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ima\Desktop\"/>
    </mc:Choice>
  </mc:AlternateContent>
  <xr:revisionPtr revIDLastSave="0" documentId="13_ncr:1_{0F0C091E-E466-4B5B-843C-2C33F4B4C928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rs 3" sheetId="2" r:id="rId1"/>
    <sheet name="rs 6" sheetId="3" r:id="rId2"/>
    <sheet name="rs 12" sheetId="4" r:id="rId3"/>
    <sheet name="rs 24" sheetId="5" r:id="rId4"/>
    <sheet name="rs 40" sheetId="6" r:id="rId5"/>
    <sheet name="result" sheetId="7" r:id="rId6"/>
    <sheet name="initial da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7" l="1"/>
  <c r="B118" i="8" l="1"/>
  <c r="B119" i="8"/>
  <c r="B117" i="8"/>
  <c r="C120" i="8" l="1"/>
  <c r="B120" i="8" s="1"/>
  <c r="C121" i="8" s="1"/>
  <c r="B121" i="8" s="1"/>
  <c r="B122" i="6" s="1"/>
  <c r="G6" i="7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A123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F6" i="7"/>
  <c r="E6" i="7"/>
  <c r="D6" i="7"/>
  <c r="C4" i="6" l="1"/>
  <c r="C9" i="6"/>
  <c r="C54" i="6"/>
  <c r="C56" i="6"/>
  <c r="C58" i="6"/>
  <c r="C62" i="6"/>
  <c r="C64" i="6"/>
  <c r="C66" i="6"/>
  <c r="C71" i="6"/>
  <c r="C100" i="6"/>
  <c r="C102" i="6"/>
  <c r="C104" i="6"/>
  <c r="C106" i="6"/>
  <c r="C108" i="6"/>
  <c r="C110" i="6"/>
  <c r="C118" i="6"/>
  <c r="C120" i="6"/>
  <c r="C5" i="6"/>
  <c r="C11" i="6"/>
  <c r="C13" i="6"/>
  <c r="C45" i="6"/>
  <c r="C47" i="6"/>
  <c r="C49" i="6"/>
  <c r="C53" i="6"/>
  <c r="C75" i="6"/>
  <c r="C91" i="6"/>
  <c r="C95" i="6"/>
  <c r="C115" i="6"/>
  <c r="C14" i="6"/>
  <c r="C18" i="6"/>
  <c r="C22" i="6"/>
  <c r="C29" i="6"/>
  <c r="C34" i="6"/>
  <c r="C36" i="6"/>
  <c r="C40" i="6"/>
  <c r="C78" i="6"/>
  <c r="C82" i="6"/>
  <c r="C88" i="6"/>
  <c r="C99" i="6"/>
  <c r="C16" i="6"/>
  <c r="C20" i="6"/>
  <c r="C24" i="6"/>
  <c r="C28" i="6"/>
  <c r="C32" i="6"/>
  <c r="C38" i="6"/>
  <c r="C44" i="6"/>
  <c r="C79" i="6"/>
  <c r="C84" i="6"/>
  <c r="C86" i="6"/>
  <c r="C90" i="6"/>
  <c r="C97" i="6"/>
  <c r="C111" i="6"/>
  <c r="C113" i="6"/>
  <c r="C7" i="6"/>
  <c r="C67" i="6"/>
  <c r="C69" i="6"/>
  <c r="C119" i="6"/>
  <c r="C6" i="6"/>
  <c r="C17" i="6"/>
  <c r="C23" i="6"/>
  <c r="C27" i="6"/>
  <c r="C48" i="6"/>
  <c r="C52" i="6"/>
  <c r="C57" i="6"/>
  <c r="C59" i="6"/>
  <c r="C92" i="6"/>
  <c r="C94" i="6"/>
  <c r="C103" i="6"/>
  <c r="C3" i="6"/>
  <c r="C10" i="6"/>
  <c r="C12" i="6"/>
  <c r="C31" i="6"/>
  <c r="C33" i="6"/>
  <c r="C63" i="6"/>
  <c r="C74" i="6"/>
  <c r="C83" i="6"/>
  <c r="C87" i="6"/>
  <c r="C107" i="6"/>
  <c r="C116" i="6"/>
  <c r="C8" i="6"/>
  <c r="C15" i="6"/>
  <c r="C39" i="6"/>
  <c r="C43" i="6"/>
  <c r="C61" i="6"/>
  <c r="C68" i="6"/>
  <c r="C70" i="6"/>
  <c r="C96" i="6"/>
  <c r="C98" i="6"/>
  <c r="C112" i="6"/>
  <c r="C114" i="6"/>
  <c r="C35" i="6"/>
  <c r="C37" i="6"/>
  <c r="C46" i="6"/>
  <c r="C65" i="6"/>
  <c r="C85" i="6"/>
  <c r="B123" i="6"/>
  <c r="C122" i="6" s="1"/>
  <c r="C42" i="6"/>
  <c r="C41" i="6"/>
  <c r="C51" i="6"/>
  <c r="C50" i="6"/>
  <c r="C26" i="6"/>
  <c r="C25" i="6"/>
  <c r="C72" i="6"/>
  <c r="C73" i="6"/>
  <c r="C19" i="6"/>
  <c r="C21" i="6"/>
  <c r="C60" i="6"/>
  <c r="C101" i="6"/>
  <c r="C117" i="6"/>
  <c r="C30" i="6"/>
  <c r="C55" i="6"/>
  <c r="C76" i="6"/>
  <c r="C77" i="6"/>
  <c r="C80" i="6"/>
  <c r="C81" i="6"/>
  <c r="C89" i="6"/>
  <c r="C105" i="6"/>
  <c r="C121" i="6"/>
  <c r="C93" i="6"/>
  <c r="C109" i="6"/>
  <c r="E83" i="6" l="1"/>
  <c r="E85" i="6" s="1"/>
  <c r="F83" i="6" s="1"/>
  <c r="E43" i="6"/>
  <c r="E45" i="6" s="1"/>
  <c r="F43" i="6" s="1"/>
  <c r="E3" i="6"/>
  <c r="E5" i="6" s="1"/>
  <c r="F3" i="6" s="1"/>
  <c r="F84" i="6" l="1"/>
  <c r="H83" i="6"/>
  <c r="G83" i="6"/>
  <c r="J83" i="6" s="1"/>
  <c r="F4" i="6"/>
  <c r="G3" i="6"/>
  <c r="J3" i="6" s="1"/>
  <c r="H3" i="6"/>
  <c r="F44" i="6"/>
  <c r="H43" i="6"/>
  <c r="G43" i="6"/>
  <c r="J43" i="6" s="1"/>
  <c r="F45" i="6" l="1"/>
  <c r="G44" i="6"/>
  <c r="J44" i="6" s="1"/>
  <c r="H4" i="6"/>
  <c r="H84" i="6"/>
  <c r="H44" i="6"/>
  <c r="H45" i="6" s="1"/>
  <c r="F5" i="6"/>
  <c r="G4" i="6"/>
  <c r="J4" i="6" s="1"/>
  <c r="F85" i="6"/>
  <c r="G84" i="6"/>
  <c r="J84" i="6" s="1"/>
  <c r="H5" i="6" l="1"/>
  <c r="F86" i="6"/>
  <c r="G85" i="6"/>
  <c r="J85" i="6" s="1"/>
  <c r="F6" i="6"/>
  <c r="G5" i="6"/>
  <c r="J5" i="6" s="1"/>
  <c r="H85" i="6"/>
  <c r="F46" i="6"/>
  <c r="H46" i="6" s="1"/>
  <c r="G45" i="6"/>
  <c r="J45" i="6" s="1"/>
  <c r="H6" i="6" l="1"/>
  <c r="F87" i="6"/>
  <c r="G86" i="6"/>
  <c r="J86" i="6" s="1"/>
  <c r="H86" i="6"/>
  <c r="F47" i="6"/>
  <c r="H47" i="6" s="1"/>
  <c r="G46" i="6"/>
  <c r="J46" i="6" s="1"/>
  <c r="F7" i="6"/>
  <c r="H7" i="6" s="1"/>
  <c r="G6" i="6"/>
  <c r="J6" i="6" s="1"/>
  <c r="H87" i="6" l="1"/>
  <c r="F48" i="6"/>
  <c r="H48" i="6" s="1"/>
  <c r="G47" i="6"/>
  <c r="J47" i="6" s="1"/>
  <c r="F88" i="6"/>
  <c r="G87" i="6"/>
  <c r="J87" i="6" s="1"/>
  <c r="F8" i="6"/>
  <c r="G7" i="6"/>
  <c r="J7" i="6" s="1"/>
  <c r="F9" i="6" l="1"/>
  <c r="G8" i="6"/>
  <c r="J8" i="6" s="1"/>
  <c r="F49" i="6"/>
  <c r="G48" i="6"/>
  <c r="J48" i="6" s="1"/>
  <c r="H8" i="6"/>
  <c r="F89" i="6"/>
  <c r="G88" i="6"/>
  <c r="J88" i="6" s="1"/>
  <c r="H88" i="6"/>
  <c r="F90" i="6" l="1"/>
  <c r="G89" i="6"/>
  <c r="J89" i="6" s="1"/>
  <c r="F50" i="6"/>
  <c r="G49" i="6"/>
  <c r="J49" i="6" s="1"/>
  <c r="H9" i="6"/>
  <c r="F10" i="6"/>
  <c r="G9" i="6"/>
  <c r="J9" i="6" s="1"/>
  <c r="H89" i="6"/>
  <c r="H90" i="6" s="1"/>
  <c r="H49" i="6"/>
  <c r="H50" i="6" l="1"/>
  <c r="F11" i="6"/>
  <c r="G10" i="6"/>
  <c r="J10" i="6" s="1"/>
  <c r="F51" i="6"/>
  <c r="G50" i="6"/>
  <c r="J50" i="6" s="1"/>
  <c r="H10" i="6"/>
  <c r="F91" i="6"/>
  <c r="G90" i="6"/>
  <c r="J90" i="6" s="1"/>
  <c r="H51" i="6" l="1"/>
  <c r="F92" i="6"/>
  <c r="G91" i="6"/>
  <c r="J91" i="6" s="1"/>
  <c r="H11" i="6"/>
  <c r="F52" i="6"/>
  <c r="H52" i="6" s="1"/>
  <c r="G51" i="6"/>
  <c r="J51" i="6" s="1"/>
  <c r="H91" i="6"/>
  <c r="F12" i="6"/>
  <c r="G11" i="6"/>
  <c r="J11" i="6" s="1"/>
  <c r="H12" i="6" l="1"/>
  <c r="H92" i="6"/>
  <c r="F53" i="6"/>
  <c r="G52" i="6"/>
  <c r="J52" i="6" s="1"/>
  <c r="F93" i="6"/>
  <c r="G92" i="6"/>
  <c r="J92" i="6" s="1"/>
  <c r="F13" i="6"/>
  <c r="G12" i="6"/>
  <c r="J12" i="6" s="1"/>
  <c r="F54" i="6" l="1"/>
  <c r="G53" i="6"/>
  <c r="J53" i="6" s="1"/>
  <c r="H53" i="6"/>
  <c r="F94" i="6"/>
  <c r="G93" i="6"/>
  <c r="J93" i="6" s="1"/>
  <c r="H93" i="6"/>
  <c r="F14" i="6"/>
  <c r="G13" i="6"/>
  <c r="J13" i="6" s="1"/>
  <c r="H13" i="6"/>
  <c r="H14" i="6" l="1"/>
  <c r="F95" i="6"/>
  <c r="G94" i="6"/>
  <c r="J94" i="6" s="1"/>
  <c r="F15" i="6"/>
  <c r="G14" i="6"/>
  <c r="J14" i="6" s="1"/>
  <c r="H54" i="6"/>
  <c r="H94" i="6"/>
  <c r="H15" i="6"/>
  <c r="G54" i="6"/>
  <c r="J54" i="6" s="1"/>
  <c r="F55" i="6"/>
  <c r="H95" i="6" l="1"/>
  <c r="F16" i="6"/>
  <c r="G15" i="6"/>
  <c r="J15" i="6" s="1"/>
  <c r="F56" i="6"/>
  <c r="G55" i="6"/>
  <c r="J55" i="6" s="1"/>
  <c r="H55" i="6"/>
  <c r="F96" i="6"/>
  <c r="G95" i="6"/>
  <c r="J95" i="6" s="1"/>
  <c r="H96" i="6" l="1"/>
  <c r="H56" i="6"/>
  <c r="F17" i="6"/>
  <c r="G16" i="6"/>
  <c r="J16" i="6" s="1"/>
  <c r="F97" i="6"/>
  <c r="H97" i="6" s="1"/>
  <c r="G96" i="6"/>
  <c r="J96" i="6" s="1"/>
  <c r="F57" i="6"/>
  <c r="G56" i="6"/>
  <c r="J56" i="6" s="1"/>
  <c r="H16" i="6"/>
  <c r="F58" i="6" l="1"/>
  <c r="G57" i="6"/>
  <c r="J57" i="6" s="1"/>
  <c r="F18" i="6"/>
  <c r="G17" i="6"/>
  <c r="J17" i="6" s="1"/>
  <c r="H17" i="6"/>
  <c r="F98" i="6"/>
  <c r="G97" i="6"/>
  <c r="J97" i="6" s="1"/>
  <c r="H57" i="6"/>
  <c r="H58" i="6" s="1"/>
  <c r="F99" i="6" l="1"/>
  <c r="G98" i="6"/>
  <c r="J98" i="6" s="1"/>
  <c r="F19" i="6"/>
  <c r="G18" i="6"/>
  <c r="J18" i="6" s="1"/>
  <c r="H18" i="6"/>
  <c r="H98" i="6"/>
  <c r="F59" i="6"/>
  <c r="G58" i="6"/>
  <c r="J58" i="6" s="1"/>
  <c r="H99" i="6" l="1"/>
  <c r="F20" i="6"/>
  <c r="G19" i="6"/>
  <c r="J19" i="6" s="1"/>
  <c r="F60" i="6"/>
  <c r="G59" i="6"/>
  <c r="J59" i="6" s="1"/>
  <c r="H59" i="6"/>
  <c r="H19" i="6"/>
  <c r="F100" i="6"/>
  <c r="G99" i="6"/>
  <c r="J99" i="6" s="1"/>
  <c r="H20" i="6" l="1"/>
  <c r="F101" i="6"/>
  <c r="G100" i="6"/>
  <c r="J100" i="6" s="1"/>
  <c r="H60" i="6"/>
  <c r="H61" i="6" s="1"/>
  <c r="F21" i="6"/>
  <c r="G20" i="6"/>
  <c r="J20" i="6" s="1"/>
  <c r="F61" i="6"/>
  <c r="G60" i="6"/>
  <c r="J60" i="6" s="1"/>
  <c r="H100" i="6"/>
  <c r="H101" i="6" l="1"/>
  <c r="F62" i="6"/>
  <c r="G61" i="6"/>
  <c r="J61" i="6" s="1"/>
  <c r="F102" i="6"/>
  <c r="G101" i="6"/>
  <c r="J101" i="6" s="1"/>
  <c r="F22" i="6"/>
  <c r="G21" i="6"/>
  <c r="J21" i="6" s="1"/>
  <c r="H21" i="6"/>
  <c r="H102" i="6" l="1"/>
  <c r="F23" i="6"/>
  <c r="G22" i="6"/>
  <c r="J22" i="6" s="1"/>
  <c r="F63" i="6"/>
  <c r="G62" i="6"/>
  <c r="J62" i="6" s="1"/>
  <c r="F103" i="6"/>
  <c r="G102" i="6"/>
  <c r="J102" i="6" s="1"/>
  <c r="H22" i="6"/>
  <c r="H62" i="6"/>
  <c r="F64" i="6" l="1"/>
  <c r="H63" i="6"/>
  <c r="H64" i="6" s="1"/>
  <c r="G63" i="6"/>
  <c r="J63" i="6" s="1"/>
  <c r="F104" i="6"/>
  <c r="H103" i="6"/>
  <c r="G103" i="6"/>
  <c r="J103" i="6" s="1"/>
  <c r="F24" i="6"/>
  <c r="H23" i="6"/>
  <c r="H24" i="6" s="1"/>
  <c r="G23" i="6"/>
  <c r="J23" i="6" s="1"/>
  <c r="F105" i="6" l="1"/>
  <c r="G104" i="6"/>
  <c r="J104" i="6" s="1"/>
  <c r="F25" i="6"/>
  <c r="G24" i="6"/>
  <c r="J24" i="6" s="1"/>
  <c r="H104" i="6"/>
  <c r="H105" i="6" s="1"/>
  <c r="F65" i="6"/>
  <c r="G64" i="6"/>
  <c r="J64" i="6" s="1"/>
  <c r="F26" i="6" l="1"/>
  <c r="G25" i="6"/>
  <c r="J25" i="6" s="1"/>
  <c r="F66" i="6"/>
  <c r="G65" i="6"/>
  <c r="J65" i="6" s="1"/>
  <c r="H25" i="6"/>
  <c r="H26" i="6" s="1"/>
  <c r="H65" i="6"/>
  <c r="F106" i="6"/>
  <c r="G105" i="6"/>
  <c r="J105" i="6" s="1"/>
  <c r="F107" i="6" l="1"/>
  <c r="G106" i="6"/>
  <c r="J106" i="6" s="1"/>
  <c r="F67" i="6"/>
  <c r="G66" i="6"/>
  <c r="J66" i="6" s="1"/>
  <c r="F27" i="6"/>
  <c r="G26" i="6"/>
  <c r="J26" i="6" s="1"/>
  <c r="H66" i="6"/>
  <c r="H67" i="6" s="1"/>
  <c r="H106" i="6"/>
  <c r="H107" i="6" s="1"/>
  <c r="F68" i="6" l="1"/>
  <c r="G67" i="6"/>
  <c r="J67" i="6" s="1"/>
  <c r="F28" i="6"/>
  <c r="G27" i="6"/>
  <c r="J27" i="6" s="1"/>
  <c r="H27" i="6"/>
  <c r="F108" i="6"/>
  <c r="G107" i="6"/>
  <c r="J107" i="6" s="1"/>
  <c r="H28" i="6" l="1"/>
  <c r="F109" i="6"/>
  <c r="G108" i="6"/>
  <c r="J108" i="6" s="1"/>
  <c r="H108" i="6"/>
  <c r="H109" i="6" s="1"/>
  <c r="F69" i="6"/>
  <c r="G68" i="6"/>
  <c r="J68" i="6" s="1"/>
  <c r="F29" i="6"/>
  <c r="H29" i="6" s="1"/>
  <c r="G28" i="6"/>
  <c r="J28" i="6" s="1"/>
  <c r="H68" i="6"/>
  <c r="H69" i="6" l="1"/>
  <c r="F70" i="6"/>
  <c r="G69" i="6"/>
  <c r="J69" i="6" s="1"/>
  <c r="F30" i="6"/>
  <c r="G29" i="6"/>
  <c r="J29" i="6" s="1"/>
  <c r="F110" i="6"/>
  <c r="G109" i="6"/>
  <c r="J109" i="6" s="1"/>
  <c r="F111" i="6" l="1"/>
  <c r="G110" i="6"/>
  <c r="J110" i="6" s="1"/>
  <c r="F71" i="6"/>
  <c r="G70" i="6"/>
  <c r="J70" i="6" s="1"/>
  <c r="F31" i="6"/>
  <c r="G30" i="6"/>
  <c r="J30" i="6" s="1"/>
  <c r="H70" i="6"/>
  <c r="H71" i="6" s="1"/>
  <c r="H110" i="6"/>
  <c r="H111" i="6" s="1"/>
  <c r="H30" i="6"/>
  <c r="H31" i="6" s="1"/>
  <c r="F72" i="6" l="1"/>
  <c r="G71" i="6"/>
  <c r="J71" i="6" s="1"/>
  <c r="F32" i="6"/>
  <c r="H32" i="6" s="1"/>
  <c r="G31" i="6"/>
  <c r="J31" i="6" s="1"/>
  <c r="F112" i="6"/>
  <c r="G111" i="6"/>
  <c r="J111" i="6" s="1"/>
  <c r="F113" i="6" l="1"/>
  <c r="G112" i="6"/>
  <c r="J112" i="6" s="1"/>
  <c r="H112" i="6"/>
  <c r="F33" i="6"/>
  <c r="G32" i="6"/>
  <c r="J32" i="6" s="1"/>
  <c r="F73" i="6"/>
  <c r="G72" i="6"/>
  <c r="J72" i="6" s="1"/>
  <c r="H72" i="6"/>
  <c r="H113" i="6" l="1"/>
  <c r="F34" i="6"/>
  <c r="G33" i="6"/>
  <c r="J33" i="6" s="1"/>
  <c r="H33" i="6"/>
  <c r="F74" i="6"/>
  <c r="G73" i="6"/>
  <c r="J73" i="6" s="1"/>
  <c r="H73" i="6"/>
  <c r="F114" i="6"/>
  <c r="G113" i="6"/>
  <c r="J113" i="6" s="1"/>
  <c r="H34" i="6" l="1"/>
  <c r="F115" i="6"/>
  <c r="G114" i="6"/>
  <c r="J114" i="6" s="1"/>
  <c r="H74" i="6"/>
  <c r="H114" i="6"/>
  <c r="F75" i="6"/>
  <c r="G74" i="6"/>
  <c r="J74" i="6" s="1"/>
  <c r="F35" i="6"/>
  <c r="G34" i="6"/>
  <c r="J34" i="6" s="1"/>
  <c r="H75" i="6" l="1"/>
  <c r="H115" i="6"/>
  <c r="F36" i="6"/>
  <c r="G35" i="6"/>
  <c r="J35" i="6" s="1"/>
  <c r="H35" i="6"/>
  <c r="F76" i="6"/>
  <c r="H76" i="6" s="1"/>
  <c r="G75" i="6"/>
  <c r="J75" i="6" s="1"/>
  <c r="F116" i="6"/>
  <c r="G115" i="6"/>
  <c r="J115" i="6" s="1"/>
  <c r="H36" i="6" l="1"/>
  <c r="F117" i="6"/>
  <c r="G116" i="6"/>
  <c r="J116" i="6" s="1"/>
  <c r="H116" i="6"/>
  <c r="H117" i="6" s="1"/>
  <c r="F77" i="6"/>
  <c r="H77" i="6" s="1"/>
  <c r="G76" i="6"/>
  <c r="J76" i="6" s="1"/>
  <c r="F37" i="6"/>
  <c r="G36" i="6"/>
  <c r="J36" i="6" s="1"/>
  <c r="F38" i="6" l="1"/>
  <c r="G37" i="6"/>
  <c r="J37" i="6" s="1"/>
  <c r="F78" i="6"/>
  <c r="G77" i="6"/>
  <c r="J77" i="6" s="1"/>
  <c r="F118" i="6"/>
  <c r="H118" i="6" s="1"/>
  <c r="G117" i="6"/>
  <c r="J117" i="6" s="1"/>
  <c r="H37" i="6"/>
  <c r="H38" i="6" s="1"/>
  <c r="F79" i="6" l="1"/>
  <c r="G78" i="6"/>
  <c r="J78" i="6" s="1"/>
  <c r="F119" i="6"/>
  <c r="H119" i="6" s="1"/>
  <c r="G118" i="6"/>
  <c r="J118" i="6" s="1"/>
  <c r="H78" i="6"/>
  <c r="H79" i="6" s="1"/>
  <c r="F39" i="6"/>
  <c r="G38" i="6"/>
  <c r="J38" i="6" s="1"/>
  <c r="F40" i="6" l="1"/>
  <c r="G39" i="6"/>
  <c r="J39" i="6" s="1"/>
  <c r="F80" i="6"/>
  <c r="H80" i="6" s="1"/>
  <c r="G79" i="6"/>
  <c r="J79" i="6" s="1"/>
  <c r="F120" i="6"/>
  <c r="G119" i="6"/>
  <c r="J119" i="6" s="1"/>
  <c r="H39" i="6"/>
  <c r="H40" i="6" s="1"/>
  <c r="F41" i="6" l="1"/>
  <c r="G40" i="6"/>
  <c r="J40" i="6" s="1"/>
  <c r="F121" i="6"/>
  <c r="G120" i="6"/>
  <c r="J120" i="6" s="1"/>
  <c r="H41" i="6"/>
  <c r="F81" i="6"/>
  <c r="G80" i="6"/>
  <c r="J80" i="6" s="1"/>
  <c r="H120" i="6"/>
  <c r="F82" i="6" l="1"/>
  <c r="G82" i="6" s="1"/>
  <c r="J82" i="6" s="1"/>
  <c r="G81" i="6"/>
  <c r="J81" i="6" s="1"/>
  <c r="F42" i="6"/>
  <c r="G42" i="6" s="1"/>
  <c r="J42" i="6" s="1"/>
  <c r="G41" i="6"/>
  <c r="J41" i="6" s="1"/>
  <c r="F122" i="6"/>
  <c r="G122" i="6" s="1"/>
  <c r="J122" i="6" s="1"/>
  <c r="G121" i="6"/>
  <c r="J121" i="6" s="1"/>
  <c r="H121" i="6"/>
  <c r="H122" i="6" s="1"/>
  <c r="I83" i="6" s="1"/>
  <c r="H81" i="6"/>
  <c r="K3" i="6" l="1"/>
  <c r="K83" i="6"/>
  <c r="L83" i="6" s="1"/>
  <c r="K43" i="6"/>
  <c r="H82" i="6"/>
  <c r="I43" i="6" s="1"/>
  <c r="H42" i="6"/>
  <c r="I3" i="6" s="1"/>
  <c r="L3" i="6" s="1"/>
  <c r="G4" i="7" s="1"/>
  <c r="G7" i="7" s="1"/>
  <c r="L43" i="6" l="1"/>
  <c r="M3" i="6" s="1"/>
  <c r="G5" i="7" s="1"/>
  <c r="N3" i="6" l="1"/>
  <c r="O8" i="2" l="1"/>
  <c r="B403" i="5" l="1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A123" i="5"/>
  <c r="B122" i="5"/>
  <c r="B123" i="5" s="1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C59" i="5" s="1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C31" i="5"/>
  <c r="B31" i="5"/>
  <c r="A31" i="5"/>
  <c r="B30" i="5"/>
  <c r="A30" i="5"/>
  <c r="B29" i="5"/>
  <c r="A29" i="5"/>
  <c r="B28" i="5"/>
  <c r="A28" i="5"/>
  <c r="B27" i="5"/>
  <c r="A27" i="5"/>
  <c r="B26" i="5"/>
  <c r="C26" i="5" s="1"/>
  <c r="A26" i="5"/>
  <c r="B25" i="5"/>
  <c r="A25" i="5"/>
  <c r="B24" i="5"/>
  <c r="C24" i="5" s="1"/>
  <c r="A24" i="5"/>
  <c r="B23" i="5"/>
  <c r="A23" i="5"/>
  <c r="B22" i="5"/>
  <c r="C22" i="5" s="1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C14" i="5" s="1"/>
  <c r="A14" i="5"/>
  <c r="B13" i="5"/>
  <c r="A13" i="5"/>
  <c r="B12" i="5"/>
  <c r="C12" i="5" s="1"/>
  <c r="A12" i="5"/>
  <c r="B11" i="5"/>
  <c r="A11" i="5"/>
  <c r="B10" i="5"/>
  <c r="C10" i="5" s="1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A123" i="3"/>
  <c r="B122" i="3"/>
  <c r="A122" i="3"/>
  <c r="B121" i="3"/>
  <c r="A121" i="3"/>
  <c r="B120" i="3"/>
  <c r="A120" i="3"/>
  <c r="B119" i="3"/>
  <c r="A119" i="3"/>
  <c r="B118" i="3"/>
  <c r="C118" i="3" s="1"/>
  <c r="A118" i="3"/>
  <c r="B117" i="3"/>
  <c r="A117" i="3"/>
  <c r="B116" i="3"/>
  <c r="C116" i="3" s="1"/>
  <c r="A116" i="3"/>
  <c r="B115" i="3"/>
  <c r="A115" i="3"/>
  <c r="C114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C107" i="3" s="1"/>
  <c r="A107" i="3"/>
  <c r="B106" i="3"/>
  <c r="A106" i="3"/>
  <c r="B105" i="3"/>
  <c r="A105" i="3"/>
  <c r="B104" i="3"/>
  <c r="A104" i="3"/>
  <c r="B103" i="3"/>
  <c r="C102" i="3" s="1"/>
  <c r="A103" i="3"/>
  <c r="B102" i="3"/>
  <c r="A102" i="3"/>
  <c r="B101" i="3"/>
  <c r="C101" i="3" s="1"/>
  <c r="A101" i="3"/>
  <c r="B100" i="3"/>
  <c r="A100" i="3"/>
  <c r="B99" i="3"/>
  <c r="C99" i="3" s="1"/>
  <c r="A99" i="3"/>
  <c r="B98" i="3"/>
  <c r="A98" i="3"/>
  <c r="B97" i="3"/>
  <c r="C97" i="3" s="1"/>
  <c r="A97" i="3"/>
  <c r="B96" i="3"/>
  <c r="A96" i="3"/>
  <c r="B95" i="3"/>
  <c r="C95" i="3" s="1"/>
  <c r="A95" i="3"/>
  <c r="B94" i="3"/>
  <c r="A94" i="3"/>
  <c r="B93" i="3"/>
  <c r="A93" i="3"/>
  <c r="B92" i="3"/>
  <c r="A92" i="3"/>
  <c r="B91" i="3"/>
  <c r="A91" i="3"/>
  <c r="B90" i="3"/>
  <c r="A90" i="3"/>
  <c r="B89" i="3"/>
  <c r="C89" i="3" s="1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C81" i="3" s="1"/>
  <c r="A81" i="3"/>
  <c r="B80" i="3"/>
  <c r="A80" i="3"/>
  <c r="B79" i="3"/>
  <c r="A79" i="3"/>
  <c r="B78" i="3"/>
  <c r="A78" i="3"/>
  <c r="B77" i="3"/>
  <c r="C77" i="3" s="1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C11" i="4" s="1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24" i="2"/>
  <c r="B124" i="2"/>
  <c r="A123" i="2"/>
  <c r="C12" i="3" l="1"/>
  <c r="C14" i="3"/>
  <c r="C16" i="3"/>
  <c r="C18" i="3"/>
  <c r="C19" i="3"/>
  <c r="C50" i="3"/>
  <c r="C52" i="3"/>
  <c r="C54" i="3"/>
  <c r="C56" i="3"/>
  <c r="C60" i="3"/>
  <c r="C68" i="3"/>
  <c r="C13" i="4"/>
  <c r="C15" i="4"/>
  <c r="C19" i="4"/>
  <c r="C20" i="4"/>
  <c r="C25" i="4"/>
  <c r="C26" i="4"/>
  <c r="C45" i="4"/>
  <c r="C47" i="4"/>
  <c r="C51" i="4"/>
  <c r="C54" i="4"/>
  <c r="C65" i="4"/>
  <c r="C81" i="4"/>
  <c r="C95" i="4"/>
  <c r="C97" i="4"/>
  <c r="C99" i="4"/>
  <c r="C101" i="4"/>
  <c r="C3" i="5"/>
  <c r="C90" i="5"/>
  <c r="C95" i="5"/>
  <c r="C102" i="5"/>
  <c r="C106" i="5"/>
  <c r="C112" i="5"/>
  <c r="C114" i="5"/>
  <c r="C115" i="5"/>
  <c r="C120" i="3"/>
  <c r="C102" i="4"/>
  <c r="C21" i="3"/>
  <c r="C23" i="3"/>
  <c r="C25" i="3"/>
  <c r="C27" i="3"/>
  <c r="C29" i="3"/>
  <c r="C31" i="3"/>
  <c r="C33" i="3"/>
  <c r="C35" i="3"/>
  <c r="C39" i="3"/>
  <c r="C41" i="3"/>
  <c r="C47" i="3"/>
  <c r="C7" i="5"/>
  <c r="C9" i="5"/>
  <c r="C40" i="5"/>
  <c r="C42" i="5"/>
  <c r="C44" i="5"/>
  <c r="C45" i="5"/>
  <c r="C50" i="5"/>
  <c r="C54" i="5"/>
  <c r="C58" i="5"/>
  <c r="C97" i="5"/>
  <c r="C4" i="4"/>
  <c r="C6" i="4"/>
  <c r="C8" i="4"/>
  <c r="C10" i="4"/>
  <c r="C65" i="5"/>
  <c r="C77" i="5"/>
  <c r="C4" i="5"/>
  <c r="C35" i="5"/>
  <c r="C37" i="5"/>
  <c r="C72" i="3"/>
  <c r="C79" i="5"/>
  <c r="C98" i="5"/>
  <c r="C107" i="4"/>
  <c r="C111" i="4"/>
  <c r="C119" i="4"/>
  <c r="C63" i="3"/>
  <c r="C17" i="5"/>
  <c r="C81" i="5"/>
  <c r="C87" i="5"/>
  <c r="C89" i="5"/>
  <c r="C117" i="5"/>
  <c r="C39" i="5"/>
  <c r="C5" i="4"/>
  <c r="C28" i="4"/>
  <c r="C30" i="4"/>
  <c r="C34" i="4"/>
  <c r="C38" i="4"/>
  <c r="C42" i="4"/>
  <c r="C76" i="4"/>
  <c r="C80" i="4"/>
  <c r="C86" i="4"/>
  <c r="C73" i="3"/>
  <c r="C76" i="3"/>
  <c r="C70" i="5"/>
  <c r="C101" i="5"/>
  <c r="C49" i="3"/>
  <c r="C47" i="5"/>
  <c r="C94" i="5"/>
  <c r="C107" i="5"/>
  <c r="C120" i="4"/>
  <c r="C120" i="5"/>
  <c r="C7" i="4"/>
  <c r="C37" i="4"/>
  <c r="C41" i="4"/>
  <c r="C60" i="4"/>
  <c r="C62" i="4"/>
  <c r="C64" i="4"/>
  <c r="C82" i="4"/>
  <c r="C85" i="4"/>
  <c r="C104" i="4"/>
  <c r="C106" i="4"/>
  <c r="C108" i="4"/>
  <c r="C110" i="4"/>
  <c r="C3" i="3"/>
  <c r="C7" i="3"/>
  <c r="C11" i="3"/>
  <c r="C15" i="3"/>
  <c r="C44" i="3"/>
  <c r="C46" i="3"/>
  <c r="C65" i="3"/>
  <c r="C104" i="3"/>
  <c r="C106" i="3"/>
  <c r="C69" i="5"/>
  <c r="C30" i="5"/>
  <c r="C21" i="5"/>
  <c r="C3" i="4"/>
  <c r="C14" i="4"/>
  <c r="C18" i="4"/>
  <c r="C29" i="4"/>
  <c r="C33" i="4"/>
  <c r="C46" i="4"/>
  <c r="C50" i="4"/>
  <c r="C69" i="4"/>
  <c r="C70" i="4"/>
  <c r="C73" i="4"/>
  <c r="C77" i="4"/>
  <c r="C88" i="4"/>
  <c r="C90" i="4"/>
  <c r="C92" i="4"/>
  <c r="C94" i="4"/>
  <c r="C98" i="4"/>
  <c r="C113" i="4"/>
  <c r="C115" i="4"/>
  <c r="C30" i="3"/>
  <c r="C32" i="3"/>
  <c r="C84" i="3"/>
  <c r="C86" i="3"/>
  <c r="C90" i="3"/>
  <c r="C92" i="3"/>
  <c r="C94" i="3"/>
  <c r="C111" i="3"/>
  <c r="C16" i="5"/>
  <c r="C72" i="5"/>
  <c r="C74" i="5"/>
  <c r="C76" i="5"/>
  <c r="C109" i="5"/>
  <c r="C52" i="5"/>
  <c r="C51" i="5"/>
  <c r="C118" i="5"/>
  <c r="C119" i="5"/>
  <c r="C5" i="5"/>
  <c r="C6" i="5"/>
  <c r="C9" i="4"/>
  <c r="C27" i="4"/>
  <c r="C59" i="4"/>
  <c r="C74" i="4"/>
  <c r="C89" i="4"/>
  <c r="C105" i="4"/>
  <c r="C114" i="4"/>
  <c r="C20" i="3"/>
  <c r="C45" i="3"/>
  <c r="C85" i="3"/>
  <c r="C105" i="3"/>
  <c r="C108" i="3"/>
  <c r="C115" i="3"/>
  <c r="C28" i="5"/>
  <c r="C27" i="5"/>
  <c r="C49" i="5"/>
  <c r="C110" i="5"/>
  <c r="C111" i="5"/>
  <c r="B123" i="3"/>
  <c r="C122" i="3" s="1"/>
  <c r="C64" i="5"/>
  <c r="C63" i="5"/>
  <c r="C12" i="4"/>
  <c r="C16" i="4"/>
  <c r="C24" i="4"/>
  <c r="C55" i="4"/>
  <c r="C63" i="4"/>
  <c r="C68" i="4"/>
  <c r="C84" i="4"/>
  <c r="C87" i="4"/>
  <c r="C96" i="4"/>
  <c r="C103" i="4"/>
  <c r="C112" i="4"/>
  <c r="C6" i="3"/>
  <c r="C13" i="3"/>
  <c r="C22" i="3"/>
  <c r="C69" i="3"/>
  <c r="C103" i="3"/>
  <c r="C110" i="3"/>
  <c r="C72" i="4"/>
  <c r="C78" i="4"/>
  <c r="C91" i="4"/>
  <c r="C93" i="4"/>
  <c r="C109" i="4"/>
  <c r="C116" i="4"/>
  <c r="C118" i="4"/>
  <c r="C8" i="3"/>
  <c r="C10" i="3"/>
  <c r="C17" i="3"/>
  <c r="C24" i="3"/>
  <c r="C28" i="3"/>
  <c r="C40" i="3"/>
  <c r="C51" i="3"/>
  <c r="C53" i="3"/>
  <c r="C64" i="3"/>
  <c r="C80" i="3"/>
  <c r="C98" i="3"/>
  <c r="C119" i="3"/>
  <c r="C121" i="3"/>
  <c r="C19" i="5"/>
  <c r="C18" i="5"/>
  <c r="C60" i="5"/>
  <c r="C61" i="5"/>
  <c r="C122" i="5"/>
  <c r="C8" i="5"/>
  <c r="C11" i="5"/>
  <c r="C13" i="5"/>
  <c r="C25" i="5"/>
  <c r="C32" i="5"/>
  <c r="C34" i="5"/>
  <c r="C41" i="5"/>
  <c r="C46" i="5"/>
  <c r="C68" i="5"/>
  <c r="C73" i="5"/>
  <c r="C80" i="5"/>
  <c r="C84" i="5"/>
  <c r="C86" i="5"/>
  <c r="C93" i="5"/>
  <c r="C103" i="5"/>
  <c r="C105" i="5"/>
  <c r="C113" i="5"/>
  <c r="C121" i="5"/>
  <c r="C34" i="3"/>
  <c r="C36" i="3"/>
  <c r="C38" i="3"/>
  <c r="C43" i="3"/>
  <c r="C48" i="3"/>
  <c r="C55" i="3"/>
  <c r="C57" i="3"/>
  <c r="C59" i="3"/>
  <c r="C88" i="3"/>
  <c r="C91" i="3"/>
  <c r="C93" i="3"/>
  <c r="C100" i="3"/>
  <c r="C15" i="5"/>
  <c r="C20" i="5"/>
  <c r="C36" i="5"/>
  <c r="C38" i="5"/>
  <c r="C43" i="5"/>
  <c r="C48" i="5"/>
  <c r="C57" i="5"/>
  <c r="C75" i="5"/>
  <c r="C88" i="5"/>
  <c r="C100" i="5"/>
  <c r="C29" i="5"/>
  <c r="C53" i="5"/>
  <c r="C23" i="5"/>
  <c r="C33" i="5"/>
  <c r="C56" i="5"/>
  <c r="C55" i="5"/>
  <c r="C78" i="5"/>
  <c r="C99" i="5"/>
  <c r="C67" i="5"/>
  <c r="C66" i="5"/>
  <c r="C92" i="5"/>
  <c r="C91" i="5"/>
  <c r="C104" i="5"/>
  <c r="C108" i="5"/>
  <c r="C116" i="5"/>
  <c r="C83" i="5"/>
  <c r="C82" i="5"/>
  <c r="C85" i="5"/>
  <c r="C62" i="5"/>
  <c r="C71" i="5"/>
  <c r="C96" i="5"/>
  <c r="C5" i="3"/>
  <c r="C4" i="3"/>
  <c r="C9" i="3"/>
  <c r="E9" i="3" s="1"/>
  <c r="E11" i="3" s="1"/>
  <c r="F9" i="3" s="1"/>
  <c r="F10" i="3" s="1"/>
  <c r="F11" i="3" s="1"/>
  <c r="F12" i="3" s="1"/>
  <c r="F13" i="3" s="1"/>
  <c r="F14" i="3" s="1"/>
  <c r="C61" i="3"/>
  <c r="C62" i="3"/>
  <c r="C78" i="3"/>
  <c r="C79" i="3"/>
  <c r="C70" i="3"/>
  <c r="C71" i="3"/>
  <c r="C87" i="3"/>
  <c r="C117" i="3"/>
  <c r="C26" i="3"/>
  <c r="C37" i="3"/>
  <c r="C42" i="3"/>
  <c r="C96" i="3"/>
  <c r="C109" i="3"/>
  <c r="C66" i="3"/>
  <c r="C67" i="3"/>
  <c r="C74" i="3"/>
  <c r="C75" i="3"/>
  <c r="C82" i="3"/>
  <c r="C83" i="3"/>
  <c r="C58" i="3"/>
  <c r="C112" i="3"/>
  <c r="C113" i="3"/>
  <c r="C43" i="4"/>
  <c r="C44" i="4"/>
  <c r="C31" i="4"/>
  <c r="C32" i="4"/>
  <c r="C39" i="4"/>
  <c r="C40" i="4"/>
  <c r="C48" i="4"/>
  <c r="C49" i="4"/>
  <c r="C17" i="4"/>
  <c r="C21" i="4"/>
  <c r="C52" i="4"/>
  <c r="C53" i="4"/>
  <c r="C66" i="4"/>
  <c r="C67" i="4"/>
  <c r="C22" i="4"/>
  <c r="C23" i="4"/>
  <c r="C35" i="4"/>
  <c r="C36" i="4"/>
  <c r="C56" i="4"/>
  <c r="C57" i="4"/>
  <c r="C61" i="4"/>
  <c r="C100" i="4"/>
  <c r="C117" i="4"/>
  <c r="B123" i="4"/>
  <c r="C122" i="4" s="1"/>
  <c r="C121" i="4"/>
  <c r="C58" i="4"/>
  <c r="C71" i="4"/>
  <c r="C75" i="4"/>
  <c r="C79" i="4"/>
  <c r="C83" i="4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B3" i="2"/>
  <c r="A3" i="2"/>
  <c r="E27" i="3" l="1"/>
  <c r="E29" i="3" s="1"/>
  <c r="F27" i="3" s="1"/>
  <c r="F28" i="3" s="1"/>
  <c r="F29" i="3" s="1"/>
  <c r="F30" i="3" s="1"/>
  <c r="F31" i="3" s="1"/>
  <c r="F32" i="3" s="1"/>
  <c r="E99" i="3"/>
  <c r="E101" i="3" s="1"/>
  <c r="F99" i="3" s="1"/>
  <c r="F100" i="3" s="1"/>
  <c r="F101" i="3" s="1"/>
  <c r="F102" i="3" s="1"/>
  <c r="F103" i="3" s="1"/>
  <c r="F104" i="3" s="1"/>
  <c r="E99" i="4"/>
  <c r="E101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E87" i="3"/>
  <c r="E89" i="3" s="1"/>
  <c r="F87" i="3" s="1"/>
  <c r="F88" i="3" s="1"/>
  <c r="F89" i="3" s="1"/>
  <c r="F90" i="3" s="1"/>
  <c r="F91" i="3" s="1"/>
  <c r="F92" i="3" s="1"/>
  <c r="E39" i="4"/>
  <c r="E41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E33" i="3"/>
  <c r="E35" i="3" s="1"/>
  <c r="F33" i="3" s="1"/>
  <c r="F34" i="3" s="1"/>
  <c r="F35" i="3" s="1"/>
  <c r="F36" i="3" s="1"/>
  <c r="F37" i="3" s="1"/>
  <c r="F38" i="3" s="1"/>
  <c r="E63" i="3"/>
  <c r="E65" i="3" s="1"/>
  <c r="F63" i="3" s="1"/>
  <c r="F64" i="3" s="1"/>
  <c r="F65" i="3" s="1"/>
  <c r="F66" i="3" s="1"/>
  <c r="F67" i="3" s="1"/>
  <c r="F68" i="3" s="1"/>
  <c r="E75" i="4"/>
  <c r="E77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E81" i="3"/>
  <c r="E83" i="3" s="1"/>
  <c r="F81" i="3" s="1"/>
  <c r="F82" i="3" s="1"/>
  <c r="F83" i="3" s="1"/>
  <c r="F84" i="3" s="1"/>
  <c r="F85" i="3" s="1"/>
  <c r="F86" i="3" s="1"/>
  <c r="E51" i="4"/>
  <c r="E53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E75" i="3"/>
  <c r="E77" i="3" s="1"/>
  <c r="F75" i="3" s="1"/>
  <c r="F76" i="3" s="1"/>
  <c r="F77" i="3" s="1"/>
  <c r="F78" i="3" s="1"/>
  <c r="F79" i="3" s="1"/>
  <c r="F80" i="3" s="1"/>
  <c r="E39" i="3"/>
  <c r="E41" i="3" s="1"/>
  <c r="F39" i="3" s="1"/>
  <c r="F40" i="3" s="1"/>
  <c r="F41" i="3" s="1"/>
  <c r="F42" i="3" s="1"/>
  <c r="F43" i="3" s="1"/>
  <c r="F44" i="3" s="1"/>
  <c r="E21" i="3"/>
  <c r="E23" i="3" s="1"/>
  <c r="F21" i="3" s="1"/>
  <c r="F22" i="3" s="1"/>
  <c r="F23" i="3" s="1"/>
  <c r="F24" i="3" s="1"/>
  <c r="F25" i="3" s="1"/>
  <c r="F26" i="3" s="1"/>
  <c r="E15" i="4"/>
  <c r="E17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E117" i="3"/>
  <c r="E119" i="3" s="1"/>
  <c r="F117" i="3" s="1"/>
  <c r="F118" i="3" s="1"/>
  <c r="F119" i="3" s="1"/>
  <c r="F120" i="3" s="1"/>
  <c r="F121" i="3" s="1"/>
  <c r="F122" i="3" s="1"/>
  <c r="E111" i="4"/>
  <c r="E113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E63" i="4"/>
  <c r="E65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E27" i="4"/>
  <c r="E29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E3" i="3"/>
  <c r="E5" i="3" s="1"/>
  <c r="E75" i="5"/>
  <c r="E77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E87" i="4"/>
  <c r="E89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E45" i="3"/>
  <c r="E47" i="3" s="1"/>
  <c r="F45" i="3" s="1"/>
  <c r="F46" i="3" s="1"/>
  <c r="F47" i="3" s="1"/>
  <c r="F48" i="3" s="1"/>
  <c r="F49" i="3" s="1"/>
  <c r="F50" i="3" s="1"/>
  <c r="E111" i="3"/>
  <c r="E113" i="3" s="1"/>
  <c r="F111" i="3" s="1"/>
  <c r="F112" i="3" s="1"/>
  <c r="F113" i="3" s="1"/>
  <c r="F114" i="3" s="1"/>
  <c r="F115" i="3" s="1"/>
  <c r="F116" i="3" s="1"/>
  <c r="E15" i="3"/>
  <c r="E17" i="3" s="1"/>
  <c r="F15" i="3" s="1"/>
  <c r="F16" i="3" s="1"/>
  <c r="F17" i="3" s="1"/>
  <c r="F18" i="3" s="1"/>
  <c r="F19" i="3" s="1"/>
  <c r="F20" i="3" s="1"/>
  <c r="E93" i="3"/>
  <c r="E95" i="3" s="1"/>
  <c r="F93" i="3" s="1"/>
  <c r="F94" i="3" s="1"/>
  <c r="F95" i="3" s="1"/>
  <c r="F96" i="3" s="1"/>
  <c r="F97" i="3" s="1"/>
  <c r="F98" i="3" s="1"/>
  <c r="E57" i="3"/>
  <c r="E59" i="3" s="1"/>
  <c r="F57" i="3" s="1"/>
  <c r="F58" i="3" s="1"/>
  <c r="F59" i="3" s="1"/>
  <c r="F60" i="3" s="1"/>
  <c r="F61" i="3" s="1"/>
  <c r="F62" i="3" s="1"/>
  <c r="E51" i="3"/>
  <c r="E53" i="3" s="1"/>
  <c r="F51" i="3" s="1"/>
  <c r="F52" i="3" s="1"/>
  <c r="F53" i="3" s="1"/>
  <c r="F54" i="3" s="1"/>
  <c r="F55" i="3" s="1"/>
  <c r="F56" i="3" s="1"/>
  <c r="E69" i="3"/>
  <c r="E71" i="3" s="1"/>
  <c r="F69" i="3" s="1"/>
  <c r="F70" i="3" s="1"/>
  <c r="F71" i="3" s="1"/>
  <c r="F72" i="3" s="1"/>
  <c r="F73" i="3" s="1"/>
  <c r="F74" i="3" s="1"/>
  <c r="E51" i="5"/>
  <c r="E53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E3" i="4"/>
  <c r="E5" i="4" s="1"/>
  <c r="F3" i="4" s="1"/>
  <c r="G3" i="4" s="1"/>
  <c r="J3" i="4" s="1"/>
  <c r="E99" i="5"/>
  <c r="E101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E27" i="5"/>
  <c r="E29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E105" i="3"/>
  <c r="E107" i="3" s="1"/>
  <c r="F105" i="3" s="1"/>
  <c r="F106" i="3" s="1"/>
  <c r="F107" i="3" s="1"/>
  <c r="F108" i="3" s="1"/>
  <c r="F109" i="3" s="1"/>
  <c r="F110" i="3" s="1"/>
  <c r="E3" i="5"/>
  <c r="E5" i="5" s="1"/>
  <c r="F3" i="5" s="1"/>
  <c r="B123" i="2"/>
  <c r="C122" i="2" s="1"/>
  <c r="F3" i="3"/>
  <c r="H23" i="3" l="1"/>
  <c r="F4" i="5"/>
  <c r="H3" i="5"/>
  <c r="G3" i="5"/>
  <c r="J3" i="5" s="1"/>
  <c r="H43" i="5"/>
  <c r="H44" i="5" s="1"/>
  <c r="G43" i="5"/>
  <c r="J43" i="5" s="1"/>
  <c r="H3" i="4"/>
  <c r="F4" i="4"/>
  <c r="F5" i="4" s="1"/>
  <c r="G23" i="3"/>
  <c r="J23" i="3" s="1"/>
  <c r="H83" i="3"/>
  <c r="G43" i="4"/>
  <c r="J43" i="4" s="1"/>
  <c r="G83" i="4"/>
  <c r="J83" i="4" s="1"/>
  <c r="G44" i="4"/>
  <c r="J44" i="4" s="1"/>
  <c r="H43" i="4"/>
  <c r="H83" i="4"/>
  <c r="H84" i="4" s="1"/>
  <c r="H83" i="5"/>
  <c r="H84" i="5" s="1"/>
  <c r="H103" i="5"/>
  <c r="G103" i="5"/>
  <c r="J103" i="5" s="1"/>
  <c r="G84" i="5"/>
  <c r="J84" i="5" s="1"/>
  <c r="H63" i="5"/>
  <c r="G63" i="5"/>
  <c r="J63" i="5" s="1"/>
  <c r="G44" i="5"/>
  <c r="J44" i="5" s="1"/>
  <c r="H4" i="5"/>
  <c r="G83" i="5"/>
  <c r="J83" i="5" s="1"/>
  <c r="H43" i="3"/>
  <c r="G43" i="3"/>
  <c r="J43" i="3" s="1"/>
  <c r="F4" i="3"/>
  <c r="G3" i="3"/>
  <c r="J3" i="3" s="1"/>
  <c r="H3" i="3"/>
  <c r="H24" i="3"/>
  <c r="G103" i="3"/>
  <c r="J103" i="3" s="1"/>
  <c r="H103" i="3"/>
  <c r="G63" i="3"/>
  <c r="J63" i="3" s="1"/>
  <c r="H63" i="3"/>
  <c r="G83" i="3"/>
  <c r="J83" i="3" s="1"/>
  <c r="G24" i="3"/>
  <c r="J24" i="3" s="1"/>
  <c r="G103" i="4"/>
  <c r="J103" i="4" s="1"/>
  <c r="H103" i="4"/>
  <c r="G23" i="4"/>
  <c r="J23" i="4" s="1"/>
  <c r="G45" i="4"/>
  <c r="J45" i="4" s="1"/>
  <c r="H63" i="4"/>
  <c r="G63" i="4"/>
  <c r="J63" i="4" s="1"/>
  <c r="G84" i="4"/>
  <c r="J84" i="4" s="1"/>
  <c r="G24" i="4"/>
  <c r="J24" i="4" s="1"/>
  <c r="H23" i="4"/>
  <c r="H44" i="4"/>
  <c r="H45" i="4" s="1"/>
  <c r="H46" i="4" s="1"/>
  <c r="C6" i="7"/>
  <c r="C121" i="2"/>
  <c r="C120" i="2"/>
  <c r="C119" i="2"/>
  <c r="C118" i="2"/>
  <c r="C117" i="2"/>
  <c r="E117" i="2" s="1"/>
  <c r="E119" i="2" s="1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E33" i="2" s="1"/>
  <c r="E35" i="2" s="1"/>
  <c r="F33" i="2" s="1"/>
  <c r="F34" i="2" s="1"/>
  <c r="F35" i="2" s="1"/>
  <c r="C32" i="2"/>
  <c r="C31" i="2"/>
  <c r="C30" i="2"/>
  <c r="C29" i="2"/>
  <c r="C28" i="2"/>
  <c r="C27" i="2"/>
  <c r="C26" i="2"/>
  <c r="C25" i="2"/>
  <c r="C24" i="2"/>
  <c r="C23" i="2"/>
  <c r="C22" i="2"/>
  <c r="C21" i="2"/>
  <c r="E21" i="2" s="1"/>
  <c r="E23" i="2" s="1"/>
  <c r="C20" i="2"/>
  <c r="C19" i="2"/>
  <c r="C18" i="2"/>
  <c r="C17" i="2"/>
  <c r="C16" i="2"/>
  <c r="C15" i="2"/>
  <c r="C14" i="2"/>
  <c r="C13" i="2"/>
  <c r="C12" i="2"/>
  <c r="C11" i="2"/>
  <c r="C10" i="2"/>
  <c r="C9" i="2"/>
  <c r="E9" i="2" s="1"/>
  <c r="E11" i="2" s="1"/>
  <c r="F9" i="2" s="1"/>
  <c r="F10" i="2" s="1"/>
  <c r="F11" i="2" s="1"/>
  <c r="C8" i="2"/>
  <c r="C7" i="2"/>
  <c r="C6" i="2"/>
  <c r="C5" i="2"/>
  <c r="C4" i="2"/>
  <c r="C3" i="2"/>
  <c r="E45" i="2" l="1"/>
  <c r="E47" i="2" s="1"/>
  <c r="F45" i="2" s="1"/>
  <c r="F46" i="2" s="1"/>
  <c r="F47" i="2" s="1"/>
  <c r="E57" i="2"/>
  <c r="E59" i="2" s="1"/>
  <c r="E69" i="2"/>
  <c r="E71" i="2" s="1"/>
  <c r="F69" i="2" s="1"/>
  <c r="F70" i="2" s="1"/>
  <c r="F71" i="2" s="1"/>
  <c r="E81" i="2"/>
  <c r="E83" i="2" s="1"/>
  <c r="F81" i="2" s="1"/>
  <c r="F82" i="2" s="1"/>
  <c r="E93" i="2"/>
  <c r="E95" i="2" s="1"/>
  <c r="F93" i="2" s="1"/>
  <c r="F94" i="2" s="1"/>
  <c r="F95" i="2" s="1"/>
  <c r="E105" i="2"/>
  <c r="E107" i="2" s="1"/>
  <c r="F105" i="2" s="1"/>
  <c r="F106" i="2" s="1"/>
  <c r="F107" i="2" s="1"/>
  <c r="E12" i="2"/>
  <c r="E14" i="2" s="1"/>
  <c r="E24" i="2"/>
  <c r="E26" i="2" s="1"/>
  <c r="F24" i="2" s="1"/>
  <c r="F25" i="2" s="1"/>
  <c r="F26" i="2" s="1"/>
  <c r="E36" i="2"/>
  <c r="E38" i="2" s="1"/>
  <c r="E48" i="2"/>
  <c r="E50" i="2" s="1"/>
  <c r="F48" i="2" s="1"/>
  <c r="F49" i="2" s="1"/>
  <c r="F50" i="2" s="1"/>
  <c r="E60" i="2"/>
  <c r="E62" i="2" s="1"/>
  <c r="F60" i="2" s="1"/>
  <c r="F61" i="2" s="1"/>
  <c r="F62" i="2" s="1"/>
  <c r="E120" i="2"/>
  <c r="E122" i="2" s="1"/>
  <c r="F120" i="2" s="1"/>
  <c r="F121" i="2" s="1"/>
  <c r="F122" i="2" s="1"/>
  <c r="E72" i="2"/>
  <c r="E74" i="2" s="1"/>
  <c r="E84" i="2"/>
  <c r="E86" i="2" s="1"/>
  <c r="F84" i="2" s="1"/>
  <c r="F85" i="2" s="1"/>
  <c r="F86" i="2" s="1"/>
  <c r="E96" i="2"/>
  <c r="E98" i="2" s="1"/>
  <c r="E108" i="2"/>
  <c r="E110" i="2" s="1"/>
  <c r="F108" i="2" s="1"/>
  <c r="F109" i="2" s="1"/>
  <c r="F110" i="2" s="1"/>
  <c r="F117" i="2"/>
  <c r="F118" i="2" s="1"/>
  <c r="F119" i="2"/>
  <c r="F12" i="2"/>
  <c r="F13" i="2" s="1"/>
  <c r="F14" i="2"/>
  <c r="E6" i="2"/>
  <c r="E8" i="2" s="1"/>
  <c r="E18" i="2"/>
  <c r="E20" i="2" s="1"/>
  <c r="F18" i="2" s="1"/>
  <c r="F19" i="2" s="1"/>
  <c r="F20" i="2" s="1"/>
  <c r="E30" i="2"/>
  <c r="E32" i="2" s="1"/>
  <c r="F30" i="2" s="1"/>
  <c r="F31" i="2" s="1"/>
  <c r="F32" i="2" s="1"/>
  <c r="E42" i="2"/>
  <c r="E44" i="2" s="1"/>
  <c r="E54" i="2"/>
  <c r="E56" i="2" s="1"/>
  <c r="F54" i="2" s="1"/>
  <c r="F55" i="2" s="1"/>
  <c r="F56" i="2" s="1"/>
  <c r="E66" i="2"/>
  <c r="E68" i="2" s="1"/>
  <c r="E78" i="2"/>
  <c r="E80" i="2" s="1"/>
  <c r="F78" i="2" s="1"/>
  <c r="F79" i="2" s="1"/>
  <c r="F80" i="2" s="1"/>
  <c r="E90" i="2"/>
  <c r="E92" i="2" s="1"/>
  <c r="F90" i="2" s="1"/>
  <c r="F91" i="2" s="1"/>
  <c r="F92" i="2" s="1"/>
  <c r="E102" i="2"/>
  <c r="E104" i="2" s="1"/>
  <c r="E114" i="2"/>
  <c r="E116" i="2" s="1"/>
  <c r="F114" i="2" s="1"/>
  <c r="F115" i="2" s="1"/>
  <c r="F116" i="2" s="1"/>
  <c r="F36" i="2"/>
  <c r="F37" i="2" s="1"/>
  <c r="F38" i="2"/>
  <c r="F23" i="2"/>
  <c r="F21" i="2"/>
  <c r="F22" i="2" s="1"/>
  <c r="F59" i="2"/>
  <c r="F57" i="2"/>
  <c r="F58" i="2" s="1"/>
  <c r="E3" i="2"/>
  <c r="E5" i="2" s="1"/>
  <c r="F3" i="2" s="1"/>
  <c r="E15" i="2"/>
  <c r="E17" i="2" s="1"/>
  <c r="F15" i="2" s="1"/>
  <c r="F16" i="2" s="1"/>
  <c r="F17" i="2" s="1"/>
  <c r="E27" i="2"/>
  <c r="E29" i="2" s="1"/>
  <c r="E39" i="2"/>
  <c r="E41" i="2" s="1"/>
  <c r="F39" i="2" s="1"/>
  <c r="F40" i="2" s="1"/>
  <c r="F41" i="2" s="1"/>
  <c r="E51" i="2"/>
  <c r="E53" i="2" s="1"/>
  <c r="E63" i="2"/>
  <c r="E65" i="2" s="1"/>
  <c r="F63" i="2" s="1"/>
  <c r="F64" i="2" s="1"/>
  <c r="F65" i="2" s="1"/>
  <c r="E75" i="2"/>
  <c r="E77" i="2" s="1"/>
  <c r="F75" i="2" s="1"/>
  <c r="F76" i="2" s="1"/>
  <c r="F77" i="2" s="1"/>
  <c r="E87" i="2"/>
  <c r="E89" i="2" s="1"/>
  <c r="E99" i="2"/>
  <c r="E101" i="2" s="1"/>
  <c r="F99" i="2" s="1"/>
  <c r="F100" i="2" s="1"/>
  <c r="F101" i="2" s="1"/>
  <c r="E111" i="2"/>
  <c r="E113" i="2" s="1"/>
  <c r="F5" i="5"/>
  <c r="G4" i="5"/>
  <c r="J4" i="5" s="1"/>
  <c r="G4" i="4"/>
  <c r="J4" i="4" s="1"/>
  <c r="H4" i="4"/>
  <c r="H5" i="4" s="1"/>
  <c r="H25" i="3"/>
  <c r="H85" i="4"/>
  <c r="H45" i="5"/>
  <c r="G85" i="5"/>
  <c r="J85" i="5" s="1"/>
  <c r="H64" i="5"/>
  <c r="H104" i="5"/>
  <c r="H85" i="5"/>
  <c r="G45" i="5"/>
  <c r="J45" i="5" s="1"/>
  <c r="G64" i="5"/>
  <c r="J64" i="5" s="1"/>
  <c r="G104" i="5"/>
  <c r="J104" i="5" s="1"/>
  <c r="H4" i="3"/>
  <c r="F5" i="3"/>
  <c r="G4" i="3"/>
  <c r="J4" i="3" s="1"/>
  <c r="H44" i="3"/>
  <c r="H64" i="3"/>
  <c r="H104" i="3"/>
  <c r="G44" i="3"/>
  <c r="J44" i="3" s="1"/>
  <c r="G25" i="3"/>
  <c r="J25" i="3" s="1"/>
  <c r="G64" i="3"/>
  <c r="J64" i="3" s="1"/>
  <c r="G104" i="3"/>
  <c r="J104" i="3" s="1"/>
  <c r="F6" i="4"/>
  <c r="G5" i="4"/>
  <c r="J5" i="4" s="1"/>
  <c r="G25" i="4"/>
  <c r="J25" i="4" s="1"/>
  <c r="H64" i="4"/>
  <c r="G64" i="4"/>
  <c r="J64" i="4" s="1"/>
  <c r="H104" i="4"/>
  <c r="H24" i="4"/>
  <c r="H25" i="4" s="1"/>
  <c r="G85" i="4"/>
  <c r="J85" i="4" s="1"/>
  <c r="H47" i="4"/>
  <c r="G46" i="4"/>
  <c r="J46" i="4" s="1"/>
  <c r="G104" i="4"/>
  <c r="J104" i="4" s="1"/>
  <c r="F83" i="2" l="1"/>
  <c r="G3" i="2"/>
  <c r="J3" i="2" s="1"/>
  <c r="H3" i="2"/>
  <c r="F6" i="5"/>
  <c r="G5" i="5"/>
  <c r="J5" i="5" s="1"/>
  <c r="F113" i="2"/>
  <c r="F111" i="2"/>
  <c r="F112" i="2" s="1"/>
  <c r="F42" i="2"/>
  <c r="F43" i="2" s="1"/>
  <c r="G43" i="2" s="1"/>
  <c r="J43" i="2" s="1"/>
  <c r="F44" i="2"/>
  <c r="F53" i="2"/>
  <c r="F51" i="2"/>
  <c r="F52" i="2" s="1"/>
  <c r="F98" i="2"/>
  <c r="F96" i="2"/>
  <c r="F97" i="2" s="1"/>
  <c r="H63" i="2"/>
  <c r="F87" i="2"/>
  <c r="F88" i="2" s="1"/>
  <c r="F89" i="2"/>
  <c r="F66" i="2"/>
  <c r="F67" i="2" s="1"/>
  <c r="F68" i="2"/>
  <c r="H5" i="5"/>
  <c r="F29" i="2"/>
  <c r="F27" i="2"/>
  <c r="F28" i="2" s="1"/>
  <c r="F102" i="2"/>
  <c r="F103" i="2" s="1"/>
  <c r="F104" i="2"/>
  <c r="F8" i="2"/>
  <c r="F6" i="2"/>
  <c r="F72" i="2"/>
  <c r="F73" i="2" s="1"/>
  <c r="F74" i="2"/>
  <c r="G84" i="3"/>
  <c r="J84" i="3" s="1"/>
  <c r="H84" i="3"/>
  <c r="H65" i="4"/>
  <c r="H66" i="4" s="1"/>
  <c r="H26" i="4"/>
  <c r="G105" i="5"/>
  <c r="J105" i="5" s="1"/>
  <c r="G65" i="5"/>
  <c r="J65" i="5" s="1"/>
  <c r="H65" i="5"/>
  <c r="G86" i="5"/>
  <c r="J86" i="5" s="1"/>
  <c r="G46" i="5"/>
  <c r="J46" i="5" s="1"/>
  <c r="H86" i="5"/>
  <c r="H105" i="5"/>
  <c r="H46" i="5"/>
  <c r="H5" i="3"/>
  <c r="G65" i="3"/>
  <c r="J65" i="3" s="1"/>
  <c r="G45" i="3"/>
  <c r="J45" i="3" s="1"/>
  <c r="H65" i="3"/>
  <c r="F6" i="3"/>
  <c r="G5" i="3"/>
  <c r="J5" i="3" s="1"/>
  <c r="G105" i="3"/>
  <c r="J105" i="3" s="1"/>
  <c r="G26" i="3"/>
  <c r="J26" i="3" s="1"/>
  <c r="H105" i="3"/>
  <c r="H45" i="3"/>
  <c r="H26" i="3"/>
  <c r="G105" i="4"/>
  <c r="J105" i="4" s="1"/>
  <c r="G26" i="4"/>
  <c r="J26" i="4" s="1"/>
  <c r="G65" i="4"/>
  <c r="J65" i="4" s="1"/>
  <c r="G47" i="4"/>
  <c r="J47" i="4" s="1"/>
  <c r="H6" i="4"/>
  <c r="F7" i="4"/>
  <c r="G6" i="4"/>
  <c r="J6" i="4" s="1"/>
  <c r="G86" i="4"/>
  <c r="J86" i="4" s="1"/>
  <c r="H105" i="4"/>
  <c r="H86" i="4"/>
  <c r="G83" i="2"/>
  <c r="J83" i="2" s="1"/>
  <c r="G63" i="2"/>
  <c r="J63" i="2" s="1"/>
  <c r="H43" i="2"/>
  <c r="G23" i="2"/>
  <c r="J23" i="2" s="1"/>
  <c r="H83" i="2"/>
  <c r="F4" i="2"/>
  <c r="G4" i="2" s="1"/>
  <c r="J4" i="2" s="1"/>
  <c r="H4" i="2" l="1"/>
  <c r="H64" i="2"/>
  <c r="H6" i="5"/>
  <c r="F7" i="5"/>
  <c r="G6" i="5"/>
  <c r="J6" i="5" s="1"/>
  <c r="H85" i="3"/>
  <c r="H86" i="3" s="1"/>
  <c r="G85" i="3"/>
  <c r="J85" i="3" s="1"/>
  <c r="H7" i="4"/>
  <c r="H106" i="5"/>
  <c r="G87" i="5"/>
  <c r="J87" i="5" s="1"/>
  <c r="G66" i="5"/>
  <c r="J66" i="5" s="1"/>
  <c r="H87" i="5"/>
  <c r="G47" i="5"/>
  <c r="J47" i="5" s="1"/>
  <c r="H47" i="5"/>
  <c r="H66" i="5"/>
  <c r="G106" i="5"/>
  <c r="J106" i="5" s="1"/>
  <c r="F7" i="3"/>
  <c r="G6" i="3"/>
  <c r="J6" i="3" s="1"/>
  <c r="G66" i="3"/>
  <c r="J66" i="3" s="1"/>
  <c r="H106" i="3"/>
  <c r="G46" i="3"/>
  <c r="J46" i="3" s="1"/>
  <c r="H46" i="3"/>
  <c r="H47" i="3" s="1"/>
  <c r="G106" i="3"/>
  <c r="J106" i="3" s="1"/>
  <c r="H66" i="3"/>
  <c r="H6" i="3"/>
  <c r="H27" i="3"/>
  <c r="G27" i="3"/>
  <c r="J27" i="3" s="1"/>
  <c r="H67" i="4"/>
  <c r="G66" i="4"/>
  <c r="J66" i="4" s="1"/>
  <c r="G27" i="4"/>
  <c r="J27" i="4" s="1"/>
  <c r="G87" i="4"/>
  <c r="J87" i="4" s="1"/>
  <c r="G48" i="4"/>
  <c r="J48" i="4" s="1"/>
  <c r="H27" i="4"/>
  <c r="H48" i="4"/>
  <c r="H87" i="4"/>
  <c r="H106" i="4"/>
  <c r="F8" i="4"/>
  <c r="G7" i="4"/>
  <c r="J7" i="4" s="1"/>
  <c r="G106" i="4"/>
  <c r="J106" i="4" s="1"/>
  <c r="G103" i="2"/>
  <c r="J103" i="2" s="1"/>
  <c r="G104" i="2"/>
  <c r="J104" i="2" s="1"/>
  <c r="H103" i="2"/>
  <c r="H44" i="2"/>
  <c r="G24" i="2"/>
  <c r="J24" i="2" s="1"/>
  <c r="G84" i="2"/>
  <c r="J84" i="2" s="1"/>
  <c r="H65" i="2"/>
  <c r="I63" i="2" s="1"/>
  <c r="G64" i="2"/>
  <c r="J64" i="2" s="1"/>
  <c r="G44" i="2"/>
  <c r="J44" i="2" s="1"/>
  <c r="H84" i="2"/>
  <c r="F5" i="2"/>
  <c r="G5" i="2" s="1"/>
  <c r="J5" i="2" s="1"/>
  <c r="K3" i="2" s="1"/>
  <c r="H88" i="4" l="1"/>
  <c r="F8" i="5"/>
  <c r="G7" i="5"/>
  <c r="J7" i="5" s="1"/>
  <c r="H7" i="5"/>
  <c r="H5" i="2"/>
  <c r="I3" i="2" s="1"/>
  <c r="H107" i="4"/>
  <c r="G86" i="3"/>
  <c r="J86" i="3" s="1"/>
  <c r="H87" i="3"/>
  <c r="H104" i="2"/>
  <c r="H105" i="2" s="1"/>
  <c r="G107" i="5"/>
  <c r="J107" i="5" s="1"/>
  <c r="G48" i="5"/>
  <c r="J48" i="5" s="1"/>
  <c r="G67" i="5"/>
  <c r="J67" i="5" s="1"/>
  <c r="H107" i="5"/>
  <c r="H67" i="5"/>
  <c r="H48" i="5"/>
  <c r="H88" i="5"/>
  <c r="G88" i="5"/>
  <c r="J88" i="5" s="1"/>
  <c r="H67" i="3"/>
  <c r="H7" i="3"/>
  <c r="G107" i="3"/>
  <c r="J107" i="3" s="1"/>
  <c r="G28" i="3"/>
  <c r="J28" i="3" s="1"/>
  <c r="H48" i="3"/>
  <c r="G47" i="3"/>
  <c r="J47" i="3" s="1"/>
  <c r="G67" i="3"/>
  <c r="J67" i="3" s="1"/>
  <c r="H28" i="3"/>
  <c r="H107" i="3"/>
  <c r="F8" i="3"/>
  <c r="G7" i="3"/>
  <c r="J7" i="3" s="1"/>
  <c r="G49" i="4"/>
  <c r="J49" i="4" s="1"/>
  <c r="H49" i="4"/>
  <c r="H50" i="4" s="1"/>
  <c r="G28" i="4"/>
  <c r="J28" i="4" s="1"/>
  <c r="G107" i="4"/>
  <c r="J107" i="4" s="1"/>
  <c r="F9" i="4"/>
  <c r="G8" i="4"/>
  <c r="J8" i="4" s="1"/>
  <c r="H8" i="4"/>
  <c r="H28" i="4"/>
  <c r="G88" i="4"/>
  <c r="J88" i="4" s="1"/>
  <c r="G67" i="4"/>
  <c r="J67" i="4" s="1"/>
  <c r="G45" i="2"/>
  <c r="J45" i="2" s="1"/>
  <c r="G65" i="2"/>
  <c r="J65" i="2" s="1"/>
  <c r="K63" i="2" s="1"/>
  <c r="L63" i="2" s="1"/>
  <c r="G25" i="2"/>
  <c r="J25" i="2" s="1"/>
  <c r="G105" i="2"/>
  <c r="J105" i="2" s="1"/>
  <c r="G85" i="2"/>
  <c r="J85" i="2" s="1"/>
  <c r="H45" i="2"/>
  <c r="H85" i="2"/>
  <c r="H8" i="5" l="1"/>
  <c r="F9" i="5"/>
  <c r="G8" i="5"/>
  <c r="J8" i="5" s="1"/>
  <c r="G87" i="3"/>
  <c r="J87" i="3" s="1"/>
  <c r="H68" i="5"/>
  <c r="G108" i="5"/>
  <c r="J108" i="5" s="1"/>
  <c r="H49" i="5"/>
  <c r="G68" i="5"/>
  <c r="J68" i="5" s="1"/>
  <c r="G89" i="5"/>
  <c r="J89" i="5" s="1"/>
  <c r="H108" i="5"/>
  <c r="H89" i="5"/>
  <c r="G49" i="5"/>
  <c r="J49" i="5" s="1"/>
  <c r="H8" i="3"/>
  <c r="I3" i="3" s="1"/>
  <c r="H68" i="3"/>
  <c r="I63" i="3" s="1"/>
  <c r="H108" i="3"/>
  <c r="G68" i="3"/>
  <c r="J68" i="3" s="1"/>
  <c r="K63" i="3" s="1"/>
  <c r="G29" i="3"/>
  <c r="J29" i="3" s="1"/>
  <c r="G108" i="3"/>
  <c r="J108" i="3" s="1"/>
  <c r="H29" i="3"/>
  <c r="H30" i="3" s="1"/>
  <c r="G48" i="3"/>
  <c r="J48" i="3" s="1"/>
  <c r="G8" i="3"/>
  <c r="J8" i="3" s="1"/>
  <c r="K3" i="3" s="1"/>
  <c r="F10" i="4"/>
  <c r="G9" i="4"/>
  <c r="J9" i="4" s="1"/>
  <c r="G29" i="4"/>
  <c r="J29" i="4" s="1"/>
  <c r="G89" i="4"/>
  <c r="J89" i="4" s="1"/>
  <c r="H29" i="4"/>
  <c r="H51" i="4"/>
  <c r="G50" i="4"/>
  <c r="J50" i="4" s="1"/>
  <c r="H9" i="4"/>
  <c r="G108" i="4"/>
  <c r="J108" i="4" s="1"/>
  <c r="H89" i="4"/>
  <c r="G68" i="4"/>
  <c r="J68" i="4" s="1"/>
  <c r="H68" i="4"/>
  <c r="H108" i="4"/>
  <c r="H46" i="2"/>
  <c r="G66" i="2"/>
  <c r="J66" i="2" s="1"/>
  <c r="G46" i="2"/>
  <c r="J46" i="2" s="1"/>
  <c r="H6" i="2"/>
  <c r="G6" i="2"/>
  <c r="J6" i="2" s="1"/>
  <c r="G86" i="2"/>
  <c r="J86" i="2" s="1"/>
  <c r="K84" i="2" s="1"/>
  <c r="G106" i="2"/>
  <c r="J106" i="2" s="1"/>
  <c r="G26" i="2"/>
  <c r="J26" i="2" s="1"/>
  <c r="K24" i="2" s="1"/>
  <c r="H66" i="2"/>
  <c r="H106" i="2"/>
  <c r="H86" i="2"/>
  <c r="I84" i="2" s="1"/>
  <c r="F7" i="2"/>
  <c r="L84" i="2" l="1"/>
  <c r="L63" i="3"/>
  <c r="H10" i="4"/>
  <c r="F10" i="5"/>
  <c r="G9" i="5"/>
  <c r="J9" i="5" s="1"/>
  <c r="H9" i="5"/>
  <c r="L3" i="3"/>
  <c r="H88" i="3"/>
  <c r="G88" i="3"/>
  <c r="J88" i="3" s="1"/>
  <c r="H90" i="5"/>
  <c r="G69" i="5"/>
  <c r="J69" i="5" s="1"/>
  <c r="G109" i="5"/>
  <c r="J109" i="5" s="1"/>
  <c r="G50" i="5"/>
  <c r="J50" i="5" s="1"/>
  <c r="H109" i="5"/>
  <c r="G90" i="5"/>
  <c r="J90" i="5" s="1"/>
  <c r="H50" i="5"/>
  <c r="H69" i="5"/>
  <c r="H9" i="3"/>
  <c r="G109" i="3"/>
  <c r="J109" i="3" s="1"/>
  <c r="H69" i="3"/>
  <c r="H31" i="3"/>
  <c r="G30" i="3"/>
  <c r="J30" i="3" s="1"/>
  <c r="H109" i="3"/>
  <c r="G69" i="3"/>
  <c r="J69" i="3" s="1"/>
  <c r="G9" i="3"/>
  <c r="J9" i="3" s="1"/>
  <c r="G49" i="3"/>
  <c r="J49" i="3" s="1"/>
  <c r="H49" i="3"/>
  <c r="H30" i="4"/>
  <c r="G30" i="4"/>
  <c r="J30" i="4" s="1"/>
  <c r="H109" i="4"/>
  <c r="G69" i="4"/>
  <c r="J69" i="4" s="1"/>
  <c r="G109" i="4"/>
  <c r="J109" i="4" s="1"/>
  <c r="H69" i="4"/>
  <c r="H70" i="4" s="1"/>
  <c r="H90" i="4"/>
  <c r="H52" i="4"/>
  <c r="G51" i="4"/>
  <c r="J51" i="4" s="1"/>
  <c r="G90" i="4"/>
  <c r="J90" i="4" s="1"/>
  <c r="F11" i="4"/>
  <c r="G10" i="4"/>
  <c r="J10" i="4" s="1"/>
  <c r="H47" i="2"/>
  <c r="I45" i="2" s="1"/>
  <c r="H67" i="2"/>
  <c r="H107" i="2"/>
  <c r="I105" i="2" s="1"/>
  <c r="G67" i="2"/>
  <c r="J67" i="2" s="1"/>
  <c r="G27" i="2"/>
  <c r="J27" i="2" s="1"/>
  <c r="G87" i="2"/>
  <c r="J87" i="2" s="1"/>
  <c r="H7" i="2"/>
  <c r="G7" i="2"/>
  <c r="J7" i="2" s="1"/>
  <c r="G47" i="2"/>
  <c r="J47" i="2" s="1"/>
  <c r="K45" i="2" s="1"/>
  <c r="G107" i="2"/>
  <c r="J107" i="2" s="1"/>
  <c r="K105" i="2" s="1"/>
  <c r="H87" i="2"/>
  <c r="L105" i="2" l="1"/>
  <c r="H11" i="4"/>
  <c r="H10" i="5"/>
  <c r="L45" i="2"/>
  <c r="D4" i="7"/>
  <c r="D7" i="7" s="1"/>
  <c r="F11" i="5"/>
  <c r="G10" i="5"/>
  <c r="J10" i="5" s="1"/>
  <c r="H31" i="4"/>
  <c r="H32" i="4" s="1"/>
  <c r="G89" i="3"/>
  <c r="J89" i="3" s="1"/>
  <c r="H70" i="3"/>
  <c r="H89" i="3"/>
  <c r="H90" i="3" s="1"/>
  <c r="H70" i="5"/>
  <c r="H71" i="5" s="1"/>
  <c r="G91" i="5"/>
  <c r="J91" i="5" s="1"/>
  <c r="H110" i="5"/>
  <c r="H111" i="5" s="1"/>
  <c r="G110" i="5"/>
  <c r="J110" i="5" s="1"/>
  <c r="H51" i="5"/>
  <c r="G51" i="5"/>
  <c r="J51" i="5" s="1"/>
  <c r="G70" i="5"/>
  <c r="J70" i="5" s="1"/>
  <c r="H91" i="5"/>
  <c r="H50" i="3"/>
  <c r="I45" i="3" s="1"/>
  <c r="H110" i="3"/>
  <c r="I105" i="3" s="1"/>
  <c r="G31" i="3"/>
  <c r="J31" i="3" s="1"/>
  <c r="G10" i="3"/>
  <c r="J10" i="3" s="1"/>
  <c r="G50" i="3"/>
  <c r="J50" i="3" s="1"/>
  <c r="K45" i="3" s="1"/>
  <c r="H10" i="3"/>
  <c r="G70" i="3"/>
  <c r="J70" i="3" s="1"/>
  <c r="G110" i="3"/>
  <c r="J110" i="3" s="1"/>
  <c r="K105" i="3" s="1"/>
  <c r="H71" i="4"/>
  <c r="G70" i="4"/>
  <c r="J70" i="4" s="1"/>
  <c r="H91" i="4"/>
  <c r="G31" i="4"/>
  <c r="J31" i="4" s="1"/>
  <c r="F12" i="4"/>
  <c r="G11" i="4"/>
  <c r="J11" i="4" s="1"/>
  <c r="H53" i="4"/>
  <c r="G52" i="4"/>
  <c r="J52" i="4" s="1"/>
  <c r="G110" i="4"/>
  <c r="J110" i="4" s="1"/>
  <c r="H110" i="4"/>
  <c r="G91" i="4"/>
  <c r="J91" i="4" s="1"/>
  <c r="H68" i="2"/>
  <c r="I66" i="2" s="1"/>
  <c r="G48" i="2"/>
  <c r="J48" i="2" s="1"/>
  <c r="G88" i="2"/>
  <c r="J88" i="2" s="1"/>
  <c r="G28" i="2"/>
  <c r="J28" i="2" s="1"/>
  <c r="G68" i="2"/>
  <c r="J68" i="2" s="1"/>
  <c r="K66" i="2" s="1"/>
  <c r="H48" i="2"/>
  <c r="H108" i="2"/>
  <c r="H8" i="2"/>
  <c r="I6" i="2" s="1"/>
  <c r="G8" i="2"/>
  <c r="J8" i="2" s="1"/>
  <c r="K6" i="2" s="1"/>
  <c r="G108" i="2"/>
  <c r="J108" i="2" s="1"/>
  <c r="H88" i="2"/>
  <c r="L66" i="2" l="1"/>
  <c r="L6" i="2"/>
  <c r="F12" i="5"/>
  <c r="G11" i="5"/>
  <c r="J11" i="5" s="1"/>
  <c r="L105" i="3"/>
  <c r="H11" i="5"/>
  <c r="L45" i="3"/>
  <c r="H11" i="3"/>
  <c r="G90" i="3"/>
  <c r="J90" i="3" s="1"/>
  <c r="G111" i="5"/>
  <c r="J111" i="5" s="1"/>
  <c r="G52" i="5"/>
  <c r="J52" i="5" s="1"/>
  <c r="H52" i="5"/>
  <c r="G71" i="5"/>
  <c r="J71" i="5" s="1"/>
  <c r="H92" i="5"/>
  <c r="G92" i="5"/>
  <c r="J92" i="5" s="1"/>
  <c r="G111" i="3"/>
  <c r="J111" i="3" s="1"/>
  <c r="G32" i="3"/>
  <c r="J32" i="3" s="1"/>
  <c r="K27" i="3" s="1"/>
  <c r="G51" i="3"/>
  <c r="J51" i="3" s="1"/>
  <c r="H111" i="3"/>
  <c r="G71" i="3"/>
  <c r="J71" i="3" s="1"/>
  <c r="H71" i="3"/>
  <c r="G11" i="3"/>
  <c r="J11" i="3" s="1"/>
  <c r="H32" i="3"/>
  <c r="H51" i="3"/>
  <c r="F13" i="4"/>
  <c r="G12" i="4"/>
  <c r="J12" i="4" s="1"/>
  <c r="H92" i="4"/>
  <c r="G92" i="4"/>
  <c r="J92" i="4" s="1"/>
  <c r="H111" i="4"/>
  <c r="G53" i="4"/>
  <c r="J53" i="4" s="1"/>
  <c r="G71" i="4"/>
  <c r="J71" i="4" s="1"/>
  <c r="H54" i="4"/>
  <c r="G111" i="4"/>
  <c r="J111" i="4" s="1"/>
  <c r="G32" i="4"/>
  <c r="J32" i="4" s="1"/>
  <c r="H12" i="4"/>
  <c r="H109" i="2"/>
  <c r="G89" i="2"/>
  <c r="J89" i="2" s="1"/>
  <c r="K87" i="2" s="1"/>
  <c r="G49" i="2"/>
  <c r="J49" i="2" s="1"/>
  <c r="G69" i="2"/>
  <c r="J69" i="2" s="1"/>
  <c r="G29" i="2"/>
  <c r="J29" i="2" s="1"/>
  <c r="K27" i="2" s="1"/>
  <c r="H9" i="2"/>
  <c r="G9" i="2"/>
  <c r="J9" i="2" s="1"/>
  <c r="H69" i="2"/>
  <c r="G109" i="2"/>
  <c r="J109" i="2" s="1"/>
  <c r="H49" i="2"/>
  <c r="H89" i="2"/>
  <c r="I87" i="2" s="1"/>
  <c r="L87" i="2" l="1"/>
  <c r="F13" i="5"/>
  <c r="G12" i="5"/>
  <c r="J12" i="5" s="1"/>
  <c r="H33" i="3"/>
  <c r="I27" i="3"/>
  <c r="L27" i="3" s="1"/>
  <c r="H12" i="5"/>
  <c r="H13" i="5" s="1"/>
  <c r="H93" i="4"/>
  <c r="H94" i="4" s="1"/>
  <c r="H13" i="4"/>
  <c r="G92" i="3"/>
  <c r="J92" i="3" s="1"/>
  <c r="G91" i="3"/>
  <c r="J91" i="3" s="1"/>
  <c r="H91" i="3"/>
  <c r="H92" i="3" s="1"/>
  <c r="H53" i="5"/>
  <c r="G112" i="5"/>
  <c r="J112" i="5" s="1"/>
  <c r="G72" i="5"/>
  <c r="J72" i="5" s="1"/>
  <c r="H112" i="5"/>
  <c r="H113" i="5" s="1"/>
  <c r="G53" i="5"/>
  <c r="J53" i="5" s="1"/>
  <c r="G93" i="5"/>
  <c r="J93" i="5" s="1"/>
  <c r="H93" i="5"/>
  <c r="H72" i="5"/>
  <c r="G12" i="3"/>
  <c r="J12" i="3" s="1"/>
  <c r="G52" i="3"/>
  <c r="J52" i="3" s="1"/>
  <c r="H72" i="3"/>
  <c r="G72" i="3"/>
  <c r="J72" i="3" s="1"/>
  <c r="H112" i="3"/>
  <c r="G93" i="3"/>
  <c r="J93" i="3" s="1"/>
  <c r="H52" i="3"/>
  <c r="H12" i="3"/>
  <c r="G33" i="3"/>
  <c r="J33" i="3" s="1"/>
  <c r="G112" i="3"/>
  <c r="J112" i="3" s="1"/>
  <c r="G112" i="4"/>
  <c r="J112" i="4" s="1"/>
  <c r="H55" i="4"/>
  <c r="G54" i="4"/>
  <c r="J54" i="4" s="1"/>
  <c r="H112" i="4"/>
  <c r="H113" i="4" s="1"/>
  <c r="G33" i="4"/>
  <c r="J33" i="4" s="1"/>
  <c r="H33" i="4"/>
  <c r="H34" i="4" s="1"/>
  <c r="G72" i="4"/>
  <c r="J72" i="4" s="1"/>
  <c r="H72" i="4"/>
  <c r="G93" i="4"/>
  <c r="J93" i="4" s="1"/>
  <c r="F14" i="4"/>
  <c r="G13" i="4"/>
  <c r="J13" i="4" s="1"/>
  <c r="H70" i="2"/>
  <c r="H110" i="2"/>
  <c r="I108" i="2" s="1"/>
  <c r="H50" i="2"/>
  <c r="I48" i="2" s="1"/>
  <c r="G50" i="2"/>
  <c r="J50" i="2" s="1"/>
  <c r="K48" i="2" s="1"/>
  <c r="G110" i="2"/>
  <c r="J110" i="2" s="1"/>
  <c r="K108" i="2" s="1"/>
  <c r="G70" i="2"/>
  <c r="J70" i="2" s="1"/>
  <c r="G90" i="2"/>
  <c r="J90" i="2" s="1"/>
  <c r="G30" i="2"/>
  <c r="J30" i="2" s="1"/>
  <c r="H10" i="2"/>
  <c r="G10" i="2"/>
  <c r="J10" i="2" s="1"/>
  <c r="H90" i="2"/>
  <c r="K87" i="3" l="1"/>
  <c r="L108" i="2"/>
  <c r="L48" i="2"/>
  <c r="H93" i="3"/>
  <c r="I87" i="3"/>
  <c r="L87" i="3" s="1"/>
  <c r="F14" i="5"/>
  <c r="G13" i="5"/>
  <c r="J13" i="5" s="1"/>
  <c r="H94" i="3"/>
  <c r="H95" i="3" s="1"/>
  <c r="G54" i="5"/>
  <c r="J54" i="5" s="1"/>
  <c r="G94" i="5"/>
  <c r="J94" i="5" s="1"/>
  <c r="H73" i="5"/>
  <c r="H94" i="5"/>
  <c r="H95" i="5" s="1"/>
  <c r="G113" i="5"/>
  <c r="J113" i="5" s="1"/>
  <c r="G73" i="5"/>
  <c r="J73" i="5" s="1"/>
  <c r="H54" i="5"/>
  <c r="H55" i="5" s="1"/>
  <c r="H13" i="3"/>
  <c r="G34" i="3"/>
  <c r="J34" i="3" s="1"/>
  <c r="G94" i="3"/>
  <c r="J94" i="3" s="1"/>
  <c r="G73" i="3"/>
  <c r="J73" i="3" s="1"/>
  <c r="G53" i="3"/>
  <c r="J53" i="3" s="1"/>
  <c r="G113" i="3"/>
  <c r="J113" i="3" s="1"/>
  <c r="H34" i="3"/>
  <c r="H53" i="3"/>
  <c r="H113" i="3"/>
  <c r="H73" i="3"/>
  <c r="G13" i="3"/>
  <c r="J13" i="3" s="1"/>
  <c r="G73" i="4"/>
  <c r="J73" i="4" s="1"/>
  <c r="G94" i="4"/>
  <c r="J94" i="4" s="1"/>
  <c r="H73" i="4"/>
  <c r="H114" i="4"/>
  <c r="G113" i="4"/>
  <c r="J113" i="4" s="1"/>
  <c r="G14" i="4"/>
  <c r="J14" i="4" s="1"/>
  <c r="K3" i="4" s="1"/>
  <c r="G34" i="4"/>
  <c r="J34" i="4" s="1"/>
  <c r="G55" i="4"/>
  <c r="J55" i="4" s="1"/>
  <c r="H14" i="4"/>
  <c r="I3" i="4" s="1"/>
  <c r="H111" i="2"/>
  <c r="H51" i="2"/>
  <c r="H11" i="2"/>
  <c r="I9" i="2" s="1"/>
  <c r="G11" i="2"/>
  <c r="J11" i="2" s="1"/>
  <c r="K9" i="2" s="1"/>
  <c r="G31" i="2"/>
  <c r="J31" i="2" s="1"/>
  <c r="G71" i="2"/>
  <c r="J71" i="2" s="1"/>
  <c r="K69" i="2" s="1"/>
  <c r="G111" i="2"/>
  <c r="J111" i="2" s="1"/>
  <c r="G51" i="2"/>
  <c r="J51" i="2" s="1"/>
  <c r="H71" i="2"/>
  <c r="I69" i="2" s="1"/>
  <c r="G91" i="2"/>
  <c r="J91" i="2" s="1"/>
  <c r="H91" i="2"/>
  <c r="L69" i="2" l="1"/>
  <c r="L9" i="2"/>
  <c r="F15" i="5"/>
  <c r="G14" i="5"/>
  <c r="J14" i="5" s="1"/>
  <c r="H14" i="5"/>
  <c r="H15" i="4"/>
  <c r="H114" i="3"/>
  <c r="H74" i="3"/>
  <c r="I69" i="3" s="1"/>
  <c r="H54" i="3"/>
  <c r="H35" i="3"/>
  <c r="H14" i="3"/>
  <c r="I9" i="3" s="1"/>
  <c r="G74" i="5"/>
  <c r="J74" i="5" s="1"/>
  <c r="H74" i="5"/>
  <c r="G55" i="5"/>
  <c r="J55" i="5" s="1"/>
  <c r="G114" i="5"/>
  <c r="J114" i="5" s="1"/>
  <c r="H114" i="5"/>
  <c r="G95" i="5"/>
  <c r="J95" i="5" s="1"/>
  <c r="G114" i="3"/>
  <c r="J114" i="3" s="1"/>
  <c r="G74" i="3"/>
  <c r="J74" i="3" s="1"/>
  <c r="K69" i="3" s="1"/>
  <c r="G14" i="3"/>
  <c r="J14" i="3" s="1"/>
  <c r="K9" i="3" s="1"/>
  <c r="H55" i="3"/>
  <c r="G54" i="3"/>
  <c r="J54" i="3" s="1"/>
  <c r="G95" i="3"/>
  <c r="J95" i="3" s="1"/>
  <c r="H36" i="3"/>
  <c r="G35" i="3"/>
  <c r="J35" i="3" s="1"/>
  <c r="H74" i="4"/>
  <c r="I63" i="4" s="1"/>
  <c r="G95" i="4"/>
  <c r="J95" i="4" s="1"/>
  <c r="G56" i="4"/>
  <c r="J56" i="4" s="1"/>
  <c r="H16" i="4"/>
  <c r="G15" i="4"/>
  <c r="J15" i="4" s="1"/>
  <c r="H56" i="4"/>
  <c r="H57" i="4" s="1"/>
  <c r="G35" i="4"/>
  <c r="J35" i="4" s="1"/>
  <c r="G114" i="4"/>
  <c r="J114" i="4" s="1"/>
  <c r="H95" i="4"/>
  <c r="H35" i="4"/>
  <c r="H36" i="4" s="1"/>
  <c r="G74" i="4"/>
  <c r="J74" i="4" s="1"/>
  <c r="K63" i="4" s="1"/>
  <c r="H52" i="2"/>
  <c r="H72" i="2"/>
  <c r="G32" i="2"/>
  <c r="J32" i="2" s="1"/>
  <c r="K30" i="2" s="1"/>
  <c r="G92" i="2"/>
  <c r="J92" i="2" s="1"/>
  <c r="K90" i="2" s="1"/>
  <c r="G52" i="2"/>
  <c r="J52" i="2" s="1"/>
  <c r="G72" i="2"/>
  <c r="J72" i="2" s="1"/>
  <c r="G112" i="2"/>
  <c r="J112" i="2" s="1"/>
  <c r="H112" i="2"/>
  <c r="H12" i="2"/>
  <c r="G12" i="2"/>
  <c r="J12" i="2" s="1"/>
  <c r="H92" i="2"/>
  <c r="I90" i="2" s="1"/>
  <c r="H15" i="5" l="1"/>
  <c r="L9" i="3"/>
  <c r="L63" i="4"/>
  <c r="L90" i="2"/>
  <c r="F16" i="5"/>
  <c r="G15" i="5"/>
  <c r="J15" i="5" s="1"/>
  <c r="L69" i="3"/>
  <c r="H96" i="4"/>
  <c r="H97" i="4" s="1"/>
  <c r="H75" i="4"/>
  <c r="H76" i="4" s="1"/>
  <c r="H115" i="3"/>
  <c r="G96" i="5"/>
  <c r="J96" i="5" s="1"/>
  <c r="G56" i="5"/>
  <c r="J56" i="5" s="1"/>
  <c r="G75" i="5"/>
  <c r="J75" i="5" s="1"/>
  <c r="G115" i="5"/>
  <c r="J115" i="5" s="1"/>
  <c r="H115" i="5"/>
  <c r="H56" i="5"/>
  <c r="H75" i="5"/>
  <c r="H96" i="5"/>
  <c r="H97" i="5" s="1"/>
  <c r="G96" i="3"/>
  <c r="J96" i="3" s="1"/>
  <c r="G75" i="3"/>
  <c r="J75" i="3" s="1"/>
  <c r="H75" i="3"/>
  <c r="G15" i="3"/>
  <c r="J15" i="3" s="1"/>
  <c r="H37" i="3"/>
  <c r="G36" i="3"/>
  <c r="J36" i="3" s="1"/>
  <c r="H56" i="3"/>
  <c r="I51" i="3" s="1"/>
  <c r="G55" i="3"/>
  <c r="J55" i="3" s="1"/>
  <c r="H96" i="3"/>
  <c r="G115" i="3"/>
  <c r="J115" i="3" s="1"/>
  <c r="H15" i="3"/>
  <c r="G75" i="4"/>
  <c r="J75" i="4" s="1"/>
  <c r="G57" i="4"/>
  <c r="J57" i="4" s="1"/>
  <c r="H37" i="4"/>
  <c r="G36" i="4"/>
  <c r="J36" i="4" s="1"/>
  <c r="G16" i="4"/>
  <c r="J16" i="4" s="1"/>
  <c r="G96" i="4"/>
  <c r="J96" i="4" s="1"/>
  <c r="G115" i="4"/>
  <c r="J115" i="4" s="1"/>
  <c r="H115" i="4"/>
  <c r="H53" i="2"/>
  <c r="I51" i="2" s="1"/>
  <c r="H73" i="2"/>
  <c r="H113" i="2"/>
  <c r="I111" i="2" s="1"/>
  <c r="G73" i="2"/>
  <c r="J73" i="2" s="1"/>
  <c r="G33" i="2"/>
  <c r="J33" i="2" s="1"/>
  <c r="H13" i="2"/>
  <c r="G13" i="2"/>
  <c r="J13" i="2" s="1"/>
  <c r="G113" i="2"/>
  <c r="J113" i="2" s="1"/>
  <c r="K111" i="2" s="1"/>
  <c r="G53" i="2"/>
  <c r="J53" i="2" s="1"/>
  <c r="K51" i="2" s="1"/>
  <c r="G93" i="2"/>
  <c r="J93" i="2" s="1"/>
  <c r="H93" i="2"/>
  <c r="H16" i="5" l="1"/>
  <c r="L111" i="2"/>
  <c r="L51" i="2"/>
  <c r="H76" i="5"/>
  <c r="F17" i="5"/>
  <c r="H17" i="5" s="1"/>
  <c r="G16" i="5"/>
  <c r="J16" i="5" s="1"/>
  <c r="H97" i="3"/>
  <c r="H98" i="3" s="1"/>
  <c r="H76" i="3"/>
  <c r="H57" i="5"/>
  <c r="G116" i="5"/>
  <c r="J116" i="5" s="1"/>
  <c r="H116" i="5"/>
  <c r="H117" i="5" s="1"/>
  <c r="G76" i="5"/>
  <c r="J76" i="5" s="1"/>
  <c r="G57" i="5"/>
  <c r="J57" i="5" s="1"/>
  <c r="H98" i="5"/>
  <c r="G97" i="5"/>
  <c r="J97" i="5" s="1"/>
  <c r="G116" i="3"/>
  <c r="J116" i="3" s="1"/>
  <c r="K111" i="3" s="1"/>
  <c r="G97" i="3"/>
  <c r="J97" i="3" s="1"/>
  <c r="G16" i="3"/>
  <c r="J16" i="3" s="1"/>
  <c r="H38" i="3"/>
  <c r="I33" i="3" s="1"/>
  <c r="G37" i="3"/>
  <c r="J37" i="3" s="1"/>
  <c r="H16" i="3"/>
  <c r="G56" i="3"/>
  <c r="J56" i="3" s="1"/>
  <c r="K51" i="3" s="1"/>
  <c r="L51" i="3" s="1"/>
  <c r="G76" i="3"/>
  <c r="J76" i="3" s="1"/>
  <c r="H116" i="3"/>
  <c r="I111" i="3" s="1"/>
  <c r="L111" i="3" s="1"/>
  <c r="G116" i="4"/>
  <c r="J116" i="4" s="1"/>
  <c r="G17" i="4"/>
  <c r="J17" i="4" s="1"/>
  <c r="H116" i="4"/>
  <c r="G58" i="4"/>
  <c r="J58" i="4" s="1"/>
  <c r="H77" i="4"/>
  <c r="G76" i="4"/>
  <c r="J76" i="4" s="1"/>
  <c r="H98" i="4"/>
  <c r="I87" i="4" s="1"/>
  <c r="G97" i="4"/>
  <c r="J97" i="4" s="1"/>
  <c r="G37" i="4"/>
  <c r="J37" i="4" s="1"/>
  <c r="H58" i="4"/>
  <c r="H17" i="4"/>
  <c r="H54" i="2"/>
  <c r="H74" i="2"/>
  <c r="I72" i="2" s="1"/>
  <c r="H114" i="2"/>
  <c r="G34" i="2"/>
  <c r="J34" i="2" s="1"/>
  <c r="G74" i="2"/>
  <c r="J74" i="2" s="1"/>
  <c r="K72" i="2" s="1"/>
  <c r="G54" i="2"/>
  <c r="J54" i="2" s="1"/>
  <c r="G114" i="2"/>
  <c r="J114" i="2" s="1"/>
  <c r="H14" i="2"/>
  <c r="I12" i="2" s="1"/>
  <c r="G14" i="2"/>
  <c r="J14" i="2" s="1"/>
  <c r="K12" i="2" s="1"/>
  <c r="G94" i="2"/>
  <c r="J94" i="2" s="1"/>
  <c r="H94" i="2"/>
  <c r="L12" i="2" l="1"/>
  <c r="I93" i="3"/>
  <c r="L72" i="2"/>
  <c r="H18" i="4"/>
  <c r="F18" i="5"/>
  <c r="H18" i="5" s="1"/>
  <c r="G17" i="5"/>
  <c r="J17" i="5" s="1"/>
  <c r="H115" i="2"/>
  <c r="H116" i="2" s="1"/>
  <c r="H117" i="4"/>
  <c r="H118" i="4" s="1"/>
  <c r="H117" i="3"/>
  <c r="H17" i="3"/>
  <c r="G58" i="5"/>
  <c r="J58" i="5" s="1"/>
  <c r="H58" i="5"/>
  <c r="H59" i="5" s="1"/>
  <c r="G77" i="5"/>
  <c r="J77" i="5" s="1"/>
  <c r="H77" i="5"/>
  <c r="G98" i="5"/>
  <c r="J98" i="5" s="1"/>
  <c r="G117" i="5"/>
  <c r="J117" i="5" s="1"/>
  <c r="G77" i="3"/>
  <c r="J77" i="3" s="1"/>
  <c r="G17" i="3"/>
  <c r="J17" i="3" s="1"/>
  <c r="G57" i="3"/>
  <c r="J57" i="3" s="1"/>
  <c r="H77" i="3"/>
  <c r="G38" i="3"/>
  <c r="J38" i="3" s="1"/>
  <c r="K33" i="3" s="1"/>
  <c r="L33" i="3" s="1"/>
  <c r="H57" i="3"/>
  <c r="G98" i="3"/>
  <c r="J98" i="3" s="1"/>
  <c r="K93" i="3" s="1"/>
  <c r="G117" i="3"/>
  <c r="J117" i="3" s="1"/>
  <c r="G59" i="4"/>
  <c r="J59" i="4" s="1"/>
  <c r="G38" i="4"/>
  <c r="J38" i="4" s="1"/>
  <c r="K27" i="4" s="1"/>
  <c r="H38" i="4"/>
  <c r="I27" i="4" s="1"/>
  <c r="L27" i="4" s="1"/>
  <c r="H78" i="4"/>
  <c r="G77" i="4"/>
  <c r="J77" i="4" s="1"/>
  <c r="H59" i="4"/>
  <c r="H60" i="4" s="1"/>
  <c r="H99" i="4"/>
  <c r="G98" i="4"/>
  <c r="J98" i="4" s="1"/>
  <c r="K87" i="4" s="1"/>
  <c r="L87" i="4" s="1"/>
  <c r="G18" i="4"/>
  <c r="J18" i="4" s="1"/>
  <c r="G117" i="4"/>
  <c r="J117" i="4" s="1"/>
  <c r="H75" i="2"/>
  <c r="G95" i="2"/>
  <c r="J95" i="2" s="1"/>
  <c r="K93" i="2" s="1"/>
  <c r="G115" i="2"/>
  <c r="J115" i="2" s="1"/>
  <c r="G55" i="2"/>
  <c r="J55" i="2" s="1"/>
  <c r="G75" i="2"/>
  <c r="J75" i="2" s="1"/>
  <c r="H55" i="2"/>
  <c r="G35" i="2"/>
  <c r="J35" i="2" s="1"/>
  <c r="K33" i="2" s="1"/>
  <c r="H15" i="2"/>
  <c r="G15" i="2"/>
  <c r="J15" i="2" s="1"/>
  <c r="H95" i="2"/>
  <c r="I93" i="2" s="1"/>
  <c r="L93" i="3" l="1"/>
  <c r="I114" i="2"/>
  <c r="L93" i="2"/>
  <c r="F19" i="5"/>
  <c r="G18" i="5"/>
  <c r="J18" i="5" s="1"/>
  <c r="H118" i="3"/>
  <c r="H18" i="3"/>
  <c r="H39" i="4"/>
  <c r="H78" i="3"/>
  <c r="H58" i="3"/>
  <c r="G118" i="5"/>
  <c r="J118" i="5" s="1"/>
  <c r="G99" i="5"/>
  <c r="J99" i="5" s="1"/>
  <c r="G78" i="5"/>
  <c r="J78" i="5" s="1"/>
  <c r="H60" i="5"/>
  <c r="G59" i="5"/>
  <c r="J59" i="5" s="1"/>
  <c r="H78" i="5"/>
  <c r="H79" i="5" s="1"/>
  <c r="H118" i="5"/>
  <c r="H119" i="5" s="1"/>
  <c r="H99" i="5"/>
  <c r="G99" i="3"/>
  <c r="J99" i="3" s="1"/>
  <c r="G39" i="3"/>
  <c r="J39" i="3" s="1"/>
  <c r="G18" i="3"/>
  <c r="J18" i="3" s="1"/>
  <c r="H99" i="3"/>
  <c r="G118" i="3"/>
  <c r="J118" i="3" s="1"/>
  <c r="H39" i="3"/>
  <c r="G58" i="3"/>
  <c r="J58" i="3" s="1"/>
  <c r="H79" i="3"/>
  <c r="G78" i="3"/>
  <c r="J78" i="3" s="1"/>
  <c r="H76" i="2"/>
  <c r="G19" i="4"/>
  <c r="J19" i="4" s="1"/>
  <c r="H79" i="4"/>
  <c r="G78" i="4"/>
  <c r="J78" i="4" s="1"/>
  <c r="G118" i="4"/>
  <c r="J118" i="4" s="1"/>
  <c r="G99" i="4"/>
  <c r="J99" i="4" s="1"/>
  <c r="H19" i="4"/>
  <c r="G39" i="4"/>
  <c r="J39" i="4" s="1"/>
  <c r="G60" i="4"/>
  <c r="J60" i="4" s="1"/>
  <c r="H16" i="2"/>
  <c r="G16" i="2"/>
  <c r="J16" i="2" s="1"/>
  <c r="G36" i="2"/>
  <c r="J36" i="2" s="1"/>
  <c r="G116" i="2"/>
  <c r="J116" i="2" s="1"/>
  <c r="K114" i="2" s="1"/>
  <c r="G76" i="2"/>
  <c r="J76" i="2" s="1"/>
  <c r="G56" i="2"/>
  <c r="J56" i="2" s="1"/>
  <c r="K54" i="2" s="1"/>
  <c r="H56" i="2"/>
  <c r="I54" i="2" s="1"/>
  <c r="G96" i="2"/>
  <c r="J96" i="2" s="1"/>
  <c r="H96" i="2"/>
  <c r="L114" i="2" l="1"/>
  <c r="L54" i="2"/>
  <c r="F20" i="5"/>
  <c r="G19" i="5"/>
  <c r="J19" i="5" s="1"/>
  <c r="H19" i="5"/>
  <c r="H20" i="4"/>
  <c r="H21" i="4" s="1"/>
  <c r="H100" i="5"/>
  <c r="H40" i="4"/>
  <c r="H40" i="3"/>
  <c r="H77" i="2"/>
  <c r="I75" i="2" s="1"/>
  <c r="G60" i="5"/>
  <c r="J60" i="5" s="1"/>
  <c r="G100" i="5"/>
  <c r="J100" i="5" s="1"/>
  <c r="H61" i="5"/>
  <c r="H80" i="5"/>
  <c r="G79" i="5"/>
  <c r="J79" i="5" s="1"/>
  <c r="H120" i="5"/>
  <c r="G119" i="5"/>
  <c r="J119" i="5" s="1"/>
  <c r="G119" i="3"/>
  <c r="J119" i="3" s="1"/>
  <c r="H100" i="3"/>
  <c r="G19" i="3"/>
  <c r="J19" i="3" s="1"/>
  <c r="G59" i="3"/>
  <c r="J59" i="3" s="1"/>
  <c r="H19" i="3"/>
  <c r="H20" i="3" s="1"/>
  <c r="I15" i="3" s="1"/>
  <c r="G100" i="3"/>
  <c r="J100" i="3" s="1"/>
  <c r="H80" i="3"/>
  <c r="I75" i="3" s="1"/>
  <c r="G79" i="3"/>
  <c r="J79" i="3" s="1"/>
  <c r="H59" i="3"/>
  <c r="G40" i="3"/>
  <c r="J40" i="3" s="1"/>
  <c r="H119" i="3"/>
  <c r="G62" i="4"/>
  <c r="J62" i="4" s="1"/>
  <c r="G61" i="4"/>
  <c r="J61" i="4" s="1"/>
  <c r="G100" i="4"/>
  <c r="J100" i="4" s="1"/>
  <c r="G79" i="4"/>
  <c r="J79" i="4" s="1"/>
  <c r="G119" i="4"/>
  <c r="J119" i="4" s="1"/>
  <c r="H80" i="4"/>
  <c r="G40" i="4"/>
  <c r="J40" i="4" s="1"/>
  <c r="H61" i="4"/>
  <c r="H62" i="4" s="1"/>
  <c r="I51" i="4" s="1"/>
  <c r="H100" i="4"/>
  <c r="H119" i="4"/>
  <c r="H120" i="4" s="1"/>
  <c r="G20" i="4"/>
  <c r="J20" i="4" s="1"/>
  <c r="G37" i="2"/>
  <c r="J37" i="2" s="1"/>
  <c r="G97" i="2"/>
  <c r="J97" i="2" s="1"/>
  <c r="G57" i="2"/>
  <c r="J57" i="2" s="1"/>
  <c r="G117" i="2"/>
  <c r="J117" i="2" s="1"/>
  <c r="H17" i="2"/>
  <c r="I15" i="2" s="1"/>
  <c r="G17" i="2"/>
  <c r="J17" i="2" s="1"/>
  <c r="K15" i="2" s="1"/>
  <c r="H57" i="2"/>
  <c r="G77" i="2"/>
  <c r="J77" i="2" s="1"/>
  <c r="K75" i="2" s="1"/>
  <c r="H117" i="2"/>
  <c r="H97" i="2"/>
  <c r="H20" i="5" l="1"/>
  <c r="L15" i="2"/>
  <c r="K51" i="4"/>
  <c r="L51" i="4" s="1"/>
  <c r="L75" i="2"/>
  <c r="H101" i="4"/>
  <c r="G20" i="5"/>
  <c r="J20" i="5" s="1"/>
  <c r="F21" i="5"/>
  <c r="H78" i="2"/>
  <c r="H79" i="2" s="1"/>
  <c r="H101" i="3"/>
  <c r="H120" i="3"/>
  <c r="H121" i="3" s="1"/>
  <c r="H60" i="3"/>
  <c r="G102" i="5"/>
  <c r="J102" i="5" s="1"/>
  <c r="G101" i="5"/>
  <c r="J101" i="5" s="1"/>
  <c r="G120" i="5"/>
  <c r="J120" i="5" s="1"/>
  <c r="G80" i="5"/>
  <c r="J80" i="5" s="1"/>
  <c r="G62" i="5"/>
  <c r="J62" i="5" s="1"/>
  <c r="G61" i="5"/>
  <c r="J61" i="5" s="1"/>
  <c r="H101" i="5"/>
  <c r="H102" i="5" s="1"/>
  <c r="G20" i="3"/>
  <c r="J20" i="3" s="1"/>
  <c r="K15" i="3" s="1"/>
  <c r="L15" i="3" s="1"/>
  <c r="G60" i="3"/>
  <c r="J60" i="3" s="1"/>
  <c r="G42" i="3"/>
  <c r="J42" i="3" s="1"/>
  <c r="G41" i="3"/>
  <c r="J41" i="3" s="1"/>
  <c r="K39" i="3" s="1"/>
  <c r="H61" i="3"/>
  <c r="H41" i="3"/>
  <c r="G80" i="3"/>
  <c r="J80" i="3" s="1"/>
  <c r="K75" i="3" s="1"/>
  <c r="L75" i="3" s="1"/>
  <c r="G102" i="3"/>
  <c r="J102" i="3" s="1"/>
  <c r="G101" i="3"/>
  <c r="J101" i="3" s="1"/>
  <c r="G120" i="3"/>
  <c r="J120" i="3" s="1"/>
  <c r="G42" i="4"/>
  <c r="J42" i="4" s="1"/>
  <c r="G41" i="4"/>
  <c r="J41" i="4" s="1"/>
  <c r="G80" i="4"/>
  <c r="J80" i="4" s="1"/>
  <c r="H121" i="4"/>
  <c r="G22" i="4"/>
  <c r="J22" i="4" s="1"/>
  <c r="G21" i="4"/>
  <c r="J21" i="4" s="1"/>
  <c r="G120" i="4"/>
  <c r="J120" i="4" s="1"/>
  <c r="G102" i="4"/>
  <c r="J102" i="4" s="1"/>
  <c r="G101" i="4"/>
  <c r="J101" i="4" s="1"/>
  <c r="H41" i="4"/>
  <c r="H42" i="4" s="1"/>
  <c r="H118" i="2"/>
  <c r="H18" i="2"/>
  <c r="G18" i="2"/>
  <c r="J18" i="2" s="1"/>
  <c r="G78" i="2"/>
  <c r="J78" i="2" s="1"/>
  <c r="H58" i="2"/>
  <c r="G118" i="2"/>
  <c r="J118" i="2" s="1"/>
  <c r="G38" i="2"/>
  <c r="J38" i="2" s="1"/>
  <c r="K36" i="2" s="1"/>
  <c r="G58" i="2"/>
  <c r="J58" i="2" s="1"/>
  <c r="G98" i="2"/>
  <c r="J98" i="2" s="1"/>
  <c r="K96" i="2" s="1"/>
  <c r="H98" i="2"/>
  <c r="I96" i="2" s="1"/>
  <c r="K39" i="4" l="1"/>
  <c r="L96" i="2"/>
  <c r="K99" i="4"/>
  <c r="K99" i="3"/>
  <c r="K15" i="4"/>
  <c r="K51" i="5"/>
  <c r="F22" i="5"/>
  <c r="G21" i="5"/>
  <c r="J21" i="5" s="1"/>
  <c r="I39" i="4"/>
  <c r="L39" i="4" s="1"/>
  <c r="H21" i="5"/>
  <c r="H22" i="5" s="1"/>
  <c r="H102" i="3"/>
  <c r="I99" i="3" s="1"/>
  <c r="H42" i="3"/>
  <c r="I39" i="3" s="1"/>
  <c r="L39" i="3" s="1"/>
  <c r="H62" i="5"/>
  <c r="I51" i="5" s="1"/>
  <c r="L51" i="5" s="1"/>
  <c r="G82" i="5"/>
  <c r="J82" i="5" s="1"/>
  <c r="G81" i="5"/>
  <c r="J81" i="5" s="1"/>
  <c r="G122" i="5"/>
  <c r="J122" i="5" s="1"/>
  <c r="G121" i="5"/>
  <c r="J121" i="5" s="1"/>
  <c r="H121" i="5"/>
  <c r="H122" i="5" s="1"/>
  <c r="H81" i="5"/>
  <c r="G22" i="3"/>
  <c r="J22" i="3" s="1"/>
  <c r="G21" i="3"/>
  <c r="J21" i="3" s="1"/>
  <c r="G122" i="3"/>
  <c r="J122" i="3" s="1"/>
  <c r="G121" i="3"/>
  <c r="J121" i="3" s="1"/>
  <c r="G82" i="3"/>
  <c r="J82" i="3" s="1"/>
  <c r="G81" i="3"/>
  <c r="J81" i="3" s="1"/>
  <c r="H81" i="3"/>
  <c r="G62" i="3"/>
  <c r="J62" i="3" s="1"/>
  <c r="G61" i="3"/>
  <c r="J61" i="3" s="1"/>
  <c r="H21" i="3"/>
  <c r="H102" i="4"/>
  <c r="I99" i="4" s="1"/>
  <c r="L99" i="4" s="1"/>
  <c r="G82" i="4"/>
  <c r="J82" i="4" s="1"/>
  <c r="G81" i="4"/>
  <c r="J81" i="4" s="1"/>
  <c r="G122" i="4"/>
  <c r="J122" i="4" s="1"/>
  <c r="G121" i="4"/>
  <c r="J121" i="4" s="1"/>
  <c r="H81" i="4"/>
  <c r="H82" i="4" s="1"/>
  <c r="I75" i="4" s="1"/>
  <c r="H22" i="4"/>
  <c r="H119" i="2"/>
  <c r="I117" i="2" s="1"/>
  <c r="H19" i="2"/>
  <c r="G19" i="2"/>
  <c r="J19" i="2" s="1"/>
  <c r="G119" i="2"/>
  <c r="J119" i="2" s="1"/>
  <c r="K117" i="2" s="1"/>
  <c r="G99" i="2"/>
  <c r="J99" i="2" s="1"/>
  <c r="G39" i="2"/>
  <c r="J39" i="2" s="1"/>
  <c r="H80" i="2"/>
  <c r="I78" i="2" s="1"/>
  <c r="G79" i="2"/>
  <c r="J79" i="2" s="1"/>
  <c r="G59" i="2"/>
  <c r="J59" i="2" s="1"/>
  <c r="K57" i="2" s="1"/>
  <c r="H59" i="2"/>
  <c r="I57" i="2" s="1"/>
  <c r="H99" i="2"/>
  <c r="L99" i="3" l="1"/>
  <c r="I99" i="5"/>
  <c r="K81" i="3"/>
  <c r="K21" i="3"/>
  <c r="K75" i="4"/>
  <c r="L75" i="4" s="1"/>
  <c r="K57" i="3"/>
  <c r="K111" i="4"/>
  <c r="K99" i="5"/>
  <c r="L99" i="5" s="1"/>
  <c r="L57" i="2"/>
  <c r="L117" i="2"/>
  <c r="K117" i="3"/>
  <c r="K75" i="5"/>
  <c r="H22" i="3"/>
  <c r="I21" i="3" s="1"/>
  <c r="G22" i="5"/>
  <c r="J22" i="5" s="1"/>
  <c r="F23" i="5"/>
  <c r="L3" i="4"/>
  <c r="I15" i="4"/>
  <c r="L15" i="4" s="1"/>
  <c r="H122" i="4"/>
  <c r="I111" i="4" s="1"/>
  <c r="L111" i="4" s="1"/>
  <c r="G27" i="5"/>
  <c r="J27" i="5" s="1"/>
  <c r="H122" i="3"/>
  <c r="I117" i="3" s="1"/>
  <c r="H62" i="3"/>
  <c r="I57" i="3" s="1"/>
  <c r="H82" i="5"/>
  <c r="I75" i="5" s="1"/>
  <c r="H82" i="3"/>
  <c r="I81" i="3" s="1"/>
  <c r="L81" i="3" s="1"/>
  <c r="H120" i="2"/>
  <c r="H60" i="2"/>
  <c r="H20" i="2"/>
  <c r="I18" i="2" s="1"/>
  <c r="G20" i="2"/>
  <c r="J20" i="2" s="1"/>
  <c r="K18" i="2" s="1"/>
  <c r="H81" i="2"/>
  <c r="G80" i="2"/>
  <c r="J80" i="2" s="1"/>
  <c r="K78" i="2" s="1"/>
  <c r="L78" i="2" s="1"/>
  <c r="G60" i="2"/>
  <c r="J60" i="2" s="1"/>
  <c r="G40" i="2"/>
  <c r="J40" i="2" s="1"/>
  <c r="G100" i="2"/>
  <c r="J100" i="2" s="1"/>
  <c r="G120" i="2"/>
  <c r="J120" i="2" s="1"/>
  <c r="H100" i="2"/>
  <c r="L75" i="5" l="1"/>
  <c r="L21" i="3"/>
  <c r="M3" i="3" s="1"/>
  <c r="L57" i="3"/>
  <c r="L117" i="3"/>
  <c r="G23" i="5"/>
  <c r="J23" i="5" s="1"/>
  <c r="H23" i="5"/>
  <c r="H24" i="5" s="1"/>
  <c r="F24" i="5"/>
  <c r="L18" i="2"/>
  <c r="E4" i="7"/>
  <c r="E7" i="7" s="1"/>
  <c r="M3" i="4"/>
  <c r="N3" i="4" s="1"/>
  <c r="G28" i="5"/>
  <c r="J28" i="5" s="1"/>
  <c r="H121" i="2"/>
  <c r="H61" i="2"/>
  <c r="G102" i="2"/>
  <c r="J102" i="2" s="1"/>
  <c r="K102" i="2" s="1"/>
  <c r="G101" i="2"/>
  <c r="J101" i="2" s="1"/>
  <c r="K99" i="2" s="1"/>
  <c r="G42" i="2"/>
  <c r="J42" i="2" s="1"/>
  <c r="K42" i="2" s="1"/>
  <c r="G41" i="2"/>
  <c r="J41" i="2" s="1"/>
  <c r="K39" i="2" s="1"/>
  <c r="G82" i="2"/>
  <c r="J82" i="2" s="1"/>
  <c r="G81" i="2"/>
  <c r="J81" i="2" s="1"/>
  <c r="H21" i="2"/>
  <c r="G21" i="2"/>
  <c r="J21" i="2" s="1"/>
  <c r="G122" i="2"/>
  <c r="J122" i="2" s="1"/>
  <c r="G121" i="2"/>
  <c r="J121" i="2" s="1"/>
  <c r="G62" i="2"/>
  <c r="J62" i="2" s="1"/>
  <c r="G61" i="2"/>
  <c r="J61" i="2" s="1"/>
  <c r="K60" i="2" s="1"/>
  <c r="H101" i="2"/>
  <c r="I99" i="2" s="1"/>
  <c r="G22" i="2"/>
  <c r="J22" i="2" s="1"/>
  <c r="L99" i="2" l="1"/>
  <c r="K120" i="2"/>
  <c r="K21" i="2"/>
  <c r="K81" i="2"/>
  <c r="D5" i="7"/>
  <c r="N3" i="3"/>
  <c r="G24" i="5"/>
  <c r="J24" i="5" s="1"/>
  <c r="F25" i="5"/>
  <c r="E5" i="7"/>
  <c r="G29" i="5"/>
  <c r="J29" i="5" s="1"/>
  <c r="H122" i="2"/>
  <c r="I120" i="2" s="1"/>
  <c r="L120" i="2" s="1"/>
  <c r="H82" i="2"/>
  <c r="I81" i="2" s="1"/>
  <c r="L81" i="2" s="1"/>
  <c r="H62" i="2"/>
  <c r="I60" i="2" s="1"/>
  <c r="L60" i="2" s="1"/>
  <c r="H22" i="2"/>
  <c r="H102" i="2"/>
  <c r="I102" i="2" s="1"/>
  <c r="L102" i="2" s="1"/>
  <c r="H25" i="5" l="1"/>
  <c r="F26" i="5"/>
  <c r="G26" i="5" s="1"/>
  <c r="J26" i="5" s="1"/>
  <c r="G25" i="5"/>
  <c r="J25" i="5" s="1"/>
  <c r="G30" i="5"/>
  <c r="J30" i="5" s="1"/>
  <c r="L3" i="2"/>
  <c r="H23" i="2"/>
  <c r="I21" i="2" s="1"/>
  <c r="L21" i="2" s="1"/>
  <c r="H26" i="5" l="1"/>
  <c r="H27" i="5" s="1"/>
  <c r="K3" i="5"/>
  <c r="I3" i="5"/>
  <c r="G31" i="5"/>
  <c r="J31" i="5" s="1"/>
  <c r="H24" i="2"/>
  <c r="H28" i="5" l="1"/>
  <c r="H29" i="5" s="1"/>
  <c r="H30" i="5" s="1"/>
  <c r="H31" i="5" s="1"/>
  <c r="H32" i="5" s="1"/>
  <c r="H25" i="2"/>
  <c r="H26" i="2" s="1"/>
  <c r="G32" i="5"/>
  <c r="J32" i="5" s="1"/>
  <c r="I24" i="2" l="1"/>
  <c r="L24" i="2" s="1"/>
  <c r="H33" i="5"/>
  <c r="H34" i="5" s="1"/>
  <c r="G33" i="5"/>
  <c r="J33" i="5" s="1"/>
  <c r="H27" i="2"/>
  <c r="H35" i="5" l="1"/>
  <c r="G34" i="5"/>
  <c r="J34" i="5" s="1"/>
  <c r="H28" i="2"/>
  <c r="H36" i="5" l="1"/>
  <c r="G35" i="5"/>
  <c r="J35" i="5" s="1"/>
  <c r="H29" i="2"/>
  <c r="I27" i="2" s="1"/>
  <c r="L27" i="2" s="1"/>
  <c r="G36" i="5" l="1"/>
  <c r="J36" i="5" s="1"/>
  <c r="H30" i="2"/>
  <c r="G37" i="5" l="1"/>
  <c r="J37" i="5" s="1"/>
  <c r="H37" i="5"/>
  <c r="H38" i="5" s="1"/>
  <c r="H31" i="2"/>
  <c r="G38" i="5" l="1"/>
  <c r="J38" i="5" s="1"/>
  <c r="H32" i="2"/>
  <c r="I30" i="2" s="1"/>
  <c r="L30" i="2" s="1"/>
  <c r="G39" i="5" l="1"/>
  <c r="J39" i="5" s="1"/>
  <c r="H39" i="5"/>
  <c r="H33" i="2"/>
  <c r="H40" i="5" l="1"/>
  <c r="G40" i="5"/>
  <c r="J40" i="5" s="1"/>
  <c r="H34" i="2"/>
  <c r="G42" i="5" l="1"/>
  <c r="J42" i="5" s="1"/>
  <c r="G41" i="5"/>
  <c r="J41" i="5" s="1"/>
  <c r="H41" i="5"/>
  <c r="H35" i="2"/>
  <c r="I33" i="2" s="1"/>
  <c r="L33" i="2" s="1"/>
  <c r="K27" i="5" l="1"/>
  <c r="H42" i="5"/>
  <c r="H36" i="2"/>
  <c r="L3" i="5" l="1"/>
  <c r="I27" i="5"/>
  <c r="L27" i="5" s="1"/>
  <c r="F4" i="7"/>
  <c r="F7" i="7" s="1"/>
  <c r="H37" i="2"/>
  <c r="M3" i="5" l="1"/>
  <c r="H38" i="2"/>
  <c r="I36" i="2" s="1"/>
  <c r="L36" i="2" s="1"/>
  <c r="N3" i="5" l="1"/>
  <c r="F5" i="7"/>
  <c r="H39" i="2"/>
  <c r="H40" i="2" l="1"/>
  <c r="H41" i="2" l="1"/>
  <c r="I39" i="2" s="1"/>
  <c r="L39" i="2" s="1"/>
  <c r="H42" i="2" l="1"/>
  <c r="I42" i="2" s="1"/>
  <c r="L42" i="2" s="1"/>
  <c r="M3" i="2" s="1"/>
  <c r="N3" i="2" s="1"/>
  <c r="C4" i="7" l="1"/>
  <c r="C7" i="7" s="1"/>
</calcChain>
</file>

<file path=xl/sharedStrings.xml><?xml version="1.0" encoding="utf-8"?>
<sst xmlns="http://schemas.openxmlformats.org/spreadsheetml/2006/main" count="163" uniqueCount="22">
  <si>
    <t>сум</t>
  </si>
  <si>
    <t>R/S</t>
  </si>
  <si>
    <t>V</t>
  </si>
  <si>
    <t>R\S</t>
  </si>
  <si>
    <t>ln(R\S)</t>
  </si>
  <si>
    <t>сред знач</t>
  </si>
  <si>
    <t>ln(b)</t>
  </si>
  <si>
    <t>b</t>
  </si>
  <si>
    <t>Period</t>
  </si>
  <si>
    <t>Trade Value (US$)</t>
  </si>
  <si>
    <t>Accumulated</t>
  </si>
  <si>
    <t>Date</t>
  </si>
  <si>
    <t>Price</t>
  </si>
  <si>
    <t>log</t>
  </si>
  <si>
    <t>Sum</t>
  </si>
  <si>
    <t>dev from mean</t>
  </si>
  <si>
    <t>Range</t>
  </si>
  <si>
    <t>dev from mean  2</t>
  </si>
  <si>
    <t>Standard deviation</t>
  </si>
  <si>
    <t>R/S mean</t>
  </si>
  <si>
    <t>Statistic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</si>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</sst>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ADADA"/>
      </top>
      <bottom/>
      <diagonal/>
    </border>
    <border>
      <left/>
      <right/>
      <top style="medium">
        <color rgb="FFBABABA"/>
      </top>
      <bottom/>
      <diagonal/>
    </border>
    <border>
      <left/>
      <right/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 wrapText="1" readingOrder="1"/>
    </xf>
    <xf numFmtId="0" fontId="1" fillId="2" borderId="3" xfId="0" applyFont="1" applyFill="1" applyBorder="1" applyAlignment="1">
      <alignment horizontal="right" vertical="center" wrapText="1" readingOrder="1"/>
    </xf>
    <xf numFmtId="0" fontId="1" fillId="2" borderId="4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5BF-4471-AC2F-A3E871C84DF4}"/>
              </c:ext>
            </c:extLst>
          </c:dPt>
          <c:val>
            <c:numRef>
              <c:f>'rs 40'!$C$3:$C$233</c:f>
              <c:numCache>
                <c:formatCode>General</c:formatCode>
                <c:ptCount val="231"/>
                <c:pt idx="0">
                  <c:v>-0.32429269568079389</c:v>
                </c:pt>
                <c:pt idx="1">
                  <c:v>-0.15545735021160945</c:v>
                </c:pt>
                <c:pt idx="2">
                  <c:v>-5.7487481668839366E-2</c:v>
                </c:pt>
                <c:pt idx="3">
                  <c:v>9.2655888072402978E-2</c:v>
                </c:pt>
                <c:pt idx="4">
                  <c:v>-6.4828914827662759E-2</c:v>
                </c:pt>
                <c:pt idx="5">
                  <c:v>-0.11814787385903447</c:v>
                </c:pt>
                <c:pt idx="6">
                  <c:v>-5.7454845465459349E-2</c:v>
                </c:pt>
                <c:pt idx="7">
                  <c:v>-0.1048139051623902</c:v>
                </c:pt>
                <c:pt idx="8">
                  <c:v>7.1951801110118438E-2</c:v>
                </c:pt>
                <c:pt idx="9">
                  <c:v>-9.5203795694342327E-2</c:v>
                </c:pt>
                <c:pt idx="10">
                  <c:v>5.6272820292555183E-2</c:v>
                </c:pt>
                <c:pt idx="11">
                  <c:v>8.1483404836232121E-2</c:v>
                </c:pt>
                <c:pt idx="12">
                  <c:v>-8.2756939223441683E-2</c:v>
                </c:pt>
                <c:pt idx="13">
                  <c:v>-0.25943401806187766</c:v>
                </c:pt>
                <c:pt idx="14">
                  <c:v>5.5006084270056488E-2</c:v>
                </c:pt>
                <c:pt idx="15">
                  <c:v>3.5416729065133559E-2</c:v>
                </c:pt>
                <c:pt idx="16">
                  <c:v>-0.23122793909146616</c:v>
                </c:pt>
                <c:pt idx="17">
                  <c:v>0.10502205446856692</c:v>
                </c:pt>
                <c:pt idx="18">
                  <c:v>-3.7790084439196618E-2</c:v>
                </c:pt>
                <c:pt idx="19">
                  <c:v>-2.1364294653263581E-2</c:v>
                </c:pt>
                <c:pt idx="20">
                  <c:v>9.1907391501079974E-2</c:v>
                </c:pt>
                <c:pt idx="21">
                  <c:v>8.4126954019786444E-3</c:v>
                </c:pt>
                <c:pt idx="22">
                  <c:v>-6.1621892964012742E-2</c:v>
                </c:pt>
                <c:pt idx="23">
                  <c:v>0.27869986553548859</c:v>
                </c:pt>
                <c:pt idx="24">
                  <c:v>-8.1906174145771282E-2</c:v>
                </c:pt>
                <c:pt idx="25">
                  <c:v>-0.15352730157124825</c:v>
                </c:pt>
                <c:pt idx="26">
                  <c:v>0.12634229942404396</c:v>
                </c:pt>
                <c:pt idx="27">
                  <c:v>4.1304827263569058E-2</c:v>
                </c:pt>
                <c:pt idx="28">
                  <c:v>0.10004648938567344</c:v>
                </c:pt>
                <c:pt idx="29">
                  <c:v>-0.14368853934871118</c:v>
                </c:pt>
                <c:pt idx="30">
                  <c:v>2.1974485346337318E-2</c:v>
                </c:pt>
                <c:pt idx="31">
                  <c:v>3.1795767500224885E-2</c:v>
                </c:pt>
                <c:pt idx="32">
                  <c:v>-8.5180113678530678E-2</c:v>
                </c:pt>
                <c:pt idx="33">
                  <c:v>7.1335669514593067E-2</c:v>
                </c:pt>
                <c:pt idx="34">
                  <c:v>4.1396287197078621E-2</c:v>
                </c:pt>
                <c:pt idx="35">
                  <c:v>0.26435509268617008</c:v>
                </c:pt>
                <c:pt idx="36">
                  <c:v>-0.15255598582989099</c:v>
                </c:pt>
                <c:pt idx="37">
                  <c:v>-6.2998526942030189E-2</c:v>
                </c:pt>
                <c:pt idx="38">
                  <c:v>-3.3299529737557593E-2</c:v>
                </c:pt>
                <c:pt idx="39">
                  <c:v>-1.3652144280577093E-2</c:v>
                </c:pt>
                <c:pt idx="40">
                  <c:v>7.152040850185154E-2</c:v>
                </c:pt>
                <c:pt idx="41">
                  <c:v>-4.4426676294519227E-2</c:v>
                </c:pt>
                <c:pt idx="42">
                  <c:v>0.12149923546844675</c:v>
                </c:pt>
                <c:pt idx="43">
                  <c:v>-6.9915318303137533E-2</c:v>
                </c:pt>
                <c:pt idx="44">
                  <c:v>-8.9326438056893543E-3</c:v>
                </c:pt>
                <c:pt idx="45">
                  <c:v>7.7622115789249865E-2</c:v>
                </c:pt>
                <c:pt idx="46">
                  <c:v>2.3884520277498208E-2</c:v>
                </c:pt>
                <c:pt idx="47">
                  <c:v>0.44877580648773657</c:v>
                </c:pt>
                <c:pt idx="48">
                  <c:v>-0.15601835597158978</c:v>
                </c:pt>
                <c:pt idx="49">
                  <c:v>-0.17844286755274355</c:v>
                </c:pt>
                <c:pt idx="50">
                  <c:v>2.7806183544530931E-3</c:v>
                </c:pt>
                <c:pt idx="51">
                  <c:v>7.984598663681558E-2</c:v>
                </c:pt>
                <c:pt idx="52">
                  <c:v>-4.970302649524156E-2</c:v>
                </c:pt>
                <c:pt idx="53">
                  <c:v>2.6719258973572198E-2</c:v>
                </c:pt>
                <c:pt idx="54">
                  <c:v>0.31627916909482789</c:v>
                </c:pt>
                <c:pt idx="55">
                  <c:v>-2.3285302093770863E-2</c:v>
                </c:pt>
                <c:pt idx="56">
                  <c:v>0.10413321188128664</c:v>
                </c:pt>
                <c:pt idx="57">
                  <c:v>0.11712760538630665</c:v>
                </c:pt>
                <c:pt idx="58">
                  <c:v>0.31801819917556357</c:v>
                </c:pt>
                <c:pt idx="59">
                  <c:v>0.37645665417075819</c:v>
                </c:pt>
                <c:pt idx="60">
                  <c:v>-5.9030492783322508E-2</c:v>
                </c:pt>
                <c:pt idx="61">
                  <c:v>0.66152629940984953</c:v>
                </c:pt>
                <c:pt idx="62">
                  <c:v>-0.28123009915833308</c:v>
                </c:pt>
                <c:pt idx="63">
                  <c:v>-0.26179923025590107</c:v>
                </c:pt>
                <c:pt idx="64">
                  <c:v>1.7679715743443843E-2</c:v>
                </c:pt>
                <c:pt idx="65">
                  <c:v>-2.1246166724769575E-2</c:v>
                </c:pt>
                <c:pt idx="66">
                  <c:v>-0.17379061916441466</c:v>
                </c:pt>
                <c:pt idx="67">
                  <c:v>-7.7228752068547457E-2</c:v>
                </c:pt>
                <c:pt idx="68">
                  <c:v>4.2655715273492226E-2</c:v>
                </c:pt>
                <c:pt idx="69">
                  <c:v>4.1209195195016195E-2</c:v>
                </c:pt>
                <c:pt idx="70">
                  <c:v>-5.5425636216436557E-2</c:v>
                </c:pt>
                <c:pt idx="71">
                  <c:v>0.10608492980595971</c:v>
                </c:pt>
                <c:pt idx="72">
                  <c:v>-0.19782217198909707</c:v>
                </c:pt>
                <c:pt idx="73">
                  <c:v>0.3551105941691538</c:v>
                </c:pt>
                <c:pt idx="74">
                  <c:v>-0.15273761601314503</c:v>
                </c:pt>
                <c:pt idx="75">
                  <c:v>-0.14254493652499467</c:v>
                </c:pt>
                <c:pt idx="76">
                  <c:v>4.2105797353083056E-2</c:v>
                </c:pt>
                <c:pt idx="77">
                  <c:v>6.6084324302797176E-2</c:v>
                </c:pt>
                <c:pt idx="78">
                  <c:v>-5.0594909074937564E-2</c:v>
                </c:pt>
                <c:pt idx="79">
                  <c:v>-2.5410524018247685E-2</c:v>
                </c:pt>
                <c:pt idx="80">
                  <c:v>1.1700245669059911E-2</c:v>
                </c:pt>
                <c:pt idx="81">
                  <c:v>7.2946904710198601E-2</c:v>
                </c:pt>
                <c:pt idx="82">
                  <c:v>-2.1209110554401309E-2</c:v>
                </c:pt>
                <c:pt idx="83">
                  <c:v>1.4891455717474572E-2</c:v>
                </c:pt>
                <c:pt idx="84">
                  <c:v>-9.850492583615697E-2</c:v>
                </c:pt>
                <c:pt idx="85">
                  <c:v>0.29189804439957256</c:v>
                </c:pt>
                <c:pt idx="86">
                  <c:v>-4.9492055930754432E-2</c:v>
                </c:pt>
                <c:pt idx="87">
                  <c:v>-0.11359026975002014</c:v>
                </c:pt>
                <c:pt idx="88">
                  <c:v>-7.228684795700023E-2</c:v>
                </c:pt>
                <c:pt idx="89">
                  <c:v>2.3806737767308715E-2</c:v>
                </c:pt>
                <c:pt idx="90">
                  <c:v>4.2954947685331736E-2</c:v>
                </c:pt>
                <c:pt idx="91">
                  <c:v>-2.8478543441043017E-2</c:v>
                </c:pt>
                <c:pt idx="92">
                  <c:v>6.6575262065768873E-2</c:v>
                </c:pt>
                <c:pt idx="93">
                  <c:v>0.10994864858417482</c:v>
                </c:pt>
                <c:pt idx="94">
                  <c:v>-0.14518737560433784</c:v>
                </c:pt>
                <c:pt idx="95">
                  <c:v>3.9456435306762364E-2</c:v>
                </c:pt>
                <c:pt idx="96">
                  <c:v>-7.7332972318191667E-2</c:v>
                </c:pt>
                <c:pt idx="97">
                  <c:v>0.36551472125213902</c:v>
                </c:pt>
                <c:pt idx="98">
                  <c:v>-0.11720543563022787</c:v>
                </c:pt>
                <c:pt idx="99">
                  <c:v>-0.13032625100826734</c:v>
                </c:pt>
                <c:pt idx="100">
                  <c:v>-3.0690487462031651E-2</c:v>
                </c:pt>
                <c:pt idx="101">
                  <c:v>4.1454815812623648E-2</c:v>
                </c:pt>
                <c:pt idx="102">
                  <c:v>2.1171255247882614E-2</c:v>
                </c:pt>
                <c:pt idx="103">
                  <c:v>-1.6348448243165701E-2</c:v>
                </c:pt>
                <c:pt idx="104">
                  <c:v>4.0739506017596655E-2</c:v>
                </c:pt>
                <c:pt idx="105">
                  <c:v>0.37205141209281956</c:v>
                </c:pt>
                <c:pt idx="106">
                  <c:v>-0.26934513735329141</c:v>
                </c:pt>
                <c:pt idx="107">
                  <c:v>0.1368731512204322</c:v>
                </c:pt>
                <c:pt idx="108">
                  <c:v>-0.12516941411189161</c:v>
                </c:pt>
                <c:pt idx="109">
                  <c:v>0.18616591358011442</c:v>
                </c:pt>
                <c:pt idx="110">
                  <c:v>-0.16012332738095689</c:v>
                </c:pt>
                <c:pt idx="111">
                  <c:v>-9.5587037057388066E-2</c:v>
                </c:pt>
                <c:pt idx="112">
                  <c:v>0.1926758151271187</c:v>
                </c:pt>
                <c:pt idx="113">
                  <c:v>-7.8115504796933383E-2</c:v>
                </c:pt>
                <c:pt idx="114">
                  <c:v>2.0030710276899715</c:v>
                </c:pt>
                <c:pt idx="115">
                  <c:v>-4.8708803505797447E-2</c:v>
                </c:pt>
                <c:pt idx="116">
                  <c:v>-0.12094618939261495</c:v>
                </c:pt>
                <c:pt idx="117">
                  <c:v>9.4296915438810941E-2</c:v>
                </c:pt>
                <c:pt idx="118">
                  <c:v>-2.3908128778647373E-2</c:v>
                </c:pt>
                <c:pt idx="119">
                  <c:v>-9.5310179804325018E-2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F-4471-AC2F-A3E871C8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700032"/>
        <c:axId val="1561112960"/>
      </c:lineChart>
      <c:catAx>
        <c:axId val="156070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112960"/>
        <c:crosses val="autoZero"/>
        <c:auto val="1"/>
        <c:lblAlgn val="ctr"/>
        <c:lblOffset val="100"/>
        <c:noMultiLvlLbl val="0"/>
      </c:catAx>
      <c:valAx>
        <c:axId val="15611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07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3804594650389"/>
          <c:y val="0.16245370370370371"/>
          <c:w val="0.79481074346043823"/>
          <c:h val="0.6248814664295996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result!$B$7</c:f>
              <c:strCache>
                <c:ptCount val="1"/>
                <c:pt idx="0">
                  <c:v>ln(R\S)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530434397947447E-3"/>
                  <c:y val="-0.14323710897189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result!$C$6:$G$6</c:f>
              <c:numCache>
                <c:formatCode>General</c:formatCode>
                <c:ptCount val="5"/>
                <c:pt idx="0">
                  <c:v>1.0986122886681098</c:v>
                </c:pt>
                <c:pt idx="1">
                  <c:v>1.791759469228055</c:v>
                </c:pt>
                <c:pt idx="2">
                  <c:v>2.4849066497880004</c:v>
                </c:pt>
                <c:pt idx="3">
                  <c:v>3.1780538303479458</c:v>
                </c:pt>
                <c:pt idx="4">
                  <c:v>3.6888794541139363</c:v>
                </c:pt>
              </c:numCache>
            </c:numRef>
          </c:xVal>
          <c:yVal>
            <c:numRef>
              <c:f>result!$C$7:$G$7</c:f>
              <c:numCache>
                <c:formatCode>General</c:formatCode>
                <c:ptCount val="5"/>
                <c:pt idx="0">
                  <c:v>0.16256895778424563</c:v>
                </c:pt>
                <c:pt idx="1">
                  <c:v>0.72993836427917469</c:v>
                </c:pt>
                <c:pt idx="2">
                  <c:v>1.117567578893877</c:v>
                </c:pt>
                <c:pt idx="3">
                  <c:v>2.0622985757868961</c:v>
                </c:pt>
                <c:pt idx="4">
                  <c:v>2.6048089980217024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D-4010-97EF-D56ACA98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038640"/>
        <c:axId val="1664117088"/>
      </c:scatterChart>
      <c:valAx>
        <c:axId val="16660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ln(b)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17088"/>
        <c:crosses val="autoZero"/>
        <c:crossBetween val="midCat"/>
        <c:minorUnit val="1"/>
      </c:valAx>
      <c:valAx>
        <c:axId val="166411708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ln(R\S)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9157303370786519E-2"/>
              <c:y val="0.44086021505376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 w="med" len="lg"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60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result!$C$6:$H$6</c:f>
              <c:numCache>
                <c:formatCode>General</c:formatCode>
                <c:ptCount val="6"/>
                <c:pt idx="0">
                  <c:v>1.0986122886681098</c:v>
                </c:pt>
                <c:pt idx="1">
                  <c:v>1.791759469228055</c:v>
                </c:pt>
                <c:pt idx="2">
                  <c:v>2.4849066497880004</c:v>
                </c:pt>
                <c:pt idx="3">
                  <c:v>3.1780538303479458</c:v>
                </c:pt>
                <c:pt idx="4">
                  <c:v>3.6888794541139363</c:v>
                </c:pt>
              </c:numCache>
            </c:numRef>
          </c:xVal>
          <c:yVal>
            <c:numRef>
              <c:f>result!$C$5:$H$5</c:f>
              <c:numCache>
                <c:formatCode>General</c:formatCode>
                <c:ptCount val="6"/>
                <c:pt idx="0">
                  <c:v>0.67926959265506281</c:v>
                </c:pt>
                <c:pt idx="1">
                  <c:v>2.0283293204979058</c:v>
                </c:pt>
                <c:pt idx="2">
                  <c:v>3.1636620881315474</c:v>
                </c:pt>
                <c:pt idx="3">
                  <c:v>6.0422585860482076</c:v>
                </c:pt>
                <c:pt idx="4">
                  <c:v>9.6866187240421073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8-44C0-A46E-95F7A41B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512720"/>
        <c:axId val="1757877440"/>
      </c:scatterChart>
      <c:valAx>
        <c:axId val="1922512720"/>
        <c:scaling>
          <c:orientation val="minMax"/>
          <c:max val="4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ln(b)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18600174978127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877440"/>
        <c:crosses val="autoZero"/>
        <c:crossBetween val="midCat"/>
      </c:valAx>
      <c:valAx>
        <c:axId val="17578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V(b)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5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7275029986175"/>
          <c:y val="0.15230571253278699"/>
          <c:w val="0.83482883774423711"/>
          <c:h val="0.65159016840967676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 3'!$B$3:$B$123</c:f>
              <c:numCache>
                <c:formatCode>General</c:formatCode>
                <c:ptCount val="121"/>
                <c:pt idx="0">
                  <c:v>609208869</c:v>
                </c:pt>
                <c:pt idx="1">
                  <c:v>842567582</c:v>
                </c:pt>
                <c:pt idx="2">
                  <c:v>984280803</c:v>
                </c:pt>
                <c:pt idx="3">
                  <c:v>1042522678</c:v>
                </c:pt>
                <c:pt idx="4">
                  <c:v>950266830</c:v>
                </c:pt>
                <c:pt idx="5">
                  <c:v>1013912343</c:v>
                </c:pt>
                <c:pt idx="6">
                  <c:v>1141067615</c:v>
                </c:pt>
                <c:pt idx="7">
                  <c:v>1208547438</c:v>
                </c:pt>
                <c:pt idx="8">
                  <c:v>1342096682</c:v>
                </c:pt>
                <c:pt idx="9">
                  <c:v>1248922623</c:v>
                </c:pt>
                <c:pt idx="10">
                  <c:v>1373668741</c:v>
                </c:pt>
                <c:pt idx="11">
                  <c:v>1298503248</c:v>
                </c:pt>
                <c:pt idx="12">
                  <c:v>1196892780</c:v>
                </c:pt>
                <c:pt idx="13">
                  <c:v>1300157990</c:v>
                </c:pt>
                <c:pt idx="14">
                  <c:v>1685259918</c:v>
                </c:pt>
                <c:pt idx="15">
                  <c:v>1595063778</c:v>
                </c:pt>
                <c:pt idx="16">
                  <c:v>1539560510</c:v>
                </c:pt>
                <c:pt idx="17">
                  <c:v>1940071701</c:v>
                </c:pt>
                <c:pt idx="18">
                  <c:v>1746655606</c:v>
                </c:pt>
                <c:pt idx="19">
                  <c:v>1813924920</c:v>
                </c:pt>
                <c:pt idx="20">
                  <c:v>1853095078</c:v>
                </c:pt>
                <c:pt idx="21">
                  <c:v>1690374099</c:v>
                </c:pt>
                <c:pt idx="22">
                  <c:v>1676213146</c:v>
                </c:pt>
                <c:pt idx="23">
                  <c:v>1782753470</c:v>
                </c:pt>
                <c:pt idx="24">
                  <c:v>1349128997</c:v>
                </c:pt>
                <c:pt idx="25">
                  <c:v>1464282514</c:v>
                </c:pt>
                <c:pt idx="26">
                  <c:v>1707264996</c:v>
                </c:pt>
                <c:pt idx="27">
                  <c:v>1504635044</c:v>
                </c:pt>
                <c:pt idx="28">
                  <c:v>1443752383</c:v>
                </c:pt>
                <c:pt idx="29">
                  <c:v>1306300448</c:v>
                </c:pt>
                <c:pt idx="30">
                  <c:v>1508155824</c:v>
                </c:pt>
                <c:pt idx="31">
                  <c:v>1475376351</c:v>
                </c:pt>
                <c:pt idx="32">
                  <c:v>1429203567</c:v>
                </c:pt>
                <c:pt idx="33">
                  <c:v>1556278597</c:v>
                </c:pt>
                <c:pt idx="34">
                  <c:v>1449127697</c:v>
                </c:pt>
                <c:pt idx="35">
                  <c:v>1390363884</c:v>
                </c:pt>
                <c:pt idx="36">
                  <c:v>1067383586</c:v>
                </c:pt>
                <c:pt idx="37">
                  <c:v>1243296591</c:v>
                </c:pt>
                <c:pt idx="38">
                  <c:v>1324142288</c:v>
                </c:pt>
                <c:pt idx="39">
                  <c:v>1368977964</c:v>
                </c:pt>
                <c:pt idx="40">
                  <c:v>1387795607</c:v>
                </c:pt>
                <c:pt idx="41">
                  <c:v>1292006176</c:v>
                </c:pt>
                <c:pt idx="42">
                  <c:v>1350699845</c:v>
                </c:pt>
                <c:pt idx="43">
                  <c:v>1196168613</c:v>
                </c:pt>
                <c:pt idx="44">
                  <c:v>1282791990</c:v>
                </c:pt>
                <c:pt idx="45">
                  <c:v>1294302045</c:v>
                </c:pt>
                <c:pt idx="46">
                  <c:v>1197635831</c:v>
                </c:pt>
                <c:pt idx="47">
                  <c:v>1169369778</c:v>
                </c:pt>
                <c:pt idx="48">
                  <c:v>746536436</c:v>
                </c:pt>
                <c:pt idx="49">
                  <c:v>872587365</c:v>
                </c:pt>
                <c:pt idx="50">
                  <c:v>1043051310</c:v>
                </c:pt>
                <c:pt idx="51">
                  <c:v>1040155011</c:v>
                </c:pt>
                <c:pt idx="52">
                  <c:v>960331986</c:v>
                </c:pt>
                <c:pt idx="53">
                  <c:v>1009269489</c:v>
                </c:pt>
                <c:pt idx="54">
                  <c:v>982659637</c:v>
                </c:pt>
                <c:pt idx="55">
                  <c:v>716217321</c:v>
                </c:pt>
                <c:pt idx="56">
                  <c:v>733090342</c:v>
                </c:pt>
                <c:pt idx="57">
                  <c:v>660591557</c:v>
                </c:pt>
                <c:pt idx="58">
                  <c:v>587577485</c:v>
                </c:pt>
                <c:pt idx="59">
                  <c:v>427515236</c:v>
                </c:pt>
                <c:pt idx="60">
                  <c:v>293398946</c:v>
                </c:pt>
                <c:pt idx="61">
                  <c:v>311239828</c:v>
                </c:pt>
                <c:pt idx="62">
                  <c:v>160619380</c:v>
                </c:pt>
                <c:pt idx="63">
                  <c:v>212781872</c:v>
                </c:pt>
                <c:pt idx="64">
                  <c:v>276460180</c:v>
                </c:pt>
                <c:pt idx="65">
                  <c:v>271615396</c:v>
                </c:pt>
                <c:pt idx="66">
                  <c:v>277447922</c:v>
                </c:pt>
                <c:pt idx="67">
                  <c:v>330109318</c:v>
                </c:pt>
                <c:pt idx="68">
                  <c:v>356613520</c:v>
                </c:pt>
                <c:pt idx="69">
                  <c:v>341721782</c:v>
                </c:pt>
                <c:pt idx="70">
                  <c:v>327925913</c:v>
                </c:pt>
                <c:pt idx="71">
                  <c:v>346614546</c:v>
                </c:pt>
                <c:pt idx="72">
                  <c:v>311727190</c:v>
                </c:pt>
                <c:pt idx="73">
                  <c:v>379916156</c:v>
                </c:pt>
                <c:pt idx="74">
                  <c:v>266357660</c:v>
                </c:pt>
                <c:pt idx="75">
                  <c:v>310311803</c:v>
                </c:pt>
                <c:pt idx="76">
                  <c:v>357853092</c:v>
                </c:pt>
                <c:pt idx="77">
                  <c:v>343098215</c:v>
                </c:pt>
                <c:pt idx="78">
                  <c:v>321157746</c:v>
                </c:pt>
                <c:pt idx="79">
                  <c:v>337824771</c:v>
                </c:pt>
                <c:pt idx="80">
                  <c:v>346519071</c:v>
                </c:pt>
                <c:pt idx="81">
                  <c:v>342488339</c:v>
                </c:pt>
                <c:pt idx="82">
                  <c:v>318394349</c:v>
                </c:pt>
                <c:pt idx="83">
                  <c:v>325219330</c:v>
                </c:pt>
                <c:pt idx="84">
                  <c:v>320412222</c:v>
                </c:pt>
                <c:pt idx="85">
                  <c:v>353581244</c:v>
                </c:pt>
                <c:pt idx="86">
                  <c:v>264070270</c:v>
                </c:pt>
                <c:pt idx="87">
                  <c:v>277468468</c:v>
                </c:pt>
                <c:pt idx="88">
                  <c:v>310845986</c:v>
                </c:pt>
                <c:pt idx="89">
                  <c:v>334148136</c:v>
                </c:pt>
                <c:pt idx="90">
                  <c:v>326287103</c:v>
                </c:pt>
                <c:pt idx="91">
                  <c:v>312568214</c:v>
                </c:pt>
                <c:pt idx="92">
                  <c:v>321597664</c:v>
                </c:pt>
                <c:pt idx="93">
                  <c:v>300884362</c:v>
                </c:pt>
                <c:pt idx="94">
                  <c:v>269556324</c:v>
                </c:pt>
                <c:pt idx="95">
                  <c:v>311676172</c:v>
                </c:pt>
                <c:pt idx="96">
                  <c:v>299617992</c:v>
                </c:pt>
                <c:pt idx="97">
                  <c:v>323707806</c:v>
                </c:pt>
                <c:pt idx="98">
                  <c:v>224601238</c:v>
                </c:pt>
                <c:pt idx="99">
                  <c:v>252530489</c:v>
                </c:pt>
                <c:pt idx="100">
                  <c:v>287682730</c:v>
                </c:pt>
                <c:pt idx="101">
                  <c:v>296648735</c:v>
                </c:pt>
                <c:pt idx="102">
                  <c:v>284602626</c:v>
                </c:pt>
                <c:pt idx="103">
                  <c:v>278640566</c:v>
                </c:pt>
                <c:pt idx="104">
                  <c:v>283233347</c:v>
                </c:pt>
                <c:pt idx="105">
                  <c:v>271926443</c:v>
                </c:pt>
                <c:pt idx="106">
                  <c:v>187444010</c:v>
                </c:pt>
                <c:pt idx="107">
                  <c:v>245384244</c:v>
                </c:pt>
                <c:pt idx="108">
                  <c:v>213994898</c:v>
                </c:pt>
                <c:pt idx="109">
                  <c:v>242529072</c:v>
                </c:pt>
                <c:pt idx="110">
                  <c:v>201332078</c:v>
                </c:pt>
                <c:pt idx="111">
                  <c:v>236294522</c:v>
                </c:pt>
                <c:pt idx="112">
                  <c:v>259995946</c:v>
                </c:pt>
                <c:pt idx="113">
                  <c:v>214431475</c:v>
                </c:pt>
                <c:pt idx="114">
                  <c:v>231853505</c:v>
                </c:pt>
                <c:pt idx="115">
                  <c:v>31281745</c:v>
                </c:pt>
                <c:pt idx="116">
                  <c:v>32843160</c:v>
                </c:pt>
                <c:pt idx="117">
                  <c:v>37065614</c:v>
                </c:pt>
                <c:pt idx="118">
                  <c:v>33730173</c:v>
                </c:pt>
                <c:pt idx="119">
                  <c:v>34546315.666666664</c:v>
                </c:pt>
                <c:pt idx="120">
                  <c:v>38000947.233333334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0-495A-9A54-6A78691A0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56672"/>
        <c:axId val="1757910720"/>
      </c:lineChart>
      <c:catAx>
        <c:axId val="17968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наблюдений</a:t>
                </a:r>
              </a:p>
            </c:rich>
          </c:tx>
          <c:layout>
            <c:manualLayout>
              <c:xMode val="edge"/>
              <c:yMode val="edge"/>
              <c:x val="0.36445808599046298"/>
              <c:y val="0.90617717913791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910720"/>
        <c:crosses val="autoZero"/>
        <c:auto val="0"/>
        <c:lblAlgn val="ctr"/>
        <c:lblOffset val="100"/>
        <c:tickMarkSkip val="50"/>
        <c:noMultiLvlLbl val="0"/>
      </c:catAx>
      <c:valAx>
        <c:axId val="175791072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68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2825896762904"/>
          <c:y val="4.9578687623392195E-2"/>
          <c:w val="0.83007174103237091"/>
          <c:h val="0.83371655967204961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 3'!$C$3:$C$123</c:f>
              <c:numCache>
                <c:formatCode>General</c:formatCode>
                <c:ptCount val="121"/>
                <c:pt idx="0">
                  <c:v>-0.32429269568079389</c:v>
                </c:pt>
                <c:pt idx="1">
                  <c:v>-0.15545735021160945</c:v>
                </c:pt>
                <c:pt idx="2">
                  <c:v>-5.7487481668839366E-2</c:v>
                </c:pt>
                <c:pt idx="3">
                  <c:v>9.2655888072402978E-2</c:v>
                </c:pt>
                <c:pt idx="4">
                  <c:v>-6.4828914827662759E-2</c:v>
                </c:pt>
                <c:pt idx="5">
                  <c:v>-0.11814787385903447</c:v>
                </c:pt>
                <c:pt idx="6">
                  <c:v>-5.7454845465459349E-2</c:v>
                </c:pt>
                <c:pt idx="7">
                  <c:v>-0.1048139051623902</c:v>
                </c:pt>
                <c:pt idx="8">
                  <c:v>7.1951801110118438E-2</c:v>
                </c:pt>
                <c:pt idx="9">
                  <c:v>-9.5203795694342327E-2</c:v>
                </c:pt>
                <c:pt idx="10">
                  <c:v>5.6272820292555183E-2</c:v>
                </c:pt>
                <c:pt idx="11">
                  <c:v>8.1483404836232121E-2</c:v>
                </c:pt>
                <c:pt idx="12">
                  <c:v>-8.2756939223441683E-2</c:v>
                </c:pt>
                <c:pt idx="13">
                  <c:v>-0.25943401806187766</c:v>
                </c:pt>
                <c:pt idx="14">
                  <c:v>5.5006084270056488E-2</c:v>
                </c:pt>
                <c:pt idx="15">
                  <c:v>3.5416729065133559E-2</c:v>
                </c:pt>
                <c:pt idx="16">
                  <c:v>-0.23122793909146616</c:v>
                </c:pt>
                <c:pt idx="17">
                  <c:v>0.10502205446856692</c:v>
                </c:pt>
                <c:pt idx="18">
                  <c:v>-3.7790084439196618E-2</c:v>
                </c:pt>
                <c:pt idx="19">
                  <c:v>-2.1364294653263581E-2</c:v>
                </c:pt>
                <c:pt idx="20">
                  <c:v>9.1907391501079974E-2</c:v>
                </c:pt>
                <c:pt idx="21">
                  <c:v>8.4126954019786444E-3</c:v>
                </c:pt>
                <c:pt idx="22">
                  <c:v>-6.1621892964012742E-2</c:v>
                </c:pt>
                <c:pt idx="23">
                  <c:v>0.27869986553548859</c:v>
                </c:pt>
                <c:pt idx="24">
                  <c:v>-8.1906174145771282E-2</c:v>
                </c:pt>
                <c:pt idx="25">
                  <c:v>-0.15352730157124825</c:v>
                </c:pt>
                <c:pt idx="26">
                  <c:v>0.12634229942404396</c:v>
                </c:pt>
                <c:pt idx="27">
                  <c:v>4.1304827263569058E-2</c:v>
                </c:pt>
                <c:pt idx="28">
                  <c:v>0.10004648938567344</c:v>
                </c:pt>
                <c:pt idx="29">
                  <c:v>-0.14368853934871118</c:v>
                </c:pt>
                <c:pt idx="30">
                  <c:v>2.1974485346337318E-2</c:v>
                </c:pt>
                <c:pt idx="31">
                  <c:v>3.1795767500224885E-2</c:v>
                </c:pt>
                <c:pt idx="32">
                  <c:v>-8.5180113678530678E-2</c:v>
                </c:pt>
                <c:pt idx="33">
                  <c:v>7.1335669514593067E-2</c:v>
                </c:pt>
                <c:pt idx="34">
                  <c:v>4.1396287197078621E-2</c:v>
                </c:pt>
                <c:pt idx="35">
                  <c:v>0.26435509268617008</c:v>
                </c:pt>
                <c:pt idx="36">
                  <c:v>-0.15255598582989099</c:v>
                </c:pt>
                <c:pt idx="37">
                  <c:v>-6.2998526942030189E-2</c:v>
                </c:pt>
                <c:pt idx="38">
                  <c:v>-3.3299529737557593E-2</c:v>
                </c:pt>
                <c:pt idx="39">
                  <c:v>-1.3652144280577093E-2</c:v>
                </c:pt>
                <c:pt idx="40">
                  <c:v>7.152040850185154E-2</c:v>
                </c:pt>
                <c:pt idx="41">
                  <c:v>-4.4426676294519227E-2</c:v>
                </c:pt>
                <c:pt idx="42">
                  <c:v>0.12149923546844675</c:v>
                </c:pt>
                <c:pt idx="43">
                  <c:v>-6.9915318303137533E-2</c:v>
                </c:pt>
                <c:pt idx="44">
                  <c:v>-8.9326438056893543E-3</c:v>
                </c:pt>
                <c:pt idx="45">
                  <c:v>7.7622115789249865E-2</c:v>
                </c:pt>
                <c:pt idx="46">
                  <c:v>2.3884520277498208E-2</c:v>
                </c:pt>
                <c:pt idx="47">
                  <c:v>0.44877580648773657</c:v>
                </c:pt>
                <c:pt idx="48">
                  <c:v>-0.15601835597158978</c:v>
                </c:pt>
                <c:pt idx="49">
                  <c:v>-0.17844286755274355</c:v>
                </c:pt>
                <c:pt idx="50">
                  <c:v>2.7806183544530931E-3</c:v>
                </c:pt>
                <c:pt idx="51">
                  <c:v>7.984598663681558E-2</c:v>
                </c:pt>
                <c:pt idx="52">
                  <c:v>-4.970302649524156E-2</c:v>
                </c:pt>
                <c:pt idx="53">
                  <c:v>2.6719258973572198E-2</c:v>
                </c:pt>
                <c:pt idx="54">
                  <c:v>0.31627916909482789</c:v>
                </c:pt>
                <c:pt idx="55">
                  <c:v>-2.3285302093770863E-2</c:v>
                </c:pt>
                <c:pt idx="56">
                  <c:v>0.10413321188128664</c:v>
                </c:pt>
                <c:pt idx="57">
                  <c:v>0.11712760538630665</c:v>
                </c:pt>
                <c:pt idx="58">
                  <c:v>0.31801819917556357</c:v>
                </c:pt>
                <c:pt idx="59">
                  <c:v>0.37645665417075819</c:v>
                </c:pt>
                <c:pt idx="60">
                  <c:v>-5.9030492783322508E-2</c:v>
                </c:pt>
                <c:pt idx="61">
                  <c:v>0.66152629940984953</c:v>
                </c:pt>
                <c:pt idx="62">
                  <c:v>-0.28123009915833308</c:v>
                </c:pt>
                <c:pt idx="63">
                  <c:v>-0.26179923025590107</c:v>
                </c:pt>
                <c:pt idx="64">
                  <c:v>1.7679715743443843E-2</c:v>
                </c:pt>
                <c:pt idx="65">
                  <c:v>-2.1246166724769575E-2</c:v>
                </c:pt>
                <c:pt idx="66">
                  <c:v>-0.17379061916441466</c:v>
                </c:pt>
                <c:pt idx="67">
                  <c:v>-7.7228752068547457E-2</c:v>
                </c:pt>
                <c:pt idx="68">
                  <c:v>4.2655715273492226E-2</c:v>
                </c:pt>
                <c:pt idx="69">
                  <c:v>4.1209195195016195E-2</c:v>
                </c:pt>
                <c:pt idx="70">
                  <c:v>-5.5425636216436557E-2</c:v>
                </c:pt>
                <c:pt idx="71">
                  <c:v>0.10608492980595971</c:v>
                </c:pt>
                <c:pt idx="72">
                  <c:v>-0.19782217198909707</c:v>
                </c:pt>
                <c:pt idx="73">
                  <c:v>0.3551105941691538</c:v>
                </c:pt>
                <c:pt idx="74">
                  <c:v>-0.15273761601314503</c:v>
                </c:pt>
                <c:pt idx="75">
                  <c:v>-0.14254493652499467</c:v>
                </c:pt>
                <c:pt idx="76">
                  <c:v>4.2105797353083056E-2</c:v>
                </c:pt>
                <c:pt idx="77">
                  <c:v>6.6084324302797176E-2</c:v>
                </c:pt>
                <c:pt idx="78">
                  <c:v>-5.0594909074937564E-2</c:v>
                </c:pt>
                <c:pt idx="79">
                  <c:v>-2.5410524018247685E-2</c:v>
                </c:pt>
                <c:pt idx="80">
                  <c:v>1.1700245669059911E-2</c:v>
                </c:pt>
                <c:pt idx="81">
                  <c:v>7.2946904710198601E-2</c:v>
                </c:pt>
                <c:pt idx="82">
                  <c:v>-2.1209110554401309E-2</c:v>
                </c:pt>
                <c:pt idx="83">
                  <c:v>1.4891455717474572E-2</c:v>
                </c:pt>
                <c:pt idx="84">
                  <c:v>-9.850492583615697E-2</c:v>
                </c:pt>
                <c:pt idx="85">
                  <c:v>0.29189804439957256</c:v>
                </c:pt>
                <c:pt idx="86">
                  <c:v>-4.9492055930754432E-2</c:v>
                </c:pt>
                <c:pt idx="87">
                  <c:v>-0.11359026975002014</c:v>
                </c:pt>
                <c:pt idx="88">
                  <c:v>-7.228684795700023E-2</c:v>
                </c:pt>
                <c:pt idx="89">
                  <c:v>2.3806737767308715E-2</c:v>
                </c:pt>
                <c:pt idx="90">
                  <c:v>4.2954947685331736E-2</c:v>
                </c:pt>
                <c:pt idx="91">
                  <c:v>-2.8478543441043017E-2</c:v>
                </c:pt>
                <c:pt idx="92">
                  <c:v>6.6575262065768873E-2</c:v>
                </c:pt>
                <c:pt idx="93">
                  <c:v>0.10994864858417482</c:v>
                </c:pt>
                <c:pt idx="94">
                  <c:v>-0.14518737560433784</c:v>
                </c:pt>
                <c:pt idx="95">
                  <c:v>3.9456435306762364E-2</c:v>
                </c:pt>
                <c:pt idx="96">
                  <c:v>-7.7332972318191667E-2</c:v>
                </c:pt>
                <c:pt idx="97">
                  <c:v>0.36551472125213902</c:v>
                </c:pt>
                <c:pt idx="98">
                  <c:v>-0.11720543563022787</c:v>
                </c:pt>
                <c:pt idx="99">
                  <c:v>-0.13032625100826734</c:v>
                </c:pt>
                <c:pt idx="100">
                  <c:v>-3.0690487462031651E-2</c:v>
                </c:pt>
                <c:pt idx="101">
                  <c:v>4.1454815812623648E-2</c:v>
                </c:pt>
                <c:pt idx="102">
                  <c:v>2.1171255247882614E-2</c:v>
                </c:pt>
                <c:pt idx="103">
                  <c:v>-1.6348448243165701E-2</c:v>
                </c:pt>
                <c:pt idx="104">
                  <c:v>4.0739506017596655E-2</c:v>
                </c:pt>
                <c:pt idx="105">
                  <c:v>0.37205141209281956</c:v>
                </c:pt>
                <c:pt idx="106">
                  <c:v>-0.26934513735329141</c:v>
                </c:pt>
                <c:pt idx="107">
                  <c:v>0.1368731512204322</c:v>
                </c:pt>
                <c:pt idx="108">
                  <c:v>-0.12516941411189161</c:v>
                </c:pt>
                <c:pt idx="109">
                  <c:v>0.18616591358011442</c:v>
                </c:pt>
                <c:pt idx="110">
                  <c:v>-0.16012332738095689</c:v>
                </c:pt>
                <c:pt idx="111">
                  <c:v>-9.5587037057388066E-2</c:v>
                </c:pt>
                <c:pt idx="112">
                  <c:v>0.1926758151271187</c:v>
                </c:pt>
                <c:pt idx="113">
                  <c:v>-7.8115504796933383E-2</c:v>
                </c:pt>
                <c:pt idx="114">
                  <c:v>2.0030710276899715</c:v>
                </c:pt>
                <c:pt idx="115">
                  <c:v>-4.8708803505797447E-2</c:v>
                </c:pt>
                <c:pt idx="116">
                  <c:v>-0.12094618939261495</c:v>
                </c:pt>
                <c:pt idx="117">
                  <c:v>9.4296915438810941E-2</c:v>
                </c:pt>
                <c:pt idx="118">
                  <c:v>-2.3908128778647373E-2</c:v>
                </c:pt>
                <c:pt idx="119">
                  <c:v>-9.5310179804325018E-2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D-4AB3-8E3D-8522B4AF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148816"/>
        <c:axId val="1757882848"/>
      </c:lineChart>
      <c:catAx>
        <c:axId val="17901488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7882848"/>
        <c:crosses val="autoZero"/>
        <c:auto val="1"/>
        <c:lblAlgn val="ctr"/>
        <c:lblOffset val="100"/>
        <c:noMultiLvlLbl val="0"/>
      </c:catAx>
      <c:valAx>
        <c:axId val="17578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t</a:t>
                </a:r>
                <a:r>
                  <a:rPr lang="en-US" sz="1000" b="0" i="0" u="none" strike="noStrike" baseline="0">
                    <a:effectLst/>
                  </a:rPr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14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188</xdr:row>
      <xdr:rowOff>7620</xdr:rowOff>
    </xdr:from>
    <xdr:to>
      <xdr:col>12</xdr:col>
      <xdr:colOff>594360</xdr:colOff>
      <xdr:row>203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B6C1C7-F51A-42CC-BE37-104B62CF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38017</xdr:rowOff>
    </xdr:from>
    <xdr:to>
      <xdr:col>8</xdr:col>
      <xdr:colOff>548640</xdr:colOff>
      <xdr:row>28</xdr:row>
      <xdr:rowOff>50607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EC019FC-4D7A-46D1-ACCA-271CC54D9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196298</xdr:colOff>
      <xdr:row>10</xdr:row>
      <xdr:rowOff>77029</xdr:rowOff>
    </xdr:from>
    <xdr:to>
      <xdr:col>16</xdr:col>
      <xdr:colOff>501098</xdr:colOff>
      <xdr:row>25</xdr:row>
      <xdr:rowOff>32302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6747F54-8348-4BC5-B48B-1EAE09C2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264463</xdr:colOff>
      <xdr:row>25</xdr:row>
      <xdr:rowOff>66674</xdr:rowOff>
    </xdr:from>
    <xdr:to>
      <xdr:col>16</xdr:col>
      <xdr:colOff>495300</xdr:colOff>
      <xdr:row>40</xdr:row>
      <xdr:rowOff>160019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36A5B78-50E0-45D3-8EA9-76FA27E2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46384</xdr:colOff>
      <xdr:row>26</xdr:row>
      <xdr:rowOff>79512</xdr:rowOff>
    </xdr:from>
    <xdr:to>
      <xdr:col>8</xdr:col>
      <xdr:colOff>351184</xdr:colOff>
      <xdr:row>41</xdr:row>
      <xdr:rowOff>39755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4229631-4BB6-4B1A-BB03-6BF72BAB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D8DA-0FFC-4CB7-A552-0DDACB22B178}">
  <dimension ref="A1:O489"/>
  <sheetViews>
    <sheetView topLeftCell="A116" zoomScaleNormal="100" workbookViewId="0">
      <selection activeCell="E4" sqref="E4"/>
    </sheetView>
  </sheetViews>
  <sheetFormatPr defaultRowHeight="15" x14ac:dyDescent="0.25"/>
  <cols>
    <col min="1" max="1" width="11.5703125" style="1" customWidth="1"/>
    <col min="2" max="2" width="9.5703125" style="1" bestFit="1" customWidth="1"/>
    <col min="4" max="4" width="8.85546875" style="1"/>
    <col min="5" max="5" width="9.85546875" customWidth="1"/>
    <col min="7" max="7" width="12.7109375" customWidth="1"/>
    <col min="8" max="8" width="14.5703125" customWidth="1"/>
    <col min="9" max="9" width="11" customWidth="1"/>
    <col min="10" max="10" width="13.85546875" customWidth="1"/>
    <col min="11" max="11" width="11" customWidth="1"/>
    <col min="14" max="14" width="11.42578125" customWidth="1"/>
  </cols>
  <sheetData>
    <row r="1" spans="1:15" x14ac:dyDescent="0.25">
      <c r="H1" s="1" t="s">
        <v>10</v>
      </c>
      <c r="N1" s="2" t="s">
        <v>2</v>
      </c>
    </row>
    <row r="2" spans="1:15" x14ac:dyDescent="0.25">
      <c r="A2" s="7" t="s">
        <v>11</v>
      </c>
      <c r="B2" s="7" t="s">
        <v>12</v>
      </c>
      <c r="C2" s="7" t="s">
        <v>13</v>
      </c>
      <c r="D2" s="7" t="s">
        <v>8</v>
      </c>
      <c r="E2" s="7" t="s">
        <v>14</v>
      </c>
      <c r="F2" s="7"/>
      <c r="G2" s="7" t="s">
        <v>15</v>
      </c>
      <c r="H2" s="7" t="s">
        <v>15</v>
      </c>
      <c r="I2" s="7" t="s">
        <v>16</v>
      </c>
      <c r="J2" s="7" t="s">
        <v>17</v>
      </c>
      <c r="K2" s="1" t="s">
        <v>18</v>
      </c>
      <c r="L2" s="1" t="s">
        <v>1</v>
      </c>
      <c r="M2" s="1" t="s">
        <v>19</v>
      </c>
      <c r="N2" s="1" t="s">
        <v>20</v>
      </c>
    </row>
    <row r="3" spans="1:15" x14ac:dyDescent="0.25">
      <c r="A3" s="7">
        <f>'initial data'!A2</f>
        <v>201001</v>
      </c>
      <c r="B3" s="7">
        <f>'initial data'!B2</f>
        <v>609208869</v>
      </c>
      <c r="C3" s="8">
        <f t="shared" ref="C3:C66" si="0">LN(B3/B4)</f>
        <v>-0.32429269568079389</v>
      </c>
      <c r="D3" s="7">
        <v>1</v>
      </c>
      <c r="E3" s="7">
        <f>SUM(C3:C5)</f>
        <v>-0.53723752756124266</v>
      </c>
      <c r="F3" s="7">
        <f>E5</f>
        <v>-0.17907917585374755</v>
      </c>
      <c r="G3" s="8">
        <f>C3-F3</f>
        <v>-0.14521351982704633</v>
      </c>
      <c r="H3" s="8">
        <f>C3-F3</f>
        <v>-0.14521351982704633</v>
      </c>
      <c r="I3" s="8">
        <f>MAX(H3:H5)-MIN(H3:H5)</f>
        <v>0.14521351982704633</v>
      </c>
      <c r="J3" s="7">
        <f>G3*G3</f>
        <v>2.1086966340559978E-2</v>
      </c>
      <c r="K3">
        <f>SQRT(SUM(J3:J5)/2)</f>
        <v>0.13496202629255347</v>
      </c>
      <c r="L3">
        <f>I3/K3</f>
        <v>1.0759583552211271</v>
      </c>
      <c r="M3">
        <f>SUM(L3:L486)/40</f>
        <v>1.1765294465151839</v>
      </c>
      <c r="N3">
        <f>M3/SQRT(3)</f>
        <v>0.67926959265506281</v>
      </c>
    </row>
    <row r="4" spans="1:15" x14ac:dyDescent="0.25">
      <c r="A4" s="7">
        <f>'initial data'!A3</f>
        <v>201002</v>
      </c>
      <c r="B4" s="7">
        <f>'initial data'!B3</f>
        <v>842567582</v>
      </c>
      <c r="C4" s="8">
        <f t="shared" si="0"/>
        <v>-0.15545735021160945</v>
      </c>
      <c r="D4" s="7">
        <v>2</v>
      </c>
      <c r="E4" s="7" t="s">
        <v>21</v>
      </c>
      <c r="F4" s="7">
        <f>F3</f>
        <v>-0.17907917585374755</v>
      </c>
      <c r="G4" s="8">
        <f t="shared" ref="G4:G67" si="1">C4-F4</f>
        <v>2.3621825642138106E-2</v>
      </c>
      <c r="H4" s="8">
        <f>H3+C4-F4</f>
        <v>-0.12159169418490823</v>
      </c>
      <c r="I4" s="8"/>
      <c r="J4" s="7">
        <f t="shared" ref="J4:J67" si="2">G4*G4</f>
        <v>5.5799064666757329E-4</v>
      </c>
    </row>
    <row r="5" spans="1:15" x14ac:dyDescent="0.25">
      <c r="A5" s="7">
        <f>'initial data'!A4</f>
        <v>201003</v>
      </c>
      <c r="B5" s="7">
        <f>'initial data'!B4</f>
        <v>984280803</v>
      </c>
      <c r="C5" s="8">
        <f t="shared" si="0"/>
        <v>-5.7487481668839366E-2</v>
      </c>
      <c r="D5" s="7">
        <v>3</v>
      </c>
      <c r="E5" s="7">
        <f>E3/3</f>
        <v>-0.17907917585374755</v>
      </c>
      <c r="F5" s="7">
        <f t="shared" ref="F5:F67" si="3">F4</f>
        <v>-0.17907917585374755</v>
      </c>
      <c r="G5" s="8">
        <f t="shared" si="1"/>
        <v>0.12159169418490819</v>
      </c>
      <c r="H5" s="8">
        <f>H4+C5-F5</f>
        <v>0</v>
      </c>
      <c r="I5" s="8"/>
      <c r="J5" s="7">
        <f t="shared" si="2"/>
        <v>1.4784540094756235E-2</v>
      </c>
    </row>
    <row r="6" spans="1:15" x14ac:dyDescent="0.25">
      <c r="A6" s="7">
        <f>'initial data'!A5</f>
        <v>201004</v>
      </c>
      <c r="B6" s="7">
        <f>'initial data'!B5</f>
        <v>1042522678</v>
      </c>
      <c r="C6" s="8">
        <f t="shared" si="0"/>
        <v>9.2655888072402978E-2</v>
      </c>
      <c r="D6" s="7">
        <v>1</v>
      </c>
      <c r="E6" s="7">
        <f>SUM(C6:C8)</f>
        <v>-9.032090061429425E-2</v>
      </c>
      <c r="F6" s="7">
        <f>E8</f>
        <v>-3.0106966871431416E-2</v>
      </c>
      <c r="G6" s="8">
        <f t="shared" si="1"/>
        <v>0.12276285494383439</v>
      </c>
      <c r="H6" s="8">
        <f t="shared" ref="H6:H22" si="4">H5+C6-F6</f>
        <v>0.12276285494383439</v>
      </c>
      <c r="I6" s="8">
        <f t="shared" ref="I6" si="5">MAX(H6:H8)-MIN(H6:H8)</f>
        <v>0.12276285494383439</v>
      </c>
      <c r="J6" s="7">
        <f t="shared" si="2"/>
        <v>1.5070718553960924E-2</v>
      </c>
      <c r="K6">
        <f t="shared" ref="K6" si="6">SQRT(SUM(J6:J8)/2)</f>
        <v>0.10960732988043258</v>
      </c>
      <c r="L6">
        <f t="shared" ref="L6" si="7">I6/K6</f>
        <v>1.1200241359565348</v>
      </c>
    </row>
    <row r="7" spans="1:15" x14ac:dyDescent="0.25">
      <c r="A7" s="7">
        <f>'initial data'!A6</f>
        <v>201005</v>
      </c>
      <c r="B7" s="7">
        <f>'initial data'!B6</f>
        <v>950266830</v>
      </c>
      <c r="C7" s="8">
        <f t="shared" si="0"/>
        <v>-6.4828914827662759E-2</v>
      </c>
      <c r="D7" s="7">
        <v>2</v>
      </c>
      <c r="E7" s="7" t="s">
        <v>21</v>
      </c>
      <c r="F7" s="7">
        <f t="shared" si="3"/>
        <v>-3.0106966871431416E-2</v>
      </c>
      <c r="G7" s="8">
        <f t="shared" si="1"/>
        <v>-3.4721947956231347E-2</v>
      </c>
      <c r="H7" s="8">
        <f t="shared" si="4"/>
        <v>8.8040906987603043E-2</v>
      </c>
      <c r="I7" s="8"/>
      <c r="J7" s="7">
        <f t="shared" si="2"/>
        <v>1.2056136698752383E-3</v>
      </c>
    </row>
    <row r="8" spans="1:15" x14ac:dyDescent="0.25">
      <c r="A8" s="7">
        <f>'initial data'!A7</f>
        <v>201006</v>
      </c>
      <c r="B8" s="7">
        <f>'initial data'!B7</f>
        <v>1013912343</v>
      </c>
      <c r="C8" s="8">
        <f t="shared" si="0"/>
        <v>-0.11814787385903447</v>
      </c>
      <c r="D8" s="7">
        <v>3</v>
      </c>
      <c r="E8" s="7">
        <f>E6/3</f>
        <v>-3.0106966871431416E-2</v>
      </c>
      <c r="F8" s="7">
        <f>E8</f>
        <v>-3.0106966871431416E-2</v>
      </c>
      <c r="G8" s="8">
        <f t="shared" si="1"/>
        <v>-8.8040906987603057E-2</v>
      </c>
      <c r="H8" s="8">
        <f t="shared" si="4"/>
        <v>0</v>
      </c>
      <c r="I8" s="8"/>
      <c r="J8" s="7">
        <f t="shared" si="2"/>
        <v>7.7512013031997727E-3</v>
      </c>
      <c r="O8">
        <f>120/40</f>
        <v>3</v>
      </c>
    </row>
    <row r="9" spans="1:15" x14ac:dyDescent="0.25">
      <c r="A9" s="7">
        <f>'initial data'!A8</f>
        <v>201007</v>
      </c>
      <c r="B9" s="7">
        <f>'initial data'!B8</f>
        <v>1141067615</v>
      </c>
      <c r="C9" s="8">
        <f t="shared" si="0"/>
        <v>-5.7454845465459349E-2</v>
      </c>
      <c r="D9" s="7">
        <v>1</v>
      </c>
      <c r="E9" s="7">
        <f>SUM(C9:C11)</f>
        <v>-9.0316949517731102E-2</v>
      </c>
      <c r="F9" s="7">
        <f>E11</f>
        <v>-3.0105649839243701E-2</v>
      </c>
      <c r="G9" s="8">
        <f t="shared" si="1"/>
        <v>-2.7349195626215649E-2</v>
      </c>
      <c r="H9" s="8">
        <f t="shared" si="4"/>
        <v>-2.7349195626215649E-2</v>
      </c>
      <c r="I9" s="8">
        <f t="shared" ref="I9" si="8">MAX(H9:H11)-MIN(H9:H11)</f>
        <v>0.10205745094936215</v>
      </c>
      <c r="J9" s="7">
        <f t="shared" si="2"/>
        <v>7.4797850140101321E-4</v>
      </c>
      <c r="K9">
        <f t="shared" ref="K9" si="9">SQRT(SUM(J9:J11)/2)</f>
        <v>9.1501434986318436E-2</v>
      </c>
      <c r="L9">
        <f t="shared" ref="L9" si="10">I9/K9</f>
        <v>1.1153644854271638</v>
      </c>
    </row>
    <row r="10" spans="1:15" x14ac:dyDescent="0.25">
      <c r="A10" s="7">
        <f>'initial data'!A9</f>
        <v>201008</v>
      </c>
      <c r="B10" s="7">
        <f>'initial data'!B9</f>
        <v>1208547438</v>
      </c>
      <c r="C10" s="8">
        <f t="shared" si="0"/>
        <v>-0.1048139051623902</v>
      </c>
      <c r="D10" s="7">
        <v>2</v>
      </c>
      <c r="E10" s="7" t="s">
        <v>21</v>
      </c>
      <c r="F10" s="7">
        <f>F9</f>
        <v>-3.0105649839243701E-2</v>
      </c>
      <c r="G10" s="8">
        <f t="shared" si="1"/>
        <v>-7.4708255323146497E-2</v>
      </c>
      <c r="H10" s="8">
        <f t="shared" si="4"/>
        <v>-0.10205745094936215</v>
      </c>
      <c r="I10" s="8"/>
      <c r="J10" s="7">
        <f t="shared" si="2"/>
        <v>5.5813234134284469E-3</v>
      </c>
    </row>
    <row r="11" spans="1:15" x14ac:dyDescent="0.25">
      <c r="A11" s="7">
        <f>'initial data'!A10</f>
        <v>201009</v>
      </c>
      <c r="B11" s="7">
        <f>'initial data'!B10</f>
        <v>1342096682</v>
      </c>
      <c r="C11" s="8">
        <f t="shared" si="0"/>
        <v>7.1951801110118438E-2</v>
      </c>
      <c r="D11" s="7">
        <v>3</v>
      </c>
      <c r="E11" s="7">
        <f>E9/3</f>
        <v>-3.0105649839243701E-2</v>
      </c>
      <c r="F11" s="7">
        <f t="shared" si="3"/>
        <v>-3.0105649839243701E-2</v>
      </c>
      <c r="G11" s="8">
        <f t="shared" si="1"/>
        <v>0.10205745094936214</v>
      </c>
      <c r="H11" s="8">
        <f t="shared" si="4"/>
        <v>0</v>
      </c>
      <c r="I11" s="8"/>
      <c r="J11" s="7">
        <f t="shared" si="2"/>
        <v>1.0415723294281459E-2</v>
      </c>
    </row>
    <row r="12" spans="1:15" x14ac:dyDescent="0.25">
      <c r="A12" s="7">
        <f>'initial data'!A11</f>
        <v>201010</v>
      </c>
      <c r="B12" s="7">
        <f>'initial data'!B11</f>
        <v>1248922623</v>
      </c>
      <c r="C12" s="8">
        <f t="shared" si="0"/>
        <v>-9.5203795694342327E-2</v>
      </c>
      <c r="D12" s="7">
        <v>1</v>
      </c>
      <c r="E12" s="7">
        <f>SUM(C12:C14)</f>
        <v>4.2552429434444976E-2</v>
      </c>
      <c r="F12" s="7">
        <f>E14</f>
        <v>1.4184143144814991E-2</v>
      </c>
      <c r="G12" s="8">
        <f t="shared" si="1"/>
        <v>-0.10938793883915732</v>
      </c>
      <c r="H12" s="8">
        <f t="shared" si="4"/>
        <v>-0.10938793883915732</v>
      </c>
      <c r="I12" s="8">
        <f t="shared" ref="I12" si="11">MAX(H12:H14)-MIN(H12:H14)</f>
        <v>0.10938793883915732</v>
      </c>
      <c r="J12" s="7">
        <f t="shared" si="2"/>
        <v>1.1965721163479222E-2</v>
      </c>
      <c r="K12">
        <f t="shared" ref="K12" si="12">SQRT(SUM(J12:J14)/2)</f>
        <v>9.5567694676956014E-2</v>
      </c>
      <c r="L12">
        <f t="shared" ref="L12" si="13">I12/K12</f>
        <v>1.1446120910305242</v>
      </c>
    </row>
    <row r="13" spans="1:15" x14ac:dyDescent="0.25">
      <c r="A13" s="7">
        <f>'initial data'!A12</f>
        <v>201011</v>
      </c>
      <c r="B13" s="7">
        <f>'initial data'!B12</f>
        <v>1373668741</v>
      </c>
      <c r="C13" s="8">
        <f t="shared" si="0"/>
        <v>5.6272820292555183E-2</v>
      </c>
      <c r="D13" s="7">
        <v>2</v>
      </c>
      <c r="E13" s="7" t="s">
        <v>21</v>
      </c>
      <c r="F13" s="7">
        <f t="shared" si="3"/>
        <v>1.4184143144814991E-2</v>
      </c>
      <c r="G13" s="8">
        <f t="shared" si="1"/>
        <v>4.2088677147740193E-2</v>
      </c>
      <c r="H13" s="8">
        <f t="shared" si="4"/>
        <v>-6.7299261691417131E-2</v>
      </c>
      <c r="I13" s="8"/>
      <c r="J13" s="7">
        <f t="shared" si="2"/>
        <v>1.7714567440467075E-3</v>
      </c>
    </row>
    <row r="14" spans="1:15" x14ac:dyDescent="0.25">
      <c r="A14" s="7">
        <f>'initial data'!A13</f>
        <v>201012</v>
      </c>
      <c r="B14" s="7">
        <f>'initial data'!B13</f>
        <v>1298503248</v>
      </c>
      <c r="C14" s="8">
        <f t="shared" si="0"/>
        <v>8.1483404836232121E-2</v>
      </c>
      <c r="D14" s="7">
        <v>3</v>
      </c>
      <c r="E14" s="7">
        <f>E12/3</f>
        <v>1.4184143144814991E-2</v>
      </c>
      <c r="F14" s="7">
        <f>E14</f>
        <v>1.4184143144814991E-2</v>
      </c>
      <c r="G14" s="8">
        <f t="shared" si="1"/>
        <v>6.7299261691417131E-2</v>
      </c>
      <c r="H14" s="8">
        <f t="shared" si="4"/>
        <v>0</v>
      </c>
      <c r="I14" s="8"/>
      <c r="J14" s="7">
        <f t="shared" si="2"/>
        <v>4.529190624209845E-3</v>
      </c>
    </row>
    <row r="15" spans="1:15" x14ac:dyDescent="0.25">
      <c r="A15" s="7">
        <f>'initial data'!A14</f>
        <v>201101</v>
      </c>
      <c r="B15" s="7">
        <f>'initial data'!B14</f>
        <v>1196892780</v>
      </c>
      <c r="C15" s="8">
        <f t="shared" si="0"/>
        <v>-8.2756939223441683E-2</v>
      </c>
      <c r="D15" s="7">
        <v>1</v>
      </c>
      <c r="E15" s="7">
        <f>SUM(C15:C17)</f>
        <v>-0.28718487301526285</v>
      </c>
      <c r="F15" s="7">
        <f>E17</f>
        <v>-9.5728291005087618E-2</v>
      </c>
      <c r="G15" s="8">
        <f t="shared" si="1"/>
        <v>1.2971351781645934E-2</v>
      </c>
      <c r="H15" s="8">
        <f t="shared" si="4"/>
        <v>1.2971351781645934E-2</v>
      </c>
      <c r="I15" s="8">
        <f t="shared" ref="I15" si="14">MAX(H15:H17)-MIN(H15:H17)</f>
        <v>0.16370572705679004</v>
      </c>
      <c r="J15" s="7">
        <f t="shared" si="2"/>
        <v>1.6825596704320915E-4</v>
      </c>
      <c r="K15">
        <f t="shared" ref="K15" si="15">SQRT(SUM(J15:J17)/2)</f>
        <v>0.15762086303504277</v>
      </c>
      <c r="L15">
        <f t="shared" ref="L15" si="16">I15/K15</f>
        <v>1.0386044328433506</v>
      </c>
    </row>
    <row r="16" spans="1:15" x14ac:dyDescent="0.25">
      <c r="A16" s="7">
        <f>'initial data'!A15</f>
        <v>201102</v>
      </c>
      <c r="B16" s="7">
        <f>'initial data'!B15</f>
        <v>1300157990</v>
      </c>
      <c r="C16" s="8">
        <f t="shared" si="0"/>
        <v>-0.25943401806187766</v>
      </c>
      <c r="D16" s="7">
        <v>2</v>
      </c>
      <c r="E16" s="7" t="s">
        <v>21</v>
      </c>
      <c r="F16" s="7">
        <f>F15</f>
        <v>-9.5728291005087618E-2</v>
      </c>
      <c r="G16" s="8">
        <f t="shared" si="1"/>
        <v>-0.16370572705679004</v>
      </c>
      <c r="H16" s="8">
        <f t="shared" si="4"/>
        <v>-0.15073437527514411</v>
      </c>
      <c r="I16" s="8"/>
      <c r="J16" s="7">
        <f t="shared" si="2"/>
        <v>2.6799565071192237E-2</v>
      </c>
    </row>
    <row r="17" spans="1:12" x14ac:dyDescent="0.25">
      <c r="A17" s="7">
        <f>'initial data'!A16</f>
        <v>201103</v>
      </c>
      <c r="B17" s="7">
        <f>'initial data'!B16</f>
        <v>1685259918</v>
      </c>
      <c r="C17" s="8">
        <f t="shared" si="0"/>
        <v>5.5006084270056488E-2</v>
      </c>
      <c r="D17" s="7">
        <v>3</v>
      </c>
      <c r="E17" s="7">
        <f>E15/3</f>
        <v>-9.5728291005087618E-2</v>
      </c>
      <c r="F17" s="7">
        <f t="shared" si="3"/>
        <v>-9.5728291005087618E-2</v>
      </c>
      <c r="G17" s="8">
        <f t="shared" si="1"/>
        <v>0.15073437527514411</v>
      </c>
      <c r="H17" s="8">
        <f t="shared" si="4"/>
        <v>0</v>
      </c>
      <c r="I17" s="8"/>
      <c r="J17" s="7">
        <f t="shared" si="2"/>
        <v>2.2720851889587973E-2</v>
      </c>
    </row>
    <row r="18" spans="1:12" x14ac:dyDescent="0.25">
      <c r="A18" s="7">
        <f>'initial data'!A17</f>
        <v>201104</v>
      </c>
      <c r="B18" s="7">
        <f>'initial data'!B17</f>
        <v>1595063778</v>
      </c>
      <c r="C18" s="8">
        <f t="shared" si="0"/>
        <v>3.5416729065133559E-2</v>
      </c>
      <c r="D18" s="7">
        <v>1</v>
      </c>
      <c r="E18" s="7">
        <f>SUM(C18:C20)</f>
        <v>-9.0789155557765691E-2</v>
      </c>
      <c r="F18" s="7">
        <f t="shared" ref="F18" si="17">E20</f>
        <v>-3.0263051852588565E-2</v>
      </c>
      <c r="G18" s="8">
        <f t="shared" si="1"/>
        <v>6.5679780917722128E-2</v>
      </c>
      <c r="H18" s="8">
        <f t="shared" si="4"/>
        <v>6.5679780917722128E-2</v>
      </c>
      <c r="I18" s="8">
        <f t="shared" ref="I18" si="18">MAX(H18:H20)-MIN(H18:H20)</f>
        <v>0.20096488723887757</v>
      </c>
      <c r="J18" s="7">
        <f t="shared" si="2"/>
        <v>4.3138336213999753E-3</v>
      </c>
      <c r="K18">
        <f t="shared" ref="K18" si="19">SQRT(SUM(J18:J20)/2)</f>
        <v>0.17748630865035916</v>
      </c>
      <c r="L18">
        <f t="shared" ref="L18" si="20">I18/K18</f>
        <v>1.1322838858222595</v>
      </c>
    </row>
    <row r="19" spans="1:12" x14ac:dyDescent="0.25">
      <c r="A19" s="7">
        <f>'initial data'!A18</f>
        <v>201105</v>
      </c>
      <c r="B19" s="7">
        <f>'initial data'!B18</f>
        <v>1539560510</v>
      </c>
      <c r="C19" s="8">
        <f t="shared" si="0"/>
        <v>-0.23122793909146616</v>
      </c>
      <c r="D19" s="7">
        <v>2</v>
      </c>
      <c r="E19" s="7" t="s">
        <v>21</v>
      </c>
      <c r="F19" s="7">
        <f t="shared" ref="F19" si="21">F18</f>
        <v>-3.0263051852588565E-2</v>
      </c>
      <c r="G19" s="8">
        <f t="shared" si="1"/>
        <v>-0.20096488723887759</v>
      </c>
      <c r="H19" s="8">
        <f t="shared" si="4"/>
        <v>-0.13528510632115545</v>
      </c>
      <c r="I19" s="8"/>
      <c r="J19" s="7">
        <f t="shared" si="2"/>
        <v>4.0386885902934787E-2</v>
      </c>
    </row>
    <row r="20" spans="1:12" x14ac:dyDescent="0.25">
      <c r="A20" s="7">
        <f>'initial data'!A19</f>
        <v>201106</v>
      </c>
      <c r="B20" s="7">
        <f>'initial data'!B19</f>
        <v>1940071701</v>
      </c>
      <c r="C20" s="8">
        <f t="shared" si="0"/>
        <v>0.10502205446856692</v>
      </c>
      <c r="D20" s="7">
        <v>3</v>
      </c>
      <c r="E20" s="7">
        <f>E18/3</f>
        <v>-3.0263051852588565E-2</v>
      </c>
      <c r="F20" s="7">
        <f t="shared" si="3"/>
        <v>-3.0263051852588565E-2</v>
      </c>
      <c r="G20" s="8">
        <f t="shared" si="1"/>
        <v>0.13528510632115548</v>
      </c>
      <c r="H20" s="8">
        <f t="shared" si="4"/>
        <v>3.8163916471489756E-17</v>
      </c>
      <c r="I20" s="8"/>
      <c r="J20" s="7">
        <f t="shared" si="2"/>
        <v>1.8302059992326342E-2</v>
      </c>
    </row>
    <row r="21" spans="1:12" x14ac:dyDescent="0.25">
      <c r="A21" s="7">
        <f>'initial data'!A20</f>
        <v>201107</v>
      </c>
      <c r="B21" s="7">
        <f>'initial data'!B20</f>
        <v>1746655606</v>
      </c>
      <c r="C21" s="8">
        <f t="shared" si="0"/>
        <v>-3.7790084439196618E-2</v>
      </c>
      <c r="D21" s="7">
        <v>1</v>
      </c>
      <c r="E21" s="7">
        <f>SUM(C21:C23)</f>
        <v>3.2753012408619775E-2</v>
      </c>
      <c r="F21" s="7">
        <f t="shared" ref="F21" si="22">E23</f>
        <v>1.0917670802873258E-2</v>
      </c>
      <c r="G21" s="8">
        <f t="shared" si="1"/>
        <v>-4.8707755242069876E-2</v>
      </c>
      <c r="H21" s="8">
        <f t="shared" si="4"/>
        <v>-4.8707755242069842E-2</v>
      </c>
      <c r="I21" s="8">
        <f t="shared" ref="I21" si="23">MAX(H21:H23)-MIN(H21:H23)</f>
        <v>0.1619794413964134</v>
      </c>
      <c r="J21" s="7">
        <f t="shared" si="2"/>
        <v>2.3724454207213856E-3</v>
      </c>
      <c r="K21">
        <f t="shared" ref="K21" si="24">SQRT(SUM(J21:J23)/2)</f>
        <v>7.0618360124000787E-2</v>
      </c>
      <c r="L21">
        <f t="shared" ref="L21" si="25">I21/K21</f>
        <v>2.2937298616392265</v>
      </c>
    </row>
    <row r="22" spans="1:12" x14ac:dyDescent="0.25">
      <c r="A22" s="7">
        <f>'initial data'!A21</f>
        <v>201108</v>
      </c>
      <c r="B22" s="7">
        <f>'initial data'!B21</f>
        <v>1813924920</v>
      </c>
      <c r="C22" s="8">
        <f t="shared" si="0"/>
        <v>-2.1364294653263581E-2</v>
      </c>
      <c r="D22" s="7">
        <v>2</v>
      </c>
      <c r="E22" s="7" t="s">
        <v>21</v>
      </c>
      <c r="F22" s="7">
        <f t="shared" si="3"/>
        <v>1.0917670802873258E-2</v>
      </c>
      <c r="G22" s="8">
        <f t="shared" si="1"/>
        <v>-3.2281965456136839E-2</v>
      </c>
      <c r="H22" s="8">
        <f t="shared" si="4"/>
        <v>-8.0989720698206674E-2</v>
      </c>
      <c r="I22" s="8"/>
      <c r="J22" s="7">
        <f t="shared" si="2"/>
        <v>1.0421252937112121E-3</v>
      </c>
    </row>
    <row r="23" spans="1:12" x14ac:dyDescent="0.25">
      <c r="A23" s="7">
        <f>'initial data'!A22</f>
        <v>201109</v>
      </c>
      <c r="B23" s="7">
        <f>'initial data'!B22</f>
        <v>1853095078</v>
      </c>
      <c r="C23" s="8">
        <f t="shared" si="0"/>
        <v>9.1907391501079974E-2</v>
      </c>
      <c r="D23" s="7">
        <v>3</v>
      </c>
      <c r="E23" s="7">
        <f>E21/3</f>
        <v>1.0917670802873258E-2</v>
      </c>
      <c r="F23" s="7">
        <f t="shared" ref="F23" si="26">E23</f>
        <v>1.0917670802873258E-2</v>
      </c>
      <c r="G23" s="8">
        <f t="shared" si="1"/>
        <v>8.0989720698206716E-2</v>
      </c>
      <c r="H23" s="8">
        <f>C23-F23</f>
        <v>8.0989720698206716E-2</v>
      </c>
      <c r="I23" s="8"/>
      <c r="J23" s="7">
        <f t="shared" si="2"/>
        <v>6.5593348587735332E-3</v>
      </c>
    </row>
    <row r="24" spans="1:12" x14ac:dyDescent="0.25">
      <c r="A24" s="7">
        <f>'initial data'!A23</f>
        <v>201110</v>
      </c>
      <c r="B24" s="7">
        <f>'initial data'!B23</f>
        <v>1690374099</v>
      </c>
      <c r="C24" s="8">
        <f t="shared" si="0"/>
        <v>8.4126954019786444E-3</v>
      </c>
      <c r="D24" s="7">
        <v>1</v>
      </c>
      <c r="E24" s="7">
        <f>SUM(C24:C26)</f>
        <v>0.22549066797345449</v>
      </c>
      <c r="F24" s="7">
        <f t="shared" ref="F24" si="27">E26</f>
        <v>7.5163555991151501E-2</v>
      </c>
      <c r="G24" s="8">
        <f t="shared" si="1"/>
        <v>-6.6750860589172858E-2</v>
      </c>
      <c r="H24" s="8">
        <f t="shared" ref="H24:H42" si="28">H23+C24-F24</f>
        <v>1.4238860109033857E-2</v>
      </c>
      <c r="I24" s="8">
        <f t="shared" ref="I24" si="29">MAX(H24:H26)-MIN(H24:H26)</f>
        <v>0.20353630954433707</v>
      </c>
      <c r="J24" s="7">
        <f t="shared" si="2"/>
        <v>4.4556773893951905E-3</v>
      </c>
      <c r="K24">
        <f t="shared" ref="K24" si="30">SQRT(SUM(J24:J26)/2)</f>
        <v>0.17971222236980608</v>
      </c>
      <c r="L24">
        <f t="shared" ref="L24" si="31">I24/K24</f>
        <v>1.1325679848614112</v>
      </c>
    </row>
    <row r="25" spans="1:12" x14ac:dyDescent="0.25">
      <c r="A25" s="7">
        <f>'initial data'!A24</f>
        <v>201111</v>
      </c>
      <c r="B25" s="7">
        <f>'initial data'!B24</f>
        <v>1676213146</v>
      </c>
      <c r="C25" s="8">
        <f t="shared" si="0"/>
        <v>-6.1621892964012742E-2</v>
      </c>
      <c r="D25" s="7">
        <v>2</v>
      </c>
      <c r="E25" s="7" t="s">
        <v>21</v>
      </c>
      <c r="F25" s="7">
        <f t="shared" ref="F25" si="32">F24</f>
        <v>7.5163555991151501E-2</v>
      </c>
      <c r="G25" s="8">
        <f t="shared" si="1"/>
        <v>-0.13678544895516426</v>
      </c>
      <c r="H25" s="8">
        <f t="shared" si="28"/>
        <v>-0.12254658884613039</v>
      </c>
      <c r="I25" s="8"/>
      <c r="J25" s="7">
        <f t="shared" si="2"/>
        <v>1.8710259045865846E-2</v>
      </c>
    </row>
    <row r="26" spans="1:12" x14ac:dyDescent="0.25">
      <c r="A26" s="7">
        <f>'initial data'!A25</f>
        <v>201112</v>
      </c>
      <c r="B26" s="7">
        <f>'initial data'!B25</f>
        <v>1782753470</v>
      </c>
      <c r="C26" s="8">
        <f t="shared" si="0"/>
        <v>0.27869986553548859</v>
      </c>
      <c r="D26" s="7">
        <v>3</v>
      </c>
      <c r="E26" s="7">
        <f>E24/3</f>
        <v>7.5163555991151501E-2</v>
      </c>
      <c r="F26" s="7">
        <f t="shared" si="3"/>
        <v>7.5163555991151501E-2</v>
      </c>
      <c r="G26" s="8">
        <f t="shared" si="1"/>
        <v>0.2035363095443371</v>
      </c>
      <c r="H26" s="8">
        <f t="shared" si="28"/>
        <v>8.0989720698206688E-2</v>
      </c>
      <c r="I26" s="8"/>
      <c r="J26" s="7">
        <f t="shared" si="2"/>
        <v>4.1427029302928207E-2</v>
      </c>
    </row>
    <row r="27" spans="1:12" x14ac:dyDescent="0.25">
      <c r="A27" s="7">
        <f>'initial data'!A26</f>
        <v>201201</v>
      </c>
      <c r="B27" s="7">
        <f>'initial data'!B26</f>
        <v>1349128997</v>
      </c>
      <c r="C27" s="8">
        <f t="shared" si="0"/>
        <v>-8.1906174145771282E-2</v>
      </c>
      <c r="D27" s="7">
        <v>1</v>
      </c>
      <c r="E27" s="7">
        <f>SUM(C27:C29)</f>
        <v>-0.10909117629297557</v>
      </c>
      <c r="F27" s="7">
        <f t="shared" ref="F27" si="33">E29</f>
        <v>-3.636372543099186E-2</v>
      </c>
      <c r="G27" s="8">
        <f t="shared" si="1"/>
        <v>-4.5542448714779422E-2</v>
      </c>
      <c r="H27" s="8">
        <f t="shared" si="28"/>
        <v>3.5447271983427266E-2</v>
      </c>
      <c r="I27" s="8">
        <f t="shared" ref="I27" si="34">MAX(H27:H29)-MIN(H27:H29)</f>
        <v>0.16270602485503582</v>
      </c>
      <c r="J27" s="7">
        <f t="shared" si="2"/>
        <v>2.0741146349383139E-3</v>
      </c>
      <c r="K27">
        <f t="shared" ref="K27" si="35">SQRT(SUM(J27:J29)/2)</f>
        <v>0.14538684385638115</v>
      </c>
      <c r="L27">
        <f t="shared" ref="L27" si="36">I27/K27</f>
        <v>1.1191248158310889</v>
      </c>
    </row>
    <row r="28" spans="1:12" x14ac:dyDescent="0.25">
      <c r="A28" s="7">
        <f>'initial data'!A27</f>
        <v>201202</v>
      </c>
      <c r="B28" s="7">
        <f>'initial data'!B27</f>
        <v>1464282514</v>
      </c>
      <c r="C28" s="8">
        <f t="shared" si="0"/>
        <v>-0.15352730157124825</v>
      </c>
      <c r="D28" s="7">
        <v>2</v>
      </c>
      <c r="E28" s="7" t="s">
        <v>21</v>
      </c>
      <c r="F28" s="7">
        <f t="shared" si="3"/>
        <v>-3.636372543099186E-2</v>
      </c>
      <c r="G28" s="8">
        <f t="shared" si="1"/>
        <v>-0.11716357614025638</v>
      </c>
      <c r="H28" s="8">
        <f t="shared" si="28"/>
        <v>-8.1716304156829123E-2</v>
      </c>
      <c r="I28" s="8"/>
      <c r="J28" s="7">
        <f t="shared" si="2"/>
        <v>1.3727303573973655E-2</v>
      </c>
    </row>
    <row r="29" spans="1:12" x14ac:dyDescent="0.25">
      <c r="A29" s="7">
        <f>'initial data'!A28</f>
        <v>201203</v>
      </c>
      <c r="B29" s="7">
        <f>'initial data'!B28</f>
        <v>1707264996</v>
      </c>
      <c r="C29" s="8">
        <f t="shared" si="0"/>
        <v>0.12634229942404396</v>
      </c>
      <c r="D29" s="7">
        <v>3</v>
      </c>
      <c r="E29" s="7">
        <f>E27/3</f>
        <v>-3.636372543099186E-2</v>
      </c>
      <c r="F29" s="7">
        <f t="shared" ref="F29" si="37">E29</f>
        <v>-3.636372543099186E-2</v>
      </c>
      <c r="G29" s="8">
        <f t="shared" si="1"/>
        <v>0.16270602485503582</v>
      </c>
      <c r="H29" s="8">
        <f t="shared" si="28"/>
        <v>8.0989720698206702E-2</v>
      </c>
      <c r="I29" s="8"/>
      <c r="J29" s="7">
        <f t="shared" si="2"/>
        <v>2.6473250524127537E-2</v>
      </c>
    </row>
    <row r="30" spans="1:12" x14ac:dyDescent="0.25">
      <c r="A30" s="7">
        <f>'initial data'!A29</f>
        <v>201204</v>
      </c>
      <c r="B30" s="7">
        <f>'initial data'!B29</f>
        <v>1504635044</v>
      </c>
      <c r="C30" s="8">
        <f t="shared" si="0"/>
        <v>4.1304827263569058E-2</v>
      </c>
      <c r="D30" s="7">
        <v>1</v>
      </c>
      <c r="E30" s="7">
        <f>SUM(C30:C32)</f>
        <v>-2.3372226994686773E-3</v>
      </c>
      <c r="F30" s="7">
        <f t="shared" ref="F30" si="38">E32</f>
        <v>-7.7907423315622581E-4</v>
      </c>
      <c r="G30" s="8">
        <f t="shared" si="1"/>
        <v>4.2083901496725286E-2</v>
      </c>
      <c r="H30" s="8">
        <f t="shared" si="28"/>
        <v>0.12307362219493198</v>
      </c>
      <c r="I30" s="8">
        <f t="shared" ref="I30" si="39">MAX(H30:H32)-MIN(H30:H32)</f>
        <v>0.14290946511555497</v>
      </c>
      <c r="J30" s="7">
        <f t="shared" si="2"/>
        <v>1.7710547651860768E-3</v>
      </c>
      <c r="K30">
        <f t="shared" ref="K30" si="40">SQRT(SUM(J30:J32)/2)</f>
        <v>0.12720055869345612</v>
      </c>
      <c r="L30">
        <f t="shared" ref="L30" si="41">I30/K30</f>
        <v>1.1234971495679995</v>
      </c>
    </row>
    <row r="31" spans="1:12" x14ac:dyDescent="0.25">
      <c r="A31" s="7">
        <f>'initial data'!A30</f>
        <v>201205</v>
      </c>
      <c r="B31" s="7">
        <f>'initial data'!B30</f>
        <v>1443752383</v>
      </c>
      <c r="C31" s="8">
        <f t="shared" si="0"/>
        <v>0.10004648938567344</v>
      </c>
      <c r="D31" s="7">
        <v>2</v>
      </c>
      <c r="E31" s="7" t="s">
        <v>21</v>
      </c>
      <c r="F31" s="7">
        <f t="shared" ref="F31" si="42">F30</f>
        <v>-7.7907423315622581E-4</v>
      </c>
      <c r="G31" s="8">
        <f t="shared" si="1"/>
        <v>0.10082556361882966</v>
      </c>
      <c r="H31" s="8">
        <f t="shared" si="28"/>
        <v>0.22389918581376164</v>
      </c>
      <c r="I31" s="8"/>
      <c r="J31" s="7">
        <f t="shared" si="2"/>
        <v>1.0165794279054667E-2</v>
      </c>
    </row>
    <row r="32" spans="1:12" x14ac:dyDescent="0.25">
      <c r="A32" s="7">
        <f>'initial data'!A31</f>
        <v>201206</v>
      </c>
      <c r="B32" s="7">
        <f>'initial data'!B31</f>
        <v>1306300448</v>
      </c>
      <c r="C32" s="8">
        <f t="shared" si="0"/>
        <v>-0.14368853934871118</v>
      </c>
      <c r="D32" s="7">
        <v>3</v>
      </c>
      <c r="E32" s="7">
        <f>E30/3</f>
        <v>-7.7907423315622581E-4</v>
      </c>
      <c r="F32" s="7">
        <f t="shared" si="3"/>
        <v>-7.7907423315622581E-4</v>
      </c>
      <c r="G32" s="8">
        <f t="shared" si="1"/>
        <v>-0.14290946511555494</v>
      </c>
      <c r="H32" s="8">
        <f t="shared" si="28"/>
        <v>8.0989720698206688E-2</v>
      </c>
      <c r="I32" s="8"/>
      <c r="J32" s="7">
        <f t="shared" si="2"/>
        <v>2.0423115219614013E-2</v>
      </c>
    </row>
    <row r="33" spans="1:12" x14ac:dyDescent="0.25">
      <c r="A33" s="7">
        <f>'initial data'!A32</f>
        <v>201207</v>
      </c>
      <c r="B33" s="7">
        <f>'initial data'!B32</f>
        <v>1508155824</v>
      </c>
      <c r="C33" s="8">
        <f t="shared" si="0"/>
        <v>2.1974485346337318E-2</v>
      </c>
      <c r="D33" s="7">
        <v>1</v>
      </c>
      <c r="E33" s="7">
        <f>SUM(C33:C35)</f>
        <v>-3.1409860831968478E-2</v>
      </c>
      <c r="F33" s="7">
        <f t="shared" ref="F33" si="43">E35</f>
        <v>-1.046995361065616E-2</v>
      </c>
      <c r="G33" s="8">
        <f t="shared" si="1"/>
        <v>3.2444438956993477E-2</v>
      </c>
      <c r="H33" s="8">
        <f t="shared" si="28"/>
        <v>0.11343415965520016</v>
      </c>
      <c r="I33" s="8">
        <f t="shared" ref="I33" si="44">MAX(H33:H35)-MIN(H33:H35)</f>
        <v>7.4710160067874523E-2</v>
      </c>
      <c r="J33" s="7">
        <f t="shared" si="2"/>
        <v>1.0526416192340759E-3</v>
      </c>
      <c r="K33">
        <f t="shared" ref="K33" si="45">SQRT(SUM(J33:J35)/2)</f>
        <v>6.4886981813088995E-2</v>
      </c>
      <c r="L33">
        <f t="shared" ref="L33" si="46">I33/K33</f>
        <v>1.1513890456961275</v>
      </c>
    </row>
    <row r="34" spans="1:12" x14ac:dyDescent="0.25">
      <c r="A34" s="7">
        <f>'initial data'!A33</f>
        <v>201208</v>
      </c>
      <c r="B34" s="7">
        <f>'initial data'!B33</f>
        <v>1475376351</v>
      </c>
      <c r="C34" s="8">
        <f t="shared" si="0"/>
        <v>3.1795767500224885E-2</v>
      </c>
      <c r="D34" s="7">
        <v>2</v>
      </c>
      <c r="E34" s="7" t="s">
        <v>21</v>
      </c>
      <c r="F34" s="7">
        <f t="shared" ref="F34" si="47">F33</f>
        <v>-1.046995361065616E-2</v>
      </c>
      <c r="G34" s="8">
        <f t="shared" si="1"/>
        <v>4.2265721110881047E-2</v>
      </c>
      <c r="H34" s="8">
        <f t="shared" si="28"/>
        <v>0.15569988076608121</v>
      </c>
      <c r="I34" s="8"/>
      <c r="J34" s="7">
        <f t="shared" si="2"/>
        <v>1.7863911810227758E-3</v>
      </c>
    </row>
    <row r="35" spans="1:12" x14ac:dyDescent="0.25">
      <c r="A35" s="7">
        <f>'initial data'!A34</f>
        <v>201209</v>
      </c>
      <c r="B35" s="7">
        <f>'initial data'!B34</f>
        <v>1429203567</v>
      </c>
      <c r="C35" s="8">
        <f t="shared" si="0"/>
        <v>-8.5180113678530678E-2</v>
      </c>
      <c r="D35" s="7">
        <v>3</v>
      </c>
      <c r="E35" s="7">
        <f>E33/3</f>
        <v>-1.046995361065616E-2</v>
      </c>
      <c r="F35" s="7">
        <f t="shared" si="3"/>
        <v>-1.046995361065616E-2</v>
      </c>
      <c r="G35" s="8">
        <f t="shared" si="1"/>
        <v>-7.4710160067874523E-2</v>
      </c>
      <c r="H35" s="8">
        <f t="shared" si="28"/>
        <v>8.0989720698206688E-2</v>
      </c>
      <c r="I35" s="8"/>
      <c r="J35" s="7">
        <f t="shared" si="2"/>
        <v>5.5816080173674331E-3</v>
      </c>
    </row>
    <row r="36" spans="1:12" x14ac:dyDescent="0.25">
      <c r="A36" s="7">
        <f>'initial data'!A35</f>
        <v>201210</v>
      </c>
      <c r="B36" s="7">
        <f>'initial data'!B35</f>
        <v>1556278597</v>
      </c>
      <c r="C36" s="8">
        <f t="shared" si="0"/>
        <v>7.1335669514593067E-2</v>
      </c>
      <c r="D36" s="7">
        <v>1</v>
      </c>
      <c r="E36" s="7">
        <f>SUM(C36:C38)</f>
        <v>0.37708704939784177</v>
      </c>
      <c r="F36" s="7">
        <f t="shared" ref="F36" si="48">E38</f>
        <v>0.12569568313261392</v>
      </c>
      <c r="G36" s="8">
        <f t="shared" si="1"/>
        <v>-5.4360013618020855E-2</v>
      </c>
      <c r="H36" s="8">
        <f t="shared" si="28"/>
        <v>2.6629707080185833E-2</v>
      </c>
      <c r="I36" s="8">
        <f t="shared" ref="I36" si="49">MAX(H36:H38)-MIN(H36:H38)</f>
        <v>0.13865940955355616</v>
      </c>
      <c r="J36" s="7">
        <f t="shared" si="2"/>
        <v>2.9550110805514128E-3</v>
      </c>
      <c r="K36">
        <f t="shared" ref="K36" si="50">SQRT(SUM(J36:J38)/2)</f>
        <v>0.12101204711388941</v>
      </c>
      <c r="L36">
        <f t="shared" ref="L36" si="51">I36/K36</f>
        <v>1.1458314511699657</v>
      </c>
    </row>
    <row r="37" spans="1:12" x14ac:dyDescent="0.25">
      <c r="A37" s="7">
        <f>'initial data'!A36</f>
        <v>201211</v>
      </c>
      <c r="B37" s="7">
        <f>'initial data'!B36</f>
        <v>1449127697</v>
      </c>
      <c r="C37" s="8">
        <f t="shared" si="0"/>
        <v>4.1396287197078621E-2</v>
      </c>
      <c r="D37" s="7">
        <v>2</v>
      </c>
      <c r="E37" s="7" t="s">
        <v>21</v>
      </c>
      <c r="F37" s="7">
        <f t="shared" si="3"/>
        <v>0.12569568313261392</v>
      </c>
      <c r="G37" s="8">
        <f t="shared" si="1"/>
        <v>-8.4299395935535301E-2</v>
      </c>
      <c r="H37" s="8">
        <f t="shared" si="28"/>
        <v>-5.7669688855349469E-2</v>
      </c>
      <c r="I37" s="8"/>
      <c r="J37" s="7">
        <f t="shared" si="2"/>
        <v>7.1063881550961459E-3</v>
      </c>
    </row>
    <row r="38" spans="1:12" x14ac:dyDescent="0.25">
      <c r="A38" s="7">
        <f>'initial data'!A37</f>
        <v>201212</v>
      </c>
      <c r="B38" s="7">
        <f>'initial data'!B37</f>
        <v>1390363884</v>
      </c>
      <c r="C38" s="8">
        <f t="shared" si="0"/>
        <v>0.26435509268617008</v>
      </c>
      <c r="D38" s="7">
        <v>3</v>
      </c>
      <c r="E38" s="7">
        <f>E36/3</f>
        <v>0.12569568313261392</v>
      </c>
      <c r="F38" s="7">
        <f t="shared" ref="F38" si="52">E38</f>
        <v>0.12569568313261392</v>
      </c>
      <c r="G38" s="8">
        <f t="shared" si="1"/>
        <v>0.13865940955355616</v>
      </c>
      <c r="H38" s="8">
        <f t="shared" si="28"/>
        <v>8.0989720698206702E-2</v>
      </c>
      <c r="I38" s="8"/>
      <c r="J38" s="7">
        <f t="shared" si="2"/>
        <v>1.9226431857740822E-2</v>
      </c>
    </row>
    <row r="39" spans="1:12" x14ac:dyDescent="0.25">
      <c r="A39" s="7">
        <f>'initial data'!A38</f>
        <v>201301</v>
      </c>
      <c r="B39" s="7">
        <f>'initial data'!B38</f>
        <v>1067383586</v>
      </c>
      <c r="C39" s="8">
        <f t="shared" si="0"/>
        <v>-0.15255598582989099</v>
      </c>
      <c r="D39" s="7">
        <v>1</v>
      </c>
      <c r="E39" s="7">
        <f>SUM(C39:C41)</f>
        <v>-0.24885404250947876</v>
      </c>
      <c r="F39" s="7">
        <f t="shared" ref="F39" si="53">E41</f>
        <v>-8.2951347503159592E-2</v>
      </c>
      <c r="G39" s="8">
        <f t="shared" si="1"/>
        <v>-6.9604638326731402E-2</v>
      </c>
      <c r="H39" s="8">
        <f t="shared" si="28"/>
        <v>1.13850823714753E-2</v>
      </c>
      <c r="I39" s="8">
        <f t="shared" ref="I39" si="54">MAX(H39:H41)-MIN(H39:H41)</f>
        <v>6.9604638326731402E-2</v>
      </c>
      <c r="J39" s="7">
        <f t="shared" si="2"/>
        <v>4.8448056765950862E-3</v>
      </c>
      <c r="K39">
        <f t="shared" ref="K39" si="55">SQRT(SUM(J39:J41)/2)</f>
        <v>6.2081493749620201E-2</v>
      </c>
      <c r="L39">
        <f t="shared" ref="L39" si="56">I39/K39</f>
        <v>1.1211817584069845</v>
      </c>
    </row>
    <row r="40" spans="1:12" x14ac:dyDescent="0.25">
      <c r="A40" s="7">
        <f>'initial data'!A39</f>
        <v>201302</v>
      </c>
      <c r="B40" s="7">
        <f>'initial data'!B39</f>
        <v>1243296591</v>
      </c>
      <c r="C40" s="8">
        <f t="shared" si="0"/>
        <v>-6.2998526942030189E-2</v>
      </c>
      <c r="D40" s="7">
        <v>2</v>
      </c>
      <c r="E40" s="7" t="s">
        <v>21</v>
      </c>
      <c r="F40" s="7">
        <f t="shared" ref="F40" si="57">F39</f>
        <v>-8.2951347503159592E-2</v>
      </c>
      <c r="G40" s="8">
        <f t="shared" si="1"/>
        <v>1.9952820561129403E-2</v>
      </c>
      <c r="H40" s="8">
        <f t="shared" si="28"/>
        <v>3.1337902932604703E-2</v>
      </c>
      <c r="I40" s="8"/>
      <c r="J40" s="7">
        <f t="shared" si="2"/>
        <v>3.9811504834462826E-4</v>
      </c>
    </row>
    <row r="41" spans="1:12" x14ac:dyDescent="0.25">
      <c r="A41" s="7">
        <f>'initial data'!A40</f>
        <v>201303</v>
      </c>
      <c r="B41" s="7">
        <f>'initial data'!B40</f>
        <v>1324142288</v>
      </c>
      <c r="C41" s="8">
        <f t="shared" si="0"/>
        <v>-3.3299529737557593E-2</v>
      </c>
      <c r="D41" s="7">
        <v>3</v>
      </c>
      <c r="E41" s="7">
        <f>E39/3</f>
        <v>-8.2951347503159592E-2</v>
      </c>
      <c r="F41" s="7">
        <f t="shared" si="3"/>
        <v>-8.2951347503159592E-2</v>
      </c>
      <c r="G41" s="8">
        <f t="shared" si="1"/>
        <v>4.9651817765601999E-2</v>
      </c>
      <c r="H41" s="8">
        <f t="shared" si="28"/>
        <v>8.0989720698206702E-2</v>
      </c>
      <c r="I41" s="8"/>
      <c r="J41" s="7">
        <f t="shared" si="2"/>
        <v>2.4653030074285502E-3</v>
      </c>
    </row>
    <row r="42" spans="1:12" x14ac:dyDescent="0.25">
      <c r="A42" s="7">
        <f>'initial data'!A41</f>
        <v>201304</v>
      </c>
      <c r="B42" s="7">
        <f>'initial data'!B41</f>
        <v>1368977964</v>
      </c>
      <c r="C42" s="8">
        <f t="shared" si="0"/>
        <v>-1.3652144280577093E-2</v>
      </c>
      <c r="D42" s="7">
        <v>1</v>
      </c>
      <c r="E42" s="7">
        <f>SUM(C42:C44)</f>
        <v>1.3441587926755219E-2</v>
      </c>
      <c r="F42" s="7">
        <f t="shared" ref="F42" si="58">E44</f>
        <v>4.4805293089184061E-3</v>
      </c>
      <c r="G42" s="8">
        <f t="shared" si="1"/>
        <v>-1.8132673589495499E-2</v>
      </c>
      <c r="H42" s="8">
        <f t="shared" si="28"/>
        <v>6.2857047108711206E-2</v>
      </c>
      <c r="I42" s="8">
        <f t="shared" ref="I42" si="59">MAX(H42:H44)-MIN(H42:H44)</f>
        <v>4.8907205603437628E-2</v>
      </c>
      <c r="J42" s="7">
        <f t="shared" si="2"/>
        <v>3.2879385150318759E-4</v>
      </c>
      <c r="K42">
        <f t="shared" ref="K42" si="60">SQRT(SUM(J42:J44)/2)</f>
        <v>6.0062692304138257E-2</v>
      </c>
      <c r="L42">
        <f t="shared" ref="L42" si="61">I42/K42</f>
        <v>0.81426928642804064</v>
      </c>
    </row>
    <row r="43" spans="1:12" x14ac:dyDescent="0.25">
      <c r="A43" s="7">
        <f>'initial data'!A42</f>
        <v>201305</v>
      </c>
      <c r="B43" s="7">
        <f>'initial data'!B42</f>
        <v>1387795607</v>
      </c>
      <c r="C43" s="8">
        <f t="shared" si="0"/>
        <v>7.152040850185154E-2</v>
      </c>
      <c r="D43" s="7">
        <v>2</v>
      </c>
      <c r="E43" s="7" t="s">
        <v>21</v>
      </c>
      <c r="F43" s="7">
        <f t="shared" si="3"/>
        <v>4.4805293089184061E-3</v>
      </c>
      <c r="G43" s="8">
        <f t="shared" si="1"/>
        <v>6.7039879192933138E-2</v>
      </c>
      <c r="H43" s="8">
        <f>C43-F43</f>
        <v>6.7039879192933138E-2</v>
      </c>
      <c r="I43" s="8"/>
      <c r="J43" s="7">
        <f t="shared" si="2"/>
        <v>4.4943454022030697E-3</v>
      </c>
    </row>
    <row r="44" spans="1:12" x14ac:dyDescent="0.25">
      <c r="A44" s="7">
        <f>'initial data'!A43</f>
        <v>201306</v>
      </c>
      <c r="B44" s="7">
        <f>'initial data'!B43</f>
        <v>1292006176</v>
      </c>
      <c r="C44" s="8">
        <f t="shared" si="0"/>
        <v>-4.4426676294519227E-2</v>
      </c>
      <c r="D44" s="7">
        <v>3</v>
      </c>
      <c r="E44" s="7">
        <f>E42/3</f>
        <v>4.4805293089184061E-3</v>
      </c>
      <c r="F44" s="7">
        <f t="shared" ref="F44" si="62">E44</f>
        <v>4.4805293089184061E-3</v>
      </c>
      <c r="G44" s="8">
        <f t="shared" si="1"/>
        <v>-4.8907205603437635E-2</v>
      </c>
      <c r="H44" s="8">
        <f t="shared" ref="H44:H62" si="63">H43+C44-F44</f>
        <v>1.8132673589495506E-2</v>
      </c>
      <c r="I44" s="8"/>
      <c r="J44" s="7">
        <f t="shared" si="2"/>
        <v>2.3919147599369217E-3</v>
      </c>
    </row>
    <row r="45" spans="1:12" x14ac:dyDescent="0.25">
      <c r="A45" s="7">
        <f>'initial data'!A44</f>
        <v>201307</v>
      </c>
      <c r="B45" s="7">
        <f>'initial data'!B44</f>
        <v>1350699845</v>
      </c>
      <c r="C45" s="8">
        <f t="shared" si="0"/>
        <v>0.12149923546844675</v>
      </c>
      <c r="D45" s="7">
        <v>1</v>
      </c>
      <c r="E45" s="7">
        <f>SUM(C45:C47)</f>
        <v>4.2651273359619865E-2</v>
      </c>
      <c r="F45" s="7">
        <f t="shared" ref="F45" si="64">E47</f>
        <v>1.4217091119873288E-2</v>
      </c>
      <c r="G45" s="8">
        <f t="shared" si="1"/>
        <v>0.10728214434857346</v>
      </c>
      <c r="H45" s="8">
        <f t="shared" si="63"/>
        <v>0.12541481793806897</v>
      </c>
      <c r="I45" s="8">
        <f t="shared" ref="I45" si="65">MAX(H45:H47)-MIN(H45:H47)</f>
        <v>0.10728214434857346</v>
      </c>
      <c r="J45" s="7">
        <f t="shared" si="2"/>
        <v>1.1509458496028151E-2</v>
      </c>
      <c r="K45">
        <f t="shared" ref="K45" si="66">SQRT(SUM(J45:J47)/2)</f>
        <v>9.7784536196867763E-2</v>
      </c>
      <c r="L45">
        <f t="shared" ref="L45" si="67">I45/K45</f>
        <v>1.0971279153237925</v>
      </c>
    </row>
    <row r="46" spans="1:12" x14ac:dyDescent="0.25">
      <c r="A46" s="7">
        <f>'initial data'!A45</f>
        <v>201308</v>
      </c>
      <c r="B46" s="7">
        <f>'initial data'!B45</f>
        <v>1196168613</v>
      </c>
      <c r="C46" s="8">
        <f t="shared" si="0"/>
        <v>-6.9915318303137533E-2</v>
      </c>
      <c r="D46" s="7">
        <v>2</v>
      </c>
      <c r="E46" s="7" t="s">
        <v>21</v>
      </c>
      <c r="F46" s="7">
        <f t="shared" ref="F46" si="68">F45</f>
        <v>1.4217091119873288E-2</v>
      </c>
      <c r="G46" s="8">
        <f t="shared" si="1"/>
        <v>-8.4132409423010826E-2</v>
      </c>
      <c r="H46" s="8">
        <f t="shared" si="63"/>
        <v>4.1282408515058149E-2</v>
      </c>
      <c r="I46" s="8"/>
      <c r="J46" s="7">
        <f t="shared" si="2"/>
        <v>7.0782623153211209E-3</v>
      </c>
    </row>
    <row r="47" spans="1:12" x14ac:dyDescent="0.25">
      <c r="A47" s="7">
        <f>'initial data'!A46</f>
        <v>201309</v>
      </c>
      <c r="B47" s="7">
        <f>'initial data'!B46</f>
        <v>1282791990</v>
      </c>
      <c r="C47" s="8">
        <f t="shared" si="0"/>
        <v>-8.9326438056893543E-3</v>
      </c>
      <c r="D47" s="7">
        <v>3</v>
      </c>
      <c r="E47" s="7">
        <f>E45/3</f>
        <v>1.4217091119873288E-2</v>
      </c>
      <c r="F47" s="7">
        <f t="shared" si="3"/>
        <v>1.4217091119873288E-2</v>
      </c>
      <c r="G47" s="8">
        <f t="shared" si="1"/>
        <v>-2.3149734925562642E-2</v>
      </c>
      <c r="H47" s="8">
        <f t="shared" si="63"/>
        <v>1.813267358949551E-2</v>
      </c>
      <c r="I47" s="8"/>
      <c r="J47" s="7">
        <f t="shared" si="2"/>
        <v>5.3591022712381477E-4</v>
      </c>
    </row>
    <row r="48" spans="1:12" x14ac:dyDescent="0.25">
      <c r="A48" s="7">
        <f>'initial data'!A47</f>
        <v>201310</v>
      </c>
      <c r="B48" s="7">
        <f>'initial data'!B47</f>
        <v>1294302045</v>
      </c>
      <c r="C48" s="8">
        <f t="shared" si="0"/>
        <v>7.7622115789249865E-2</v>
      </c>
      <c r="D48" s="7">
        <v>1</v>
      </c>
      <c r="E48" s="7">
        <f>SUM(C48:C50)</f>
        <v>0.55028244255448466</v>
      </c>
      <c r="F48" s="7">
        <f t="shared" ref="F48" si="69">E50</f>
        <v>0.18342748085149488</v>
      </c>
      <c r="G48" s="8">
        <f t="shared" si="1"/>
        <v>-0.10580536506224501</v>
      </c>
      <c r="H48" s="8">
        <f t="shared" si="63"/>
        <v>-8.7672691472749503E-2</v>
      </c>
      <c r="I48" s="8">
        <f t="shared" ref="I48" si="70">MAX(H48:H50)-MIN(H48:H50)</f>
        <v>0.26534832563624167</v>
      </c>
      <c r="J48" s="7">
        <f t="shared" si="2"/>
        <v>1.1194775275954938E-2</v>
      </c>
      <c r="K48">
        <f t="shared" ref="K48" si="71">SQRT(SUM(J48:J50)/2)</f>
        <v>0.23136385355390732</v>
      </c>
      <c r="L48">
        <f t="shared" ref="L48" si="72">I48/K48</f>
        <v>1.1468875606984823</v>
      </c>
    </row>
    <row r="49" spans="1:12" x14ac:dyDescent="0.25">
      <c r="A49" s="7">
        <f>'initial data'!A48</f>
        <v>201311</v>
      </c>
      <c r="B49" s="7">
        <f>'initial data'!B48</f>
        <v>1197635831</v>
      </c>
      <c r="C49" s="8">
        <f t="shared" si="0"/>
        <v>2.3884520277498208E-2</v>
      </c>
      <c r="D49" s="7">
        <v>2</v>
      </c>
      <c r="E49" s="7" t="s">
        <v>21</v>
      </c>
      <c r="F49" s="7">
        <f t="shared" ref="F49" si="73">F48</f>
        <v>0.18342748085149488</v>
      </c>
      <c r="G49" s="8">
        <f t="shared" si="1"/>
        <v>-0.15954296057399667</v>
      </c>
      <c r="H49" s="8">
        <f t="shared" si="63"/>
        <v>-0.24721565204674617</v>
      </c>
      <c r="I49" s="8"/>
      <c r="J49" s="7">
        <f t="shared" si="2"/>
        <v>2.5453956268715855E-2</v>
      </c>
    </row>
    <row r="50" spans="1:12" x14ac:dyDescent="0.25">
      <c r="A50" s="7">
        <f>'initial data'!A49</f>
        <v>201312</v>
      </c>
      <c r="B50" s="7">
        <f>'initial data'!B49</f>
        <v>1169369778</v>
      </c>
      <c r="C50" s="8">
        <f t="shared" si="0"/>
        <v>0.44877580648773657</v>
      </c>
      <c r="D50" s="7">
        <v>3</v>
      </c>
      <c r="E50" s="7">
        <f>E48/3</f>
        <v>0.18342748085149488</v>
      </c>
      <c r="F50" s="7">
        <f t="shared" si="3"/>
        <v>0.18342748085149488</v>
      </c>
      <c r="G50" s="8">
        <f t="shared" si="1"/>
        <v>0.26534832563624167</v>
      </c>
      <c r="H50" s="8">
        <f t="shared" si="63"/>
        <v>1.8132673589495524E-2</v>
      </c>
      <c r="I50" s="8"/>
      <c r="J50" s="7">
        <f t="shared" si="2"/>
        <v>7.0409733917956949E-2</v>
      </c>
    </row>
    <row r="51" spans="1:12" x14ac:dyDescent="0.25">
      <c r="A51" s="7">
        <f>'initial data'!A50</f>
        <v>201401</v>
      </c>
      <c r="B51" s="7">
        <f>'initial data'!B50</f>
        <v>746536436</v>
      </c>
      <c r="C51" s="8">
        <f t="shared" si="0"/>
        <v>-0.15601835597158978</v>
      </c>
      <c r="D51" s="7">
        <v>1</v>
      </c>
      <c r="E51" s="7">
        <f>SUM(C51:C53)</f>
        <v>-0.33168060516988024</v>
      </c>
      <c r="F51" s="7">
        <f t="shared" ref="F51" si="74">E53</f>
        <v>-0.11056020172329341</v>
      </c>
      <c r="G51" s="8">
        <f t="shared" si="1"/>
        <v>-4.545815424829637E-2</v>
      </c>
      <c r="H51" s="8">
        <f t="shared" si="63"/>
        <v>-2.7325480658800846E-2</v>
      </c>
      <c r="I51" s="8">
        <f t="shared" ref="I51" si="75">MAX(H51:H53)-MIN(H51:H53)</f>
        <v>0.1133408200777465</v>
      </c>
      <c r="J51" s="7">
        <f t="shared" si="2"/>
        <v>2.0664437876619052E-3</v>
      </c>
      <c r="K51">
        <f t="shared" ref="K51" si="76">SQRT(SUM(J51:J53)/2)</f>
        <v>9.8794335879317505E-2</v>
      </c>
      <c r="L51">
        <f t="shared" ref="L51" si="77">I51/K51</f>
        <v>1.1472400625902106</v>
      </c>
    </row>
    <row r="52" spans="1:12" x14ac:dyDescent="0.25">
      <c r="A52" s="7">
        <f>'initial data'!A51</f>
        <v>201402</v>
      </c>
      <c r="B52" s="7">
        <f>'initial data'!B51</f>
        <v>872587365</v>
      </c>
      <c r="C52" s="8">
        <f t="shared" si="0"/>
        <v>-0.17844286755274355</v>
      </c>
      <c r="D52" s="7">
        <v>2</v>
      </c>
      <c r="E52" s="7" t="s">
        <v>21</v>
      </c>
      <c r="F52" s="7">
        <f t="shared" si="3"/>
        <v>-0.11056020172329341</v>
      </c>
      <c r="G52" s="8">
        <f t="shared" si="1"/>
        <v>-6.7882665829450142E-2</v>
      </c>
      <c r="H52" s="8">
        <f t="shared" si="63"/>
        <v>-9.5208146488250975E-2</v>
      </c>
      <c r="I52" s="8"/>
      <c r="J52" s="7">
        <f t="shared" si="2"/>
        <v>4.6080563201127984E-3</v>
      </c>
    </row>
    <row r="53" spans="1:12" x14ac:dyDescent="0.25">
      <c r="A53" s="7">
        <f>'initial data'!A52</f>
        <v>201403</v>
      </c>
      <c r="B53" s="7">
        <f>'initial data'!B52</f>
        <v>1043051310</v>
      </c>
      <c r="C53" s="8">
        <f t="shared" si="0"/>
        <v>2.7806183544530931E-3</v>
      </c>
      <c r="D53" s="7">
        <v>3</v>
      </c>
      <c r="E53" s="7">
        <f>E51/3</f>
        <v>-0.11056020172329341</v>
      </c>
      <c r="F53" s="7">
        <f t="shared" ref="F53" si="78">E53</f>
        <v>-0.11056020172329341</v>
      </c>
      <c r="G53" s="8">
        <f t="shared" si="1"/>
        <v>0.1133408200777465</v>
      </c>
      <c r="H53" s="8">
        <f t="shared" si="63"/>
        <v>1.8132673589495524E-2</v>
      </c>
      <c r="I53" s="8"/>
      <c r="J53" s="7">
        <f t="shared" si="2"/>
        <v>1.2846141495896104E-2</v>
      </c>
    </row>
    <row r="54" spans="1:12" x14ac:dyDescent="0.25">
      <c r="A54" s="7">
        <f>'initial data'!A53</f>
        <v>201404</v>
      </c>
      <c r="B54" s="7">
        <f>'initial data'!B53</f>
        <v>1040155011</v>
      </c>
      <c r="C54" s="8">
        <f t="shared" si="0"/>
        <v>7.984598663681558E-2</v>
      </c>
      <c r="D54" s="7">
        <v>1</v>
      </c>
      <c r="E54" s="7">
        <f>SUM(C54:C56)</f>
        <v>5.6862219115146218E-2</v>
      </c>
      <c r="F54" s="7">
        <f t="shared" ref="F54" si="79">E56</f>
        <v>1.8954073038382074E-2</v>
      </c>
      <c r="G54" s="8">
        <f t="shared" si="1"/>
        <v>6.0891913598433503E-2</v>
      </c>
      <c r="H54" s="8">
        <f t="shared" si="63"/>
        <v>7.9024587187929027E-2</v>
      </c>
      <c r="I54" s="8">
        <f t="shared" ref="I54" si="80">MAX(H54:H56)-MIN(H54:H56)</f>
        <v>6.8657099533623631E-2</v>
      </c>
      <c r="J54" s="7">
        <f t="shared" si="2"/>
        <v>3.7078251416790909E-3</v>
      </c>
      <c r="K54">
        <f t="shared" ref="K54" si="81">SQRT(SUM(J54:J56)/2)</f>
        <v>6.5122655699292042E-2</v>
      </c>
      <c r="L54">
        <f t="shared" ref="L54" si="82">I54/K54</f>
        <v>1.05427364403952</v>
      </c>
    </row>
    <row r="55" spans="1:12" x14ac:dyDescent="0.25">
      <c r="A55" s="7">
        <f>'initial data'!A54</f>
        <v>201405</v>
      </c>
      <c r="B55" s="7">
        <f>'initial data'!B54</f>
        <v>960331986</v>
      </c>
      <c r="C55" s="8">
        <f t="shared" si="0"/>
        <v>-4.970302649524156E-2</v>
      </c>
      <c r="D55" s="7">
        <v>2</v>
      </c>
      <c r="E55" s="7" t="s">
        <v>21</v>
      </c>
      <c r="F55" s="7">
        <f t="shared" ref="F55" si="83">F54</f>
        <v>1.8954073038382074E-2</v>
      </c>
      <c r="G55" s="8">
        <f t="shared" si="1"/>
        <v>-6.8657099533623631E-2</v>
      </c>
      <c r="H55" s="8">
        <f t="shared" si="63"/>
        <v>1.0367487654305393E-2</v>
      </c>
      <c r="I55" s="8"/>
      <c r="J55" s="7">
        <f t="shared" si="2"/>
        <v>4.7137973163699021E-3</v>
      </c>
    </row>
    <row r="56" spans="1:12" x14ac:dyDescent="0.25">
      <c r="A56" s="7">
        <f>'initial data'!A55</f>
        <v>201406</v>
      </c>
      <c r="B56" s="7">
        <f>'initial data'!B55</f>
        <v>1009269489</v>
      </c>
      <c r="C56" s="8">
        <f t="shared" si="0"/>
        <v>2.6719258973572198E-2</v>
      </c>
      <c r="D56" s="7">
        <v>3</v>
      </c>
      <c r="E56" s="7">
        <f>E54/3</f>
        <v>1.8954073038382074E-2</v>
      </c>
      <c r="F56" s="7">
        <f t="shared" si="3"/>
        <v>1.8954073038382074E-2</v>
      </c>
      <c r="G56" s="8">
        <f t="shared" si="1"/>
        <v>7.7651859351901241E-3</v>
      </c>
      <c r="H56" s="8">
        <f t="shared" si="63"/>
        <v>1.8132673589495513E-2</v>
      </c>
      <c r="I56" s="8"/>
      <c r="J56" s="7">
        <f t="shared" si="2"/>
        <v>6.0298112608074522E-5</v>
      </c>
    </row>
    <row r="57" spans="1:12" x14ac:dyDescent="0.25">
      <c r="A57" s="7">
        <f>'initial data'!A56</f>
        <v>201407</v>
      </c>
      <c r="B57" s="7">
        <f>'initial data'!B56</f>
        <v>982659637</v>
      </c>
      <c r="C57" s="8">
        <f t="shared" si="0"/>
        <v>0.31627916909482789</v>
      </c>
      <c r="D57" s="7">
        <v>1</v>
      </c>
      <c r="E57" s="7">
        <f>SUM(C57:C59)</f>
        <v>0.39712707888234366</v>
      </c>
      <c r="F57" s="7">
        <f t="shared" ref="F57" si="84">E59</f>
        <v>0.13237569296078122</v>
      </c>
      <c r="G57" s="8">
        <f t="shared" si="1"/>
        <v>0.18390347613404667</v>
      </c>
      <c r="H57" s="8">
        <f t="shared" si="63"/>
        <v>0.20203614972354217</v>
      </c>
      <c r="I57" s="8">
        <f t="shared" ref="I57" si="85">MAX(H57:H59)-MIN(H57:H59)</f>
        <v>0.18390347613404667</v>
      </c>
      <c r="J57" s="7">
        <f t="shared" si="2"/>
        <v>3.3820488534185872E-2</v>
      </c>
      <c r="K57">
        <f t="shared" ref="K57" si="86">SQRT(SUM(J57:J59)/2)</f>
        <v>0.1715349405414022</v>
      </c>
      <c r="L57">
        <f t="shared" ref="L57" si="87">I57/K57</f>
        <v>1.0721050507471344</v>
      </c>
    </row>
    <row r="58" spans="1:12" x14ac:dyDescent="0.25">
      <c r="A58" s="7">
        <f>'initial data'!A57</f>
        <v>201408</v>
      </c>
      <c r="B58" s="7">
        <f>'initial data'!B57</f>
        <v>716217321</v>
      </c>
      <c r="C58" s="8">
        <f t="shared" si="0"/>
        <v>-2.3285302093770863E-2</v>
      </c>
      <c r="D58" s="7">
        <v>2</v>
      </c>
      <c r="E58" s="7" t="s">
        <v>21</v>
      </c>
      <c r="F58" s="7">
        <f t="shared" si="3"/>
        <v>0.13237569296078122</v>
      </c>
      <c r="G58" s="8">
        <f t="shared" si="1"/>
        <v>-0.15566099505455208</v>
      </c>
      <c r="H58" s="8">
        <f t="shared" si="63"/>
        <v>4.6375154668990087E-2</v>
      </c>
      <c r="I58" s="8"/>
      <c r="J58" s="7">
        <f t="shared" si="2"/>
        <v>2.4230345381373287E-2</v>
      </c>
    </row>
    <row r="59" spans="1:12" x14ac:dyDescent="0.25">
      <c r="A59" s="7">
        <f>'initial data'!A58</f>
        <v>201409</v>
      </c>
      <c r="B59" s="7">
        <f>'initial data'!B58</f>
        <v>733090342</v>
      </c>
      <c r="C59" s="8">
        <f t="shared" si="0"/>
        <v>0.10413321188128664</v>
      </c>
      <c r="D59" s="7">
        <v>3</v>
      </c>
      <c r="E59" s="7">
        <f>E57/3</f>
        <v>0.13237569296078122</v>
      </c>
      <c r="F59" s="7">
        <f t="shared" ref="F59" si="88">E59</f>
        <v>0.13237569296078122</v>
      </c>
      <c r="G59" s="8">
        <f t="shared" si="1"/>
        <v>-2.8242481079494577E-2</v>
      </c>
      <c r="H59" s="8">
        <f t="shared" si="63"/>
        <v>1.8132673589495496E-2</v>
      </c>
      <c r="I59" s="8"/>
      <c r="J59" s="7">
        <f t="shared" si="2"/>
        <v>7.9763773752560918E-4</v>
      </c>
    </row>
    <row r="60" spans="1:12" x14ac:dyDescent="0.25">
      <c r="A60" s="7">
        <f>'initial data'!A59</f>
        <v>201410</v>
      </c>
      <c r="B60" s="7">
        <f>'initial data'!B59</f>
        <v>660591557</v>
      </c>
      <c r="C60" s="8">
        <f t="shared" si="0"/>
        <v>0.11712760538630665</v>
      </c>
      <c r="D60" s="7">
        <v>1</v>
      </c>
      <c r="E60" s="7">
        <f>SUM(C60:C62)</f>
        <v>0.81160245873262848</v>
      </c>
      <c r="F60" s="7">
        <f t="shared" ref="F60" si="89">E62</f>
        <v>0.27053415291087618</v>
      </c>
      <c r="G60" s="8">
        <f t="shared" si="1"/>
        <v>-0.15340654752456953</v>
      </c>
      <c r="H60" s="8">
        <f t="shared" si="63"/>
        <v>-0.13527387393507403</v>
      </c>
      <c r="I60" s="8">
        <f t="shared" ref="I60" si="90">MAX(H60:H62)-MIN(H60:H62)</f>
        <v>0.15340654752456942</v>
      </c>
      <c r="J60" s="7">
        <f t="shared" si="2"/>
        <v>2.353356882340801E-2</v>
      </c>
      <c r="K60">
        <f t="shared" ref="K60" si="91">SQRT(SUM(J60:J62)/2)</f>
        <v>0.1360291875779325</v>
      </c>
      <c r="L60">
        <f t="shared" ref="L60" si="92">I60/K60</f>
        <v>1.127747289063836</v>
      </c>
    </row>
    <row r="61" spans="1:12" x14ac:dyDescent="0.25">
      <c r="A61" s="7">
        <f>'initial data'!A60</f>
        <v>201411</v>
      </c>
      <c r="B61" s="7">
        <f>'initial data'!B60</f>
        <v>587577485</v>
      </c>
      <c r="C61" s="8">
        <f t="shared" si="0"/>
        <v>0.31801819917556357</v>
      </c>
      <c r="D61" s="7">
        <v>2</v>
      </c>
      <c r="E61" s="7" t="s">
        <v>21</v>
      </c>
      <c r="F61" s="7">
        <f t="shared" ref="F61" si="93">F60</f>
        <v>0.27053415291087618</v>
      </c>
      <c r="G61" s="8">
        <f t="shared" si="1"/>
        <v>4.7484046264687385E-2</v>
      </c>
      <c r="H61" s="8">
        <f t="shared" si="63"/>
        <v>-8.778982767038665E-2</v>
      </c>
      <c r="I61" s="8"/>
      <c r="J61" s="7">
        <f t="shared" si="2"/>
        <v>2.2547346496669721E-3</v>
      </c>
    </row>
    <row r="62" spans="1:12" x14ac:dyDescent="0.25">
      <c r="A62" s="7">
        <f>'initial data'!A61</f>
        <v>201412</v>
      </c>
      <c r="B62" s="7">
        <f>'initial data'!B61</f>
        <v>427515236</v>
      </c>
      <c r="C62" s="8">
        <f t="shared" si="0"/>
        <v>0.37645665417075819</v>
      </c>
      <c r="D62" s="7">
        <v>3</v>
      </c>
      <c r="E62" s="7">
        <f>E60/3</f>
        <v>0.27053415291087618</v>
      </c>
      <c r="F62" s="7">
        <f t="shared" si="3"/>
        <v>0.27053415291087618</v>
      </c>
      <c r="G62" s="8">
        <f t="shared" si="1"/>
        <v>0.10592250125988201</v>
      </c>
      <c r="H62" s="8">
        <f t="shared" si="63"/>
        <v>1.8132673589495385E-2</v>
      </c>
      <c r="I62" s="8"/>
      <c r="J62" s="7">
        <f t="shared" si="2"/>
        <v>1.1219576273149706E-2</v>
      </c>
    </row>
    <row r="63" spans="1:12" x14ac:dyDescent="0.25">
      <c r="A63" s="7">
        <f>'initial data'!A62</f>
        <v>201501</v>
      </c>
      <c r="B63" s="7">
        <f>'initial data'!B62</f>
        <v>293398946</v>
      </c>
      <c r="C63" s="8">
        <f t="shared" si="0"/>
        <v>-5.9030492783322508E-2</v>
      </c>
      <c r="D63" s="7">
        <v>1</v>
      </c>
      <c r="E63" s="7">
        <f>SUM(C63:C65)</f>
        <v>0.32126570746819394</v>
      </c>
      <c r="F63" s="7">
        <f t="shared" ref="F63" si="94">E65</f>
        <v>0.10708856915606464</v>
      </c>
      <c r="G63" s="8">
        <f t="shared" si="1"/>
        <v>-0.16611906193938714</v>
      </c>
      <c r="H63" s="8">
        <f>C63-F63</f>
        <v>-0.16611906193938714</v>
      </c>
      <c r="I63" s="8">
        <f t="shared" ref="I63" si="95">MAX(H63:H65)-MIN(H63:H65)</f>
        <v>0.55443773025378484</v>
      </c>
      <c r="J63" s="7">
        <f t="shared" si="2"/>
        <v>2.7595542739621941E-2</v>
      </c>
      <c r="K63">
        <f t="shared" ref="K63" si="96">SQRT(SUM(J63:J65)/2)</f>
        <v>0.49284283885943692</v>
      </c>
      <c r="L63">
        <f t="shared" ref="L63" si="97">I63/K63</f>
        <v>1.1249787691688777</v>
      </c>
    </row>
    <row r="64" spans="1:12" x14ac:dyDescent="0.25">
      <c r="A64" s="7">
        <f>'initial data'!A63</f>
        <v>201502</v>
      </c>
      <c r="B64" s="7">
        <f>'initial data'!B63</f>
        <v>311239828</v>
      </c>
      <c r="C64" s="8">
        <f t="shared" si="0"/>
        <v>0.66152629940984953</v>
      </c>
      <c r="D64" s="7">
        <v>2</v>
      </c>
      <c r="E64" s="7" t="s">
        <v>21</v>
      </c>
      <c r="F64" s="7">
        <f t="shared" ref="F64" si="98">F63</f>
        <v>0.10708856915606464</v>
      </c>
      <c r="G64" s="8">
        <f t="shared" si="1"/>
        <v>0.55443773025378484</v>
      </c>
      <c r="H64" s="8">
        <f t="shared" ref="H64:H82" si="99">H63+C64-F64</f>
        <v>0.38831866831439776</v>
      </c>
      <c r="I64" s="8"/>
      <c r="J64" s="7">
        <f t="shared" si="2"/>
        <v>0.30740119672896871</v>
      </c>
    </row>
    <row r="65" spans="1:12" x14ac:dyDescent="0.25">
      <c r="A65" s="7">
        <f>'initial data'!A64</f>
        <v>201601</v>
      </c>
      <c r="B65" s="7">
        <f>'initial data'!B64</f>
        <v>160619380</v>
      </c>
      <c r="C65" s="8">
        <f t="shared" si="0"/>
        <v>-0.28123009915833308</v>
      </c>
      <c r="D65" s="7">
        <v>3</v>
      </c>
      <c r="E65" s="7">
        <f>E63/3</f>
        <v>0.10708856915606464</v>
      </c>
      <c r="F65" s="7">
        <f t="shared" si="3"/>
        <v>0.10708856915606464</v>
      </c>
      <c r="G65" s="8">
        <f t="shared" si="1"/>
        <v>-0.38831866831439771</v>
      </c>
      <c r="H65" s="8">
        <f t="shared" si="99"/>
        <v>0</v>
      </c>
      <c r="I65" s="8"/>
      <c r="J65" s="7">
        <f t="shared" si="2"/>
        <v>0.15079138816146723</v>
      </c>
    </row>
    <row r="66" spans="1:12" x14ac:dyDescent="0.25">
      <c r="A66" s="7">
        <f>'initial data'!A65</f>
        <v>201602</v>
      </c>
      <c r="B66" s="7">
        <f>'initial data'!B65</f>
        <v>212781872</v>
      </c>
      <c r="C66" s="8">
        <f t="shared" si="0"/>
        <v>-0.26179923025590107</v>
      </c>
      <c r="D66" s="7">
        <v>1</v>
      </c>
      <c r="E66" s="7">
        <f>SUM(C66:C68)</f>
        <v>-0.26536568123722681</v>
      </c>
      <c r="F66" s="7">
        <f t="shared" ref="F66" si="100">E68</f>
        <v>-8.8455227079075605E-2</v>
      </c>
      <c r="G66" s="8">
        <f t="shared" si="1"/>
        <v>-0.17334400317682547</v>
      </c>
      <c r="H66" s="8">
        <f t="shared" si="99"/>
        <v>-0.17334400317682547</v>
      </c>
      <c r="I66" s="8">
        <f t="shared" ref="I66" si="101">MAX(H66:H68)-MIN(H66:H68)</f>
        <v>0.17334400317682547</v>
      </c>
      <c r="J66" s="7">
        <f t="shared" si="2"/>
        <v>3.0048143437367277E-2</v>
      </c>
      <c r="K66">
        <f t="shared" ref="K66" si="102">SQRT(SUM(J66:J68)/2)</f>
        <v>0.15137672760205825</v>
      </c>
      <c r="L66">
        <f t="shared" ref="L66" si="103">I66/K66</f>
        <v>1.1451165970010606</v>
      </c>
    </row>
    <row r="67" spans="1:12" x14ac:dyDescent="0.25">
      <c r="A67" s="7">
        <f>'initial data'!A66</f>
        <v>201603</v>
      </c>
      <c r="B67" s="7">
        <f>'initial data'!B66</f>
        <v>276460180</v>
      </c>
      <c r="C67" s="8">
        <f t="shared" ref="C67:C121" si="104">LN(B67/B68)</f>
        <v>1.7679715743443843E-2</v>
      </c>
      <c r="D67" s="7">
        <v>2</v>
      </c>
      <c r="E67" s="7" t="s">
        <v>21</v>
      </c>
      <c r="F67" s="7">
        <f t="shared" si="3"/>
        <v>-8.8455227079075605E-2</v>
      </c>
      <c r="G67" s="8">
        <f t="shared" si="1"/>
        <v>0.10613494282251945</v>
      </c>
      <c r="H67" s="8">
        <f t="shared" si="99"/>
        <v>-6.7209060354306016E-2</v>
      </c>
      <c r="I67" s="8"/>
      <c r="J67" s="7">
        <f t="shared" si="2"/>
        <v>1.1264626087939473E-2</v>
      </c>
    </row>
    <row r="68" spans="1:12" x14ac:dyDescent="0.25">
      <c r="A68" s="7">
        <f>'initial data'!A67</f>
        <v>201604</v>
      </c>
      <c r="B68" s="7">
        <f>'initial data'!B67</f>
        <v>271615396</v>
      </c>
      <c r="C68" s="8">
        <f t="shared" si="104"/>
        <v>-2.1246166724769575E-2</v>
      </c>
      <c r="D68" s="7">
        <v>3</v>
      </c>
      <c r="E68" s="7">
        <f>E66/3</f>
        <v>-8.8455227079075605E-2</v>
      </c>
      <c r="F68" s="7">
        <f t="shared" ref="F68" si="105">E68</f>
        <v>-8.8455227079075605E-2</v>
      </c>
      <c r="G68" s="8">
        <f t="shared" ref="G68:G122" si="106">C68-F68</f>
        <v>6.720906035430603E-2</v>
      </c>
      <c r="H68" s="8">
        <f t="shared" si="99"/>
        <v>0</v>
      </c>
      <c r="I68" s="8"/>
      <c r="J68" s="7">
        <f t="shared" ref="J68:J122" si="107">G68*G68</f>
        <v>4.5170577937087503E-3</v>
      </c>
    </row>
    <row r="69" spans="1:12" x14ac:dyDescent="0.25">
      <c r="A69" s="7">
        <f>'initial data'!A68</f>
        <v>201605</v>
      </c>
      <c r="B69" s="7">
        <f>'initial data'!B68</f>
        <v>277447922</v>
      </c>
      <c r="C69" s="8">
        <f t="shared" si="104"/>
        <v>-0.17379061916441466</v>
      </c>
      <c r="D69" s="7">
        <v>1</v>
      </c>
      <c r="E69" s="7">
        <f>SUM(C69:C71)</f>
        <v>-0.20836365595946993</v>
      </c>
      <c r="F69" s="7">
        <f t="shared" ref="F69" si="108">E71</f>
        <v>-6.9454551986489976E-2</v>
      </c>
      <c r="G69" s="8">
        <f t="shared" si="106"/>
        <v>-0.10433606717792468</v>
      </c>
      <c r="H69" s="8">
        <f t="shared" si="99"/>
        <v>-0.10433606717792468</v>
      </c>
      <c r="I69" s="8">
        <f t="shared" ref="I69" si="109">MAX(H69:H71)-MIN(H69:H71)</f>
        <v>0.11211026725998216</v>
      </c>
      <c r="J69" s="7">
        <f t="shared" si="107"/>
        <v>1.0886014914156411E-2</v>
      </c>
      <c r="K69">
        <f t="shared" ref="K69" si="110">SQRT(SUM(J69:J71)/2)</f>
        <v>0.10843238705796555</v>
      </c>
      <c r="L69">
        <f t="shared" ref="L69" si="111">I69/K69</f>
        <v>1.0339186501543169</v>
      </c>
    </row>
    <row r="70" spans="1:12" x14ac:dyDescent="0.25">
      <c r="A70" s="7">
        <f>'initial data'!A69</f>
        <v>201606</v>
      </c>
      <c r="B70" s="7">
        <f>'initial data'!B69</f>
        <v>330109318</v>
      </c>
      <c r="C70" s="8">
        <f t="shared" si="104"/>
        <v>-7.7228752068547457E-2</v>
      </c>
      <c r="D70" s="7">
        <v>2</v>
      </c>
      <c r="E70" s="7" t="s">
        <v>21</v>
      </c>
      <c r="F70" s="7">
        <f t="shared" ref="F70:F122" si="112">F69</f>
        <v>-6.9454551986489976E-2</v>
      </c>
      <c r="G70" s="8">
        <f t="shared" si="106"/>
        <v>-7.7742000820574808E-3</v>
      </c>
      <c r="H70" s="8">
        <f t="shared" si="99"/>
        <v>-0.11211026725998216</v>
      </c>
      <c r="I70" s="8"/>
      <c r="J70" s="7">
        <f t="shared" si="107"/>
        <v>6.0438186915862541E-5</v>
      </c>
    </row>
    <row r="71" spans="1:12" x14ac:dyDescent="0.25">
      <c r="A71" s="7">
        <f>'initial data'!A70</f>
        <v>201607</v>
      </c>
      <c r="B71" s="7">
        <f>'initial data'!B70</f>
        <v>356613520</v>
      </c>
      <c r="C71" s="8">
        <f t="shared" si="104"/>
        <v>4.2655715273492226E-2</v>
      </c>
      <c r="D71" s="7">
        <v>3</v>
      </c>
      <c r="E71" s="7">
        <f>E69/3</f>
        <v>-6.9454551986489976E-2</v>
      </c>
      <c r="F71" s="7">
        <f t="shared" si="112"/>
        <v>-6.9454551986489976E-2</v>
      </c>
      <c r="G71" s="8">
        <f t="shared" si="106"/>
        <v>0.1121102672599822</v>
      </c>
      <c r="H71" s="8">
        <f t="shared" si="99"/>
        <v>0</v>
      </c>
      <c r="I71" s="8"/>
      <c r="J71" s="7">
        <f t="shared" si="107"/>
        <v>1.2568712025104636E-2</v>
      </c>
    </row>
    <row r="72" spans="1:12" x14ac:dyDescent="0.25">
      <c r="A72" s="7">
        <f>'initial data'!A71</f>
        <v>201608</v>
      </c>
      <c r="B72" s="7">
        <f>'initial data'!B71</f>
        <v>341721782</v>
      </c>
      <c r="C72" s="8">
        <f t="shared" si="104"/>
        <v>4.1209195195016195E-2</v>
      </c>
      <c r="D72" s="7">
        <v>1</v>
      </c>
      <c r="E72" s="7">
        <f>SUM(C72:C74)</f>
        <v>9.1868488784539348E-2</v>
      </c>
      <c r="F72" s="7">
        <f t="shared" ref="F72" si="113">E74</f>
        <v>3.0622829594846451E-2</v>
      </c>
      <c r="G72" s="8">
        <f t="shared" si="106"/>
        <v>1.0586365600169744E-2</v>
      </c>
      <c r="H72" s="8">
        <f t="shared" si="99"/>
        <v>1.0586365600169744E-2</v>
      </c>
      <c r="I72" s="8">
        <f t="shared" ref="I72" si="114">MAX(H72:H74)-MIN(H72:H74)</f>
        <v>8.6048465811283018E-2</v>
      </c>
      <c r="J72" s="7">
        <f t="shared" si="107"/>
        <v>1.120711366204573E-4</v>
      </c>
      <c r="K72">
        <f t="shared" ref="K72" si="115">SQRT(SUM(J72:J74)/2)</f>
        <v>8.1274036977893802E-2</v>
      </c>
      <c r="L72">
        <f t="shared" ref="L72" si="116">I72/K72</f>
        <v>1.0587448219741791</v>
      </c>
    </row>
    <row r="73" spans="1:12" x14ac:dyDescent="0.25">
      <c r="A73" s="7">
        <f>'initial data'!A72</f>
        <v>201609</v>
      </c>
      <c r="B73" s="7">
        <f>'initial data'!B72</f>
        <v>327925913</v>
      </c>
      <c r="C73" s="8">
        <f t="shared" si="104"/>
        <v>-5.5425636216436557E-2</v>
      </c>
      <c r="D73" s="7">
        <v>2</v>
      </c>
      <c r="E73" s="7" t="s">
        <v>21</v>
      </c>
      <c r="F73" s="7">
        <f t="shared" si="112"/>
        <v>3.0622829594846451E-2</v>
      </c>
      <c r="G73" s="8">
        <f t="shared" si="106"/>
        <v>-8.6048465811283004E-2</v>
      </c>
      <c r="H73" s="8">
        <f t="shared" si="99"/>
        <v>-7.546210021111327E-2</v>
      </c>
      <c r="I73" s="8"/>
      <c r="J73" s="7">
        <f t="shared" si="107"/>
        <v>7.4043384684755404E-3</v>
      </c>
    </row>
    <row r="74" spans="1:12" x14ac:dyDescent="0.25">
      <c r="A74" s="7">
        <f>'initial data'!A73</f>
        <v>201610</v>
      </c>
      <c r="B74" s="7">
        <f>'initial data'!B73</f>
        <v>346614546</v>
      </c>
      <c r="C74" s="8">
        <f t="shared" si="104"/>
        <v>0.10608492980595971</v>
      </c>
      <c r="D74" s="7">
        <v>3</v>
      </c>
      <c r="E74" s="7">
        <f>E72/3</f>
        <v>3.0622829594846451E-2</v>
      </c>
      <c r="F74" s="7">
        <f t="shared" ref="F74" si="117">E74</f>
        <v>3.0622829594846451E-2</v>
      </c>
      <c r="G74" s="8">
        <f t="shared" si="106"/>
        <v>7.5462100211113256E-2</v>
      </c>
      <c r="H74" s="8">
        <f t="shared" si="99"/>
        <v>0</v>
      </c>
      <c r="I74" s="8"/>
      <c r="J74" s="7">
        <f t="shared" si="107"/>
        <v>5.6945285682720994E-3</v>
      </c>
    </row>
    <row r="75" spans="1:12" x14ac:dyDescent="0.25">
      <c r="A75" s="7">
        <f>'initial data'!A74</f>
        <v>201611</v>
      </c>
      <c r="B75" s="7">
        <f>'initial data'!B74</f>
        <v>311727190</v>
      </c>
      <c r="C75" s="8">
        <f t="shared" si="104"/>
        <v>-0.19782217198909707</v>
      </c>
      <c r="D75" s="7">
        <v>1</v>
      </c>
      <c r="E75" s="7">
        <f>SUM(C75:C77)</f>
        <v>4.5508061669116973E-3</v>
      </c>
      <c r="F75" s="7">
        <f t="shared" ref="F75" si="118">E77</f>
        <v>1.5169353889705657E-3</v>
      </c>
      <c r="G75" s="8">
        <f t="shared" si="106"/>
        <v>-0.19933910737806765</v>
      </c>
      <c r="H75" s="8">
        <f t="shared" si="99"/>
        <v>-0.19933910737806765</v>
      </c>
      <c r="I75" s="8">
        <f t="shared" ref="I75" si="119">MAX(H75:H77)-MIN(H75:H77)</f>
        <v>0.35359365878018323</v>
      </c>
      <c r="J75" s="7">
        <f t="shared" si="107"/>
        <v>3.9736079730284785E-2</v>
      </c>
      <c r="K75">
        <f t="shared" ref="K75" si="120">SQRT(SUM(J75:J77)/2)</f>
        <v>0.30704968807027744</v>
      </c>
      <c r="L75">
        <f t="shared" ref="L75" si="121">I75/K75</f>
        <v>1.1515844911044262</v>
      </c>
    </row>
    <row r="76" spans="1:12" x14ac:dyDescent="0.25">
      <c r="A76" s="7">
        <f>'initial data'!A75</f>
        <v>201612</v>
      </c>
      <c r="B76" s="7">
        <f>'initial data'!B75</f>
        <v>379916156</v>
      </c>
      <c r="C76" s="8">
        <f t="shared" si="104"/>
        <v>0.3551105941691538</v>
      </c>
      <c r="D76" s="7">
        <v>2</v>
      </c>
      <c r="E76" s="7" t="s">
        <v>21</v>
      </c>
      <c r="F76" s="7">
        <f t="shared" ref="F76" si="122">F75</f>
        <v>1.5169353889705657E-3</v>
      </c>
      <c r="G76" s="8">
        <f t="shared" si="106"/>
        <v>0.35359365878018323</v>
      </c>
      <c r="H76" s="8">
        <f t="shared" si="99"/>
        <v>0.15425455140211558</v>
      </c>
      <c r="I76" s="8"/>
      <c r="J76" s="7">
        <f t="shared" si="107"/>
        <v>0.12502847552955665</v>
      </c>
    </row>
    <row r="77" spans="1:12" x14ac:dyDescent="0.25">
      <c r="A77" s="7">
        <f>'initial data'!A76</f>
        <v>201701</v>
      </c>
      <c r="B77" s="7">
        <f>'initial data'!B76</f>
        <v>266357660</v>
      </c>
      <c r="C77" s="8">
        <f t="shared" si="104"/>
        <v>-0.15273761601314503</v>
      </c>
      <c r="D77" s="7">
        <v>3</v>
      </c>
      <c r="E77" s="7">
        <f>E75/3</f>
        <v>1.5169353889705657E-3</v>
      </c>
      <c r="F77" s="7">
        <f t="shared" si="112"/>
        <v>1.5169353889705657E-3</v>
      </c>
      <c r="G77" s="8">
        <f t="shared" si="106"/>
        <v>-0.15425455140211561</v>
      </c>
      <c r="H77" s="8">
        <f t="shared" si="99"/>
        <v>-1.8431436932253575E-17</v>
      </c>
      <c r="I77" s="8"/>
      <c r="J77" s="7">
        <f t="shared" si="107"/>
        <v>2.3794466628267927E-2</v>
      </c>
    </row>
    <row r="78" spans="1:12" x14ac:dyDescent="0.25">
      <c r="A78" s="7">
        <f>'initial data'!A77</f>
        <v>201702</v>
      </c>
      <c r="B78" s="7">
        <f>'initial data'!B77</f>
        <v>310311803</v>
      </c>
      <c r="C78" s="8">
        <f t="shared" si="104"/>
        <v>-0.14254493652499467</v>
      </c>
      <c r="D78" s="7">
        <v>1</v>
      </c>
      <c r="E78" s="7">
        <f>SUM(C78:C80)</f>
        <v>-3.4354814869114431E-2</v>
      </c>
      <c r="F78" s="7">
        <f t="shared" ref="F78" si="123">E80</f>
        <v>-1.1451604956371477E-2</v>
      </c>
      <c r="G78" s="8">
        <f t="shared" si="106"/>
        <v>-0.13109333156862318</v>
      </c>
      <c r="H78" s="8">
        <f t="shared" si="99"/>
        <v>-0.13109333156862321</v>
      </c>
      <c r="I78" s="8">
        <f t="shared" ref="I78" si="124">MAX(H78:H80)-MIN(H78:H80)</f>
        <v>0.13109333156862318</v>
      </c>
      <c r="J78" s="7">
        <f t="shared" si="107"/>
        <v>1.7185461581760975E-2</v>
      </c>
      <c r="K78">
        <f t="shared" ref="K78" si="125">SQRT(SUM(J78:J80)/2)</f>
        <v>0.11416145857946224</v>
      </c>
      <c r="L78">
        <f t="shared" ref="L78" si="126">I78/K78</f>
        <v>1.1483151424293996</v>
      </c>
    </row>
    <row r="79" spans="1:12" x14ac:dyDescent="0.25">
      <c r="A79" s="7">
        <f>'initial data'!A78</f>
        <v>201703</v>
      </c>
      <c r="B79" s="7">
        <f>'initial data'!B78</f>
        <v>357853092</v>
      </c>
      <c r="C79" s="8">
        <f t="shared" si="104"/>
        <v>4.2105797353083056E-2</v>
      </c>
      <c r="D79" s="7">
        <v>2</v>
      </c>
      <c r="E79" s="7" t="s">
        <v>21</v>
      </c>
      <c r="F79" s="7">
        <f t="shared" ref="F79" si="127">F78</f>
        <v>-1.1451604956371477E-2</v>
      </c>
      <c r="G79" s="8">
        <f t="shared" si="106"/>
        <v>5.3557402309454535E-2</v>
      </c>
      <c r="H79" s="8">
        <f t="shared" si="99"/>
        <v>-7.7535929259168676E-2</v>
      </c>
      <c r="I79" s="8"/>
      <c r="J79" s="7">
        <f t="shared" si="107"/>
        <v>2.8683953421367661E-3</v>
      </c>
    </row>
    <row r="80" spans="1:12" x14ac:dyDescent="0.25">
      <c r="A80" s="7">
        <f>'initial data'!A79</f>
        <v>201704</v>
      </c>
      <c r="B80" s="7">
        <f>'initial data'!B79</f>
        <v>343098215</v>
      </c>
      <c r="C80" s="8">
        <f t="shared" si="104"/>
        <v>6.6084324302797176E-2</v>
      </c>
      <c r="D80" s="7">
        <v>3</v>
      </c>
      <c r="E80" s="7">
        <f>E78/3</f>
        <v>-1.1451604956371477E-2</v>
      </c>
      <c r="F80" s="7">
        <f t="shared" si="112"/>
        <v>-1.1451604956371477E-2</v>
      </c>
      <c r="G80" s="8">
        <f t="shared" si="106"/>
        <v>7.7535929259168648E-2</v>
      </c>
      <c r="H80" s="8">
        <f t="shared" si="99"/>
        <v>-2.2551405187698492E-17</v>
      </c>
      <c r="I80" s="8"/>
      <c r="J80" s="7">
        <f t="shared" si="107"/>
        <v>6.011820326082805E-3</v>
      </c>
    </row>
    <row r="81" spans="1:12" x14ac:dyDescent="0.25">
      <c r="A81" s="7">
        <f>'initial data'!A80</f>
        <v>201705</v>
      </c>
      <c r="B81" s="7">
        <f>'initial data'!B80</f>
        <v>321157746</v>
      </c>
      <c r="C81" s="8">
        <f t="shared" si="104"/>
        <v>-5.0594909074937564E-2</v>
      </c>
      <c r="D81" s="7">
        <v>1</v>
      </c>
      <c r="E81" s="7">
        <f>SUM(C81:C83)</f>
        <v>-6.4305187424125332E-2</v>
      </c>
      <c r="F81" s="7">
        <f t="shared" ref="F81" si="128">E83</f>
        <v>-2.1435062474708444E-2</v>
      </c>
      <c r="G81" s="8">
        <f t="shared" si="106"/>
        <v>-2.915984660022912E-2</v>
      </c>
      <c r="H81" s="8">
        <f t="shared" si="99"/>
        <v>-2.915984660022914E-2</v>
      </c>
      <c r="I81" s="8">
        <f t="shared" ref="I81" si="129">MAX(H81:H83)-MIN(H81:H83)</f>
        <v>6.6270616287536735E-2</v>
      </c>
      <c r="J81" s="7">
        <f t="shared" si="107"/>
        <v>8.5029665374889373E-4</v>
      </c>
      <c r="K81">
        <f t="shared" ref="K81" si="130">SQRT(SUM(J81:J83)/2)</f>
        <v>3.1337274881644818E-2</v>
      </c>
      <c r="L81">
        <f t="shared" ref="L81" si="131">I81/K81</f>
        <v>2.1147536452301225</v>
      </c>
    </row>
    <row r="82" spans="1:12" x14ac:dyDescent="0.25">
      <c r="A82" s="7">
        <f>'initial data'!A81</f>
        <v>201706</v>
      </c>
      <c r="B82" s="7">
        <f>'initial data'!B81</f>
        <v>337824771</v>
      </c>
      <c r="C82" s="8">
        <f t="shared" si="104"/>
        <v>-2.5410524018247685E-2</v>
      </c>
      <c r="D82" s="7">
        <v>2</v>
      </c>
      <c r="E82" s="7" t="s">
        <v>21</v>
      </c>
      <c r="F82" s="7">
        <f t="shared" si="112"/>
        <v>-2.1435062474708444E-2</v>
      </c>
      <c r="G82" s="8">
        <f t="shared" si="106"/>
        <v>-3.975461543539241E-3</v>
      </c>
      <c r="H82" s="8">
        <f t="shared" si="99"/>
        <v>-3.3135308143768381E-2</v>
      </c>
      <c r="I82" s="8"/>
      <c r="J82" s="7">
        <f t="shared" si="107"/>
        <v>1.5804294484159405E-5</v>
      </c>
    </row>
    <row r="83" spans="1:12" x14ac:dyDescent="0.25">
      <c r="A83" s="7">
        <f>'initial data'!A82</f>
        <v>201707</v>
      </c>
      <c r="B83" s="7">
        <f>'initial data'!B82</f>
        <v>346519071</v>
      </c>
      <c r="C83" s="8">
        <f t="shared" si="104"/>
        <v>1.1700245669059911E-2</v>
      </c>
      <c r="D83" s="7">
        <v>3</v>
      </c>
      <c r="E83" s="7">
        <f>E81/3</f>
        <v>-2.1435062474708444E-2</v>
      </c>
      <c r="F83" s="7">
        <f t="shared" ref="F83" si="132">E83</f>
        <v>-2.1435062474708444E-2</v>
      </c>
      <c r="G83" s="8">
        <f t="shared" si="106"/>
        <v>3.3135308143768354E-2</v>
      </c>
      <c r="H83" s="8">
        <f>C83-F83</f>
        <v>3.3135308143768354E-2</v>
      </c>
      <c r="I83" s="8"/>
      <c r="J83" s="7">
        <f t="shared" si="107"/>
        <v>1.0979486457824814E-3</v>
      </c>
    </row>
    <row r="84" spans="1:12" x14ac:dyDescent="0.25">
      <c r="A84" s="7">
        <f>'initial data'!A83</f>
        <v>201708</v>
      </c>
      <c r="B84" s="7">
        <f>'initial data'!B83</f>
        <v>342488339</v>
      </c>
      <c r="C84" s="8">
        <f t="shared" si="104"/>
        <v>7.2946904710198601E-2</v>
      </c>
      <c r="D84" s="7">
        <v>1</v>
      </c>
      <c r="E84" s="7">
        <f>SUM(C84:C86)</f>
        <v>6.6629249873271873E-2</v>
      </c>
      <c r="F84" s="7">
        <f t="shared" ref="F84" si="133">E86</f>
        <v>2.2209749957757291E-2</v>
      </c>
      <c r="G84" s="8">
        <f t="shared" si="106"/>
        <v>5.073715475244131E-2</v>
      </c>
      <c r="H84" s="8">
        <f t="shared" ref="H84:H102" si="134">H83+C84-F84</f>
        <v>8.3872462896209671E-2</v>
      </c>
      <c r="I84" s="8">
        <f t="shared" ref="I84" si="135">MAX(H84:H86)-MIN(H84:H86)</f>
        <v>5.0737154752441317E-2</v>
      </c>
      <c r="J84" s="7">
        <f t="shared" si="107"/>
        <v>2.5742588723731779E-3</v>
      </c>
      <c r="K84">
        <f t="shared" ref="K84" si="136">SQRT(SUM(J84:J86)/2)</f>
        <v>4.7502703876383806E-2</v>
      </c>
      <c r="L84">
        <f t="shared" ref="L84" si="137">I84/K84</f>
        <v>1.0680898267280641</v>
      </c>
    </row>
    <row r="85" spans="1:12" x14ac:dyDescent="0.25">
      <c r="A85" s="7">
        <f>'initial data'!A84</f>
        <v>201709</v>
      </c>
      <c r="B85" s="7">
        <f>'initial data'!B84</f>
        <v>318394349</v>
      </c>
      <c r="C85" s="8">
        <f t="shared" si="104"/>
        <v>-2.1209110554401309E-2</v>
      </c>
      <c r="D85" s="7">
        <v>2</v>
      </c>
      <c r="E85" s="7" t="s">
        <v>21</v>
      </c>
      <c r="F85" s="7">
        <f t="shared" ref="F85" si="138">F84</f>
        <v>2.2209749957757291E-2</v>
      </c>
      <c r="G85" s="8">
        <f t="shared" si="106"/>
        <v>-4.3418860512158597E-2</v>
      </c>
      <c r="H85" s="8">
        <f t="shared" si="134"/>
        <v>4.0453602384051074E-2</v>
      </c>
      <c r="I85" s="8"/>
      <c r="J85" s="7">
        <f t="shared" si="107"/>
        <v>1.8851974481742851E-3</v>
      </c>
    </row>
    <row r="86" spans="1:12" x14ac:dyDescent="0.25">
      <c r="A86" s="7">
        <f>'initial data'!A85</f>
        <v>201710</v>
      </c>
      <c r="B86" s="7">
        <f>'initial data'!B85</f>
        <v>325219330</v>
      </c>
      <c r="C86" s="8">
        <f t="shared" si="104"/>
        <v>1.4891455717474572E-2</v>
      </c>
      <c r="D86" s="7">
        <v>3</v>
      </c>
      <c r="E86" s="7">
        <f>E84/3</f>
        <v>2.2209749957757291E-2</v>
      </c>
      <c r="F86" s="7">
        <f t="shared" si="112"/>
        <v>2.2209749957757291E-2</v>
      </c>
      <c r="G86" s="8">
        <f t="shared" si="106"/>
        <v>-7.3182942402827186E-3</v>
      </c>
      <c r="H86" s="8">
        <f t="shared" si="134"/>
        <v>3.3135308143768354E-2</v>
      </c>
      <c r="I86" s="8"/>
      <c r="J86" s="7">
        <f t="shared" si="107"/>
        <v>5.3557430587355216E-5</v>
      </c>
    </row>
    <row r="87" spans="1:12" x14ac:dyDescent="0.25">
      <c r="A87" s="7">
        <f>'initial data'!A86</f>
        <v>201711</v>
      </c>
      <c r="B87" s="7">
        <f>'initial data'!B86</f>
        <v>320412222</v>
      </c>
      <c r="C87" s="8">
        <f t="shared" si="104"/>
        <v>-9.850492583615697E-2</v>
      </c>
      <c r="D87" s="7">
        <v>1</v>
      </c>
      <c r="E87" s="7">
        <f>SUM(C87:C89)</f>
        <v>0.14390106263266117</v>
      </c>
      <c r="F87" s="7">
        <f t="shared" ref="F87" si="139">E89</f>
        <v>4.7967020877553723E-2</v>
      </c>
      <c r="G87" s="8">
        <f t="shared" si="106"/>
        <v>-0.14647194671371069</v>
      </c>
      <c r="H87" s="8">
        <f t="shared" si="134"/>
        <v>-0.11333663856994233</v>
      </c>
      <c r="I87" s="8">
        <f t="shared" ref="I87" si="140">MAX(H87:H89)-MIN(H87:H89)</f>
        <v>0.24393102352201884</v>
      </c>
      <c r="J87" s="7">
        <f t="shared" si="107"/>
        <v>2.1454031174104105E-2</v>
      </c>
      <c r="K87">
        <f t="shared" ref="K87" si="141">SQRT(SUM(J87:J89)/2)</f>
        <v>0.21266716608697678</v>
      </c>
      <c r="L87">
        <f t="shared" ref="L87" si="142">I87/K87</f>
        <v>1.1470083887902836</v>
      </c>
    </row>
    <row r="88" spans="1:12" x14ac:dyDescent="0.25">
      <c r="A88" s="7">
        <f>'initial data'!A87</f>
        <v>201712</v>
      </c>
      <c r="B88" s="7">
        <f>'initial data'!B87</f>
        <v>353581244</v>
      </c>
      <c r="C88" s="8">
        <f t="shared" si="104"/>
        <v>0.29189804439957256</v>
      </c>
      <c r="D88" s="7">
        <v>2</v>
      </c>
      <c r="E88" s="7" t="s">
        <v>21</v>
      </c>
      <c r="F88" s="7">
        <f t="shared" si="112"/>
        <v>4.7967020877553723E-2</v>
      </c>
      <c r="G88" s="8">
        <f t="shared" si="106"/>
        <v>0.24393102352201884</v>
      </c>
      <c r="H88" s="8">
        <f t="shared" si="134"/>
        <v>0.13059438495207651</v>
      </c>
      <c r="I88" s="8"/>
      <c r="J88" s="7">
        <f t="shared" si="107"/>
        <v>5.9502344236499707E-2</v>
      </c>
    </row>
    <row r="89" spans="1:12" x14ac:dyDescent="0.25">
      <c r="A89" s="7">
        <f>'initial data'!A88</f>
        <v>201801</v>
      </c>
      <c r="B89" s="7">
        <f>'initial data'!B88</f>
        <v>264070270</v>
      </c>
      <c r="C89" s="8">
        <f t="shared" si="104"/>
        <v>-4.9492055930754432E-2</v>
      </c>
      <c r="D89" s="7">
        <v>3</v>
      </c>
      <c r="E89" s="7">
        <f>E87/3</f>
        <v>4.7967020877553723E-2</v>
      </c>
      <c r="F89" s="7">
        <f t="shared" ref="F89" si="143">E89</f>
        <v>4.7967020877553723E-2</v>
      </c>
      <c r="G89" s="8">
        <f t="shared" si="106"/>
        <v>-9.7459076808308148E-2</v>
      </c>
      <c r="H89" s="8">
        <f t="shared" si="134"/>
        <v>3.3135308143768361E-2</v>
      </c>
      <c r="I89" s="8"/>
      <c r="J89" s="7">
        <f t="shared" si="107"/>
        <v>9.4982716523277066E-3</v>
      </c>
    </row>
    <row r="90" spans="1:12" x14ac:dyDescent="0.25">
      <c r="A90" s="7">
        <f>'initial data'!A89</f>
        <v>201802</v>
      </c>
      <c r="B90" s="7">
        <f>'initial data'!B89</f>
        <v>277468468</v>
      </c>
      <c r="C90" s="8">
        <f t="shared" si="104"/>
        <v>-0.11359026975002014</v>
      </c>
      <c r="D90" s="7">
        <v>1</v>
      </c>
      <c r="E90" s="7">
        <f>SUM(C90:C92)</f>
        <v>-0.16207037993971166</v>
      </c>
      <c r="F90" s="7">
        <f t="shared" ref="F90" si="144">E92</f>
        <v>-5.4023459979903883E-2</v>
      </c>
      <c r="G90" s="8">
        <f t="shared" si="106"/>
        <v>-5.9566809770116254E-2</v>
      </c>
      <c r="H90" s="8">
        <f t="shared" si="134"/>
        <v>-2.6431501626347893E-2</v>
      </c>
      <c r="I90" s="8">
        <f t="shared" ref="I90" si="145">MAX(H90:H92)-MIN(H90:H92)</f>
        <v>7.7830197747212587E-2</v>
      </c>
      <c r="J90" s="7">
        <f t="shared" si="107"/>
        <v>3.548204826189217E-3</v>
      </c>
      <c r="K90">
        <f t="shared" ref="K90" si="146">SQRT(SUM(J90:J92)/2)</f>
        <v>7.0495729827988102E-2</v>
      </c>
      <c r="L90">
        <f t="shared" ref="L90" si="147">I90/K90</f>
        <v>1.1040413077092872</v>
      </c>
    </row>
    <row r="91" spans="1:12" x14ac:dyDescent="0.25">
      <c r="A91" s="7">
        <f>'initial data'!A90</f>
        <v>201803</v>
      </c>
      <c r="B91" s="7">
        <f>'initial data'!B90</f>
        <v>310845986</v>
      </c>
      <c r="C91" s="8">
        <f t="shared" si="104"/>
        <v>-7.228684795700023E-2</v>
      </c>
      <c r="D91" s="7">
        <v>2</v>
      </c>
      <c r="E91" s="7" t="s">
        <v>21</v>
      </c>
      <c r="F91" s="7">
        <f t="shared" ref="F91" si="148">F90</f>
        <v>-5.4023459979903883E-2</v>
      </c>
      <c r="G91" s="8">
        <f t="shared" si="106"/>
        <v>-1.8263387977096347E-2</v>
      </c>
      <c r="H91" s="8">
        <f t="shared" si="134"/>
        <v>-4.4694889603444247E-2</v>
      </c>
      <c r="I91" s="8"/>
      <c r="J91" s="7">
        <f t="shared" si="107"/>
        <v>3.3355134040194743E-4</v>
      </c>
    </row>
    <row r="92" spans="1:12" x14ac:dyDescent="0.25">
      <c r="A92" s="7">
        <f>'initial data'!A91</f>
        <v>201804</v>
      </c>
      <c r="B92" s="7">
        <f>'initial data'!B91</f>
        <v>334148136</v>
      </c>
      <c r="C92" s="8">
        <f t="shared" si="104"/>
        <v>2.3806737767308715E-2</v>
      </c>
      <c r="D92" s="7">
        <v>3</v>
      </c>
      <c r="E92" s="7">
        <f>E90/3</f>
        <v>-5.4023459979903883E-2</v>
      </c>
      <c r="F92" s="7">
        <f t="shared" si="112"/>
        <v>-5.4023459979903883E-2</v>
      </c>
      <c r="G92" s="8">
        <f t="shared" si="106"/>
        <v>7.7830197747212601E-2</v>
      </c>
      <c r="H92" s="8">
        <f t="shared" si="134"/>
        <v>3.3135308143768347E-2</v>
      </c>
      <c r="I92" s="8"/>
      <c r="J92" s="7">
        <f t="shared" si="107"/>
        <v>6.0575396813702179E-3</v>
      </c>
    </row>
    <row r="93" spans="1:12" x14ac:dyDescent="0.25">
      <c r="A93" s="7">
        <f>'initial data'!A92</f>
        <v>201805</v>
      </c>
      <c r="B93" s="7">
        <f>'initial data'!B92</f>
        <v>326287103</v>
      </c>
      <c r="C93" s="8">
        <f t="shared" si="104"/>
        <v>4.2954947685331736E-2</v>
      </c>
      <c r="D93" s="7">
        <v>1</v>
      </c>
      <c r="E93" s="7">
        <f>SUM(C93:C95)</f>
        <v>8.1051666310057585E-2</v>
      </c>
      <c r="F93" s="7">
        <f t="shared" ref="F93" si="149">E95</f>
        <v>2.7017222103352528E-2</v>
      </c>
      <c r="G93" s="8">
        <f t="shared" si="106"/>
        <v>1.5937725581979208E-2</v>
      </c>
      <c r="H93" s="8">
        <f t="shared" si="134"/>
        <v>4.9073033725747561E-2</v>
      </c>
      <c r="I93" s="8">
        <f t="shared" ref="I93" si="150">MAX(H93:H95)-MIN(H93:H95)</f>
        <v>5.5495765544395545E-2</v>
      </c>
      <c r="J93" s="7">
        <f t="shared" si="107"/>
        <v>2.5401109672647449E-4</v>
      </c>
      <c r="K93">
        <f t="shared" ref="K93" si="151">SQRT(SUM(J93:J95)/2)</f>
        <v>4.9490552713387245E-2</v>
      </c>
      <c r="L93">
        <f t="shared" ref="L93" si="152">I93/K93</f>
        <v>1.1213405892996602</v>
      </c>
    </row>
    <row r="94" spans="1:12" x14ac:dyDescent="0.25">
      <c r="A94" s="7">
        <f>'initial data'!A93</f>
        <v>201806</v>
      </c>
      <c r="B94" s="7">
        <f>'initial data'!B93</f>
        <v>312568214</v>
      </c>
      <c r="C94" s="8">
        <f t="shared" si="104"/>
        <v>-2.8478543441043017E-2</v>
      </c>
      <c r="D94" s="7">
        <v>2</v>
      </c>
      <c r="E94" s="7" t="s">
        <v>21</v>
      </c>
      <c r="F94" s="7">
        <f t="shared" ref="F94" si="153">F93</f>
        <v>2.7017222103352528E-2</v>
      </c>
      <c r="G94" s="8">
        <f t="shared" si="106"/>
        <v>-5.5495765544395545E-2</v>
      </c>
      <c r="H94" s="8">
        <f t="shared" si="134"/>
        <v>-6.4227318186479837E-3</v>
      </c>
      <c r="I94" s="8"/>
      <c r="J94" s="7">
        <f t="shared" si="107"/>
        <v>3.0797799933585199E-3</v>
      </c>
    </row>
    <row r="95" spans="1:12" x14ac:dyDescent="0.25">
      <c r="A95" s="7">
        <f>'initial data'!A94</f>
        <v>201807</v>
      </c>
      <c r="B95" s="7">
        <f>'initial data'!B94</f>
        <v>321597664</v>
      </c>
      <c r="C95" s="8">
        <f t="shared" si="104"/>
        <v>6.6575262065768873E-2</v>
      </c>
      <c r="D95" s="7">
        <v>3</v>
      </c>
      <c r="E95" s="7">
        <f>E93/3</f>
        <v>2.7017222103352528E-2</v>
      </c>
      <c r="F95" s="7">
        <f t="shared" si="112"/>
        <v>2.7017222103352528E-2</v>
      </c>
      <c r="G95" s="8">
        <f t="shared" si="106"/>
        <v>3.9558039962416344E-2</v>
      </c>
      <c r="H95" s="8">
        <f t="shared" si="134"/>
        <v>3.3135308143768361E-2</v>
      </c>
      <c r="I95" s="8"/>
      <c r="J95" s="7">
        <f t="shared" si="107"/>
        <v>1.5648385256681284E-3</v>
      </c>
    </row>
    <row r="96" spans="1:12" x14ac:dyDescent="0.25">
      <c r="A96" s="7">
        <f>'initial data'!A95</f>
        <v>201808</v>
      </c>
      <c r="B96" s="7">
        <f>'initial data'!B95</f>
        <v>300884362</v>
      </c>
      <c r="C96" s="8">
        <f t="shared" si="104"/>
        <v>0.10994864858417482</v>
      </c>
      <c r="D96" s="7">
        <v>1</v>
      </c>
      <c r="E96" s="7">
        <f>SUM(C96:C98)</f>
        <v>4.217708286599342E-3</v>
      </c>
      <c r="F96" s="7">
        <f t="shared" ref="F96" si="154">E98</f>
        <v>1.4059027621997806E-3</v>
      </c>
      <c r="G96" s="8">
        <f t="shared" si="106"/>
        <v>0.10854274582197504</v>
      </c>
      <c r="H96" s="8">
        <f t="shared" si="134"/>
        <v>0.14167805396574337</v>
      </c>
      <c r="I96" s="8">
        <f t="shared" ref="I96" si="155">MAX(H96:H98)-MIN(H96:H98)</f>
        <v>0.14659327836653763</v>
      </c>
      <c r="J96" s="7">
        <f t="shared" si="107"/>
        <v>1.1781527670573879E-2</v>
      </c>
      <c r="K96">
        <f t="shared" ref="K96" si="156">SQRT(SUM(J96:J98)/2)</f>
        <v>0.13175537932044346</v>
      </c>
      <c r="L96">
        <f t="shared" ref="L96" si="157">I96/K96</f>
        <v>1.1126170265124946</v>
      </c>
    </row>
    <row r="97" spans="1:12" x14ac:dyDescent="0.25">
      <c r="A97" s="7">
        <f>'initial data'!A96</f>
        <v>201809</v>
      </c>
      <c r="B97" s="7">
        <f>'initial data'!B96</f>
        <v>269556324</v>
      </c>
      <c r="C97" s="8">
        <f t="shared" si="104"/>
        <v>-0.14518737560433784</v>
      </c>
      <c r="D97" s="7">
        <v>2</v>
      </c>
      <c r="E97" s="7" t="s">
        <v>21</v>
      </c>
      <c r="F97" s="7">
        <f t="shared" si="112"/>
        <v>1.4059027621997806E-3</v>
      </c>
      <c r="G97" s="8">
        <f t="shared" si="106"/>
        <v>-0.14659327836653763</v>
      </c>
      <c r="H97" s="8">
        <f t="shared" si="134"/>
        <v>-4.9152244007942452E-3</v>
      </c>
      <c r="I97" s="8"/>
      <c r="J97" s="7">
        <f t="shared" si="107"/>
        <v>2.1489589262249188E-2</v>
      </c>
    </row>
    <row r="98" spans="1:12" x14ac:dyDescent="0.25">
      <c r="A98" s="7">
        <f>'initial data'!A97</f>
        <v>201810</v>
      </c>
      <c r="B98" s="7">
        <f>'initial data'!B97</f>
        <v>311676172</v>
      </c>
      <c r="C98" s="8">
        <f t="shared" si="104"/>
        <v>3.9456435306762364E-2</v>
      </c>
      <c r="D98" s="7">
        <v>3</v>
      </c>
      <c r="E98" s="7">
        <f>E96/3</f>
        <v>1.4059027621997806E-3</v>
      </c>
      <c r="F98" s="7">
        <f t="shared" ref="F98" si="158">E98</f>
        <v>1.4059027621997806E-3</v>
      </c>
      <c r="G98" s="8">
        <f t="shared" si="106"/>
        <v>3.8050532544562581E-2</v>
      </c>
      <c r="H98" s="8">
        <f t="shared" si="134"/>
        <v>3.3135308143768333E-2</v>
      </c>
      <c r="I98" s="8"/>
      <c r="J98" s="7">
        <f t="shared" si="107"/>
        <v>1.4478430269248162E-3</v>
      </c>
    </row>
    <row r="99" spans="1:12" x14ac:dyDescent="0.25">
      <c r="A99" s="7">
        <f>'initial data'!A98</f>
        <v>201811</v>
      </c>
      <c r="B99" s="7">
        <f>'initial data'!B98</f>
        <v>299617992</v>
      </c>
      <c r="C99" s="8">
        <f t="shared" si="104"/>
        <v>-7.7332972318191667E-2</v>
      </c>
      <c r="D99" s="7">
        <v>1</v>
      </c>
      <c r="E99" s="7">
        <f>SUM(C99:C101)</f>
        <v>0.17097631330371946</v>
      </c>
      <c r="F99" s="7">
        <f t="shared" ref="F99" si="159">E101</f>
        <v>5.699210443457315E-2</v>
      </c>
      <c r="G99" s="8">
        <f t="shared" si="106"/>
        <v>-0.13432507675276481</v>
      </c>
      <c r="H99" s="8">
        <f t="shared" si="134"/>
        <v>-0.10118976860899648</v>
      </c>
      <c r="I99" s="8">
        <f t="shared" ref="I99" si="160">MAX(H99:H101)-MIN(H99:H101)</f>
        <v>0.30852261681756588</v>
      </c>
      <c r="J99" s="7">
        <f t="shared" si="107"/>
        <v>1.8043226244636158E-2</v>
      </c>
      <c r="K99">
        <f t="shared" ref="K99" si="161">SQRT(SUM(J99:J101)/2)</f>
        <v>0.26793116121237437</v>
      </c>
      <c r="L99">
        <f t="shared" ref="L99" si="162">I99/K99</f>
        <v>1.1514995695965984</v>
      </c>
    </row>
    <row r="100" spans="1:12" x14ac:dyDescent="0.25">
      <c r="A100" s="7">
        <f>'initial data'!A99</f>
        <v>201812</v>
      </c>
      <c r="B100" s="7">
        <f>'initial data'!B99</f>
        <v>323707806</v>
      </c>
      <c r="C100" s="8">
        <f t="shared" si="104"/>
        <v>0.36551472125213902</v>
      </c>
      <c r="D100" s="7">
        <v>2</v>
      </c>
      <c r="E100" s="7" t="s">
        <v>21</v>
      </c>
      <c r="F100" s="7">
        <f t="shared" ref="F100" si="163">F99</f>
        <v>5.699210443457315E-2</v>
      </c>
      <c r="G100" s="8">
        <f t="shared" si="106"/>
        <v>0.30852261681756588</v>
      </c>
      <c r="H100" s="8">
        <f t="shared" si="134"/>
        <v>0.2073328482085694</v>
      </c>
      <c r="I100" s="8"/>
      <c r="J100" s="7">
        <f t="shared" si="107"/>
        <v>9.5186205087958581E-2</v>
      </c>
    </row>
    <row r="101" spans="1:12" x14ac:dyDescent="0.25">
      <c r="A101" s="7">
        <f>'initial data'!A100</f>
        <v>201901</v>
      </c>
      <c r="B101" s="7">
        <f>'initial data'!B100</f>
        <v>224601238</v>
      </c>
      <c r="C101" s="8">
        <f t="shared" si="104"/>
        <v>-0.11720543563022787</v>
      </c>
      <c r="D101" s="7">
        <v>3</v>
      </c>
      <c r="E101" s="7">
        <f>E99/3</f>
        <v>5.699210443457315E-2</v>
      </c>
      <c r="F101" s="7">
        <f t="shared" si="112"/>
        <v>5.699210443457315E-2</v>
      </c>
      <c r="G101" s="8">
        <f t="shared" si="106"/>
        <v>-0.17419754006480101</v>
      </c>
      <c r="H101" s="8">
        <f t="shared" si="134"/>
        <v>3.3135308143768381E-2</v>
      </c>
      <c r="I101" s="8"/>
      <c r="J101" s="7">
        <f t="shared" si="107"/>
        <v>3.0344782964627955E-2</v>
      </c>
    </row>
    <row r="102" spans="1:12" x14ac:dyDescent="0.25">
      <c r="A102" s="7">
        <f>'initial data'!A101</f>
        <v>201902</v>
      </c>
      <c r="B102" s="7">
        <f>'initial data'!B101</f>
        <v>252530489</v>
      </c>
      <c r="C102" s="8">
        <f t="shared" si="104"/>
        <v>-0.13032625100826734</v>
      </c>
      <c r="D102" s="7">
        <v>1</v>
      </c>
      <c r="E102" s="7">
        <f>SUM(C102:C104)</f>
        <v>-0.11956192265767535</v>
      </c>
      <c r="F102" s="7">
        <f t="shared" ref="F102" si="164">E104</f>
        <v>-3.9853974219225118E-2</v>
      </c>
      <c r="G102" s="8">
        <f t="shared" si="106"/>
        <v>-9.0472276789042211E-2</v>
      </c>
      <c r="H102" s="8">
        <f t="shared" si="134"/>
        <v>-5.7336968645273829E-2</v>
      </c>
      <c r="I102" s="8">
        <f t="shared" ref="I102" si="165">MAX(H102:H104)-MIN(H102:H104)</f>
        <v>0.14780924543431606</v>
      </c>
      <c r="J102" s="7">
        <f t="shared" si="107"/>
        <v>8.185232867393066E-3</v>
      </c>
      <c r="K102">
        <f t="shared" ref="K102" si="166">SQRT(SUM(J102:J104)/2)</f>
        <v>8.6256366992198311E-2</v>
      </c>
      <c r="L102">
        <f t="shared" ref="L102" si="167">I102/K102</f>
        <v>1.7136038832667861</v>
      </c>
    </row>
    <row r="103" spans="1:12" x14ac:dyDescent="0.25">
      <c r="A103" s="7">
        <f>'initial data'!A102</f>
        <v>201903</v>
      </c>
      <c r="B103" s="7">
        <f>'initial data'!B102</f>
        <v>287682730</v>
      </c>
      <c r="C103" s="8">
        <f t="shared" si="104"/>
        <v>-3.0690487462031651E-2</v>
      </c>
      <c r="D103" s="7">
        <v>2</v>
      </c>
      <c r="E103" s="7" t="s">
        <v>21</v>
      </c>
      <c r="F103" s="7">
        <f t="shared" si="112"/>
        <v>-3.9853974219225118E-2</v>
      </c>
      <c r="G103" s="8">
        <f t="shared" si="106"/>
        <v>9.1634867571934661E-3</v>
      </c>
      <c r="H103" s="8">
        <f>C103-F103</f>
        <v>9.1634867571934661E-3</v>
      </c>
      <c r="I103" s="8"/>
      <c r="J103" s="7">
        <f t="shared" si="107"/>
        <v>8.3969489549260025E-5</v>
      </c>
    </row>
    <row r="104" spans="1:12" x14ac:dyDescent="0.25">
      <c r="A104" s="7">
        <f>'initial data'!A103</f>
        <v>201907</v>
      </c>
      <c r="B104" s="7">
        <f>'initial data'!B103</f>
        <v>296648735</v>
      </c>
      <c r="C104" s="8">
        <f t="shared" si="104"/>
        <v>4.1454815812623648E-2</v>
      </c>
      <c r="D104" s="7">
        <v>3</v>
      </c>
      <c r="E104" s="7">
        <f>E102/3</f>
        <v>-3.9853974219225118E-2</v>
      </c>
      <c r="F104" s="7">
        <f t="shared" ref="F104" si="168">E104</f>
        <v>-3.9853974219225118E-2</v>
      </c>
      <c r="G104" s="8">
        <f t="shared" si="106"/>
        <v>8.1308790031848766E-2</v>
      </c>
      <c r="H104" s="8">
        <f t="shared" ref="H104:H122" si="169">H103+C104-F104</f>
        <v>9.0472276789042239E-2</v>
      </c>
      <c r="I104" s="8"/>
      <c r="J104" s="7">
        <f t="shared" si="107"/>
        <v>6.6111193364432694E-3</v>
      </c>
    </row>
    <row r="105" spans="1:12" x14ac:dyDescent="0.25">
      <c r="A105" s="7">
        <f>'initial data'!A104</f>
        <v>201908</v>
      </c>
      <c r="B105" s="7">
        <f>'initial data'!B104</f>
        <v>284602626</v>
      </c>
      <c r="C105" s="8">
        <f t="shared" si="104"/>
        <v>2.1171255247882614E-2</v>
      </c>
      <c r="D105" s="7">
        <v>1</v>
      </c>
      <c r="E105" s="7">
        <f>SUM(C105:C107)</f>
        <v>4.5562313022313568E-2</v>
      </c>
      <c r="F105" s="7">
        <f t="shared" ref="F105" si="170">E107</f>
        <v>1.5187437674104522E-2</v>
      </c>
      <c r="G105" s="8">
        <f t="shared" si="106"/>
        <v>5.9838175737780917E-3</v>
      </c>
      <c r="H105" s="8">
        <f t="shared" si="169"/>
        <v>9.6456094362820335E-2</v>
      </c>
      <c r="I105" s="8">
        <f t="shared" ref="I105" si="171">MAX(H105:H107)-MIN(H105:H107)</f>
        <v>3.1535885917270218E-2</v>
      </c>
      <c r="J105" s="7">
        <f t="shared" si="107"/>
        <v>3.5806072756255524E-5</v>
      </c>
      <c r="K105">
        <f t="shared" ref="K105" si="172">SQRT(SUM(J105:J107)/2)</f>
        <v>2.9010570228572126E-2</v>
      </c>
      <c r="L105">
        <f t="shared" ref="L105" si="173">I105/K105</f>
        <v>1.087048123108278</v>
      </c>
    </row>
    <row r="106" spans="1:12" x14ac:dyDescent="0.25">
      <c r="A106" s="7">
        <f>'initial data'!A105</f>
        <v>201909</v>
      </c>
      <c r="B106" s="7">
        <f>'initial data'!B105</f>
        <v>278640566</v>
      </c>
      <c r="C106" s="8">
        <f t="shared" si="104"/>
        <v>-1.6348448243165701E-2</v>
      </c>
      <c r="D106" s="7">
        <v>2</v>
      </c>
      <c r="E106" s="7" t="s">
        <v>21</v>
      </c>
      <c r="F106" s="7">
        <f t="shared" ref="F106" si="174">F105</f>
        <v>1.5187437674104522E-2</v>
      </c>
      <c r="G106" s="8">
        <f t="shared" si="106"/>
        <v>-3.1535885917270225E-2</v>
      </c>
      <c r="H106" s="8">
        <f t="shared" si="169"/>
        <v>6.4920208445550118E-2</v>
      </c>
      <c r="I106" s="8"/>
      <c r="J106" s="7">
        <f t="shared" si="107"/>
        <v>9.9451210058708241E-4</v>
      </c>
    </row>
    <row r="107" spans="1:12" x14ac:dyDescent="0.25">
      <c r="A107" s="7">
        <f>'initial data'!A106</f>
        <v>201910</v>
      </c>
      <c r="B107" s="7">
        <f>'initial data'!B106</f>
        <v>283233347</v>
      </c>
      <c r="C107" s="8">
        <f t="shared" si="104"/>
        <v>4.0739506017596655E-2</v>
      </c>
      <c r="D107" s="7">
        <v>3</v>
      </c>
      <c r="E107" s="7">
        <f>E105/3</f>
        <v>1.5187437674104522E-2</v>
      </c>
      <c r="F107" s="7">
        <f t="shared" si="112"/>
        <v>1.5187437674104522E-2</v>
      </c>
      <c r="G107" s="8">
        <f t="shared" si="106"/>
        <v>2.5552068343492135E-2</v>
      </c>
      <c r="H107" s="8">
        <f t="shared" si="169"/>
        <v>9.0472276789042252E-2</v>
      </c>
      <c r="I107" s="8"/>
      <c r="J107" s="7">
        <f t="shared" si="107"/>
        <v>6.5290819663049292E-4</v>
      </c>
    </row>
    <row r="108" spans="1:12" x14ac:dyDescent="0.25">
      <c r="A108" s="7">
        <f>'initial data'!A107</f>
        <v>201911</v>
      </c>
      <c r="B108" s="7">
        <f>'initial data'!B107</f>
        <v>271926443</v>
      </c>
      <c r="C108" s="8">
        <f t="shared" si="104"/>
        <v>0.37205141209281956</v>
      </c>
      <c r="D108" s="7">
        <v>1</v>
      </c>
      <c r="E108" s="7">
        <f>SUM(C108:C110)</f>
        <v>0.23957942595996035</v>
      </c>
      <c r="F108" s="7">
        <f t="shared" ref="F108" si="175">E110</f>
        <v>7.9859808653320111E-2</v>
      </c>
      <c r="G108" s="8">
        <f t="shared" si="106"/>
        <v>0.29219160343949946</v>
      </c>
      <c r="H108" s="8">
        <f t="shared" si="169"/>
        <v>0.3826638802285417</v>
      </c>
      <c r="I108" s="8">
        <f t="shared" ref="I108" si="176">MAX(H108:H110)-MIN(H108:H110)</f>
        <v>0.34920494600661151</v>
      </c>
      <c r="J108" s="7">
        <f t="shared" si="107"/>
        <v>8.5375933120545713E-2</v>
      </c>
      <c r="K108">
        <f t="shared" ref="K108" si="177">SQRT(SUM(J108:J110)/2)</f>
        <v>0.32447692419238466</v>
      </c>
      <c r="L108">
        <f t="shared" ref="L108" si="178">I108/K108</f>
        <v>1.0762088764117026</v>
      </c>
    </row>
    <row r="109" spans="1:12" x14ac:dyDescent="0.25">
      <c r="A109" s="7">
        <f>'initial data'!A108</f>
        <v>202001</v>
      </c>
      <c r="B109" s="7">
        <f>'initial data'!B108</f>
        <v>187444010</v>
      </c>
      <c r="C109" s="8">
        <f t="shared" si="104"/>
        <v>-0.26934513735329141</v>
      </c>
      <c r="D109" s="7">
        <v>2</v>
      </c>
      <c r="E109" s="7" t="s">
        <v>21</v>
      </c>
      <c r="F109" s="7">
        <f t="shared" ref="F109" si="179">F108</f>
        <v>7.9859808653320111E-2</v>
      </c>
      <c r="G109" s="8">
        <f t="shared" si="106"/>
        <v>-0.34920494600661151</v>
      </c>
      <c r="H109" s="8">
        <f t="shared" si="169"/>
        <v>3.3458934221930178E-2</v>
      </c>
      <c r="I109" s="8"/>
      <c r="J109" s="7">
        <f t="shared" si="107"/>
        <v>0.12194409431548045</v>
      </c>
    </row>
    <row r="110" spans="1:12" x14ac:dyDescent="0.25">
      <c r="A110" s="7">
        <f>'initial data'!A109</f>
        <v>202002</v>
      </c>
      <c r="B110" s="7">
        <f>'initial data'!B109</f>
        <v>245384244</v>
      </c>
      <c r="C110" s="8">
        <f t="shared" si="104"/>
        <v>0.1368731512204322</v>
      </c>
      <c r="D110" s="7">
        <v>3</v>
      </c>
      <c r="E110" s="7">
        <f>E108/3</f>
        <v>7.9859808653320111E-2</v>
      </c>
      <c r="F110" s="7">
        <f t="shared" si="112"/>
        <v>7.9859808653320111E-2</v>
      </c>
      <c r="G110" s="8">
        <f t="shared" si="106"/>
        <v>5.7013342567112088E-2</v>
      </c>
      <c r="H110" s="8">
        <f t="shared" si="169"/>
        <v>9.047227678904228E-2</v>
      </c>
      <c r="I110" s="8"/>
      <c r="J110" s="7">
        <f t="shared" si="107"/>
        <v>3.2505212306748752E-3</v>
      </c>
    </row>
    <row r="111" spans="1:12" x14ac:dyDescent="0.25">
      <c r="A111" s="7">
        <f>'initial data'!A110</f>
        <v>202003</v>
      </c>
      <c r="B111" s="7">
        <f>'initial data'!B110</f>
        <v>213994898</v>
      </c>
      <c r="C111" s="8">
        <f t="shared" si="104"/>
        <v>-0.12516941411189161</v>
      </c>
      <c r="D111" s="7">
        <v>1</v>
      </c>
      <c r="E111" s="7">
        <f>SUM(C111:C113)</f>
        <v>-9.9126827912734083E-2</v>
      </c>
      <c r="F111" s="7">
        <f t="shared" ref="F111" si="180">E113</f>
        <v>-3.3042275970911361E-2</v>
      </c>
      <c r="G111" s="8">
        <f t="shared" si="106"/>
        <v>-9.2127138140980253E-2</v>
      </c>
      <c r="H111" s="8">
        <f t="shared" si="169"/>
        <v>-1.6548613519379723E-3</v>
      </c>
      <c r="I111" s="8">
        <f t="shared" ref="I111" si="181">MAX(H111:H113)-MIN(H111:H113)</f>
        <v>0.21920818955102578</v>
      </c>
      <c r="J111" s="7">
        <f t="shared" si="107"/>
        <v>8.4874095820472589E-3</v>
      </c>
      <c r="K111">
        <f t="shared" ref="K111" si="182">SQRT(SUM(J111:J113)/2)</f>
        <v>0.19064264157812169</v>
      </c>
      <c r="L111">
        <f t="shared" ref="L111" si="183">I111/K111</f>
        <v>1.1498381880173354</v>
      </c>
    </row>
    <row r="112" spans="1:12" x14ac:dyDescent="0.25">
      <c r="A112" s="7">
        <f>'initial data'!A111</f>
        <v>202004</v>
      </c>
      <c r="B112" s="7">
        <f>'initial data'!B111</f>
        <v>242529072</v>
      </c>
      <c r="C112" s="8">
        <f t="shared" si="104"/>
        <v>0.18616591358011442</v>
      </c>
      <c r="D112" s="7">
        <v>2</v>
      </c>
      <c r="E112" s="7" t="s">
        <v>21</v>
      </c>
      <c r="F112" s="7">
        <f t="shared" si="112"/>
        <v>-3.3042275970911361E-2</v>
      </c>
      <c r="G112" s="8">
        <f t="shared" si="106"/>
        <v>0.21920818955102578</v>
      </c>
      <c r="H112" s="8">
        <f t="shared" si="169"/>
        <v>0.21755332819908779</v>
      </c>
      <c r="I112" s="8"/>
      <c r="J112" s="7">
        <f t="shared" si="107"/>
        <v>4.8052230366238451E-2</v>
      </c>
    </row>
    <row r="113" spans="1:12" x14ac:dyDescent="0.25">
      <c r="A113" s="7">
        <f>'initial data'!A112</f>
        <v>202005</v>
      </c>
      <c r="B113" s="7">
        <f>'initial data'!B112</f>
        <v>201332078</v>
      </c>
      <c r="C113" s="8">
        <f t="shared" si="104"/>
        <v>-0.16012332738095689</v>
      </c>
      <c r="D113" s="7">
        <v>3</v>
      </c>
      <c r="E113" s="7">
        <f>E111/3</f>
        <v>-3.3042275970911361E-2</v>
      </c>
      <c r="F113" s="7">
        <f t="shared" ref="F113" si="184">E113</f>
        <v>-3.3042275970911361E-2</v>
      </c>
      <c r="G113" s="8">
        <f t="shared" si="106"/>
        <v>-0.12708105141004553</v>
      </c>
      <c r="H113" s="8">
        <f t="shared" si="169"/>
        <v>9.0472276789042266E-2</v>
      </c>
      <c r="I113" s="8"/>
      <c r="J113" s="7">
        <f t="shared" si="107"/>
        <v>1.6149593627482636E-2</v>
      </c>
    </row>
    <row r="114" spans="1:12" x14ac:dyDescent="0.25">
      <c r="A114" s="7">
        <f>'initial data'!A113</f>
        <v>202006</v>
      </c>
      <c r="B114" s="7">
        <f>'initial data'!B113</f>
        <v>236294522</v>
      </c>
      <c r="C114" s="8">
        <f t="shared" si="104"/>
        <v>-9.5587037057388066E-2</v>
      </c>
      <c r="D114" s="7">
        <v>1</v>
      </c>
      <c r="E114" s="7">
        <f>SUM(C114:C116)</f>
        <v>1.8973273272797256E-2</v>
      </c>
      <c r="F114" s="7">
        <f t="shared" ref="F114" si="185">E116</f>
        <v>6.3244244242657522E-3</v>
      </c>
      <c r="G114" s="8">
        <f t="shared" si="106"/>
        <v>-0.10191146148165382</v>
      </c>
      <c r="H114" s="8">
        <f t="shared" si="169"/>
        <v>-1.1439184692611553E-2</v>
      </c>
      <c r="I114" s="8">
        <f t="shared" ref="I114" si="186">MAX(H114:H116)-MIN(H114:H116)</f>
        <v>0.18635139070285295</v>
      </c>
      <c r="J114" s="7">
        <f t="shared" si="107"/>
        <v>1.0385945981326611E-2</v>
      </c>
      <c r="K114">
        <f t="shared" ref="K114" si="187">SQRT(SUM(J114:J116)/2)</f>
        <v>0.16162129878994147</v>
      </c>
      <c r="L114">
        <f t="shared" ref="L114" si="188">I114/K114</f>
        <v>1.1530125800130655</v>
      </c>
    </row>
    <row r="115" spans="1:12" x14ac:dyDescent="0.25">
      <c r="A115" s="7">
        <f>'initial data'!A114</f>
        <v>202007</v>
      </c>
      <c r="B115" s="7">
        <f>'initial data'!B114</f>
        <v>259995946</v>
      </c>
      <c r="C115" s="8">
        <f t="shared" si="104"/>
        <v>0.1926758151271187</v>
      </c>
      <c r="D115" s="7">
        <v>2</v>
      </c>
      <c r="E115" s="7" t="s">
        <v>21</v>
      </c>
      <c r="F115" s="7">
        <f t="shared" ref="F115" si="189">F114</f>
        <v>6.3244244242657522E-3</v>
      </c>
      <c r="G115" s="8">
        <f t="shared" si="106"/>
        <v>0.18635139070285295</v>
      </c>
      <c r="H115" s="8">
        <f t="shared" si="169"/>
        <v>0.17491220601024141</v>
      </c>
      <c r="I115" s="8"/>
      <c r="J115" s="7">
        <f t="shared" si="107"/>
        <v>3.4726840816887351E-2</v>
      </c>
    </row>
    <row r="116" spans="1:12" x14ac:dyDescent="0.25">
      <c r="A116" s="7">
        <f>'initial data'!A115</f>
        <v>202008</v>
      </c>
      <c r="B116" s="7">
        <f>'initial data'!B115</f>
        <v>214431475</v>
      </c>
      <c r="C116" s="8">
        <f t="shared" si="104"/>
        <v>-7.8115504796933383E-2</v>
      </c>
      <c r="D116" s="7">
        <v>3</v>
      </c>
      <c r="E116" s="7">
        <f>E114/3</f>
        <v>6.3244244242657522E-3</v>
      </c>
      <c r="F116" s="7">
        <f t="shared" si="112"/>
        <v>6.3244244242657522E-3</v>
      </c>
      <c r="G116" s="8">
        <f t="shared" si="106"/>
        <v>-8.4439929221199139E-2</v>
      </c>
      <c r="H116" s="8">
        <f t="shared" si="169"/>
        <v>9.0472276789042266E-2</v>
      </c>
      <c r="I116" s="8"/>
      <c r="J116" s="7">
        <f t="shared" si="107"/>
        <v>7.1301016468811205E-3</v>
      </c>
    </row>
    <row r="117" spans="1:12" x14ac:dyDescent="0.25">
      <c r="A117" s="7">
        <f>'initial data'!A116</f>
        <v>202009</v>
      </c>
      <c r="B117" s="7">
        <f>'initial data'!B116</f>
        <v>231853505</v>
      </c>
      <c r="C117" s="8">
        <f t="shared" si="104"/>
        <v>2.0030710276899715</v>
      </c>
      <c r="D117" s="7">
        <v>1</v>
      </c>
      <c r="E117" s="7">
        <f>SUM(C117:C119)</f>
        <v>1.8334160347915591</v>
      </c>
      <c r="F117" s="7">
        <f t="shared" ref="F117" si="190">E119</f>
        <v>0.61113867826385304</v>
      </c>
      <c r="G117" s="8">
        <f t="shared" si="106"/>
        <v>1.3919323494261184</v>
      </c>
      <c r="H117" s="8">
        <f t="shared" si="169"/>
        <v>1.4824046262151609</v>
      </c>
      <c r="I117" s="8">
        <f t="shared" ref="I117" si="191">MAX(H117:H119)-MIN(H117:H119)</f>
        <v>1.3919323494261184</v>
      </c>
      <c r="J117" s="7">
        <f t="shared" si="107"/>
        <v>1.9374756653789138</v>
      </c>
      <c r="K117">
        <f t="shared" ref="K117" si="192">SQRT(SUM(J117:J119)/2)</f>
        <v>1.205989763229409</v>
      </c>
      <c r="L117">
        <f t="shared" ref="L117" si="193">I117/K117</f>
        <v>1.1541825576518916</v>
      </c>
    </row>
    <row r="118" spans="1:12" x14ac:dyDescent="0.25">
      <c r="A118" s="7">
        <f>'initial data'!A117</f>
        <v>0</v>
      </c>
      <c r="B118" s="7">
        <f>'initial data'!B117</f>
        <v>31281745</v>
      </c>
      <c r="C118" s="8">
        <f t="shared" si="104"/>
        <v>-4.8708803505797447E-2</v>
      </c>
      <c r="D118" s="7">
        <v>2</v>
      </c>
      <c r="E118" s="7" t="s">
        <v>21</v>
      </c>
      <c r="F118" s="7">
        <f t="shared" si="112"/>
        <v>0.61113867826385304</v>
      </c>
      <c r="G118" s="8">
        <f t="shared" si="106"/>
        <v>-0.65984748176965047</v>
      </c>
      <c r="H118" s="8">
        <f t="shared" si="169"/>
        <v>0.82255714444551042</v>
      </c>
      <c r="I118" s="8"/>
      <c r="J118" s="7">
        <f t="shared" si="107"/>
        <v>0.43539869919774921</v>
      </c>
    </row>
    <row r="119" spans="1:12" x14ac:dyDescent="0.25">
      <c r="A119" s="7">
        <f>'initial data'!A118</f>
        <v>0</v>
      </c>
      <c r="B119" s="7">
        <f>'initial data'!B118</f>
        <v>32843160</v>
      </c>
      <c r="C119" s="8">
        <f t="shared" si="104"/>
        <v>-0.12094618939261495</v>
      </c>
      <c r="D119" s="7">
        <v>3</v>
      </c>
      <c r="E119" s="7">
        <f>E117/3</f>
        <v>0.61113867826385304</v>
      </c>
      <c r="F119" s="7">
        <f t="shared" ref="F119" si="194">E119</f>
        <v>0.61113867826385304</v>
      </c>
      <c r="G119" s="8">
        <f t="shared" si="106"/>
        <v>-0.73208486765646796</v>
      </c>
      <c r="H119" s="8">
        <f t="shared" si="169"/>
        <v>9.0472276789042461E-2</v>
      </c>
      <c r="I119" s="8"/>
      <c r="J119" s="7">
        <f t="shared" si="107"/>
        <v>0.53594825345158825</v>
      </c>
    </row>
    <row r="120" spans="1:12" x14ac:dyDescent="0.25">
      <c r="A120" s="7">
        <f>'initial data'!A119</f>
        <v>0</v>
      </c>
      <c r="B120" s="7">
        <f>'initial data'!B119</f>
        <v>37065614</v>
      </c>
      <c r="C120" s="8">
        <f t="shared" si="104"/>
        <v>9.4296915438810941E-2</v>
      </c>
      <c r="D120" s="7">
        <v>1</v>
      </c>
      <c r="E120" s="7">
        <f>SUM(C120:C122)</f>
        <v>-2.4921393144161447E-2</v>
      </c>
      <c r="F120" s="7">
        <f t="shared" ref="F120" si="195">E122</f>
        <v>-8.307131048053815E-3</v>
      </c>
      <c r="G120" s="8">
        <f t="shared" si="106"/>
        <v>0.10260404648686476</v>
      </c>
      <c r="H120" s="8">
        <f t="shared" si="169"/>
        <v>0.19307632327590721</v>
      </c>
      <c r="I120" s="8">
        <f t="shared" ref="I120" si="196">MAX(H120:H122)-MIN(H120:H122)</f>
        <v>0.10260404648686476</v>
      </c>
      <c r="J120" s="7">
        <f t="shared" si="107"/>
        <v>1.0527590355478705E-2</v>
      </c>
      <c r="K120">
        <f t="shared" ref="K120" si="197">SQRT(SUM(J120:J122)/2)</f>
        <v>9.5761453567066307E-2</v>
      </c>
      <c r="L120">
        <f t="shared" ref="L120" si="198">I120/K120</f>
        <v>1.0714545640747428</v>
      </c>
    </row>
    <row r="121" spans="1:12" x14ac:dyDescent="0.25">
      <c r="A121" s="7">
        <f>'initial data'!A120</f>
        <v>0</v>
      </c>
      <c r="B121" s="7">
        <f>'initial data'!B120</f>
        <v>33730173</v>
      </c>
      <c r="C121" s="8">
        <f t="shared" si="104"/>
        <v>-2.3908128778647373E-2</v>
      </c>
      <c r="D121" s="7">
        <v>2</v>
      </c>
      <c r="E121" s="7" t="s">
        <v>21</v>
      </c>
      <c r="F121" s="7">
        <f t="shared" ref="F121" si="199">F120</f>
        <v>-8.307131048053815E-3</v>
      </c>
      <c r="G121" s="8">
        <f t="shared" si="106"/>
        <v>-1.5600997730593558E-2</v>
      </c>
      <c r="H121" s="8">
        <f t="shared" si="169"/>
        <v>0.17747532554531364</v>
      </c>
      <c r="I121" s="8"/>
      <c r="J121" s="7">
        <f t="shared" si="107"/>
        <v>2.4339113018998534E-4</v>
      </c>
    </row>
    <row r="122" spans="1:12" x14ac:dyDescent="0.25">
      <c r="A122" s="7">
        <f>'initial data'!A121</f>
        <v>0</v>
      </c>
      <c r="B122" s="7">
        <f>'initial data'!B121</f>
        <v>34546315.666666664</v>
      </c>
      <c r="C122" s="8">
        <f>LN(B122/B123)</f>
        <v>-9.5310179804325018E-2</v>
      </c>
      <c r="D122" s="7">
        <v>3</v>
      </c>
      <c r="E122" s="7">
        <f>E120/3</f>
        <v>-8.307131048053815E-3</v>
      </c>
      <c r="F122" s="7">
        <f t="shared" si="112"/>
        <v>-8.307131048053815E-3</v>
      </c>
      <c r="G122" s="8">
        <f t="shared" si="106"/>
        <v>-8.7003048756271198E-2</v>
      </c>
      <c r="H122" s="8">
        <f t="shared" si="169"/>
        <v>9.0472276789042447E-2</v>
      </c>
      <c r="I122" s="8"/>
      <c r="J122" s="7">
        <f t="shared" si="107"/>
        <v>7.5695304928861031E-3</v>
      </c>
    </row>
    <row r="123" spans="1:12" x14ac:dyDescent="0.25">
      <c r="A123" s="7">
        <f>'initial data'!A122</f>
        <v>0</v>
      </c>
      <c r="B123" s="7">
        <f>B122*1.1</f>
        <v>38000947.233333334</v>
      </c>
      <c r="C123" s="8"/>
      <c r="D123" s="7"/>
      <c r="E123" s="7"/>
      <c r="F123" s="7"/>
      <c r="G123" s="8"/>
      <c r="H123" s="8"/>
      <c r="I123" s="8"/>
      <c r="J123" s="7"/>
    </row>
    <row r="124" spans="1:12" x14ac:dyDescent="0.25">
      <c r="A124" s="7">
        <f>'initial data'!A123</f>
        <v>0</v>
      </c>
      <c r="B124" s="7">
        <f>'initial data'!B123</f>
        <v>0</v>
      </c>
      <c r="C124" s="8"/>
      <c r="D124" s="7"/>
      <c r="E124" s="7"/>
      <c r="F124" s="7"/>
      <c r="G124" s="8"/>
      <c r="H124" s="8"/>
      <c r="I124" s="8"/>
      <c r="J124" s="7"/>
    </row>
    <row r="125" spans="1:12" x14ac:dyDescent="0.25">
      <c r="A125" s="7">
        <f>'initial data'!A124</f>
        <v>0</v>
      </c>
      <c r="B125" s="7">
        <f>'initial data'!B124</f>
        <v>0</v>
      </c>
      <c r="C125" s="8"/>
      <c r="D125" s="7"/>
      <c r="E125" s="7"/>
      <c r="F125" s="7"/>
      <c r="G125" s="8"/>
      <c r="H125" s="8"/>
      <c r="I125" s="8"/>
      <c r="J125" s="7"/>
    </row>
    <row r="126" spans="1:12" x14ac:dyDescent="0.25">
      <c r="A126" s="7">
        <f>'initial data'!A125</f>
        <v>0</v>
      </c>
      <c r="B126" s="7">
        <f>'initial data'!B125</f>
        <v>0</v>
      </c>
      <c r="C126" s="8"/>
      <c r="D126" s="7"/>
      <c r="E126" s="8"/>
      <c r="F126" s="7"/>
      <c r="G126" s="8"/>
      <c r="H126" s="8"/>
      <c r="I126" s="8"/>
      <c r="J126" s="7"/>
    </row>
    <row r="127" spans="1:12" x14ac:dyDescent="0.25">
      <c r="A127" s="7">
        <f>'initial data'!A126</f>
        <v>0</v>
      </c>
      <c r="B127" s="7">
        <f>'initial data'!B126</f>
        <v>0</v>
      </c>
      <c r="C127" s="8"/>
      <c r="D127" s="7"/>
      <c r="E127" s="8"/>
      <c r="F127" s="7"/>
      <c r="G127" s="8"/>
      <c r="H127" s="8"/>
      <c r="I127" s="8"/>
      <c r="J127" s="7"/>
    </row>
    <row r="128" spans="1:12" x14ac:dyDescent="0.25">
      <c r="A128" s="7">
        <f>'initial data'!A127</f>
        <v>0</v>
      </c>
      <c r="B128" s="7">
        <f>'initial data'!B127</f>
        <v>0</v>
      </c>
      <c r="C128" s="8"/>
      <c r="D128" s="7"/>
      <c r="E128" s="8"/>
      <c r="F128" s="7"/>
      <c r="G128" s="8"/>
      <c r="H128" s="8"/>
      <c r="I128" s="8"/>
      <c r="J128" s="7"/>
    </row>
    <row r="129" spans="1:10" x14ac:dyDescent="0.25">
      <c r="A129" s="7">
        <f>'initial data'!A128</f>
        <v>0</v>
      </c>
      <c r="B129" s="7">
        <f>'initial data'!B128</f>
        <v>0</v>
      </c>
      <c r="C129" s="8"/>
      <c r="D129" s="7"/>
      <c r="E129" s="8"/>
      <c r="F129" s="7"/>
      <c r="G129" s="8"/>
      <c r="H129" s="8"/>
      <c r="I129" s="8"/>
      <c r="J129" s="7"/>
    </row>
    <row r="130" spans="1:10" x14ac:dyDescent="0.25">
      <c r="A130" s="7">
        <f>'initial data'!A129</f>
        <v>0</v>
      </c>
      <c r="B130" s="7">
        <f>'initial data'!B129</f>
        <v>0</v>
      </c>
      <c r="C130" s="8"/>
      <c r="D130" s="7"/>
      <c r="E130" s="8"/>
      <c r="F130" s="7"/>
      <c r="G130" s="8"/>
      <c r="H130" s="8"/>
      <c r="I130" s="8"/>
      <c r="J130" s="7"/>
    </row>
    <row r="131" spans="1:10" x14ac:dyDescent="0.25">
      <c r="A131" s="7">
        <f>'initial data'!A130</f>
        <v>0</v>
      </c>
      <c r="B131" s="7">
        <f>'initial data'!B130</f>
        <v>0</v>
      </c>
      <c r="C131" s="8"/>
      <c r="D131" s="7"/>
      <c r="E131" s="8"/>
      <c r="F131" s="7"/>
      <c r="G131" s="8"/>
      <c r="H131" s="8"/>
      <c r="I131" s="8"/>
      <c r="J131" s="7"/>
    </row>
    <row r="132" spans="1:10" x14ac:dyDescent="0.25">
      <c r="A132" s="7">
        <f>'initial data'!A131</f>
        <v>0</v>
      </c>
      <c r="B132" s="7">
        <f>'initial data'!B131</f>
        <v>0</v>
      </c>
      <c r="C132" s="8"/>
      <c r="D132" s="7"/>
      <c r="E132" s="8"/>
      <c r="F132" s="7"/>
      <c r="G132" s="8"/>
      <c r="H132" s="8"/>
      <c r="I132" s="8"/>
      <c r="J132" s="7"/>
    </row>
    <row r="133" spans="1:10" x14ac:dyDescent="0.25">
      <c r="A133" s="7">
        <f>'initial data'!A132</f>
        <v>0</v>
      </c>
      <c r="B133" s="7">
        <f>'initial data'!B132</f>
        <v>0</v>
      </c>
      <c r="C133" s="8"/>
      <c r="D133" s="7"/>
      <c r="E133" s="8"/>
      <c r="F133" s="7"/>
      <c r="G133" s="8"/>
      <c r="H133" s="8"/>
      <c r="I133" s="8"/>
      <c r="J133" s="7"/>
    </row>
    <row r="134" spans="1:10" x14ac:dyDescent="0.25">
      <c r="A134" s="7">
        <f>'initial data'!A133</f>
        <v>0</v>
      </c>
      <c r="B134" s="7">
        <f>'initial data'!B133</f>
        <v>0</v>
      </c>
      <c r="C134" s="8"/>
      <c r="D134" s="7"/>
      <c r="E134" s="7"/>
      <c r="F134" s="7"/>
      <c r="G134" s="8"/>
      <c r="H134" s="8"/>
      <c r="I134" s="8"/>
      <c r="J134" s="7"/>
    </row>
    <row r="135" spans="1:10" x14ac:dyDescent="0.25">
      <c r="A135" s="7">
        <f>'initial data'!A134</f>
        <v>0</v>
      </c>
      <c r="B135" s="7">
        <f>'initial data'!B134</f>
        <v>0</v>
      </c>
      <c r="C135" s="8"/>
      <c r="D135" s="7"/>
      <c r="E135" s="7"/>
      <c r="F135" s="7"/>
      <c r="G135" s="8"/>
      <c r="H135" s="8"/>
      <c r="I135" s="8"/>
      <c r="J135" s="7"/>
    </row>
    <row r="136" spans="1:10" x14ac:dyDescent="0.25">
      <c r="A136" s="7">
        <f>'initial data'!A135</f>
        <v>0</v>
      </c>
      <c r="B136" s="7">
        <f>'initial data'!B135</f>
        <v>0</v>
      </c>
      <c r="C136" s="8"/>
      <c r="D136" s="7"/>
      <c r="E136" s="7"/>
      <c r="F136" s="7"/>
      <c r="G136" s="8"/>
      <c r="H136" s="8"/>
      <c r="I136" s="8"/>
      <c r="J136" s="7"/>
    </row>
    <row r="137" spans="1:10" x14ac:dyDescent="0.25">
      <c r="A137" s="7">
        <f>'initial data'!A136</f>
        <v>0</v>
      </c>
      <c r="B137" s="7">
        <f>'initial data'!B136</f>
        <v>0</v>
      </c>
      <c r="C137" s="8"/>
      <c r="D137" s="7"/>
      <c r="E137" s="7"/>
      <c r="F137" s="7"/>
      <c r="G137" s="8"/>
      <c r="H137" s="8"/>
      <c r="I137" s="8"/>
      <c r="J137" s="7"/>
    </row>
    <row r="138" spans="1:10" x14ac:dyDescent="0.25">
      <c r="A138" s="7">
        <f>'initial data'!A137</f>
        <v>0</v>
      </c>
      <c r="B138" s="7">
        <f>'initial data'!B137</f>
        <v>0</v>
      </c>
      <c r="C138" s="8"/>
      <c r="D138" s="7"/>
      <c r="E138" s="8"/>
      <c r="F138" s="7"/>
      <c r="G138" s="8"/>
      <c r="H138" s="8"/>
      <c r="I138" s="8"/>
      <c r="J138" s="7"/>
    </row>
    <row r="139" spans="1:10" x14ac:dyDescent="0.25">
      <c r="A139" s="7">
        <f>'initial data'!A138</f>
        <v>0</v>
      </c>
      <c r="B139" s="7">
        <f>'initial data'!B138</f>
        <v>0</v>
      </c>
      <c r="C139" s="8"/>
      <c r="D139" s="7"/>
      <c r="E139" s="8"/>
      <c r="F139" s="7"/>
      <c r="G139" s="8"/>
      <c r="H139" s="8"/>
      <c r="I139" s="8"/>
      <c r="J139" s="7"/>
    </row>
    <row r="140" spans="1:10" x14ac:dyDescent="0.25">
      <c r="A140" s="7">
        <f>'initial data'!A139</f>
        <v>0</v>
      </c>
      <c r="B140" s="7">
        <f>'initial data'!B139</f>
        <v>0</v>
      </c>
      <c r="C140" s="8"/>
      <c r="D140" s="7"/>
      <c r="E140" s="8"/>
      <c r="F140" s="7"/>
      <c r="G140" s="8"/>
      <c r="H140" s="8"/>
      <c r="I140" s="8"/>
      <c r="J140" s="7"/>
    </row>
    <row r="141" spans="1:10" x14ac:dyDescent="0.25">
      <c r="A141" s="7">
        <f>'initial data'!A140</f>
        <v>0</v>
      </c>
      <c r="B141" s="7">
        <f>'initial data'!B140</f>
        <v>0</v>
      </c>
      <c r="C141" s="8"/>
      <c r="D141" s="7"/>
      <c r="E141" s="8"/>
      <c r="F141" s="7"/>
      <c r="G141" s="8"/>
      <c r="H141" s="8"/>
      <c r="I141" s="8"/>
      <c r="J141" s="7"/>
    </row>
    <row r="142" spans="1:10" x14ac:dyDescent="0.25">
      <c r="A142" s="7">
        <f>'initial data'!A141</f>
        <v>0</v>
      </c>
      <c r="B142" s="7">
        <f>'initial data'!B141</f>
        <v>0</v>
      </c>
      <c r="C142" s="8"/>
      <c r="D142" s="7"/>
      <c r="E142" s="7"/>
      <c r="F142" s="7"/>
      <c r="G142" s="8"/>
      <c r="H142" s="8"/>
      <c r="I142" s="8"/>
      <c r="J142" s="7"/>
    </row>
    <row r="143" spans="1:10" x14ac:dyDescent="0.25">
      <c r="A143" s="7">
        <f>'initial data'!A142</f>
        <v>0</v>
      </c>
      <c r="B143" s="7">
        <f>'initial data'!B142</f>
        <v>0</v>
      </c>
      <c r="C143" s="8"/>
      <c r="D143" s="7"/>
      <c r="E143" s="7"/>
      <c r="F143" s="7"/>
      <c r="G143" s="8"/>
      <c r="H143" s="8"/>
      <c r="I143" s="8"/>
      <c r="J143" s="7"/>
    </row>
    <row r="144" spans="1:10" x14ac:dyDescent="0.25">
      <c r="A144" s="7">
        <f>'initial data'!A143</f>
        <v>0</v>
      </c>
      <c r="B144" s="7">
        <f>'initial data'!B143</f>
        <v>0</v>
      </c>
      <c r="C144" s="8"/>
      <c r="D144" s="7"/>
      <c r="E144" s="7"/>
      <c r="F144" s="7"/>
      <c r="G144" s="8"/>
      <c r="H144" s="8"/>
      <c r="I144" s="8"/>
      <c r="J144" s="7"/>
    </row>
    <row r="145" spans="1:10" x14ac:dyDescent="0.25">
      <c r="A145" s="7">
        <f>'initial data'!A144</f>
        <v>0</v>
      </c>
      <c r="B145" s="7">
        <f>'initial data'!B144</f>
        <v>0</v>
      </c>
      <c r="C145" s="8"/>
      <c r="D145" s="7"/>
      <c r="E145" s="7"/>
      <c r="F145" s="7"/>
      <c r="G145" s="8"/>
      <c r="H145" s="8"/>
      <c r="I145" s="8"/>
      <c r="J145" s="7"/>
    </row>
    <row r="146" spans="1:10" x14ac:dyDescent="0.25">
      <c r="A146" s="7">
        <f>'initial data'!A145</f>
        <v>0</v>
      </c>
      <c r="B146" s="7">
        <f>'initial data'!B145</f>
        <v>0</v>
      </c>
      <c r="C146" s="8"/>
      <c r="D146" s="7"/>
      <c r="E146" s="8"/>
      <c r="F146" s="7"/>
      <c r="G146" s="8"/>
      <c r="H146" s="8"/>
      <c r="I146" s="8"/>
      <c r="J146" s="7"/>
    </row>
    <row r="147" spans="1:10" x14ac:dyDescent="0.25">
      <c r="A147" s="7">
        <f>'initial data'!A146</f>
        <v>0</v>
      </c>
      <c r="B147" s="7">
        <f>'initial data'!B146</f>
        <v>0</v>
      </c>
      <c r="C147" s="8"/>
      <c r="D147" s="7"/>
      <c r="E147" s="8"/>
      <c r="F147" s="7"/>
      <c r="G147" s="8"/>
      <c r="H147" s="8"/>
      <c r="I147" s="8"/>
      <c r="J147" s="7"/>
    </row>
    <row r="148" spans="1:10" x14ac:dyDescent="0.25">
      <c r="A148" s="7">
        <f>'initial data'!A147</f>
        <v>0</v>
      </c>
      <c r="B148" s="7">
        <f>'initial data'!B147</f>
        <v>0</v>
      </c>
      <c r="C148" s="8"/>
      <c r="D148" s="7"/>
      <c r="E148" s="8"/>
      <c r="F148" s="7"/>
      <c r="G148" s="8"/>
      <c r="H148" s="8"/>
      <c r="I148" s="8"/>
      <c r="J148" s="7"/>
    </row>
    <row r="149" spans="1:10" x14ac:dyDescent="0.25">
      <c r="A149" s="7">
        <f>'initial data'!A148</f>
        <v>0</v>
      </c>
      <c r="B149" s="7">
        <f>'initial data'!B148</f>
        <v>0</v>
      </c>
      <c r="C149" s="8"/>
      <c r="D149" s="7"/>
      <c r="E149" s="8"/>
      <c r="F149" s="7"/>
      <c r="G149" s="8"/>
      <c r="H149" s="8"/>
      <c r="I149" s="8"/>
      <c r="J149" s="7"/>
    </row>
    <row r="150" spans="1:10" x14ac:dyDescent="0.25">
      <c r="A150" s="7">
        <f>'initial data'!A149</f>
        <v>0</v>
      </c>
      <c r="B150" s="7">
        <f>'initial data'!B149</f>
        <v>0</v>
      </c>
      <c r="C150" s="8"/>
      <c r="D150" s="7"/>
      <c r="E150" s="8"/>
      <c r="F150" s="7"/>
      <c r="G150" s="8"/>
      <c r="H150" s="8"/>
      <c r="I150" s="8"/>
      <c r="J150" s="7"/>
    </row>
    <row r="151" spans="1:10" x14ac:dyDescent="0.25">
      <c r="A151" s="7">
        <f>'initial data'!A150</f>
        <v>0</v>
      </c>
      <c r="B151" s="7">
        <f>'initial data'!B150</f>
        <v>0</v>
      </c>
      <c r="C151" s="8"/>
      <c r="D151" s="7"/>
      <c r="E151" s="8"/>
      <c r="F151" s="7"/>
      <c r="G151" s="8"/>
      <c r="H151" s="8"/>
      <c r="I151" s="8"/>
      <c r="J151" s="7"/>
    </row>
    <row r="152" spans="1:10" x14ac:dyDescent="0.25">
      <c r="A152" s="7">
        <f>'initial data'!A151</f>
        <v>0</v>
      </c>
      <c r="B152" s="7">
        <f>'initial data'!B151</f>
        <v>0</v>
      </c>
      <c r="C152" s="8"/>
      <c r="D152" s="7"/>
      <c r="E152" s="8"/>
      <c r="F152" s="7"/>
      <c r="G152" s="8"/>
      <c r="H152" s="8"/>
      <c r="I152" s="8"/>
      <c r="J152" s="7"/>
    </row>
    <row r="153" spans="1:10" x14ac:dyDescent="0.25">
      <c r="A153" s="7">
        <f>'initial data'!A152</f>
        <v>0</v>
      </c>
      <c r="B153" s="7">
        <f>'initial data'!B152</f>
        <v>0</v>
      </c>
      <c r="C153" s="8"/>
      <c r="D153" s="7"/>
      <c r="E153" s="8"/>
      <c r="F153" s="7"/>
      <c r="G153" s="8"/>
      <c r="H153" s="8"/>
      <c r="I153" s="8"/>
      <c r="J153" s="7"/>
    </row>
    <row r="154" spans="1:10" x14ac:dyDescent="0.25">
      <c r="A154" s="7">
        <f>'initial data'!A153</f>
        <v>0</v>
      </c>
      <c r="B154" s="7">
        <f>'initial data'!B153</f>
        <v>0</v>
      </c>
      <c r="C154" s="8"/>
      <c r="D154" s="7"/>
      <c r="E154" s="8"/>
      <c r="F154" s="7"/>
      <c r="G154" s="8"/>
      <c r="H154" s="8"/>
      <c r="I154" s="8"/>
      <c r="J154" s="7"/>
    </row>
    <row r="155" spans="1:10" x14ac:dyDescent="0.25">
      <c r="A155" s="7">
        <f>'initial data'!A154</f>
        <v>0</v>
      </c>
      <c r="B155" s="7">
        <f>'initial data'!B154</f>
        <v>0</v>
      </c>
      <c r="C155" s="8"/>
      <c r="D155" s="7"/>
      <c r="E155" s="8"/>
      <c r="F155" s="7"/>
      <c r="G155" s="8"/>
      <c r="H155" s="8"/>
      <c r="I155" s="8"/>
      <c r="J155" s="7"/>
    </row>
    <row r="156" spans="1:10" x14ac:dyDescent="0.25">
      <c r="A156" s="7">
        <f>'initial data'!A155</f>
        <v>0</v>
      </c>
      <c r="B156" s="7">
        <f>'initial data'!B155</f>
        <v>0</v>
      </c>
      <c r="C156" s="8"/>
      <c r="D156" s="7"/>
      <c r="E156" s="7"/>
      <c r="F156" s="7"/>
      <c r="G156" s="8"/>
      <c r="H156" s="8"/>
      <c r="I156" s="8"/>
      <c r="J156" s="7"/>
    </row>
    <row r="157" spans="1:10" x14ac:dyDescent="0.25">
      <c r="A157" s="7">
        <f>'initial data'!A156</f>
        <v>0</v>
      </c>
      <c r="B157" s="7">
        <f>'initial data'!B156</f>
        <v>0</v>
      </c>
      <c r="C157" s="8"/>
      <c r="D157" s="7"/>
      <c r="E157" s="7"/>
      <c r="F157" s="7"/>
      <c r="G157" s="8"/>
      <c r="H157" s="8"/>
      <c r="I157" s="8"/>
      <c r="J157" s="7"/>
    </row>
    <row r="158" spans="1:10" x14ac:dyDescent="0.25">
      <c r="A158" s="7">
        <f>'initial data'!A157</f>
        <v>0</v>
      </c>
      <c r="B158" s="7">
        <f>'initial data'!B157</f>
        <v>0</v>
      </c>
      <c r="C158" s="8"/>
      <c r="D158" s="7"/>
      <c r="E158" s="7"/>
      <c r="F158" s="7"/>
      <c r="G158" s="8"/>
      <c r="H158" s="8"/>
      <c r="I158" s="8"/>
      <c r="J158" s="7"/>
    </row>
    <row r="159" spans="1:10" x14ac:dyDescent="0.25">
      <c r="A159" s="7">
        <f>'initial data'!A158</f>
        <v>0</v>
      </c>
      <c r="B159" s="7">
        <f>'initial data'!B158</f>
        <v>0</v>
      </c>
      <c r="C159" s="8"/>
      <c r="D159" s="7"/>
      <c r="E159" s="7"/>
      <c r="F159" s="7"/>
      <c r="G159" s="8"/>
      <c r="H159" s="8"/>
      <c r="I159" s="8"/>
      <c r="J159" s="7"/>
    </row>
    <row r="160" spans="1:10" x14ac:dyDescent="0.25">
      <c r="A160" s="7">
        <f>'initial data'!A159</f>
        <v>0</v>
      </c>
      <c r="B160" s="7">
        <f>'initial data'!B159</f>
        <v>0</v>
      </c>
      <c r="C160" s="8"/>
      <c r="D160" s="7"/>
      <c r="E160" s="8"/>
      <c r="F160" s="7"/>
      <c r="G160" s="8"/>
      <c r="H160" s="8"/>
      <c r="I160" s="8"/>
      <c r="J160" s="7"/>
    </row>
    <row r="161" spans="1:10" x14ac:dyDescent="0.25">
      <c r="A161" s="7">
        <f>'initial data'!A160</f>
        <v>0</v>
      </c>
      <c r="B161" s="7">
        <f>'initial data'!B160</f>
        <v>0</v>
      </c>
      <c r="C161" s="8"/>
      <c r="D161" s="7"/>
      <c r="E161" s="8"/>
      <c r="F161" s="7"/>
      <c r="G161" s="8"/>
      <c r="H161" s="8"/>
      <c r="I161" s="8"/>
      <c r="J161" s="7"/>
    </row>
    <row r="162" spans="1:10" x14ac:dyDescent="0.25">
      <c r="A162" s="7">
        <f>'initial data'!A161</f>
        <v>0</v>
      </c>
      <c r="B162" s="7">
        <f>'initial data'!B161</f>
        <v>0</v>
      </c>
      <c r="C162" s="8"/>
      <c r="D162" s="7"/>
      <c r="E162" s="7"/>
      <c r="F162" s="7"/>
      <c r="G162" s="8"/>
      <c r="H162" s="8"/>
      <c r="I162" s="8"/>
      <c r="J162" s="7"/>
    </row>
    <row r="163" spans="1:10" x14ac:dyDescent="0.25">
      <c r="A163" s="7">
        <f>'initial data'!A162</f>
        <v>0</v>
      </c>
      <c r="B163" s="7">
        <f>'initial data'!B162</f>
        <v>0</v>
      </c>
      <c r="C163" s="8"/>
      <c r="D163" s="7"/>
      <c r="E163" s="7"/>
      <c r="F163" s="7"/>
      <c r="G163" s="8"/>
      <c r="H163" s="8"/>
      <c r="I163" s="8"/>
      <c r="J163" s="7"/>
    </row>
    <row r="164" spans="1:10" x14ac:dyDescent="0.25">
      <c r="A164" s="7">
        <f>'initial data'!A163</f>
        <v>0</v>
      </c>
      <c r="B164" s="7">
        <f>'initial data'!B163</f>
        <v>0</v>
      </c>
      <c r="C164" s="8"/>
      <c r="D164" s="7"/>
      <c r="E164" s="7"/>
      <c r="F164" s="7"/>
      <c r="G164" s="8"/>
      <c r="H164" s="8"/>
      <c r="I164" s="8"/>
      <c r="J164" s="7"/>
    </row>
    <row r="165" spans="1:10" x14ac:dyDescent="0.25">
      <c r="A165" s="7">
        <f>'initial data'!A164</f>
        <v>0</v>
      </c>
      <c r="B165" s="7">
        <f>'initial data'!B164</f>
        <v>0</v>
      </c>
      <c r="C165" s="8"/>
      <c r="D165" s="7"/>
      <c r="E165" s="7"/>
      <c r="F165" s="7"/>
      <c r="G165" s="8"/>
      <c r="H165" s="8"/>
      <c r="I165" s="8"/>
      <c r="J165" s="7"/>
    </row>
    <row r="166" spans="1:10" x14ac:dyDescent="0.25">
      <c r="A166" s="7">
        <f>'initial data'!A165</f>
        <v>0</v>
      </c>
      <c r="B166" s="7">
        <f>'initial data'!B165</f>
        <v>0</v>
      </c>
      <c r="C166" s="8"/>
      <c r="D166" s="7"/>
      <c r="E166" s="8"/>
      <c r="F166" s="7"/>
      <c r="G166" s="8"/>
      <c r="H166" s="8"/>
      <c r="I166" s="8"/>
      <c r="J166" s="7"/>
    </row>
    <row r="167" spans="1:10" x14ac:dyDescent="0.25">
      <c r="A167" s="7">
        <f>'initial data'!A166</f>
        <v>0</v>
      </c>
      <c r="B167" s="7">
        <f>'initial data'!B166</f>
        <v>0</v>
      </c>
      <c r="C167" s="8"/>
      <c r="D167" s="7"/>
      <c r="E167" s="8"/>
      <c r="F167" s="7"/>
      <c r="G167" s="8"/>
      <c r="H167" s="8"/>
      <c r="I167" s="8"/>
      <c r="J167" s="7"/>
    </row>
    <row r="168" spans="1:10" x14ac:dyDescent="0.25">
      <c r="A168" s="7">
        <f>'initial data'!A167</f>
        <v>0</v>
      </c>
      <c r="B168" s="7">
        <f>'initial data'!B167</f>
        <v>0</v>
      </c>
      <c r="C168" s="8"/>
      <c r="D168" s="7"/>
      <c r="E168" s="8"/>
      <c r="F168" s="7"/>
      <c r="G168" s="8"/>
      <c r="H168" s="8"/>
      <c r="I168" s="8"/>
      <c r="J168" s="7"/>
    </row>
    <row r="169" spans="1:10" x14ac:dyDescent="0.25">
      <c r="A169" s="7">
        <f>'initial data'!A168</f>
        <v>0</v>
      </c>
      <c r="B169" s="7">
        <f>'initial data'!B168</f>
        <v>0</v>
      </c>
      <c r="C169" s="8"/>
      <c r="D169" s="7"/>
      <c r="E169" s="8"/>
      <c r="F169" s="7"/>
      <c r="G169" s="8"/>
      <c r="H169" s="8"/>
      <c r="I169" s="8"/>
      <c r="J169" s="7"/>
    </row>
    <row r="170" spans="1:10" x14ac:dyDescent="0.25">
      <c r="A170" s="7">
        <f>'initial data'!A169</f>
        <v>0</v>
      </c>
      <c r="B170" s="7">
        <f>'initial data'!B169</f>
        <v>0</v>
      </c>
      <c r="C170" s="8"/>
      <c r="D170" s="7"/>
      <c r="E170" s="8"/>
      <c r="F170" s="7"/>
      <c r="G170" s="8"/>
      <c r="H170" s="8"/>
      <c r="I170" s="8"/>
      <c r="J170" s="7"/>
    </row>
    <row r="171" spans="1:10" x14ac:dyDescent="0.25">
      <c r="A171" s="7">
        <f>'initial data'!A170</f>
        <v>0</v>
      </c>
      <c r="B171" s="7">
        <f>'initial data'!B170</f>
        <v>0</v>
      </c>
      <c r="C171" s="8"/>
      <c r="D171" s="7"/>
      <c r="E171" s="8"/>
      <c r="F171" s="7"/>
      <c r="G171" s="8"/>
      <c r="H171" s="8"/>
      <c r="I171" s="8"/>
      <c r="J171" s="7"/>
    </row>
    <row r="172" spans="1:10" x14ac:dyDescent="0.25">
      <c r="A172" s="7">
        <f>'initial data'!A171</f>
        <v>0</v>
      </c>
      <c r="B172" s="7">
        <f>'initial data'!B171</f>
        <v>0</v>
      </c>
      <c r="C172" s="8"/>
      <c r="D172" s="7"/>
      <c r="E172" s="8"/>
      <c r="F172" s="7"/>
      <c r="G172" s="8"/>
      <c r="H172" s="8"/>
      <c r="I172" s="8"/>
      <c r="J172" s="7"/>
    </row>
    <row r="173" spans="1:10" x14ac:dyDescent="0.25">
      <c r="A173" s="7">
        <f>'initial data'!A172</f>
        <v>0</v>
      </c>
      <c r="B173" s="7">
        <f>'initial data'!B172</f>
        <v>0</v>
      </c>
      <c r="C173" s="8"/>
      <c r="D173" s="7"/>
      <c r="E173" s="8"/>
      <c r="F173" s="7"/>
      <c r="G173" s="8"/>
      <c r="H173" s="8"/>
      <c r="I173" s="8"/>
      <c r="J173" s="7"/>
    </row>
    <row r="174" spans="1:10" x14ac:dyDescent="0.25">
      <c r="A174" s="7">
        <f>'initial data'!A173</f>
        <v>0</v>
      </c>
      <c r="B174" s="7">
        <f>'initial data'!B173</f>
        <v>0</v>
      </c>
      <c r="C174" s="8"/>
      <c r="D174" s="7"/>
      <c r="E174" s="8"/>
      <c r="F174" s="7"/>
      <c r="G174" s="8"/>
      <c r="H174" s="8"/>
      <c r="I174" s="8"/>
      <c r="J174" s="7"/>
    </row>
    <row r="175" spans="1:10" x14ac:dyDescent="0.25">
      <c r="A175" s="7">
        <f>'initial data'!A174</f>
        <v>0</v>
      </c>
      <c r="B175" s="7">
        <f>'initial data'!B174</f>
        <v>0</v>
      </c>
      <c r="C175" s="8"/>
      <c r="D175" s="7"/>
      <c r="E175" s="8"/>
      <c r="F175" s="7"/>
      <c r="G175" s="8"/>
      <c r="H175" s="8"/>
      <c r="I175" s="8"/>
      <c r="J175" s="7"/>
    </row>
    <row r="176" spans="1:10" x14ac:dyDescent="0.25">
      <c r="A176" s="7">
        <f>'initial data'!A175</f>
        <v>0</v>
      </c>
      <c r="B176" s="7">
        <f>'initial data'!B175</f>
        <v>0</v>
      </c>
      <c r="C176" s="8"/>
      <c r="D176" s="7"/>
      <c r="E176" s="8"/>
      <c r="F176" s="7"/>
      <c r="G176" s="8"/>
      <c r="H176" s="8"/>
      <c r="I176" s="8"/>
      <c r="J176" s="7"/>
    </row>
    <row r="177" spans="1:10" x14ac:dyDescent="0.25">
      <c r="A177" s="7">
        <f>'initial data'!A176</f>
        <v>0</v>
      </c>
      <c r="B177" s="7">
        <f>'initial data'!B176</f>
        <v>0</v>
      </c>
      <c r="C177" s="8"/>
      <c r="D177" s="7"/>
      <c r="E177" s="8"/>
      <c r="F177" s="7"/>
      <c r="G177" s="8"/>
      <c r="H177" s="8"/>
      <c r="I177" s="8"/>
      <c r="J177" s="7"/>
    </row>
    <row r="178" spans="1:10" x14ac:dyDescent="0.25">
      <c r="A178" s="7">
        <f>'initial data'!A177</f>
        <v>0</v>
      </c>
      <c r="B178" s="7">
        <f>'initial data'!B177</f>
        <v>0</v>
      </c>
      <c r="C178" s="8"/>
      <c r="D178" s="7"/>
      <c r="E178" s="7"/>
      <c r="F178" s="7"/>
      <c r="G178" s="8"/>
      <c r="H178" s="8"/>
      <c r="I178" s="8"/>
      <c r="J178" s="7"/>
    </row>
    <row r="179" spans="1:10" x14ac:dyDescent="0.25">
      <c r="A179" s="7">
        <f>'initial data'!A178</f>
        <v>0</v>
      </c>
      <c r="B179" s="7">
        <f>'initial data'!B178</f>
        <v>0</v>
      </c>
      <c r="C179" s="8"/>
      <c r="D179" s="7"/>
      <c r="E179" s="7"/>
      <c r="F179" s="7"/>
      <c r="G179" s="8"/>
      <c r="H179" s="8"/>
      <c r="I179" s="8"/>
      <c r="J179" s="7"/>
    </row>
    <row r="180" spans="1:10" x14ac:dyDescent="0.25">
      <c r="A180" s="7">
        <f>'initial data'!A179</f>
        <v>0</v>
      </c>
      <c r="B180" s="7">
        <f>'initial data'!B179</f>
        <v>0</v>
      </c>
      <c r="C180" s="8"/>
      <c r="D180" s="7"/>
      <c r="E180" s="7"/>
      <c r="F180" s="7"/>
      <c r="G180" s="8"/>
      <c r="H180" s="8"/>
      <c r="I180" s="8"/>
      <c r="J180" s="7"/>
    </row>
    <row r="181" spans="1:10" x14ac:dyDescent="0.25">
      <c r="A181" s="7">
        <f>'initial data'!A180</f>
        <v>0</v>
      </c>
      <c r="B181" s="7">
        <f>'initial data'!B180</f>
        <v>0</v>
      </c>
      <c r="C181" s="8"/>
      <c r="D181" s="7"/>
      <c r="E181" s="7"/>
      <c r="F181" s="7"/>
      <c r="G181" s="8"/>
      <c r="H181" s="8"/>
      <c r="I181" s="8"/>
      <c r="J181" s="7"/>
    </row>
    <row r="182" spans="1:10" x14ac:dyDescent="0.25">
      <c r="A182" s="7">
        <f>'initial data'!A181</f>
        <v>0</v>
      </c>
      <c r="B182" s="7">
        <f>'initial data'!B181</f>
        <v>0</v>
      </c>
      <c r="C182" s="8"/>
      <c r="D182" s="7"/>
      <c r="E182" s="7"/>
      <c r="F182" s="7"/>
      <c r="G182" s="8"/>
      <c r="H182" s="8"/>
      <c r="I182" s="8"/>
      <c r="J182" s="7"/>
    </row>
    <row r="183" spans="1:10" x14ac:dyDescent="0.25">
      <c r="A183" s="7">
        <f>'initial data'!A182</f>
        <v>0</v>
      </c>
      <c r="B183" s="7">
        <f>'initial data'!B182</f>
        <v>0</v>
      </c>
      <c r="C183" s="8"/>
      <c r="D183" s="7"/>
      <c r="E183" s="7"/>
      <c r="F183" s="7"/>
      <c r="G183" s="8"/>
      <c r="H183" s="8"/>
      <c r="I183" s="8"/>
      <c r="J183" s="7"/>
    </row>
    <row r="184" spans="1:10" x14ac:dyDescent="0.25">
      <c r="A184" s="7">
        <f>'initial data'!A183</f>
        <v>0</v>
      </c>
      <c r="B184" s="7">
        <f>'initial data'!B183</f>
        <v>0</v>
      </c>
      <c r="C184" s="8"/>
      <c r="D184" s="7"/>
      <c r="E184" s="7"/>
      <c r="F184" s="7"/>
      <c r="G184" s="8"/>
      <c r="H184" s="8"/>
      <c r="I184" s="8"/>
      <c r="J184" s="7"/>
    </row>
    <row r="185" spans="1:10" x14ac:dyDescent="0.25">
      <c r="A185" s="7">
        <f>'initial data'!A184</f>
        <v>0</v>
      </c>
      <c r="B185" s="7">
        <f>'initial data'!B184</f>
        <v>0</v>
      </c>
      <c r="C185" s="8"/>
      <c r="D185" s="7"/>
      <c r="E185" s="7"/>
      <c r="F185" s="7"/>
      <c r="G185" s="8"/>
      <c r="H185" s="8"/>
      <c r="I185" s="8"/>
      <c r="J185" s="7"/>
    </row>
    <row r="186" spans="1:10" x14ac:dyDescent="0.25">
      <c r="A186" s="7">
        <f>'initial data'!A185</f>
        <v>0</v>
      </c>
      <c r="B186" s="7">
        <f>'initial data'!B185</f>
        <v>0</v>
      </c>
      <c r="C186" s="8"/>
      <c r="D186" s="7"/>
      <c r="E186" s="8"/>
      <c r="F186" s="7"/>
      <c r="G186" s="8"/>
      <c r="H186" s="8"/>
      <c r="I186" s="8"/>
      <c r="J186" s="7"/>
    </row>
    <row r="187" spans="1:10" x14ac:dyDescent="0.25">
      <c r="A187" s="7">
        <f>'initial data'!A186</f>
        <v>0</v>
      </c>
      <c r="B187" s="7">
        <f>'initial data'!B186</f>
        <v>0</v>
      </c>
      <c r="C187" s="8"/>
      <c r="D187" s="7"/>
      <c r="E187" s="8"/>
      <c r="F187" s="7"/>
      <c r="G187" s="8"/>
      <c r="H187" s="8"/>
      <c r="I187" s="8"/>
      <c r="J187" s="7"/>
    </row>
    <row r="188" spans="1:10" x14ac:dyDescent="0.25">
      <c r="A188" s="7">
        <f>'initial data'!A187</f>
        <v>0</v>
      </c>
      <c r="B188" s="7">
        <f>'initial data'!B187</f>
        <v>0</v>
      </c>
      <c r="C188" s="8"/>
      <c r="D188" s="7"/>
      <c r="E188" s="8"/>
      <c r="F188" s="7"/>
      <c r="G188" s="8"/>
      <c r="H188" s="8"/>
      <c r="I188" s="8"/>
      <c r="J188" s="7"/>
    </row>
    <row r="189" spans="1:10" x14ac:dyDescent="0.25">
      <c r="A189" s="7">
        <f>'initial data'!A188</f>
        <v>0</v>
      </c>
      <c r="B189" s="7">
        <f>'initial data'!B188</f>
        <v>0</v>
      </c>
      <c r="C189" s="8"/>
      <c r="D189" s="7"/>
      <c r="E189" s="8"/>
      <c r="F189" s="7"/>
      <c r="G189" s="8"/>
      <c r="H189" s="8"/>
      <c r="I189" s="8"/>
      <c r="J189" s="7"/>
    </row>
    <row r="190" spans="1:10" x14ac:dyDescent="0.25">
      <c r="A190" s="7">
        <f>'initial data'!A189</f>
        <v>0</v>
      </c>
      <c r="B190" s="7">
        <f>'initial data'!B189</f>
        <v>0</v>
      </c>
      <c r="C190" s="8"/>
      <c r="D190" s="7"/>
      <c r="E190" s="8"/>
      <c r="F190" s="7"/>
      <c r="G190" s="8"/>
      <c r="H190" s="8"/>
      <c r="I190" s="8"/>
      <c r="J190" s="7"/>
    </row>
    <row r="191" spans="1:10" x14ac:dyDescent="0.25">
      <c r="A191" s="7">
        <f>'initial data'!A190</f>
        <v>0</v>
      </c>
      <c r="B191" s="7">
        <f>'initial data'!B190</f>
        <v>0</v>
      </c>
      <c r="C191" s="8"/>
      <c r="D191" s="7"/>
      <c r="E191" s="8"/>
      <c r="F191" s="7"/>
      <c r="G191" s="8"/>
      <c r="H191" s="8"/>
      <c r="I191" s="8"/>
      <c r="J191" s="7"/>
    </row>
    <row r="192" spans="1:10" x14ac:dyDescent="0.25">
      <c r="A192" s="7">
        <f>'initial data'!A191</f>
        <v>0</v>
      </c>
      <c r="B192" s="7">
        <f>'initial data'!B191</f>
        <v>0</v>
      </c>
      <c r="C192" s="8"/>
      <c r="D192" s="7"/>
      <c r="E192" s="8"/>
      <c r="F192" s="7"/>
      <c r="G192" s="8"/>
      <c r="H192" s="8"/>
      <c r="I192" s="8"/>
      <c r="J192" s="7"/>
    </row>
    <row r="193" spans="1:10" x14ac:dyDescent="0.25">
      <c r="A193" s="7">
        <f>'initial data'!A192</f>
        <v>0</v>
      </c>
      <c r="B193" s="7">
        <f>'initial data'!B192</f>
        <v>0</v>
      </c>
      <c r="C193" s="8"/>
      <c r="D193" s="7"/>
      <c r="E193" s="8"/>
      <c r="F193" s="7"/>
      <c r="G193" s="8"/>
      <c r="H193" s="8"/>
      <c r="I193" s="8"/>
      <c r="J193" s="7"/>
    </row>
    <row r="194" spans="1:10" x14ac:dyDescent="0.25">
      <c r="A194" s="7">
        <f>'initial data'!A193</f>
        <v>0</v>
      </c>
      <c r="B194" s="7">
        <f>'initial data'!B193</f>
        <v>0</v>
      </c>
      <c r="C194" s="8"/>
      <c r="D194" s="7"/>
      <c r="E194" s="8"/>
      <c r="F194" s="7"/>
      <c r="G194" s="8"/>
      <c r="H194" s="8"/>
      <c r="I194" s="8"/>
      <c r="J194" s="7"/>
    </row>
    <row r="195" spans="1:10" x14ac:dyDescent="0.25">
      <c r="A195" s="7">
        <f>'initial data'!A194</f>
        <v>0</v>
      </c>
      <c r="B195" s="7">
        <f>'initial data'!B194</f>
        <v>0</v>
      </c>
      <c r="C195" s="8"/>
      <c r="D195" s="7"/>
      <c r="E195" s="8"/>
      <c r="F195" s="7"/>
      <c r="G195" s="8"/>
      <c r="H195" s="8"/>
      <c r="I195" s="8"/>
      <c r="J195" s="7"/>
    </row>
    <row r="196" spans="1:10" x14ac:dyDescent="0.25">
      <c r="A196" s="7">
        <f>'initial data'!A195</f>
        <v>0</v>
      </c>
      <c r="B196" s="7">
        <f>'initial data'!B195</f>
        <v>0</v>
      </c>
      <c r="C196" s="8"/>
      <c r="D196" s="7"/>
      <c r="E196" s="8"/>
      <c r="F196" s="7"/>
      <c r="G196" s="8"/>
      <c r="H196" s="8"/>
      <c r="I196" s="8"/>
      <c r="J196" s="7"/>
    </row>
    <row r="197" spans="1:10" x14ac:dyDescent="0.25">
      <c r="A197" s="7">
        <f>'initial data'!A196</f>
        <v>0</v>
      </c>
      <c r="B197" s="7">
        <f>'initial data'!B196</f>
        <v>0</v>
      </c>
      <c r="C197" s="8"/>
      <c r="D197" s="7"/>
      <c r="E197" s="8"/>
      <c r="F197" s="7"/>
      <c r="G197" s="8"/>
      <c r="H197" s="8"/>
      <c r="I197" s="8"/>
      <c r="J197" s="7"/>
    </row>
    <row r="198" spans="1:10" x14ac:dyDescent="0.25">
      <c r="A198" s="7">
        <f>'initial data'!A197</f>
        <v>0</v>
      </c>
      <c r="B198" s="7">
        <f>'initial data'!B197</f>
        <v>0</v>
      </c>
      <c r="C198" s="8"/>
      <c r="D198" s="7"/>
      <c r="E198" s="8"/>
      <c r="F198" s="7"/>
      <c r="G198" s="8"/>
      <c r="H198" s="8"/>
      <c r="I198" s="8"/>
      <c r="J198" s="7"/>
    </row>
    <row r="199" spans="1:10" x14ac:dyDescent="0.25">
      <c r="A199" s="7">
        <f>'initial data'!A198</f>
        <v>0</v>
      </c>
      <c r="B199" s="7">
        <f>'initial data'!B198</f>
        <v>0</v>
      </c>
      <c r="C199" s="8"/>
      <c r="D199" s="7"/>
      <c r="E199" s="8"/>
      <c r="F199" s="7"/>
      <c r="G199" s="8"/>
      <c r="H199" s="8"/>
      <c r="I199" s="8"/>
      <c r="J199" s="7"/>
    </row>
    <row r="200" spans="1:10" x14ac:dyDescent="0.25">
      <c r="A200" s="7">
        <f>'initial data'!A199</f>
        <v>0</v>
      </c>
      <c r="B200" s="7">
        <f>'initial data'!B199</f>
        <v>0</v>
      </c>
      <c r="C200" s="8"/>
      <c r="D200" s="7"/>
      <c r="E200" s="7"/>
      <c r="F200" s="7"/>
      <c r="G200" s="8"/>
      <c r="H200" s="8"/>
      <c r="I200" s="8"/>
      <c r="J200" s="7"/>
    </row>
    <row r="201" spans="1:10" x14ac:dyDescent="0.25">
      <c r="A201" s="7">
        <f>'initial data'!A200</f>
        <v>0</v>
      </c>
      <c r="B201" s="7">
        <f>'initial data'!B200</f>
        <v>0</v>
      </c>
      <c r="C201" s="8"/>
      <c r="D201" s="7"/>
      <c r="E201" s="7"/>
      <c r="F201" s="7"/>
      <c r="G201" s="8"/>
      <c r="H201" s="8"/>
      <c r="I201" s="8"/>
      <c r="J201" s="7"/>
    </row>
    <row r="202" spans="1:10" x14ac:dyDescent="0.25">
      <c r="A202" s="7">
        <f>'initial data'!A201</f>
        <v>0</v>
      </c>
      <c r="B202" s="7">
        <f>'initial data'!B201</f>
        <v>0</v>
      </c>
      <c r="C202" s="8"/>
      <c r="D202" s="7"/>
      <c r="E202" s="7"/>
      <c r="F202" s="7"/>
      <c r="G202" s="8"/>
      <c r="H202" s="8"/>
      <c r="I202" s="8"/>
      <c r="J202" s="7"/>
    </row>
    <row r="203" spans="1:10" x14ac:dyDescent="0.25">
      <c r="A203" s="7">
        <f>'initial data'!A202</f>
        <v>0</v>
      </c>
      <c r="B203" s="7">
        <f>'initial data'!B202</f>
        <v>0</v>
      </c>
      <c r="C203" s="8"/>
      <c r="D203" s="7"/>
      <c r="E203" s="7"/>
      <c r="F203" s="7"/>
      <c r="G203" s="8"/>
      <c r="H203" s="8"/>
      <c r="I203" s="8"/>
      <c r="J203" s="7"/>
    </row>
    <row r="204" spans="1:10" x14ac:dyDescent="0.25">
      <c r="A204" s="7">
        <f>'initial data'!A203</f>
        <v>0</v>
      </c>
      <c r="B204" s="7">
        <f>'initial data'!B203</f>
        <v>0</v>
      </c>
      <c r="C204" s="8"/>
      <c r="D204" s="7"/>
      <c r="E204" s="7"/>
      <c r="F204" s="7"/>
      <c r="G204" s="8"/>
      <c r="H204" s="8"/>
      <c r="I204" s="8"/>
      <c r="J204" s="7"/>
    </row>
    <row r="205" spans="1:10" x14ac:dyDescent="0.25">
      <c r="A205" s="7">
        <f>'initial data'!A204</f>
        <v>0</v>
      </c>
      <c r="B205" s="7">
        <f>'initial data'!B204</f>
        <v>0</v>
      </c>
      <c r="C205" s="8"/>
      <c r="D205" s="7"/>
      <c r="E205" s="7"/>
      <c r="F205" s="7"/>
      <c r="G205" s="8"/>
      <c r="H205" s="8"/>
      <c r="I205" s="8"/>
      <c r="J205" s="7"/>
    </row>
    <row r="206" spans="1:10" x14ac:dyDescent="0.25">
      <c r="A206" s="7">
        <f>'initial data'!A205</f>
        <v>0</v>
      </c>
      <c r="B206" s="7">
        <f>'initial data'!B205</f>
        <v>0</v>
      </c>
      <c r="C206" s="8"/>
      <c r="D206" s="7"/>
      <c r="E206" s="8"/>
      <c r="F206" s="7"/>
      <c r="G206" s="8"/>
      <c r="H206" s="8"/>
      <c r="I206" s="8"/>
      <c r="J206" s="7"/>
    </row>
    <row r="207" spans="1:10" x14ac:dyDescent="0.25">
      <c r="A207" s="7">
        <f>'initial data'!A206</f>
        <v>0</v>
      </c>
      <c r="B207" s="7">
        <f>'initial data'!B206</f>
        <v>0</v>
      </c>
      <c r="C207" s="8"/>
      <c r="D207" s="7"/>
      <c r="E207" s="8"/>
      <c r="F207" s="7"/>
      <c r="G207" s="8"/>
      <c r="H207" s="8"/>
      <c r="I207" s="8"/>
      <c r="J207" s="7"/>
    </row>
    <row r="208" spans="1:10" x14ac:dyDescent="0.25">
      <c r="A208" s="7">
        <f>'initial data'!A207</f>
        <v>0</v>
      </c>
      <c r="B208" s="7">
        <f>'initial data'!B207</f>
        <v>0</v>
      </c>
      <c r="C208" s="8"/>
      <c r="D208" s="7"/>
      <c r="E208" s="8"/>
      <c r="F208" s="7"/>
      <c r="G208" s="8"/>
      <c r="H208" s="8"/>
      <c r="I208" s="8"/>
      <c r="J208" s="7"/>
    </row>
    <row r="209" spans="1:10" x14ac:dyDescent="0.25">
      <c r="A209" s="7">
        <f>'initial data'!A208</f>
        <v>0</v>
      </c>
      <c r="B209" s="7">
        <f>'initial data'!B208</f>
        <v>0</v>
      </c>
      <c r="C209" s="8"/>
      <c r="D209" s="7"/>
      <c r="E209" s="8"/>
      <c r="F209" s="7"/>
      <c r="G209" s="8"/>
      <c r="H209" s="8"/>
      <c r="I209" s="8"/>
      <c r="J209" s="7"/>
    </row>
    <row r="210" spans="1:10" x14ac:dyDescent="0.25">
      <c r="A210" s="7">
        <f>'initial data'!A209</f>
        <v>0</v>
      </c>
      <c r="B210" s="7">
        <f>'initial data'!B209</f>
        <v>0</v>
      </c>
      <c r="C210" s="8"/>
      <c r="D210" s="7"/>
      <c r="E210" s="8"/>
      <c r="F210" s="7"/>
      <c r="G210" s="8"/>
      <c r="H210" s="8"/>
      <c r="I210" s="8"/>
      <c r="J210" s="7"/>
    </row>
    <row r="211" spans="1:10" x14ac:dyDescent="0.25">
      <c r="A211" s="7">
        <f>'initial data'!A210</f>
        <v>0</v>
      </c>
      <c r="B211" s="7">
        <f>'initial data'!B210</f>
        <v>0</v>
      </c>
      <c r="C211" s="8"/>
      <c r="D211" s="7"/>
      <c r="E211" s="8"/>
      <c r="F211" s="7"/>
      <c r="G211" s="8"/>
      <c r="H211" s="8"/>
      <c r="I211" s="8"/>
      <c r="J211" s="7"/>
    </row>
    <row r="212" spans="1:10" x14ac:dyDescent="0.25">
      <c r="A212" s="7">
        <f>'initial data'!A211</f>
        <v>0</v>
      </c>
      <c r="B212" s="7">
        <f>'initial data'!B211</f>
        <v>0</v>
      </c>
      <c r="C212" s="8"/>
      <c r="D212" s="7"/>
      <c r="E212" s="8"/>
      <c r="F212" s="7"/>
      <c r="G212" s="8"/>
      <c r="H212" s="8"/>
      <c r="I212" s="8"/>
      <c r="J212" s="7"/>
    </row>
    <row r="213" spans="1:10" x14ac:dyDescent="0.25">
      <c r="A213" s="7">
        <f>'initial data'!A212</f>
        <v>0</v>
      </c>
      <c r="B213" s="7">
        <f>'initial data'!B212</f>
        <v>0</v>
      </c>
      <c r="C213" s="8"/>
      <c r="D213" s="7"/>
      <c r="E213" s="8"/>
      <c r="F213" s="7"/>
      <c r="G213" s="8"/>
      <c r="H213" s="8"/>
      <c r="I213" s="8"/>
      <c r="J213" s="7"/>
    </row>
    <row r="214" spans="1:10" x14ac:dyDescent="0.25">
      <c r="A214" s="7">
        <f>'initial data'!A213</f>
        <v>0</v>
      </c>
      <c r="B214" s="7">
        <f>'initial data'!B213</f>
        <v>0</v>
      </c>
      <c r="C214" s="8"/>
      <c r="D214" s="7"/>
      <c r="E214" s="8"/>
      <c r="F214" s="7"/>
      <c r="G214" s="8"/>
      <c r="H214" s="8"/>
      <c r="I214" s="8"/>
      <c r="J214" s="7"/>
    </row>
    <row r="215" spans="1:10" x14ac:dyDescent="0.25">
      <c r="A215" s="7">
        <f>'initial data'!A214</f>
        <v>0</v>
      </c>
      <c r="B215" s="7">
        <f>'initial data'!B214</f>
        <v>0</v>
      </c>
      <c r="C215" s="8"/>
      <c r="D215" s="7"/>
      <c r="E215" s="8"/>
      <c r="F215" s="7"/>
      <c r="G215" s="8"/>
      <c r="H215" s="8"/>
      <c r="I215" s="8"/>
      <c r="J215" s="7"/>
    </row>
    <row r="216" spans="1:10" x14ac:dyDescent="0.25">
      <c r="A216" s="7">
        <f>'initial data'!A215</f>
        <v>0</v>
      </c>
      <c r="B216" s="7">
        <f>'initial data'!B215</f>
        <v>0</v>
      </c>
      <c r="C216" s="8"/>
      <c r="D216" s="7"/>
      <c r="E216" s="8"/>
      <c r="F216" s="7"/>
      <c r="G216" s="8"/>
      <c r="H216" s="8"/>
      <c r="I216" s="8"/>
      <c r="J216" s="7"/>
    </row>
    <row r="217" spans="1:10" x14ac:dyDescent="0.25">
      <c r="A217" s="7">
        <f>'initial data'!A216</f>
        <v>0</v>
      </c>
      <c r="B217" s="7">
        <f>'initial data'!B216</f>
        <v>0</v>
      </c>
      <c r="C217" s="8"/>
      <c r="D217" s="7"/>
      <c r="E217" s="8"/>
      <c r="F217" s="7"/>
      <c r="G217" s="8"/>
      <c r="H217" s="8"/>
      <c r="I217" s="8"/>
      <c r="J217" s="7"/>
    </row>
    <row r="218" spans="1:10" x14ac:dyDescent="0.25">
      <c r="A218" s="7">
        <f>'initial data'!A217</f>
        <v>0</v>
      </c>
      <c r="B218" s="7">
        <f>'initial data'!B217</f>
        <v>0</v>
      </c>
      <c r="C218" s="8"/>
      <c r="D218" s="7"/>
      <c r="E218" s="8"/>
      <c r="F218" s="7"/>
      <c r="G218" s="8"/>
      <c r="H218" s="8"/>
      <c r="I218" s="8"/>
      <c r="J218" s="7"/>
    </row>
    <row r="219" spans="1:10" x14ac:dyDescent="0.25">
      <c r="A219" s="7">
        <f>'initial data'!A218</f>
        <v>0</v>
      </c>
      <c r="B219" s="7">
        <f>'initial data'!B218</f>
        <v>0</v>
      </c>
      <c r="C219" s="8"/>
      <c r="D219" s="7"/>
      <c r="E219" s="8"/>
      <c r="F219" s="7"/>
      <c r="G219" s="8"/>
      <c r="H219" s="8"/>
      <c r="I219" s="8"/>
      <c r="J219" s="7"/>
    </row>
    <row r="220" spans="1:10" x14ac:dyDescent="0.25">
      <c r="A220" s="7">
        <f>'initial data'!A219</f>
        <v>0</v>
      </c>
      <c r="B220" s="7">
        <f>'initial data'!B219</f>
        <v>0</v>
      </c>
      <c r="C220" s="8"/>
      <c r="D220" s="7"/>
      <c r="E220" s="8"/>
      <c r="F220" s="7"/>
      <c r="G220" s="8"/>
      <c r="H220" s="8"/>
      <c r="I220" s="8"/>
      <c r="J220" s="7"/>
    </row>
    <row r="221" spans="1:10" x14ac:dyDescent="0.25">
      <c r="A221" s="7">
        <f>'initial data'!A220</f>
        <v>0</v>
      </c>
      <c r="B221" s="7">
        <f>'initial data'!B220</f>
        <v>0</v>
      </c>
      <c r="C221" s="8"/>
      <c r="D221" s="7"/>
      <c r="E221" s="8"/>
      <c r="F221" s="7"/>
      <c r="G221" s="8"/>
      <c r="H221" s="8"/>
      <c r="I221" s="8"/>
      <c r="J221" s="7"/>
    </row>
    <row r="222" spans="1:10" x14ac:dyDescent="0.25">
      <c r="A222" s="7">
        <f>'initial data'!A221</f>
        <v>0</v>
      </c>
      <c r="B222" s="7">
        <f>'initial data'!B221</f>
        <v>0</v>
      </c>
      <c r="C222" s="8"/>
      <c r="D222" s="7"/>
      <c r="E222" s="7"/>
      <c r="F222" s="7"/>
      <c r="G222" s="8"/>
      <c r="H222" s="8"/>
      <c r="I222" s="8"/>
      <c r="J222" s="7"/>
    </row>
    <row r="223" spans="1:10" x14ac:dyDescent="0.25">
      <c r="A223" s="7">
        <f>'initial data'!A222</f>
        <v>0</v>
      </c>
      <c r="B223" s="7">
        <f>'initial data'!B222</f>
        <v>0</v>
      </c>
      <c r="C223" s="8"/>
      <c r="D223" s="7"/>
      <c r="E223" s="7"/>
      <c r="F223" s="7"/>
      <c r="G223" s="8"/>
      <c r="H223" s="8"/>
      <c r="I223" s="8"/>
      <c r="J223" s="7"/>
    </row>
    <row r="224" spans="1:10" x14ac:dyDescent="0.25">
      <c r="A224" s="7">
        <f>'initial data'!A223</f>
        <v>0</v>
      </c>
      <c r="B224" s="7">
        <f>'initial data'!B223</f>
        <v>0</v>
      </c>
      <c r="C224" s="8"/>
      <c r="D224" s="7"/>
      <c r="E224" s="7"/>
      <c r="F224" s="7"/>
      <c r="G224" s="8"/>
      <c r="H224" s="8"/>
      <c r="I224" s="8"/>
      <c r="J224" s="7"/>
    </row>
    <row r="225" spans="1:10" x14ac:dyDescent="0.25">
      <c r="A225" s="7">
        <f>'initial data'!A224</f>
        <v>0</v>
      </c>
      <c r="B225" s="7">
        <f>'initial data'!B224</f>
        <v>0</v>
      </c>
      <c r="C225" s="8"/>
      <c r="D225" s="7"/>
      <c r="E225" s="7"/>
      <c r="F225" s="7"/>
      <c r="G225" s="8"/>
      <c r="H225" s="8"/>
      <c r="I225" s="8"/>
      <c r="J225" s="7"/>
    </row>
    <row r="226" spans="1:10" x14ac:dyDescent="0.25">
      <c r="A226" s="7">
        <f>'initial data'!A225</f>
        <v>0</v>
      </c>
      <c r="B226" s="7">
        <f>'initial data'!B225</f>
        <v>0</v>
      </c>
      <c r="C226" s="8"/>
      <c r="D226" s="7"/>
      <c r="E226" s="8"/>
      <c r="F226" s="7"/>
      <c r="G226" s="8"/>
      <c r="H226" s="8"/>
      <c r="I226" s="8"/>
      <c r="J226" s="7"/>
    </row>
    <row r="227" spans="1:10" x14ac:dyDescent="0.25">
      <c r="A227" s="7">
        <f>'initial data'!A226</f>
        <v>0</v>
      </c>
      <c r="B227" s="7">
        <f>'initial data'!B226</f>
        <v>0</v>
      </c>
      <c r="C227" s="8"/>
      <c r="D227" s="7"/>
      <c r="E227" s="8"/>
      <c r="F227" s="7"/>
      <c r="G227" s="8"/>
      <c r="H227" s="8"/>
      <c r="I227" s="8"/>
      <c r="J227" s="7"/>
    </row>
    <row r="228" spans="1:10" x14ac:dyDescent="0.25">
      <c r="A228" s="7">
        <f>'initial data'!A227</f>
        <v>0</v>
      </c>
      <c r="B228" s="7">
        <f>'initial data'!B227</f>
        <v>0</v>
      </c>
      <c r="C228" s="8"/>
      <c r="D228" s="7"/>
      <c r="E228" s="8"/>
      <c r="F228" s="7"/>
      <c r="G228" s="8"/>
      <c r="H228" s="8"/>
      <c r="I228" s="8"/>
      <c r="J228" s="7"/>
    </row>
    <row r="229" spans="1:10" x14ac:dyDescent="0.25">
      <c r="A229" s="7">
        <f>'initial data'!A228</f>
        <v>0</v>
      </c>
      <c r="B229" s="7">
        <f>'initial data'!B228</f>
        <v>0</v>
      </c>
      <c r="C229" s="8"/>
      <c r="D229" s="7"/>
      <c r="E229" s="8"/>
      <c r="F229" s="7"/>
      <c r="G229" s="8"/>
      <c r="H229" s="8"/>
      <c r="I229" s="8"/>
      <c r="J229" s="7"/>
    </row>
    <row r="230" spans="1:10" x14ac:dyDescent="0.25">
      <c r="A230" s="7">
        <f>'initial data'!A229</f>
        <v>0</v>
      </c>
      <c r="B230" s="7">
        <f>'initial data'!B229</f>
        <v>0</v>
      </c>
      <c r="C230" s="8"/>
      <c r="D230" s="7"/>
      <c r="E230" s="8"/>
      <c r="F230" s="7"/>
      <c r="G230" s="8"/>
      <c r="H230" s="8"/>
      <c r="I230" s="8"/>
      <c r="J230" s="7"/>
    </row>
    <row r="231" spans="1:10" x14ac:dyDescent="0.25">
      <c r="A231" s="7">
        <f>'initial data'!A230</f>
        <v>0</v>
      </c>
      <c r="B231" s="7">
        <f>'initial data'!B230</f>
        <v>0</v>
      </c>
      <c r="C231" s="8"/>
      <c r="D231" s="7"/>
      <c r="E231" s="8"/>
      <c r="F231" s="7"/>
      <c r="G231" s="8"/>
      <c r="H231" s="8"/>
      <c r="I231" s="8"/>
      <c r="J231" s="7"/>
    </row>
    <row r="232" spans="1:10" x14ac:dyDescent="0.25">
      <c r="A232" s="7">
        <f>'initial data'!A231</f>
        <v>0</v>
      </c>
      <c r="B232" s="7">
        <f>'initial data'!B231</f>
        <v>0</v>
      </c>
      <c r="C232" s="8"/>
      <c r="D232" s="7"/>
      <c r="E232" s="8"/>
      <c r="F232" s="7"/>
      <c r="G232" s="8"/>
      <c r="H232" s="8"/>
      <c r="I232" s="8"/>
      <c r="J232" s="7"/>
    </row>
    <row r="233" spans="1:10" x14ac:dyDescent="0.25">
      <c r="A233" s="7">
        <f>'initial data'!A232</f>
        <v>0</v>
      </c>
      <c r="B233" s="7">
        <f>'initial data'!B232</f>
        <v>0</v>
      </c>
      <c r="C233" s="8"/>
      <c r="D233" s="7"/>
      <c r="E233" s="8"/>
      <c r="F233" s="7"/>
      <c r="G233" s="8"/>
      <c r="H233" s="8"/>
      <c r="I233" s="8"/>
      <c r="J233" s="7"/>
    </row>
    <row r="234" spans="1:10" x14ac:dyDescent="0.25">
      <c r="A234" s="7">
        <f>'initial data'!A233</f>
        <v>0</v>
      </c>
      <c r="B234" s="7">
        <f>'initial data'!B233</f>
        <v>0</v>
      </c>
      <c r="C234" s="8"/>
      <c r="D234" s="7"/>
      <c r="E234" s="8"/>
      <c r="F234" s="7"/>
      <c r="G234" s="8"/>
      <c r="H234" s="8"/>
      <c r="I234" s="8"/>
      <c r="J234" s="7"/>
    </row>
    <row r="235" spans="1:10" x14ac:dyDescent="0.25">
      <c r="A235" s="7">
        <f>'initial data'!A234</f>
        <v>0</v>
      </c>
      <c r="B235" s="7">
        <f>'initial data'!B234</f>
        <v>0</v>
      </c>
      <c r="C235" s="8"/>
      <c r="D235" s="7"/>
      <c r="E235" s="8"/>
      <c r="F235" s="7"/>
      <c r="G235" s="8"/>
      <c r="H235" s="8"/>
      <c r="I235" s="8"/>
      <c r="J235" s="7"/>
    </row>
    <row r="236" spans="1:10" x14ac:dyDescent="0.25">
      <c r="A236" s="7">
        <f>'initial data'!A235</f>
        <v>0</v>
      </c>
      <c r="B236" s="7">
        <f>'initial data'!B235</f>
        <v>0</v>
      </c>
      <c r="C236" s="8"/>
      <c r="D236" s="7"/>
      <c r="E236" s="8"/>
      <c r="F236" s="7"/>
      <c r="G236" s="8"/>
      <c r="H236" s="8"/>
      <c r="I236" s="8"/>
      <c r="J236" s="7"/>
    </row>
    <row r="237" spans="1:10" x14ac:dyDescent="0.25">
      <c r="A237" s="7">
        <f>'initial data'!A236</f>
        <v>0</v>
      </c>
      <c r="B237" s="7">
        <f>'initial data'!B236</f>
        <v>0</v>
      </c>
      <c r="C237" s="8"/>
      <c r="D237" s="7"/>
      <c r="E237" s="8"/>
      <c r="F237" s="7"/>
      <c r="G237" s="8"/>
      <c r="H237" s="8"/>
      <c r="I237" s="8"/>
      <c r="J237" s="7"/>
    </row>
    <row r="238" spans="1:10" x14ac:dyDescent="0.25">
      <c r="A238" s="7">
        <f>'initial data'!A237</f>
        <v>0</v>
      </c>
      <c r="B238" s="7">
        <f>'initial data'!B237</f>
        <v>0</v>
      </c>
      <c r="C238" s="8"/>
      <c r="D238" s="7"/>
      <c r="E238" s="8"/>
      <c r="F238" s="7"/>
      <c r="G238" s="8"/>
      <c r="H238" s="8"/>
      <c r="I238" s="8"/>
      <c r="J238" s="7"/>
    </row>
    <row r="239" spans="1:10" x14ac:dyDescent="0.25">
      <c r="A239" s="7">
        <f>'initial data'!A238</f>
        <v>0</v>
      </c>
      <c r="B239" s="7">
        <f>'initial data'!B238</f>
        <v>0</v>
      </c>
      <c r="C239" s="8"/>
      <c r="D239" s="7"/>
      <c r="E239" s="8"/>
      <c r="F239" s="7"/>
      <c r="G239" s="8"/>
      <c r="H239" s="8"/>
      <c r="I239" s="8"/>
      <c r="J239" s="7"/>
    </row>
    <row r="240" spans="1:10" x14ac:dyDescent="0.25">
      <c r="A240" s="7">
        <f>'initial data'!A239</f>
        <v>0</v>
      </c>
      <c r="B240" s="7">
        <f>'initial data'!B239</f>
        <v>0</v>
      </c>
      <c r="C240" s="8"/>
      <c r="D240" s="7"/>
      <c r="E240" s="8"/>
      <c r="F240" s="7"/>
      <c r="G240" s="8"/>
      <c r="H240" s="8"/>
      <c r="I240" s="8"/>
      <c r="J240" s="7"/>
    </row>
    <row r="241" spans="1:10" x14ac:dyDescent="0.25">
      <c r="A241" s="7">
        <f>'initial data'!A240</f>
        <v>0</v>
      </c>
      <c r="B241" s="7">
        <f>'initial data'!B240</f>
        <v>0</v>
      </c>
      <c r="C241" s="8"/>
      <c r="D241" s="7"/>
      <c r="E241" s="8"/>
      <c r="F241" s="7"/>
      <c r="G241" s="8"/>
      <c r="H241" s="8"/>
      <c r="I241" s="8"/>
      <c r="J241" s="7"/>
    </row>
    <row r="242" spans="1:10" x14ac:dyDescent="0.25">
      <c r="A242" s="7">
        <f>'initial data'!A241</f>
        <v>0</v>
      </c>
      <c r="B242" s="7">
        <f>'initial data'!B241</f>
        <v>0</v>
      </c>
      <c r="C242" s="8"/>
      <c r="D242" s="7"/>
      <c r="E242" s="7"/>
      <c r="F242" s="7"/>
      <c r="G242" s="8"/>
      <c r="H242" s="8"/>
      <c r="I242" s="8"/>
      <c r="J242" s="7"/>
    </row>
    <row r="243" spans="1:10" x14ac:dyDescent="0.25">
      <c r="A243" s="7">
        <f>'initial data'!A242</f>
        <v>0</v>
      </c>
      <c r="B243" s="7">
        <f>'initial data'!B242</f>
        <v>0</v>
      </c>
      <c r="C243" s="8"/>
      <c r="D243" s="7"/>
      <c r="E243" s="7"/>
      <c r="F243" s="7"/>
      <c r="G243" s="8"/>
      <c r="H243" s="8"/>
      <c r="I243" s="8"/>
      <c r="J243" s="7"/>
    </row>
    <row r="244" spans="1:10" x14ac:dyDescent="0.25">
      <c r="A244" s="7">
        <f>'initial data'!A243</f>
        <v>0</v>
      </c>
      <c r="B244" s="7">
        <f>'initial data'!B243</f>
        <v>0</v>
      </c>
      <c r="C244" s="8"/>
      <c r="D244" s="7"/>
      <c r="E244" s="7"/>
      <c r="F244" s="7"/>
      <c r="G244" s="8"/>
      <c r="H244" s="8"/>
      <c r="I244" s="8"/>
      <c r="J244" s="7"/>
    </row>
    <row r="245" spans="1:10" x14ac:dyDescent="0.25">
      <c r="A245" s="7">
        <f>'initial data'!A244</f>
        <v>0</v>
      </c>
      <c r="B245" s="7">
        <f>'initial data'!B244</f>
        <v>0</v>
      </c>
      <c r="C245" s="8"/>
      <c r="D245" s="7"/>
      <c r="E245" s="7"/>
      <c r="F245" s="7"/>
      <c r="G245" s="8"/>
      <c r="H245" s="8"/>
      <c r="I245" s="8"/>
      <c r="J245" s="7"/>
    </row>
    <row r="246" spans="1:10" x14ac:dyDescent="0.25">
      <c r="A246" s="7">
        <f>'initial data'!A245</f>
        <v>0</v>
      </c>
      <c r="B246" s="7">
        <f>'initial data'!B245</f>
        <v>0</v>
      </c>
      <c r="C246" s="8"/>
      <c r="D246" s="7"/>
      <c r="E246" s="7"/>
      <c r="F246" s="7"/>
      <c r="G246" s="8"/>
      <c r="H246" s="8"/>
      <c r="I246" s="8"/>
      <c r="J246" s="7"/>
    </row>
    <row r="247" spans="1:10" x14ac:dyDescent="0.25">
      <c r="A247" s="7">
        <f>'initial data'!A246</f>
        <v>0</v>
      </c>
      <c r="B247" s="7">
        <f>'initial data'!B246</f>
        <v>0</v>
      </c>
      <c r="C247" s="8"/>
      <c r="D247" s="7"/>
      <c r="E247" s="7"/>
      <c r="F247" s="7"/>
      <c r="G247" s="8"/>
      <c r="H247" s="8"/>
      <c r="I247" s="8"/>
      <c r="J247" s="7"/>
    </row>
    <row r="248" spans="1:10" x14ac:dyDescent="0.25">
      <c r="A248" s="7">
        <f>'initial data'!A247</f>
        <v>0</v>
      </c>
      <c r="B248" s="7">
        <f>'initial data'!B247</f>
        <v>0</v>
      </c>
      <c r="C248" s="8"/>
      <c r="D248" s="7"/>
      <c r="E248" s="8"/>
      <c r="F248" s="7"/>
      <c r="G248" s="8"/>
      <c r="H248" s="8"/>
      <c r="I248" s="8"/>
      <c r="J248" s="7"/>
    </row>
    <row r="249" spans="1:10" x14ac:dyDescent="0.25">
      <c r="A249" s="7">
        <f>'initial data'!A248</f>
        <v>0</v>
      </c>
      <c r="B249" s="7">
        <f>'initial data'!B248</f>
        <v>0</v>
      </c>
      <c r="C249" s="8"/>
      <c r="D249" s="7"/>
      <c r="E249" s="8"/>
      <c r="F249" s="7"/>
      <c r="G249" s="8"/>
      <c r="H249" s="8"/>
      <c r="I249" s="8"/>
      <c r="J249" s="7"/>
    </row>
    <row r="250" spans="1:10" x14ac:dyDescent="0.25">
      <c r="A250" s="7">
        <f>'initial data'!A249</f>
        <v>0</v>
      </c>
      <c r="B250" s="7">
        <f>'initial data'!B249</f>
        <v>0</v>
      </c>
      <c r="C250" s="8"/>
      <c r="D250" s="7"/>
      <c r="E250" s="8"/>
      <c r="F250" s="7"/>
      <c r="G250" s="8"/>
      <c r="H250" s="8"/>
      <c r="I250" s="8"/>
      <c r="J250" s="7"/>
    </row>
    <row r="251" spans="1:10" x14ac:dyDescent="0.25">
      <c r="A251" s="7">
        <f>'initial data'!A250</f>
        <v>0</v>
      </c>
      <c r="B251" s="7">
        <f>'initial data'!B250</f>
        <v>0</v>
      </c>
      <c r="C251" s="8"/>
      <c r="D251" s="7"/>
      <c r="E251" s="8"/>
      <c r="F251" s="7"/>
      <c r="G251" s="8"/>
      <c r="H251" s="8"/>
      <c r="I251" s="8"/>
      <c r="J251" s="7"/>
    </row>
    <row r="252" spans="1:10" x14ac:dyDescent="0.25">
      <c r="A252" s="7">
        <f>'initial data'!A251</f>
        <v>0</v>
      </c>
      <c r="B252" s="7">
        <f>'initial data'!B251</f>
        <v>0</v>
      </c>
      <c r="C252" s="8"/>
      <c r="D252" s="7"/>
      <c r="E252" s="8"/>
      <c r="F252" s="7"/>
      <c r="G252" s="8"/>
      <c r="H252" s="8"/>
      <c r="I252" s="8"/>
      <c r="J252" s="7"/>
    </row>
    <row r="253" spans="1:10" x14ac:dyDescent="0.25">
      <c r="A253" s="7">
        <f>'initial data'!A252</f>
        <v>0</v>
      </c>
      <c r="B253" s="7">
        <f>'initial data'!B252</f>
        <v>0</v>
      </c>
      <c r="C253" s="8"/>
      <c r="D253" s="7"/>
      <c r="E253" s="8"/>
      <c r="F253" s="7"/>
      <c r="G253" s="8"/>
      <c r="H253" s="8"/>
      <c r="I253" s="8"/>
      <c r="J253" s="7"/>
    </row>
    <row r="254" spans="1:10" x14ac:dyDescent="0.25">
      <c r="A254" s="7">
        <f>'initial data'!A253</f>
        <v>0</v>
      </c>
      <c r="B254" s="7">
        <f>'initial data'!B253</f>
        <v>0</v>
      </c>
      <c r="C254" s="8"/>
      <c r="D254" s="7"/>
      <c r="E254" s="8"/>
      <c r="F254" s="7"/>
      <c r="G254" s="8"/>
      <c r="H254" s="8"/>
      <c r="I254" s="8"/>
      <c r="J254" s="7"/>
    </row>
    <row r="255" spans="1:10" x14ac:dyDescent="0.25">
      <c r="A255" s="7">
        <f>'initial data'!A254</f>
        <v>0</v>
      </c>
      <c r="B255" s="7">
        <f>'initial data'!B254</f>
        <v>0</v>
      </c>
      <c r="C255" s="8"/>
      <c r="D255" s="7"/>
      <c r="E255" s="8"/>
      <c r="F255" s="7"/>
      <c r="G255" s="8"/>
      <c r="H255" s="8"/>
      <c r="I255" s="8"/>
      <c r="J255" s="7"/>
    </row>
    <row r="256" spans="1:10" x14ac:dyDescent="0.25">
      <c r="A256" s="7">
        <f>'initial data'!A255</f>
        <v>0</v>
      </c>
      <c r="B256" s="7">
        <f>'initial data'!B255</f>
        <v>0</v>
      </c>
      <c r="C256" s="8"/>
      <c r="D256" s="7"/>
      <c r="E256" s="8"/>
      <c r="F256" s="7"/>
      <c r="G256" s="8"/>
      <c r="H256" s="8"/>
      <c r="I256" s="8"/>
      <c r="J256" s="7"/>
    </row>
    <row r="257" spans="1:10" x14ac:dyDescent="0.25">
      <c r="A257" s="7">
        <f>'initial data'!A256</f>
        <v>0</v>
      </c>
      <c r="B257" s="7">
        <f>'initial data'!B256</f>
        <v>0</v>
      </c>
      <c r="C257" s="8"/>
      <c r="D257" s="7"/>
      <c r="E257" s="8"/>
      <c r="F257" s="7"/>
      <c r="G257" s="8"/>
      <c r="H257" s="8"/>
      <c r="I257" s="8"/>
      <c r="J257" s="7"/>
    </row>
    <row r="258" spans="1:10" x14ac:dyDescent="0.25">
      <c r="A258" s="7">
        <f>'initial data'!A257</f>
        <v>0</v>
      </c>
      <c r="B258" s="7">
        <f>'initial data'!B257</f>
        <v>0</v>
      </c>
      <c r="C258" s="8"/>
      <c r="D258" s="7"/>
      <c r="E258" s="8"/>
      <c r="F258" s="7"/>
      <c r="G258" s="8"/>
      <c r="H258" s="8"/>
      <c r="I258" s="8"/>
      <c r="J258" s="7"/>
    </row>
    <row r="259" spans="1:10" x14ac:dyDescent="0.25">
      <c r="A259" s="7">
        <f>'initial data'!A258</f>
        <v>0</v>
      </c>
      <c r="B259" s="7">
        <f>'initial data'!B258</f>
        <v>0</v>
      </c>
      <c r="C259" s="8"/>
      <c r="D259" s="7"/>
      <c r="E259" s="8"/>
      <c r="F259" s="7"/>
      <c r="G259" s="8"/>
      <c r="H259" s="8"/>
      <c r="I259" s="8"/>
      <c r="J259" s="7"/>
    </row>
    <row r="260" spans="1:10" x14ac:dyDescent="0.25">
      <c r="A260" s="7">
        <f>'initial data'!A259</f>
        <v>0</v>
      </c>
      <c r="B260" s="7">
        <f>'initial data'!B259</f>
        <v>0</v>
      </c>
      <c r="C260" s="8"/>
      <c r="D260" s="7"/>
      <c r="E260" s="8"/>
      <c r="F260" s="7"/>
      <c r="G260" s="8"/>
      <c r="H260" s="8"/>
      <c r="I260" s="8"/>
      <c r="J260" s="7"/>
    </row>
    <row r="261" spans="1:10" x14ac:dyDescent="0.25">
      <c r="A261" s="7">
        <f>'initial data'!A260</f>
        <v>0</v>
      </c>
      <c r="B261" s="7">
        <f>'initial data'!B260</f>
        <v>0</v>
      </c>
      <c r="C261" s="8"/>
      <c r="D261" s="7"/>
      <c r="E261" s="8"/>
      <c r="F261" s="7"/>
      <c r="G261" s="8"/>
      <c r="H261" s="8"/>
      <c r="I261" s="8"/>
      <c r="J261" s="7"/>
    </row>
    <row r="262" spans="1:10" x14ac:dyDescent="0.25">
      <c r="A262" s="7">
        <f>'initial data'!A261</f>
        <v>0</v>
      </c>
      <c r="B262" s="7">
        <f>'initial data'!B261</f>
        <v>0</v>
      </c>
      <c r="C262" s="8"/>
      <c r="D262" s="7"/>
      <c r="E262" s="7"/>
      <c r="F262" s="7"/>
      <c r="G262" s="8"/>
      <c r="H262" s="8"/>
      <c r="I262" s="8"/>
      <c r="J262" s="7"/>
    </row>
    <row r="263" spans="1:10" x14ac:dyDescent="0.25">
      <c r="A263" s="7">
        <f>'initial data'!A262</f>
        <v>0</v>
      </c>
      <c r="B263" s="7">
        <f>'initial data'!B262</f>
        <v>0</v>
      </c>
      <c r="C263" s="8"/>
      <c r="D263" s="7"/>
      <c r="E263" s="7"/>
      <c r="F263" s="7"/>
      <c r="G263" s="8"/>
      <c r="H263" s="8"/>
      <c r="I263" s="8"/>
      <c r="J263" s="7"/>
    </row>
    <row r="264" spans="1:10" x14ac:dyDescent="0.25">
      <c r="A264" s="7">
        <f>'initial data'!A263</f>
        <v>0</v>
      </c>
      <c r="B264" s="7">
        <f>'initial data'!B263</f>
        <v>0</v>
      </c>
      <c r="C264" s="8"/>
      <c r="D264" s="7"/>
      <c r="E264" s="7"/>
      <c r="F264" s="7"/>
      <c r="G264" s="8"/>
      <c r="H264" s="8"/>
      <c r="I264" s="8"/>
      <c r="J264" s="7"/>
    </row>
    <row r="265" spans="1:10" x14ac:dyDescent="0.25">
      <c r="A265" s="7">
        <f>'initial data'!A264</f>
        <v>0</v>
      </c>
      <c r="B265" s="7">
        <f>'initial data'!B264</f>
        <v>0</v>
      </c>
      <c r="C265" s="8"/>
      <c r="D265" s="7"/>
      <c r="E265" s="7"/>
      <c r="F265" s="7"/>
      <c r="G265" s="8"/>
      <c r="H265" s="8"/>
      <c r="I265" s="8"/>
      <c r="J265" s="7"/>
    </row>
    <row r="266" spans="1:10" x14ac:dyDescent="0.25">
      <c r="A266" s="7">
        <f>'initial data'!A265</f>
        <v>0</v>
      </c>
      <c r="B266" s="7">
        <f>'initial data'!B265</f>
        <v>0</v>
      </c>
      <c r="C266" s="8"/>
      <c r="D266" s="7"/>
      <c r="E266" s="7"/>
      <c r="F266" s="7"/>
      <c r="G266" s="8"/>
      <c r="H266" s="8"/>
      <c r="I266" s="8"/>
      <c r="J266" s="7"/>
    </row>
    <row r="267" spans="1:10" x14ac:dyDescent="0.25">
      <c r="A267" s="7">
        <f>'initial data'!A266</f>
        <v>0</v>
      </c>
      <c r="B267" s="7">
        <f>'initial data'!B266</f>
        <v>0</v>
      </c>
      <c r="C267" s="8"/>
      <c r="D267" s="7"/>
      <c r="E267" s="7"/>
      <c r="F267" s="7"/>
      <c r="G267" s="8"/>
      <c r="H267" s="8"/>
      <c r="I267" s="8"/>
      <c r="J267" s="7"/>
    </row>
    <row r="268" spans="1:10" x14ac:dyDescent="0.25">
      <c r="A268" s="7">
        <f>'initial data'!A267</f>
        <v>0</v>
      </c>
      <c r="B268" s="7">
        <f>'initial data'!B267</f>
        <v>0</v>
      </c>
      <c r="C268" s="8"/>
      <c r="D268" s="7"/>
      <c r="E268" s="7"/>
      <c r="F268" s="7"/>
      <c r="G268" s="8"/>
      <c r="H268" s="8"/>
      <c r="I268" s="8"/>
      <c r="J268" s="7"/>
    </row>
    <row r="269" spans="1:10" x14ac:dyDescent="0.25">
      <c r="A269" s="7">
        <f>'initial data'!A268</f>
        <v>0</v>
      </c>
      <c r="B269" s="7">
        <f>'initial data'!B268</f>
        <v>0</v>
      </c>
      <c r="C269" s="8"/>
      <c r="D269" s="7"/>
      <c r="E269" s="7"/>
      <c r="F269" s="7"/>
      <c r="G269" s="8"/>
      <c r="H269" s="8"/>
      <c r="I269" s="8"/>
      <c r="J269" s="7"/>
    </row>
    <row r="270" spans="1:10" x14ac:dyDescent="0.25">
      <c r="A270" s="7">
        <f>'initial data'!A269</f>
        <v>0</v>
      </c>
      <c r="B270" s="7">
        <f>'initial data'!B269</f>
        <v>0</v>
      </c>
      <c r="C270" s="8"/>
      <c r="D270" s="7"/>
      <c r="E270" s="8"/>
      <c r="F270" s="7"/>
      <c r="G270" s="8"/>
      <c r="H270" s="8"/>
      <c r="I270" s="8"/>
      <c r="J270" s="7"/>
    </row>
    <row r="271" spans="1:10" x14ac:dyDescent="0.25">
      <c r="A271" s="7">
        <f>'initial data'!A270</f>
        <v>0</v>
      </c>
      <c r="B271" s="7">
        <f>'initial data'!B270</f>
        <v>0</v>
      </c>
      <c r="C271" s="8"/>
      <c r="D271" s="7"/>
      <c r="E271" s="8"/>
      <c r="F271" s="7"/>
      <c r="G271" s="8"/>
      <c r="H271" s="8"/>
      <c r="I271" s="8"/>
      <c r="J271" s="7"/>
    </row>
    <row r="272" spans="1:10" x14ac:dyDescent="0.25">
      <c r="A272" s="7">
        <f>'initial data'!A271</f>
        <v>0</v>
      </c>
      <c r="B272" s="7">
        <f>'initial data'!B271</f>
        <v>0</v>
      </c>
      <c r="C272" s="8"/>
      <c r="D272" s="7"/>
      <c r="E272" s="8"/>
      <c r="F272" s="7"/>
      <c r="G272" s="8"/>
      <c r="H272" s="8"/>
      <c r="I272" s="8"/>
      <c r="J272" s="7"/>
    </row>
    <row r="273" spans="1:10" x14ac:dyDescent="0.25">
      <c r="A273" s="7">
        <f>'initial data'!A272</f>
        <v>0</v>
      </c>
      <c r="B273" s="7">
        <f>'initial data'!B272</f>
        <v>0</v>
      </c>
      <c r="C273" s="8"/>
      <c r="D273" s="7"/>
      <c r="E273" s="8"/>
      <c r="F273" s="7"/>
      <c r="G273" s="8"/>
      <c r="H273" s="8"/>
      <c r="I273" s="8"/>
      <c r="J273" s="7"/>
    </row>
    <row r="274" spans="1:10" x14ac:dyDescent="0.25">
      <c r="A274" s="7">
        <f>'initial data'!A273</f>
        <v>0</v>
      </c>
      <c r="B274" s="7">
        <f>'initial data'!B273</f>
        <v>0</v>
      </c>
      <c r="C274" s="8"/>
      <c r="D274" s="7"/>
      <c r="E274" s="8"/>
      <c r="F274" s="7"/>
      <c r="G274" s="8"/>
      <c r="H274" s="8"/>
      <c r="I274" s="8"/>
      <c r="J274" s="7"/>
    </row>
    <row r="275" spans="1:10" x14ac:dyDescent="0.25">
      <c r="A275" s="7">
        <f>'initial data'!A274</f>
        <v>0</v>
      </c>
      <c r="B275" s="7">
        <f>'initial data'!B274</f>
        <v>0</v>
      </c>
      <c r="C275" s="8"/>
      <c r="D275" s="7"/>
      <c r="E275" s="8"/>
      <c r="F275" s="7"/>
      <c r="G275" s="8"/>
      <c r="H275" s="8"/>
      <c r="I275" s="8"/>
      <c r="J275" s="7"/>
    </row>
    <row r="276" spans="1:10" x14ac:dyDescent="0.25">
      <c r="A276" s="7">
        <f>'initial data'!A275</f>
        <v>0</v>
      </c>
      <c r="B276" s="7">
        <f>'initial data'!B275</f>
        <v>0</v>
      </c>
      <c r="C276" s="8"/>
      <c r="D276" s="7"/>
      <c r="E276" s="8"/>
      <c r="F276" s="7"/>
      <c r="G276" s="8"/>
      <c r="H276" s="8"/>
      <c r="I276" s="8"/>
      <c r="J276" s="7"/>
    </row>
    <row r="277" spans="1:10" x14ac:dyDescent="0.25">
      <c r="A277" s="7">
        <f>'initial data'!A276</f>
        <v>0</v>
      </c>
      <c r="B277" s="7">
        <f>'initial data'!B276</f>
        <v>0</v>
      </c>
      <c r="C277" s="8"/>
      <c r="D277" s="7"/>
      <c r="E277" s="8"/>
      <c r="F277" s="7"/>
      <c r="G277" s="8"/>
      <c r="H277" s="8"/>
      <c r="I277" s="8"/>
      <c r="J277" s="7"/>
    </row>
    <row r="278" spans="1:10" x14ac:dyDescent="0.25">
      <c r="A278" s="7">
        <f>'initial data'!A277</f>
        <v>0</v>
      </c>
      <c r="B278" s="7">
        <f>'initial data'!B277</f>
        <v>0</v>
      </c>
      <c r="C278" s="8"/>
      <c r="D278" s="7"/>
      <c r="E278" s="8"/>
      <c r="F278" s="7"/>
      <c r="G278" s="8"/>
      <c r="H278" s="8"/>
      <c r="I278" s="8"/>
      <c r="J278" s="7"/>
    </row>
    <row r="279" spans="1:10" x14ac:dyDescent="0.25">
      <c r="A279" s="7">
        <f>'initial data'!A278</f>
        <v>0</v>
      </c>
      <c r="B279" s="7">
        <f>'initial data'!B278</f>
        <v>0</v>
      </c>
      <c r="C279" s="8"/>
      <c r="D279" s="7"/>
      <c r="E279" s="8"/>
      <c r="F279" s="7"/>
      <c r="G279" s="8"/>
      <c r="H279" s="8"/>
      <c r="I279" s="8"/>
      <c r="J279" s="7"/>
    </row>
    <row r="280" spans="1:10" x14ac:dyDescent="0.25">
      <c r="A280" s="7">
        <f>'initial data'!A279</f>
        <v>0</v>
      </c>
      <c r="B280" s="7">
        <f>'initial data'!B279</f>
        <v>0</v>
      </c>
      <c r="C280" s="8"/>
      <c r="D280" s="7"/>
      <c r="E280" s="8"/>
      <c r="F280" s="7"/>
      <c r="G280" s="8"/>
      <c r="H280" s="8"/>
      <c r="I280" s="8"/>
      <c r="J280" s="7"/>
    </row>
    <row r="281" spans="1:10" x14ac:dyDescent="0.25">
      <c r="A281" s="7">
        <f>'initial data'!A280</f>
        <v>0</v>
      </c>
      <c r="B281" s="7">
        <f>'initial data'!B280</f>
        <v>0</v>
      </c>
      <c r="C281" s="8"/>
      <c r="D281" s="7"/>
      <c r="E281" s="8"/>
      <c r="F281" s="7"/>
      <c r="G281" s="8"/>
      <c r="H281" s="8"/>
      <c r="I281" s="8"/>
      <c r="J281" s="7"/>
    </row>
    <row r="282" spans="1:10" x14ac:dyDescent="0.25">
      <c r="A282" s="7">
        <f>'initial data'!A281</f>
        <v>0</v>
      </c>
      <c r="B282" s="7">
        <f>'initial data'!B281</f>
        <v>0</v>
      </c>
      <c r="C282" s="8"/>
      <c r="D282" s="7"/>
      <c r="E282" s="7"/>
      <c r="F282" s="7"/>
      <c r="G282" s="8"/>
      <c r="H282" s="8"/>
      <c r="I282" s="8"/>
      <c r="J282" s="7"/>
    </row>
    <row r="283" spans="1:10" x14ac:dyDescent="0.25">
      <c r="A283" s="7">
        <f>'initial data'!A282</f>
        <v>0</v>
      </c>
      <c r="B283" s="7">
        <f>'initial data'!B282</f>
        <v>0</v>
      </c>
      <c r="C283" s="8"/>
      <c r="D283" s="7"/>
      <c r="E283" s="7"/>
      <c r="F283" s="7"/>
      <c r="G283" s="8"/>
      <c r="H283" s="8"/>
      <c r="I283" s="8"/>
      <c r="J283" s="7"/>
    </row>
    <row r="284" spans="1:10" x14ac:dyDescent="0.25">
      <c r="A284" s="7">
        <f>'initial data'!A283</f>
        <v>0</v>
      </c>
      <c r="B284" s="7">
        <f>'initial data'!B283</f>
        <v>0</v>
      </c>
      <c r="C284" s="8"/>
      <c r="D284" s="7"/>
      <c r="E284" s="7"/>
      <c r="F284" s="7"/>
      <c r="G284" s="8"/>
      <c r="H284" s="8"/>
      <c r="I284" s="8"/>
      <c r="J284" s="7"/>
    </row>
    <row r="285" spans="1:10" x14ac:dyDescent="0.25">
      <c r="A285" s="7">
        <f>'initial data'!A284</f>
        <v>0</v>
      </c>
      <c r="B285" s="7">
        <f>'initial data'!B284</f>
        <v>0</v>
      </c>
      <c r="C285" s="8"/>
      <c r="D285" s="7"/>
      <c r="E285" s="7"/>
      <c r="F285" s="7"/>
      <c r="G285" s="8"/>
      <c r="H285" s="8"/>
      <c r="I285" s="8"/>
      <c r="J285" s="7"/>
    </row>
    <row r="286" spans="1:10" x14ac:dyDescent="0.25">
      <c r="A286" s="7">
        <f>'initial data'!A285</f>
        <v>0</v>
      </c>
      <c r="B286" s="7">
        <f>'initial data'!B285</f>
        <v>0</v>
      </c>
      <c r="C286" s="8"/>
      <c r="D286" s="7"/>
      <c r="E286" s="8"/>
      <c r="F286" s="7"/>
      <c r="G286" s="8"/>
      <c r="H286" s="8"/>
      <c r="I286" s="8"/>
      <c r="J286" s="7"/>
    </row>
    <row r="287" spans="1:10" x14ac:dyDescent="0.25">
      <c r="A287" s="7">
        <f>'initial data'!A286</f>
        <v>0</v>
      </c>
      <c r="B287" s="7">
        <f>'initial data'!B286</f>
        <v>0</v>
      </c>
      <c r="C287" s="8"/>
      <c r="D287" s="7"/>
      <c r="E287" s="8"/>
      <c r="F287" s="7"/>
      <c r="G287" s="8"/>
      <c r="H287" s="8"/>
      <c r="I287" s="8"/>
      <c r="J287" s="7"/>
    </row>
    <row r="288" spans="1:10" x14ac:dyDescent="0.25">
      <c r="A288" s="7">
        <f>'initial data'!A287</f>
        <v>0</v>
      </c>
      <c r="B288" s="7">
        <f>'initial data'!B287</f>
        <v>0</v>
      </c>
      <c r="C288" s="8"/>
      <c r="D288" s="7"/>
      <c r="E288" s="7"/>
      <c r="F288" s="7"/>
      <c r="G288" s="8"/>
      <c r="H288" s="8"/>
      <c r="I288" s="8"/>
      <c r="J288" s="7"/>
    </row>
    <row r="289" spans="1:10" x14ac:dyDescent="0.25">
      <c r="A289" s="7">
        <f>'initial data'!A288</f>
        <v>0</v>
      </c>
      <c r="B289" s="7">
        <f>'initial data'!B288</f>
        <v>0</v>
      </c>
      <c r="C289" s="8"/>
      <c r="D289" s="7"/>
      <c r="E289" s="7"/>
      <c r="F289" s="7"/>
      <c r="G289" s="8"/>
      <c r="H289" s="8"/>
      <c r="I289" s="8"/>
      <c r="J289" s="7"/>
    </row>
    <row r="290" spans="1:10" x14ac:dyDescent="0.25">
      <c r="A290" s="7">
        <f>'initial data'!A289</f>
        <v>0</v>
      </c>
      <c r="B290" s="7">
        <f>'initial data'!B289</f>
        <v>0</v>
      </c>
      <c r="C290" s="8"/>
      <c r="D290" s="7"/>
      <c r="E290" s="7"/>
      <c r="F290" s="7"/>
      <c r="G290" s="8"/>
      <c r="H290" s="8"/>
      <c r="I290" s="8"/>
      <c r="J290" s="7"/>
    </row>
    <row r="291" spans="1:10" x14ac:dyDescent="0.25">
      <c r="A291" s="7">
        <f>'initial data'!A290</f>
        <v>0</v>
      </c>
      <c r="B291" s="7">
        <f>'initial data'!B290</f>
        <v>0</v>
      </c>
      <c r="C291" s="8"/>
      <c r="D291" s="7"/>
      <c r="E291" s="7"/>
      <c r="F291" s="7"/>
      <c r="G291" s="8"/>
      <c r="H291" s="8"/>
      <c r="I291" s="8"/>
      <c r="J291" s="7"/>
    </row>
    <row r="292" spans="1:10" x14ac:dyDescent="0.25">
      <c r="A292" s="7">
        <f>'initial data'!A291</f>
        <v>0</v>
      </c>
      <c r="B292" s="7">
        <f>'initial data'!B291</f>
        <v>0</v>
      </c>
      <c r="C292" s="8"/>
      <c r="D292" s="7"/>
      <c r="E292" s="8"/>
      <c r="F292" s="7"/>
      <c r="G292" s="8"/>
      <c r="H292" s="8"/>
      <c r="I292" s="8"/>
      <c r="J292" s="7"/>
    </row>
    <row r="293" spans="1:10" x14ac:dyDescent="0.25">
      <c r="A293" s="7">
        <f>'initial data'!A292</f>
        <v>0</v>
      </c>
      <c r="B293" s="7">
        <f>'initial data'!B292</f>
        <v>0</v>
      </c>
      <c r="C293" s="8"/>
      <c r="D293" s="7"/>
      <c r="E293" s="8"/>
      <c r="F293" s="7"/>
      <c r="G293" s="8"/>
      <c r="H293" s="8"/>
      <c r="I293" s="8"/>
      <c r="J293" s="7"/>
    </row>
    <row r="294" spans="1:10" x14ac:dyDescent="0.25">
      <c r="A294" s="7">
        <f>'initial data'!A293</f>
        <v>0</v>
      </c>
      <c r="B294" s="7">
        <f>'initial data'!B293</f>
        <v>0</v>
      </c>
      <c r="C294" s="8"/>
      <c r="D294" s="7"/>
      <c r="E294" s="8"/>
      <c r="F294" s="7"/>
      <c r="G294" s="8"/>
      <c r="H294" s="8"/>
      <c r="I294" s="8"/>
      <c r="J294" s="7"/>
    </row>
    <row r="295" spans="1:10" x14ac:dyDescent="0.25">
      <c r="A295" s="7">
        <f>'initial data'!A294</f>
        <v>0</v>
      </c>
      <c r="B295" s="7">
        <f>'initial data'!B294</f>
        <v>0</v>
      </c>
      <c r="C295" s="8"/>
      <c r="D295" s="7"/>
      <c r="E295" s="8"/>
      <c r="F295" s="7"/>
      <c r="G295" s="8"/>
      <c r="H295" s="8"/>
      <c r="I295" s="8"/>
      <c r="J295" s="7"/>
    </row>
    <row r="296" spans="1:10" x14ac:dyDescent="0.25">
      <c r="A296" s="7">
        <f>'initial data'!A295</f>
        <v>0</v>
      </c>
      <c r="B296" s="7">
        <f>'initial data'!B295</f>
        <v>0</v>
      </c>
      <c r="C296" s="8"/>
      <c r="D296" s="7"/>
      <c r="E296" s="8"/>
      <c r="F296" s="7"/>
      <c r="G296" s="8"/>
      <c r="H296" s="8"/>
      <c r="I296" s="8"/>
      <c r="J296" s="7"/>
    </row>
    <row r="297" spans="1:10" x14ac:dyDescent="0.25">
      <c r="A297" s="7">
        <f>'initial data'!A296</f>
        <v>0</v>
      </c>
      <c r="B297" s="7">
        <f>'initial data'!B296</f>
        <v>0</v>
      </c>
      <c r="C297" s="8"/>
      <c r="D297" s="7"/>
      <c r="E297" s="8"/>
      <c r="F297" s="7"/>
      <c r="G297" s="8"/>
      <c r="H297" s="8"/>
      <c r="I297" s="8"/>
      <c r="J297" s="7"/>
    </row>
    <row r="298" spans="1:10" x14ac:dyDescent="0.25">
      <c r="A298" s="7">
        <f>'initial data'!A297</f>
        <v>0</v>
      </c>
      <c r="B298" s="7">
        <f>'initial data'!B297</f>
        <v>0</v>
      </c>
      <c r="C298" s="8"/>
      <c r="D298" s="7"/>
      <c r="E298" s="8"/>
      <c r="F298" s="7"/>
      <c r="G298" s="8"/>
      <c r="H298" s="8"/>
      <c r="I298" s="8"/>
      <c r="J298" s="7"/>
    </row>
    <row r="299" spans="1:10" x14ac:dyDescent="0.25">
      <c r="A299" s="7">
        <f>'initial data'!A298</f>
        <v>0</v>
      </c>
      <c r="B299" s="7">
        <f>'initial data'!B298</f>
        <v>0</v>
      </c>
      <c r="C299" s="8"/>
      <c r="D299" s="7"/>
      <c r="E299" s="8"/>
      <c r="F299" s="7"/>
      <c r="G299" s="8"/>
      <c r="H299" s="8"/>
      <c r="I299" s="8"/>
      <c r="J299" s="7"/>
    </row>
    <row r="300" spans="1:10" x14ac:dyDescent="0.25">
      <c r="A300" s="7">
        <f>'initial data'!A299</f>
        <v>0</v>
      </c>
      <c r="B300" s="7">
        <f>'initial data'!B299</f>
        <v>0</v>
      </c>
      <c r="C300" s="8"/>
      <c r="D300" s="7"/>
      <c r="E300" s="8"/>
      <c r="F300" s="7"/>
      <c r="G300" s="8"/>
      <c r="H300" s="8"/>
      <c r="I300" s="8"/>
      <c r="J300" s="7"/>
    </row>
    <row r="301" spans="1:10" x14ac:dyDescent="0.25">
      <c r="A301" s="7">
        <f>'initial data'!A300</f>
        <v>0</v>
      </c>
      <c r="B301" s="7">
        <f>'initial data'!B300</f>
        <v>0</v>
      </c>
      <c r="C301" s="8"/>
      <c r="D301" s="7"/>
      <c r="E301" s="8"/>
      <c r="F301" s="7"/>
      <c r="G301" s="8"/>
      <c r="H301" s="8"/>
      <c r="I301" s="8"/>
      <c r="J301" s="7"/>
    </row>
    <row r="302" spans="1:10" x14ac:dyDescent="0.25">
      <c r="A302" s="7">
        <f>'initial data'!A301</f>
        <v>0</v>
      </c>
      <c r="B302" s="7">
        <f>'initial data'!B301</f>
        <v>0</v>
      </c>
      <c r="C302" s="8"/>
      <c r="D302" s="7"/>
      <c r="E302" s="7"/>
      <c r="F302" s="7"/>
      <c r="G302" s="8"/>
      <c r="H302" s="8"/>
      <c r="I302" s="8"/>
      <c r="J302" s="7"/>
    </row>
    <row r="303" spans="1:10" x14ac:dyDescent="0.25">
      <c r="A303" s="7">
        <f>'initial data'!A302</f>
        <v>0</v>
      </c>
      <c r="B303" s="7">
        <f>'initial data'!B302</f>
        <v>0</v>
      </c>
      <c r="C303" s="8"/>
      <c r="D303" s="7"/>
      <c r="E303" s="7"/>
      <c r="F303" s="7"/>
      <c r="G303" s="8"/>
      <c r="H303" s="8"/>
      <c r="I303" s="8"/>
      <c r="J303" s="7"/>
    </row>
    <row r="304" spans="1:10" x14ac:dyDescent="0.25">
      <c r="A304" s="7">
        <f>'initial data'!A303</f>
        <v>0</v>
      </c>
      <c r="B304" s="7">
        <f>'initial data'!B303</f>
        <v>0</v>
      </c>
      <c r="C304" s="8"/>
      <c r="D304" s="7"/>
      <c r="E304" s="7"/>
      <c r="F304" s="7"/>
      <c r="G304" s="8"/>
      <c r="H304" s="8"/>
      <c r="I304" s="8"/>
      <c r="J304" s="7"/>
    </row>
    <row r="305" spans="1:10" x14ac:dyDescent="0.25">
      <c r="A305" s="7">
        <f>'initial data'!A304</f>
        <v>0</v>
      </c>
      <c r="B305" s="7">
        <f>'initial data'!B304</f>
        <v>0</v>
      </c>
      <c r="C305" s="8"/>
      <c r="D305" s="7"/>
      <c r="E305" s="7"/>
      <c r="F305" s="7"/>
      <c r="G305" s="8"/>
      <c r="H305" s="8"/>
      <c r="I305" s="8"/>
      <c r="J305" s="7"/>
    </row>
    <row r="306" spans="1:10" x14ac:dyDescent="0.25">
      <c r="A306" s="7">
        <f>'initial data'!A305</f>
        <v>0</v>
      </c>
      <c r="B306" s="7">
        <f>'initial data'!B305</f>
        <v>0</v>
      </c>
      <c r="C306" s="8"/>
      <c r="D306" s="7"/>
      <c r="E306" s="8"/>
      <c r="F306" s="7"/>
      <c r="G306" s="8"/>
      <c r="H306" s="8"/>
      <c r="I306" s="8"/>
      <c r="J306" s="7"/>
    </row>
    <row r="307" spans="1:10" x14ac:dyDescent="0.25">
      <c r="A307" s="7">
        <f>'initial data'!A306</f>
        <v>0</v>
      </c>
      <c r="B307" s="7">
        <f>'initial data'!B306</f>
        <v>0</v>
      </c>
      <c r="C307" s="8"/>
      <c r="D307" s="7"/>
      <c r="E307" s="8"/>
      <c r="F307" s="7"/>
      <c r="G307" s="8"/>
      <c r="H307" s="8"/>
      <c r="I307" s="8"/>
      <c r="J307" s="7"/>
    </row>
    <row r="308" spans="1:10" x14ac:dyDescent="0.25">
      <c r="A308" s="7">
        <f>'initial data'!A307</f>
        <v>0</v>
      </c>
      <c r="B308" s="7">
        <f>'initial data'!B307</f>
        <v>0</v>
      </c>
      <c r="C308" s="8"/>
      <c r="D308" s="7"/>
      <c r="E308" s="8"/>
      <c r="F308" s="7"/>
      <c r="G308" s="8"/>
      <c r="H308" s="8"/>
      <c r="I308" s="8"/>
      <c r="J308" s="7"/>
    </row>
    <row r="309" spans="1:10" x14ac:dyDescent="0.25">
      <c r="A309" s="7">
        <f>'initial data'!A308</f>
        <v>0</v>
      </c>
      <c r="B309" s="7">
        <f>'initial data'!B308</f>
        <v>0</v>
      </c>
      <c r="C309" s="8"/>
      <c r="D309" s="7"/>
      <c r="E309" s="8"/>
      <c r="F309" s="7"/>
      <c r="G309" s="8"/>
      <c r="H309" s="8"/>
      <c r="I309" s="8"/>
      <c r="J309" s="7"/>
    </row>
    <row r="310" spans="1:10" x14ac:dyDescent="0.25">
      <c r="A310" s="7">
        <f>'initial data'!A309</f>
        <v>0</v>
      </c>
      <c r="B310" s="7">
        <f>'initial data'!B309</f>
        <v>0</v>
      </c>
      <c r="C310" s="8"/>
      <c r="D310" s="7"/>
      <c r="E310" s="7"/>
      <c r="F310" s="7"/>
      <c r="G310" s="8"/>
      <c r="H310" s="8"/>
      <c r="I310" s="8"/>
      <c r="J310" s="7"/>
    </row>
    <row r="311" spans="1:10" x14ac:dyDescent="0.25">
      <c r="A311" s="7">
        <f>'initial data'!A310</f>
        <v>0</v>
      </c>
      <c r="B311" s="7">
        <f>'initial data'!B310</f>
        <v>0</v>
      </c>
      <c r="C311" s="8"/>
      <c r="D311" s="7"/>
      <c r="E311" s="7"/>
      <c r="F311" s="7"/>
      <c r="G311" s="8"/>
      <c r="H311" s="8"/>
      <c r="I311" s="8"/>
      <c r="J311" s="7"/>
    </row>
    <row r="312" spans="1:10" x14ac:dyDescent="0.25">
      <c r="A312" s="7">
        <f>'initial data'!A311</f>
        <v>0</v>
      </c>
      <c r="B312" s="7">
        <f>'initial data'!B311</f>
        <v>0</v>
      </c>
      <c r="C312" s="8"/>
      <c r="D312" s="7"/>
      <c r="E312" s="7"/>
      <c r="F312" s="7"/>
      <c r="G312" s="8"/>
      <c r="H312" s="8"/>
      <c r="I312" s="8"/>
      <c r="J312" s="7"/>
    </row>
    <row r="313" spans="1:10" x14ac:dyDescent="0.25">
      <c r="A313" s="7">
        <f>'initial data'!A312</f>
        <v>0</v>
      </c>
      <c r="B313" s="7">
        <f>'initial data'!B312</f>
        <v>0</v>
      </c>
      <c r="C313" s="8"/>
      <c r="D313" s="7"/>
      <c r="E313" s="7"/>
      <c r="F313" s="7"/>
      <c r="G313" s="8"/>
      <c r="H313" s="8"/>
      <c r="I313" s="8"/>
      <c r="J313" s="7"/>
    </row>
    <row r="314" spans="1:10" x14ac:dyDescent="0.25">
      <c r="A314" s="7">
        <f>'initial data'!A313</f>
        <v>0</v>
      </c>
      <c r="B314" s="7">
        <f>'initial data'!B313</f>
        <v>0</v>
      </c>
      <c r="C314" s="8"/>
      <c r="D314" s="7"/>
      <c r="E314" s="8"/>
      <c r="F314" s="7"/>
      <c r="G314" s="8"/>
      <c r="H314" s="8"/>
      <c r="I314" s="8"/>
      <c r="J314" s="7"/>
    </row>
    <row r="315" spans="1:10" x14ac:dyDescent="0.25">
      <c r="A315" s="7">
        <f>'initial data'!A314</f>
        <v>0</v>
      </c>
      <c r="B315" s="7">
        <f>'initial data'!B314</f>
        <v>0</v>
      </c>
      <c r="C315" s="8"/>
      <c r="D315" s="7"/>
      <c r="E315" s="8"/>
      <c r="F315" s="7"/>
      <c r="G315" s="8"/>
      <c r="H315" s="8"/>
      <c r="I315" s="8"/>
      <c r="J315" s="7"/>
    </row>
    <row r="316" spans="1:10" x14ac:dyDescent="0.25">
      <c r="A316" s="7">
        <f>'initial data'!A315</f>
        <v>0</v>
      </c>
      <c r="B316" s="7">
        <f>'initial data'!B315</f>
        <v>0</v>
      </c>
      <c r="C316" s="8"/>
      <c r="D316" s="7"/>
      <c r="E316" s="8"/>
      <c r="F316" s="7"/>
      <c r="G316" s="8"/>
      <c r="H316" s="8"/>
      <c r="I316" s="8"/>
      <c r="J316" s="7"/>
    </row>
    <row r="317" spans="1:10" x14ac:dyDescent="0.25">
      <c r="A317" s="7">
        <f>'initial data'!A316</f>
        <v>0</v>
      </c>
      <c r="B317" s="7">
        <f>'initial data'!B316</f>
        <v>0</v>
      </c>
      <c r="C317" s="8"/>
      <c r="D317" s="7"/>
      <c r="E317" s="8"/>
      <c r="F317" s="7"/>
      <c r="G317" s="8"/>
      <c r="H317" s="8"/>
      <c r="I317" s="8"/>
      <c r="J317" s="7"/>
    </row>
    <row r="318" spans="1:10" x14ac:dyDescent="0.25">
      <c r="A318" s="7">
        <f>'initial data'!A317</f>
        <v>0</v>
      </c>
      <c r="B318" s="7">
        <f>'initial data'!B317</f>
        <v>0</v>
      </c>
      <c r="C318" s="8"/>
      <c r="D318" s="7"/>
      <c r="E318" s="8"/>
      <c r="F318" s="7"/>
      <c r="G318" s="8"/>
      <c r="H318" s="8"/>
      <c r="I318" s="8"/>
      <c r="J318" s="7"/>
    </row>
    <row r="319" spans="1:10" x14ac:dyDescent="0.25">
      <c r="A319" s="7">
        <f>'initial data'!A318</f>
        <v>0</v>
      </c>
      <c r="B319" s="7">
        <f>'initial data'!B318</f>
        <v>0</v>
      </c>
      <c r="C319" s="8"/>
      <c r="D319" s="7"/>
      <c r="E319" s="8"/>
      <c r="F319" s="7"/>
      <c r="G319" s="8"/>
      <c r="H319" s="8"/>
      <c r="I319" s="8"/>
      <c r="J319" s="7"/>
    </row>
    <row r="320" spans="1:10" x14ac:dyDescent="0.25">
      <c r="A320" s="7">
        <f>'initial data'!A319</f>
        <v>0</v>
      </c>
      <c r="B320" s="7">
        <f>'initial data'!B319</f>
        <v>0</v>
      </c>
      <c r="C320" s="8"/>
      <c r="D320" s="7"/>
      <c r="E320" s="8"/>
      <c r="F320" s="7"/>
      <c r="G320" s="8"/>
      <c r="H320" s="8"/>
      <c r="I320" s="8"/>
      <c r="J320" s="7"/>
    </row>
    <row r="321" spans="1:10" x14ac:dyDescent="0.25">
      <c r="A321" s="7">
        <f>'initial data'!A320</f>
        <v>0</v>
      </c>
      <c r="B321" s="7">
        <f>'initial data'!B320</f>
        <v>0</v>
      </c>
      <c r="C321" s="8"/>
      <c r="D321" s="7"/>
      <c r="E321" s="8"/>
      <c r="F321" s="7"/>
      <c r="G321" s="8"/>
      <c r="H321" s="8"/>
      <c r="I321" s="8"/>
      <c r="J321" s="7"/>
    </row>
    <row r="322" spans="1:10" x14ac:dyDescent="0.25">
      <c r="A322" s="7">
        <f>'initial data'!A321</f>
        <v>0</v>
      </c>
      <c r="B322" s="7">
        <f>'initial data'!B321</f>
        <v>0</v>
      </c>
      <c r="C322" s="8"/>
      <c r="D322" s="7"/>
      <c r="E322" s="7"/>
      <c r="F322" s="7"/>
      <c r="G322" s="8"/>
      <c r="H322" s="8"/>
      <c r="I322" s="8"/>
      <c r="J322" s="7"/>
    </row>
    <row r="323" spans="1:10" x14ac:dyDescent="0.25">
      <c r="A323" s="7">
        <f>'initial data'!A322</f>
        <v>0</v>
      </c>
      <c r="B323" s="7">
        <f>'initial data'!B322</f>
        <v>0</v>
      </c>
      <c r="C323" s="8"/>
      <c r="D323" s="7"/>
      <c r="E323" s="7"/>
      <c r="F323" s="7"/>
      <c r="G323" s="8"/>
      <c r="H323" s="8"/>
      <c r="I323" s="8"/>
      <c r="J323" s="7"/>
    </row>
    <row r="324" spans="1:10" x14ac:dyDescent="0.25">
      <c r="A324" s="7">
        <f>'initial data'!A323</f>
        <v>0</v>
      </c>
      <c r="B324" s="7">
        <f>'initial data'!B323</f>
        <v>0</v>
      </c>
      <c r="C324" s="8"/>
      <c r="D324" s="7"/>
      <c r="E324" s="7"/>
      <c r="F324" s="7"/>
      <c r="G324" s="8"/>
      <c r="H324" s="8"/>
      <c r="I324" s="8"/>
      <c r="J324" s="7"/>
    </row>
    <row r="325" spans="1:10" x14ac:dyDescent="0.25">
      <c r="A325" s="7">
        <f>'initial data'!A324</f>
        <v>0</v>
      </c>
      <c r="B325" s="7">
        <f>'initial data'!B324</f>
        <v>0</v>
      </c>
      <c r="C325" s="8"/>
      <c r="D325" s="7"/>
      <c r="E325" s="7"/>
      <c r="F325" s="7"/>
      <c r="G325" s="8"/>
      <c r="H325" s="8"/>
      <c r="I325" s="8"/>
      <c r="J325" s="7"/>
    </row>
    <row r="326" spans="1:10" x14ac:dyDescent="0.25">
      <c r="A326" s="7">
        <f>'initial data'!A325</f>
        <v>0</v>
      </c>
      <c r="B326" s="7">
        <f>'initial data'!B325</f>
        <v>0</v>
      </c>
      <c r="C326" s="8"/>
      <c r="D326" s="7"/>
      <c r="E326" s="8"/>
      <c r="F326" s="7"/>
      <c r="G326" s="8"/>
      <c r="H326" s="8"/>
      <c r="I326" s="8"/>
      <c r="J326" s="7"/>
    </row>
    <row r="327" spans="1:10" x14ac:dyDescent="0.25">
      <c r="A327" s="7">
        <f>'initial data'!A326</f>
        <v>0</v>
      </c>
      <c r="B327" s="7">
        <f>'initial data'!B326</f>
        <v>0</v>
      </c>
      <c r="C327" s="8"/>
      <c r="D327" s="7"/>
      <c r="E327" s="8"/>
      <c r="F327" s="7"/>
      <c r="G327" s="8"/>
      <c r="H327" s="8"/>
      <c r="I327" s="8"/>
      <c r="J327" s="7"/>
    </row>
    <row r="328" spans="1:10" x14ac:dyDescent="0.25">
      <c r="A328" s="7">
        <f>'initial data'!A327</f>
        <v>0</v>
      </c>
      <c r="B328" s="7">
        <f>'initial data'!B327</f>
        <v>0</v>
      </c>
      <c r="C328" s="8"/>
      <c r="D328" s="7"/>
      <c r="E328" s="8"/>
      <c r="F328" s="7"/>
      <c r="G328" s="8"/>
      <c r="H328" s="8"/>
      <c r="I328" s="8"/>
      <c r="J328" s="7"/>
    </row>
    <row r="329" spans="1:10" x14ac:dyDescent="0.25">
      <c r="A329" s="7">
        <f>'initial data'!A328</f>
        <v>0</v>
      </c>
      <c r="B329" s="7">
        <f>'initial data'!B328</f>
        <v>0</v>
      </c>
      <c r="C329" s="8"/>
      <c r="D329" s="7"/>
      <c r="E329" s="8"/>
      <c r="F329" s="7"/>
      <c r="G329" s="8"/>
      <c r="H329" s="8"/>
      <c r="I329" s="8"/>
      <c r="J329" s="7"/>
    </row>
    <row r="330" spans="1:10" x14ac:dyDescent="0.25">
      <c r="A330" s="7">
        <f>'initial data'!A329</f>
        <v>0</v>
      </c>
      <c r="B330" s="7">
        <f>'initial data'!B329</f>
        <v>0</v>
      </c>
      <c r="C330" s="8"/>
      <c r="D330" s="7"/>
      <c r="E330" s="8"/>
      <c r="F330" s="7"/>
      <c r="G330" s="8"/>
      <c r="H330" s="8"/>
      <c r="I330" s="8"/>
      <c r="J330" s="7"/>
    </row>
    <row r="331" spans="1:10" x14ac:dyDescent="0.25">
      <c r="A331" s="7">
        <f>'initial data'!A330</f>
        <v>0</v>
      </c>
      <c r="B331" s="7">
        <f>'initial data'!B330</f>
        <v>0</v>
      </c>
      <c r="C331" s="8"/>
      <c r="D331" s="7"/>
      <c r="E331" s="8"/>
      <c r="F331" s="7"/>
      <c r="G331" s="8"/>
      <c r="H331" s="8"/>
      <c r="I331" s="8"/>
      <c r="J331" s="7"/>
    </row>
    <row r="332" spans="1:10" x14ac:dyDescent="0.25">
      <c r="A332" s="7">
        <f>'initial data'!A331</f>
        <v>0</v>
      </c>
      <c r="B332" s="7">
        <f>'initial data'!B331</f>
        <v>0</v>
      </c>
      <c r="C332" s="8"/>
      <c r="D332" s="7"/>
      <c r="E332" s="7"/>
      <c r="F332" s="7"/>
      <c r="G332" s="8"/>
      <c r="H332" s="8"/>
      <c r="I332" s="8"/>
      <c r="J332" s="7"/>
    </row>
    <row r="333" spans="1:10" x14ac:dyDescent="0.25">
      <c r="A333" s="7">
        <f>'initial data'!A332</f>
        <v>0</v>
      </c>
      <c r="B333" s="7">
        <f>'initial data'!B332</f>
        <v>0</v>
      </c>
      <c r="C333" s="8"/>
      <c r="D333" s="7"/>
      <c r="E333" s="7"/>
      <c r="F333" s="7"/>
      <c r="G333" s="8"/>
      <c r="H333" s="8"/>
      <c r="I333" s="8"/>
      <c r="J333" s="7"/>
    </row>
    <row r="334" spans="1:10" x14ac:dyDescent="0.25">
      <c r="A334" s="7">
        <f>'initial data'!A333</f>
        <v>0</v>
      </c>
      <c r="B334" s="7">
        <f>'initial data'!B333</f>
        <v>0</v>
      </c>
      <c r="C334" s="8"/>
      <c r="D334" s="7"/>
      <c r="E334" s="7"/>
      <c r="F334" s="7"/>
      <c r="G334" s="8"/>
      <c r="H334" s="8"/>
      <c r="I334" s="8"/>
      <c r="J334" s="7"/>
    </row>
    <row r="335" spans="1:10" x14ac:dyDescent="0.25">
      <c r="A335" s="7">
        <f>'initial data'!A334</f>
        <v>0</v>
      </c>
      <c r="B335" s="7">
        <f>'initial data'!B334</f>
        <v>0</v>
      </c>
      <c r="C335" s="8"/>
      <c r="D335" s="7"/>
      <c r="E335" s="7"/>
      <c r="F335" s="7"/>
      <c r="G335" s="8"/>
      <c r="H335" s="8"/>
      <c r="I335" s="8"/>
      <c r="J335" s="7"/>
    </row>
    <row r="336" spans="1:10" x14ac:dyDescent="0.25">
      <c r="A336" s="7">
        <f>'initial data'!A335</f>
        <v>0</v>
      </c>
      <c r="B336" s="7">
        <f>'initial data'!B335</f>
        <v>0</v>
      </c>
      <c r="C336" s="8"/>
      <c r="D336" s="7"/>
      <c r="E336" s="8"/>
      <c r="F336" s="7"/>
      <c r="G336" s="8"/>
      <c r="H336" s="8"/>
      <c r="I336" s="8"/>
      <c r="J336" s="7"/>
    </row>
    <row r="337" spans="1:10" x14ac:dyDescent="0.25">
      <c r="A337" s="7">
        <f>'initial data'!A336</f>
        <v>0</v>
      </c>
      <c r="B337" s="7">
        <f>'initial data'!B336</f>
        <v>0</v>
      </c>
      <c r="C337" s="8"/>
      <c r="D337" s="7"/>
      <c r="E337" s="8"/>
      <c r="F337" s="7"/>
      <c r="G337" s="8"/>
      <c r="H337" s="8"/>
      <c r="I337" s="8"/>
      <c r="J337" s="7"/>
    </row>
    <row r="338" spans="1:10" x14ac:dyDescent="0.25">
      <c r="A338" s="7">
        <f>'initial data'!A337</f>
        <v>0</v>
      </c>
      <c r="B338" s="7">
        <f>'initial data'!B337</f>
        <v>0</v>
      </c>
      <c r="C338" s="8"/>
      <c r="D338" s="7"/>
      <c r="E338" s="8"/>
      <c r="F338" s="7"/>
      <c r="G338" s="8"/>
      <c r="H338" s="8"/>
      <c r="I338" s="8"/>
      <c r="J338" s="7"/>
    </row>
    <row r="339" spans="1:10" x14ac:dyDescent="0.25">
      <c r="A339" s="7">
        <f>'initial data'!A338</f>
        <v>0</v>
      </c>
      <c r="B339" s="7">
        <f>'initial data'!B338</f>
        <v>0</v>
      </c>
      <c r="C339" s="8"/>
      <c r="D339" s="7"/>
      <c r="E339" s="8"/>
      <c r="F339" s="7"/>
      <c r="G339" s="8"/>
      <c r="H339" s="8"/>
      <c r="I339" s="8"/>
      <c r="J339" s="7"/>
    </row>
    <row r="340" spans="1:10" x14ac:dyDescent="0.25">
      <c r="A340" s="7">
        <f>'initial data'!A339</f>
        <v>0</v>
      </c>
      <c r="B340" s="7">
        <f>'initial data'!B339</f>
        <v>0</v>
      </c>
      <c r="C340" s="8"/>
      <c r="D340" s="7"/>
      <c r="E340" s="8"/>
      <c r="F340" s="7"/>
      <c r="G340" s="8"/>
      <c r="H340" s="8"/>
      <c r="I340" s="8"/>
      <c r="J340" s="7"/>
    </row>
    <row r="341" spans="1:10" x14ac:dyDescent="0.25">
      <c r="A341" s="7">
        <f>'initial data'!A340</f>
        <v>0</v>
      </c>
      <c r="B341" s="7">
        <f>'initial data'!B340</f>
        <v>0</v>
      </c>
      <c r="C341" s="8"/>
      <c r="D341" s="7"/>
      <c r="E341" s="8"/>
      <c r="F341" s="7"/>
      <c r="G341" s="8"/>
      <c r="H341" s="8"/>
      <c r="I341" s="8"/>
      <c r="J341" s="7"/>
    </row>
    <row r="342" spans="1:10" x14ac:dyDescent="0.25">
      <c r="A342" s="7">
        <f>'initial data'!A341</f>
        <v>0</v>
      </c>
      <c r="B342" s="7">
        <f>'initial data'!B341</f>
        <v>0</v>
      </c>
      <c r="C342" s="8"/>
      <c r="D342" s="7"/>
      <c r="E342" s="7"/>
      <c r="F342" s="7"/>
      <c r="G342" s="8"/>
      <c r="H342" s="8"/>
      <c r="I342" s="8"/>
      <c r="J342" s="7"/>
    </row>
    <row r="343" spans="1:10" x14ac:dyDescent="0.25">
      <c r="A343" s="7">
        <f>'initial data'!A342</f>
        <v>0</v>
      </c>
      <c r="B343" s="7">
        <f>'initial data'!B342</f>
        <v>0</v>
      </c>
      <c r="C343" s="8"/>
      <c r="D343" s="7"/>
      <c r="E343" s="7"/>
      <c r="F343" s="7"/>
      <c r="G343" s="8"/>
      <c r="H343" s="8"/>
      <c r="I343" s="8"/>
      <c r="J343" s="7"/>
    </row>
    <row r="344" spans="1:10" x14ac:dyDescent="0.25">
      <c r="A344" s="7">
        <f>'initial data'!A343</f>
        <v>0</v>
      </c>
      <c r="B344" s="7">
        <f>'initial data'!B343</f>
        <v>0</v>
      </c>
      <c r="C344" s="8"/>
      <c r="D344" s="7"/>
      <c r="E344" s="7"/>
      <c r="F344" s="7"/>
      <c r="G344" s="8"/>
      <c r="H344" s="8"/>
      <c r="I344" s="8"/>
      <c r="J344" s="7"/>
    </row>
    <row r="345" spans="1:10" x14ac:dyDescent="0.25">
      <c r="A345" s="7">
        <f>'initial data'!A344</f>
        <v>0</v>
      </c>
      <c r="B345" s="7">
        <f>'initial data'!B344</f>
        <v>0</v>
      </c>
      <c r="C345" s="8"/>
      <c r="D345" s="7"/>
      <c r="E345" s="7"/>
      <c r="F345" s="7"/>
      <c r="G345" s="8"/>
      <c r="H345" s="8"/>
      <c r="I345" s="8"/>
      <c r="J345" s="7"/>
    </row>
    <row r="346" spans="1:10" x14ac:dyDescent="0.25">
      <c r="A346" s="7">
        <f>'initial data'!A345</f>
        <v>0</v>
      </c>
      <c r="B346" s="7">
        <f>'initial data'!B345</f>
        <v>0</v>
      </c>
      <c r="C346" s="8"/>
      <c r="D346" s="7"/>
      <c r="E346" s="8"/>
      <c r="F346" s="7"/>
      <c r="G346" s="8"/>
      <c r="H346" s="8"/>
      <c r="I346" s="8"/>
      <c r="J346" s="7"/>
    </row>
    <row r="347" spans="1:10" x14ac:dyDescent="0.25">
      <c r="A347" s="7">
        <f>'initial data'!A346</f>
        <v>0</v>
      </c>
      <c r="B347" s="7">
        <f>'initial data'!B346</f>
        <v>0</v>
      </c>
      <c r="C347" s="8"/>
      <c r="D347" s="7"/>
      <c r="E347" s="8"/>
      <c r="F347" s="7"/>
      <c r="G347" s="8"/>
      <c r="H347" s="8"/>
      <c r="I347" s="8"/>
      <c r="J347" s="7"/>
    </row>
    <row r="348" spans="1:10" x14ac:dyDescent="0.25">
      <c r="A348" s="7">
        <f>'initial data'!A347</f>
        <v>0</v>
      </c>
      <c r="B348" s="7">
        <f>'initial data'!B347</f>
        <v>0</v>
      </c>
      <c r="C348" s="8"/>
      <c r="D348" s="7"/>
      <c r="E348" s="8"/>
      <c r="F348" s="7"/>
      <c r="G348" s="8"/>
      <c r="H348" s="8"/>
      <c r="I348" s="8"/>
      <c r="J348" s="7"/>
    </row>
    <row r="349" spans="1:10" x14ac:dyDescent="0.25">
      <c r="A349" s="7">
        <f>'initial data'!A348</f>
        <v>0</v>
      </c>
      <c r="B349" s="7">
        <f>'initial data'!B348</f>
        <v>0</v>
      </c>
      <c r="C349" s="8"/>
      <c r="D349" s="7"/>
      <c r="E349" s="8"/>
      <c r="F349" s="7"/>
      <c r="G349" s="8"/>
      <c r="H349" s="8"/>
      <c r="I349" s="8"/>
      <c r="J349" s="7"/>
    </row>
    <row r="350" spans="1:10" x14ac:dyDescent="0.25">
      <c r="A350" s="7">
        <f>'initial data'!A349</f>
        <v>0</v>
      </c>
      <c r="B350" s="7">
        <f>'initial data'!B349</f>
        <v>0</v>
      </c>
      <c r="C350" s="8"/>
      <c r="D350" s="7"/>
      <c r="E350" s="8"/>
      <c r="F350" s="7"/>
      <c r="G350" s="8"/>
      <c r="H350" s="8"/>
      <c r="I350" s="8"/>
      <c r="J350" s="7"/>
    </row>
    <row r="351" spans="1:10" x14ac:dyDescent="0.25">
      <c r="A351" s="7">
        <f>'initial data'!A350</f>
        <v>0</v>
      </c>
      <c r="B351" s="7">
        <f>'initial data'!B350</f>
        <v>0</v>
      </c>
      <c r="C351" s="8"/>
      <c r="D351" s="7"/>
      <c r="E351" s="8"/>
      <c r="F351" s="7"/>
      <c r="G351" s="8"/>
      <c r="H351" s="8"/>
      <c r="I351" s="8"/>
      <c r="J351" s="7"/>
    </row>
    <row r="352" spans="1:10" x14ac:dyDescent="0.25">
      <c r="A352" s="7">
        <f>'initial data'!A351</f>
        <v>0</v>
      </c>
      <c r="B352" s="7">
        <f>'initial data'!B351</f>
        <v>0</v>
      </c>
      <c r="C352" s="8"/>
      <c r="D352" s="7"/>
      <c r="E352" s="8"/>
      <c r="F352" s="7"/>
      <c r="G352" s="8"/>
      <c r="H352" s="8"/>
      <c r="I352" s="8"/>
      <c r="J352" s="7"/>
    </row>
    <row r="353" spans="1:10" x14ac:dyDescent="0.25">
      <c r="A353" s="7">
        <f>'initial data'!A352</f>
        <v>0</v>
      </c>
      <c r="B353" s="7">
        <f>'initial data'!B352</f>
        <v>0</v>
      </c>
      <c r="C353" s="8"/>
      <c r="D353" s="7"/>
      <c r="E353" s="8"/>
      <c r="F353" s="7"/>
      <c r="G353" s="8"/>
      <c r="H353" s="8"/>
      <c r="I353" s="8"/>
      <c r="J353" s="7"/>
    </row>
    <row r="354" spans="1:10" x14ac:dyDescent="0.25">
      <c r="A354" s="7">
        <f>'initial data'!A353</f>
        <v>0</v>
      </c>
      <c r="B354" s="7">
        <f>'initial data'!B353</f>
        <v>0</v>
      </c>
      <c r="C354" s="8"/>
      <c r="D354" s="7"/>
      <c r="E354" s="7"/>
      <c r="F354" s="7"/>
      <c r="G354" s="8"/>
      <c r="H354" s="8"/>
      <c r="I354" s="8"/>
      <c r="J354" s="7"/>
    </row>
    <row r="355" spans="1:10" x14ac:dyDescent="0.25">
      <c r="A355" s="7">
        <f>'initial data'!A354</f>
        <v>0</v>
      </c>
      <c r="B355" s="7">
        <f>'initial data'!B354</f>
        <v>0</v>
      </c>
      <c r="C355" s="8"/>
      <c r="D355" s="7"/>
      <c r="E355" s="7"/>
      <c r="F355" s="7"/>
      <c r="G355" s="8"/>
      <c r="H355" s="8"/>
      <c r="I355" s="8"/>
      <c r="J355" s="7"/>
    </row>
    <row r="356" spans="1:10" x14ac:dyDescent="0.25">
      <c r="A356" s="7">
        <f>'initial data'!A355</f>
        <v>0</v>
      </c>
      <c r="B356" s="7">
        <f>'initial data'!B355</f>
        <v>0</v>
      </c>
      <c r="C356" s="8"/>
      <c r="D356" s="7"/>
      <c r="E356" s="7"/>
      <c r="F356" s="7"/>
      <c r="G356" s="8"/>
      <c r="H356" s="8"/>
      <c r="I356" s="8"/>
      <c r="J356" s="7"/>
    </row>
    <row r="357" spans="1:10" x14ac:dyDescent="0.25">
      <c r="A357" s="7">
        <f>'initial data'!A356</f>
        <v>0</v>
      </c>
      <c r="B357" s="7">
        <f>'initial data'!B356</f>
        <v>0</v>
      </c>
      <c r="C357" s="8"/>
      <c r="D357" s="7"/>
      <c r="E357" s="7"/>
      <c r="F357" s="7"/>
      <c r="G357" s="8"/>
      <c r="H357" s="8"/>
      <c r="I357" s="8"/>
      <c r="J357" s="7"/>
    </row>
    <row r="358" spans="1:10" x14ac:dyDescent="0.25">
      <c r="A358" s="7">
        <f>'initial data'!A357</f>
        <v>0</v>
      </c>
      <c r="B358" s="7">
        <f>'initial data'!B357</f>
        <v>0</v>
      </c>
      <c r="C358" s="8"/>
      <c r="D358" s="7"/>
      <c r="E358" s="8"/>
      <c r="F358" s="7"/>
      <c r="G358" s="8"/>
      <c r="H358" s="8"/>
      <c r="I358" s="8"/>
      <c r="J358" s="7"/>
    </row>
    <row r="359" spans="1:10" x14ac:dyDescent="0.25">
      <c r="A359" s="7">
        <f>'initial data'!A358</f>
        <v>0</v>
      </c>
      <c r="B359" s="7">
        <f>'initial data'!B358</f>
        <v>0</v>
      </c>
      <c r="C359" s="8"/>
      <c r="D359" s="7"/>
      <c r="E359" s="8"/>
      <c r="F359" s="7"/>
      <c r="G359" s="8"/>
      <c r="H359" s="8"/>
      <c r="I359" s="8"/>
      <c r="J359" s="7"/>
    </row>
    <row r="360" spans="1:10" x14ac:dyDescent="0.25">
      <c r="A360" s="7">
        <f>'initial data'!A359</f>
        <v>0</v>
      </c>
      <c r="B360" s="7">
        <f>'initial data'!B359</f>
        <v>0</v>
      </c>
      <c r="C360" s="8"/>
      <c r="D360" s="7"/>
      <c r="E360" s="8"/>
      <c r="F360" s="7"/>
      <c r="G360" s="8"/>
      <c r="H360" s="8"/>
      <c r="I360" s="8"/>
      <c r="J360" s="7"/>
    </row>
    <row r="361" spans="1:10" x14ac:dyDescent="0.25">
      <c r="A361" s="7">
        <f>'initial data'!A360</f>
        <v>0</v>
      </c>
      <c r="B361" s="7">
        <f>'initial data'!B360</f>
        <v>0</v>
      </c>
      <c r="C361" s="8"/>
      <c r="D361" s="7"/>
      <c r="E361" s="8"/>
      <c r="F361" s="7"/>
      <c r="G361" s="8"/>
      <c r="H361" s="8"/>
      <c r="I361" s="8"/>
      <c r="J361" s="7"/>
    </row>
    <row r="362" spans="1:10" x14ac:dyDescent="0.25">
      <c r="A362" s="7">
        <f>'initial data'!A361</f>
        <v>0</v>
      </c>
      <c r="B362" s="7">
        <f>'initial data'!B361</f>
        <v>0</v>
      </c>
      <c r="C362" s="8"/>
      <c r="D362" s="7"/>
      <c r="E362" s="7"/>
      <c r="F362" s="7"/>
      <c r="G362" s="8"/>
      <c r="H362" s="8"/>
      <c r="I362" s="8"/>
      <c r="J362" s="7"/>
    </row>
    <row r="363" spans="1:10" x14ac:dyDescent="0.25">
      <c r="A363" s="7">
        <f>'initial data'!A362</f>
        <v>0</v>
      </c>
      <c r="B363" s="7">
        <f>'initial data'!B362</f>
        <v>0</v>
      </c>
      <c r="C363" s="8"/>
      <c r="D363" s="7"/>
      <c r="E363" s="7"/>
      <c r="F363" s="7"/>
      <c r="G363" s="8"/>
      <c r="H363" s="8"/>
      <c r="I363" s="8"/>
      <c r="J363" s="7"/>
    </row>
    <row r="364" spans="1:10" x14ac:dyDescent="0.25">
      <c r="A364" s="7">
        <f>'initial data'!A363</f>
        <v>0</v>
      </c>
      <c r="B364" s="7">
        <f>'initial data'!B363</f>
        <v>0</v>
      </c>
      <c r="C364" s="8"/>
      <c r="D364" s="7"/>
      <c r="E364" s="7"/>
      <c r="F364" s="7"/>
      <c r="G364" s="8"/>
      <c r="H364" s="8"/>
      <c r="I364" s="8"/>
      <c r="J364" s="7"/>
    </row>
    <row r="365" spans="1:10" x14ac:dyDescent="0.25">
      <c r="A365" s="7">
        <f>'initial data'!A364</f>
        <v>0</v>
      </c>
      <c r="B365" s="7">
        <f>'initial data'!B364</f>
        <v>0</v>
      </c>
      <c r="C365" s="8"/>
      <c r="D365" s="7"/>
      <c r="E365" s="7"/>
      <c r="F365" s="7"/>
      <c r="G365" s="8"/>
      <c r="H365" s="8"/>
      <c r="I365" s="8"/>
      <c r="J365" s="7"/>
    </row>
    <row r="366" spans="1:10" x14ac:dyDescent="0.25">
      <c r="A366" s="7">
        <f>'initial data'!A365</f>
        <v>0</v>
      </c>
      <c r="B366" s="7">
        <f>'initial data'!B365</f>
        <v>0</v>
      </c>
      <c r="C366" s="8"/>
      <c r="D366" s="7"/>
      <c r="E366" s="8"/>
      <c r="F366" s="7"/>
      <c r="G366" s="8"/>
      <c r="H366" s="8"/>
      <c r="I366" s="8"/>
      <c r="J366" s="7"/>
    </row>
    <row r="367" spans="1:10" x14ac:dyDescent="0.25">
      <c r="A367" s="7">
        <f>'initial data'!A366</f>
        <v>0</v>
      </c>
      <c r="B367" s="7">
        <f>'initial data'!B366</f>
        <v>0</v>
      </c>
      <c r="C367" s="8"/>
      <c r="D367" s="7"/>
      <c r="E367" s="8"/>
      <c r="F367" s="7"/>
      <c r="G367" s="8"/>
      <c r="H367" s="8"/>
      <c r="I367" s="8"/>
      <c r="J367" s="7"/>
    </row>
    <row r="368" spans="1:10" x14ac:dyDescent="0.25">
      <c r="A368" s="7">
        <f>'initial data'!A367</f>
        <v>0</v>
      </c>
      <c r="B368" s="7">
        <f>'initial data'!B367</f>
        <v>0</v>
      </c>
      <c r="C368" s="8"/>
      <c r="D368" s="7"/>
      <c r="E368" s="8"/>
      <c r="F368" s="7"/>
      <c r="G368" s="8"/>
      <c r="H368" s="8"/>
      <c r="I368" s="8"/>
      <c r="J368" s="7"/>
    </row>
    <row r="369" spans="1:10" x14ac:dyDescent="0.25">
      <c r="A369" s="7">
        <f>'initial data'!A368</f>
        <v>0</v>
      </c>
      <c r="B369" s="7">
        <f>'initial data'!B368</f>
        <v>0</v>
      </c>
      <c r="C369" s="8"/>
      <c r="D369" s="7"/>
      <c r="E369" s="8"/>
      <c r="F369" s="7"/>
      <c r="G369" s="8"/>
      <c r="H369" s="8"/>
      <c r="I369" s="8"/>
      <c r="J369" s="7"/>
    </row>
    <row r="370" spans="1:10" x14ac:dyDescent="0.25">
      <c r="A370" s="7">
        <f>'initial data'!A369</f>
        <v>0</v>
      </c>
      <c r="B370" s="7">
        <f>'initial data'!B369</f>
        <v>0</v>
      </c>
      <c r="C370" s="8"/>
      <c r="D370" s="7"/>
      <c r="E370" s="8"/>
      <c r="F370" s="7"/>
      <c r="G370" s="8"/>
      <c r="H370" s="8"/>
      <c r="I370" s="8"/>
      <c r="J370" s="7"/>
    </row>
    <row r="371" spans="1:10" x14ac:dyDescent="0.25">
      <c r="A371" s="7">
        <f>'initial data'!A370</f>
        <v>0</v>
      </c>
      <c r="B371" s="7">
        <f>'initial data'!B370</f>
        <v>0</v>
      </c>
      <c r="C371" s="8"/>
      <c r="D371" s="7"/>
      <c r="E371" s="8"/>
      <c r="F371" s="7"/>
      <c r="G371" s="8"/>
      <c r="H371" s="8"/>
      <c r="I371" s="8"/>
      <c r="J371" s="7"/>
    </row>
    <row r="372" spans="1:10" x14ac:dyDescent="0.25">
      <c r="A372" s="7">
        <f>'initial data'!A371</f>
        <v>0</v>
      </c>
      <c r="B372" s="7">
        <f>'initial data'!B371</f>
        <v>0</v>
      </c>
      <c r="C372" s="8"/>
      <c r="D372" s="7"/>
      <c r="E372" s="8"/>
      <c r="F372" s="7"/>
      <c r="G372" s="8"/>
      <c r="H372" s="8"/>
      <c r="I372" s="8"/>
      <c r="J372" s="7"/>
    </row>
    <row r="373" spans="1:10" x14ac:dyDescent="0.25">
      <c r="A373" s="7">
        <f>'initial data'!A372</f>
        <v>0</v>
      </c>
      <c r="B373" s="7">
        <f>'initial data'!B372</f>
        <v>0</v>
      </c>
      <c r="C373" s="8"/>
      <c r="D373" s="7"/>
      <c r="E373" s="8"/>
      <c r="F373" s="7"/>
      <c r="G373" s="8"/>
      <c r="H373" s="8"/>
      <c r="I373" s="8"/>
      <c r="J373" s="7"/>
    </row>
    <row r="374" spans="1:10" x14ac:dyDescent="0.25">
      <c r="A374" s="7">
        <f>'initial data'!A373</f>
        <v>0</v>
      </c>
      <c r="B374" s="7">
        <f>'initial data'!B373</f>
        <v>0</v>
      </c>
      <c r="C374" s="8"/>
      <c r="D374" s="7"/>
      <c r="E374" s="8"/>
      <c r="F374" s="7"/>
      <c r="G374" s="8"/>
      <c r="H374" s="8"/>
      <c r="I374" s="8"/>
      <c r="J374" s="7"/>
    </row>
    <row r="375" spans="1:10" x14ac:dyDescent="0.25">
      <c r="A375" s="7">
        <f>'initial data'!A374</f>
        <v>0</v>
      </c>
      <c r="B375" s="7">
        <f>'initial data'!B374</f>
        <v>0</v>
      </c>
      <c r="C375" s="8"/>
      <c r="D375" s="7"/>
      <c r="E375" s="8"/>
      <c r="F375" s="7"/>
      <c r="G375" s="8"/>
      <c r="H375" s="8"/>
      <c r="I375" s="8"/>
      <c r="J375" s="7"/>
    </row>
    <row r="376" spans="1:10" x14ac:dyDescent="0.25">
      <c r="A376" s="7">
        <f>'initial data'!A375</f>
        <v>0</v>
      </c>
      <c r="B376" s="7">
        <f>'initial data'!B375</f>
        <v>0</v>
      </c>
      <c r="C376" s="8"/>
      <c r="D376" s="7"/>
      <c r="E376" s="7"/>
      <c r="F376" s="7"/>
      <c r="G376" s="8"/>
      <c r="H376" s="8"/>
      <c r="I376" s="8"/>
      <c r="J376" s="7"/>
    </row>
    <row r="377" spans="1:10" x14ac:dyDescent="0.25">
      <c r="A377" s="7">
        <f>'initial data'!A376</f>
        <v>0</v>
      </c>
      <c r="B377" s="7">
        <f>'initial data'!B376</f>
        <v>0</v>
      </c>
      <c r="C377" s="8"/>
      <c r="D377" s="7"/>
      <c r="E377" s="7"/>
      <c r="F377" s="7"/>
      <c r="G377" s="8"/>
      <c r="H377" s="8"/>
      <c r="I377" s="8"/>
      <c r="J377" s="7"/>
    </row>
    <row r="378" spans="1:10" x14ac:dyDescent="0.25">
      <c r="A378" s="7">
        <f>'initial data'!A377</f>
        <v>0</v>
      </c>
      <c r="B378" s="7">
        <f>'initial data'!B377</f>
        <v>0</v>
      </c>
      <c r="C378" s="8"/>
      <c r="D378" s="7"/>
      <c r="E378" s="7"/>
      <c r="F378" s="7"/>
      <c r="G378" s="8"/>
      <c r="H378" s="8"/>
      <c r="I378" s="8"/>
      <c r="J378" s="7"/>
    </row>
    <row r="379" spans="1:10" x14ac:dyDescent="0.25">
      <c r="A379" s="7">
        <f>'initial data'!A378</f>
        <v>0</v>
      </c>
      <c r="B379" s="7">
        <f>'initial data'!B378</f>
        <v>0</v>
      </c>
      <c r="C379" s="8"/>
      <c r="D379" s="7"/>
      <c r="E379" s="7"/>
      <c r="F379" s="7"/>
      <c r="G379" s="8"/>
      <c r="H379" s="8"/>
      <c r="I379" s="8"/>
      <c r="J379" s="7"/>
    </row>
    <row r="380" spans="1:10" x14ac:dyDescent="0.25">
      <c r="A380" s="7">
        <f>'initial data'!A379</f>
        <v>0</v>
      </c>
      <c r="B380" s="7">
        <f>'initial data'!B379</f>
        <v>0</v>
      </c>
      <c r="C380" s="8"/>
      <c r="D380" s="7"/>
      <c r="E380" s="8"/>
      <c r="F380" s="7"/>
      <c r="G380" s="8"/>
      <c r="H380" s="8"/>
      <c r="I380" s="8"/>
      <c r="J380" s="7"/>
    </row>
    <row r="381" spans="1:10" x14ac:dyDescent="0.25">
      <c r="A381" s="7">
        <f>'initial data'!A380</f>
        <v>0</v>
      </c>
      <c r="B381" s="7">
        <f>'initial data'!B380</f>
        <v>0</v>
      </c>
      <c r="C381" s="8"/>
      <c r="D381" s="7"/>
      <c r="E381" s="8"/>
      <c r="F381" s="7"/>
      <c r="G381" s="8"/>
      <c r="H381" s="8"/>
      <c r="I381" s="8"/>
      <c r="J381" s="7"/>
    </row>
    <row r="382" spans="1:10" x14ac:dyDescent="0.25">
      <c r="A382" s="7">
        <f>'initial data'!A381</f>
        <v>0</v>
      </c>
      <c r="B382" s="7">
        <f>'initial data'!B381</f>
        <v>0</v>
      </c>
      <c r="C382" s="8"/>
      <c r="D382" s="7"/>
      <c r="E382" s="7"/>
      <c r="F382" s="7"/>
      <c r="G382" s="8"/>
      <c r="H382" s="8"/>
      <c r="I382" s="8"/>
      <c r="J382" s="7"/>
    </row>
    <row r="383" spans="1:10" x14ac:dyDescent="0.25">
      <c r="A383" s="7">
        <f>'initial data'!A382</f>
        <v>0</v>
      </c>
      <c r="B383" s="7">
        <f>'initial data'!B382</f>
        <v>0</v>
      </c>
      <c r="C383" s="8"/>
      <c r="D383" s="7"/>
      <c r="E383" s="7"/>
      <c r="F383" s="7"/>
      <c r="G383" s="8"/>
      <c r="H383" s="8"/>
      <c r="I383" s="8"/>
      <c r="J383" s="7"/>
    </row>
    <row r="384" spans="1:10" x14ac:dyDescent="0.25">
      <c r="A384" s="7">
        <f>'initial data'!A383</f>
        <v>0</v>
      </c>
      <c r="B384" s="7">
        <f>'initial data'!B383</f>
        <v>0</v>
      </c>
      <c r="C384" s="8"/>
      <c r="D384" s="7"/>
      <c r="E384" s="7"/>
      <c r="F384" s="7"/>
      <c r="G384" s="8"/>
      <c r="H384" s="8"/>
      <c r="I384" s="8"/>
      <c r="J384" s="7"/>
    </row>
    <row r="385" spans="1:10" x14ac:dyDescent="0.25">
      <c r="A385" s="7">
        <f>'initial data'!A384</f>
        <v>0</v>
      </c>
      <c r="B385" s="7">
        <f>'initial data'!B384</f>
        <v>0</v>
      </c>
      <c r="C385" s="8"/>
      <c r="D385" s="7"/>
      <c r="E385" s="7"/>
      <c r="F385" s="7"/>
      <c r="G385" s="8"/>
      <c r="H385" s="8"/>
      <c r="I385" s="8"/>
      <c r="J385" s="7"/>
    </row>
    <row r="386" spans="1:10" x14ac:dyDescent="0.25">
      <c r="A386" s="7">
        <f>'initial data'!A385</f>
        <v>0</v>
      </c>
      <c r="B386" s="7">
        <f>'initial data'!B385</f>
        <v>0</v>
      </c>
      <c r="C386" s="8"/>
      <c r="D386" s="7"/>
      <c r="E386" s="8"/>
      <c r="F386" s="7"/>
      <c r="G386" s="8"/>
      <c r="H386" s="8"/>
      <c r="I386" s="8"/>
      <c r="J386" s="7"/>
    </row>
    <row r="387" spans="1:10" x14ac:dyDescent="0.25">
      <c r="A387" s="7">
        <f>'initial data'!A386</f>
        <v>0</v>
      </c>
      <c r="B387" s="7">
        <f>'initial data'!B386</f>
        <v>0</v>
      </c>
      <c r="C387" s="8"/>
      <c r="D387" s="7"/>
      <c r="E387" s="8"/>
      <c r="F387" s="7"/>
      <c r="G387" s="8"/>
      <c r="H387" s="8"/>
      <c r="I387" s="8"/>
      <c r="J387" s="7"/>
    </row>
    <row r="388" spans="1:10" x14ac:dyDescent="0.25">
      <c r="A388" s="7">
        <f>'initial data'!A387</f>
        <v>0</v>
      </c>
      <c r="B388" s="7">
        <f>'initial data'!B387</f>
        <v>0</v>
      </c>
      <c r="C388" s="8"/>
      <c r="D388" s="7"/>
      <c r="E388" s="8"/>
      <c r="F388" s="7"/>
      <c r="G388" s="8"/>
      <c r="H388" s="8"/>
      <c r="I388" s="8"/>
      <c r="J388" s="7"/>
    </row>
    <row r="389" spans="1:10" x14ac:dyDescent="0.25">
      <c r="A389" s="7">
        <f>'initial data'!A388</f>
        <v>0</v>
      </c>
      <c r="B389" s="7">
        <f>'initial data'!B388</f>
        <v>0</v>
      </c>
      <c r="C389" s="8"/>
      <c r="D389" s="7"/>
      <c r="E389" s="8"/>
      <c r="F389" s="7"/>
      <c r="G389" s="8"/>
      <c r="H389" s="8"/>
      <c r="I389" s="8"/>
      <c r="J389" s="7"/>
    </row>
    <row r="390" spans="1:10" x14ac:dyDescent="0.25">
      <c r="A390" s="7">
        <f>'initial data'!A389</f>
        <v>0</v>
      </c>
      <c r="B390" s="7">
        <f>'initial data'!B389</f>
        <v>0</v>
      </c>
      <c r="C390" s="8"/>
      <c r="D390" s="7"/>
      <c r="E390" s="8"/>
      <c r="F390" s="7"/>
      <c r="G390" s="8"/>
      <c r="H390" s="8"/>
      <c r="I390" s="8"/>
      <c r="J390" s="7"/>
    </row>
    <row r="391" spans="1:10" x14ac:dyDescent="0.25">
      <c r="A391" s="7">
        <f>'initial data'!A390</f>
        <v>0</v>
      </c>
      <c r="B391" s="7">
        <f>'initial data'!B390</f>
        <v>0</v>
      </c>
      <c r="C391" s="8"/>
      <c r="D391" s="7"/>
      <c r="E391" s="8"/>
      <c r="F391" s="7"/>
      <c r="G391" s="8"/>
      <c r="H391" s="8"/>
      <c r="I391" s="8"/>
      <c r="J391" s="7"/>
    </row>
    <row r="392" spans="1:10" x14ac:dyDescent="0.25">
      <c r="A392" s="7">
        <f>'initial data'!A391</f>
        <v>0</v>
      </c>
      <c r="B392" s="7">
        <f>'initial data'!B391</f>
        <v>0</v>
      </c>
      <c r="C392" s="8"/>
      <c r="D392" s="7"/>
      <c r="E392" s="8"/>
      <c r="F392" s="7"/>
      <c r="G392" s="8"/>
      <c r="H392" s="8"/>
      <c r="I392" s="8"/>
      <c r="J392" s="7"/>
    </row>
    <row r="393" spans="1:10" x14ac:dyDescent="0.25">
      <c r="A393" s="7">
        <f>'initial data'!A392</f>
        <v>0</v>
      </c>
      <c r="B393" s="7">
        <f>'initial data'!B392</f>
        <v>0</v>
      </c>
      <c r="C393" s="8"/>
      <c r="D393" s="7"/>
      <c r="E393" s="8"/>
      <c r="F393" s="7"/>
      <c r="G393" s="8"/>
      <c r="H393" s="8"/>
      <c r="I393" s="8"/>
      <c r="J393" s="7"/>
    </row>
    <row r="394" spans="1:10" x14ac:dyDescent="0.25">
      <c r="A394" s="7">
        <f>'initial data'!A393</f>
        <v>0</v>
      </c>
      <c r="B394" s="7">
        <f>'initial data'!B393</f>
        <v>0</v>
      </c>
      <c r="C394" s="8"/>
      <c r="D394" s="7"/>
      <c r="E394" s="8"/>
      <c r="F394" s="7"/>
      <c r="G394" s="8"/>
      <c r="H394" s="8"/>
      <c r="I394" s="8"/>
      <c r="J394" s="7"/>
    </row>
    <row r="395" spans="1:10" x14ac:dyDescent="0.25">
      <c r="A395" s="7">
        <f>'initial data'!A394</f>
        <v>0</v>
      </c>
      <c r="B395" s="7">
        <f>'initial data'!B394</f>
        <v>0</v>
      </c>
      <c r="C395" s="8"/>
      <c r="D395" s="7"/>
      <c r="E395" s="8"/>
      <c r="F395" s="7"/>
      <c r="G395" s="8"/>
      <c r="H395" s="8"/>
      <c r="I395" s="8"/>
      <c r="J395" s="7"/>
    </row>
    <row r="396" spans="1:10" x14ac:dyDescent="0.25">
      <c r="A396" s="7">
        <f>'initial data'!A395</f>
        <v>0</v>
      </c>
      <c r="B396" s="7">
        <f>'initial data'!B395</f>
        <v>0</v>
      </c>
      <c r="C396" s="8"/>
      <c r="D396" s="7"/>
      <c r="E396" s="8"/>
      <c r="F396" s="7"/>
      <c r="G396" s="8"/>
      <c r="H396" s="8"/>
      <c r="I396" s="8"/>
      <c r="J396" s="7"/>
    </row>
    <row r="397" spans="1:10" x14ac:dyDescent="0.25">
      <c r="A397" s="7">
        <f>'initial data'!A396</f>
        <v>0</v>
      </c>
      <c r="B397" s="7">
        <f>'initial data'!B396</f>
        <v>0</v>
      </c>
      <c r="C397" s="8"/>
      <c r="D397" s="7"/>
      <c r="E397" s="8"/>
      <c r="F397" s="7"/>
      <c r="G397" s="8"/>
      <c r="H397" s="8"/>
      <c r="I397" s="8"/>
      <c r="J397" s="7"/>
    </row>
    <row r="398" spans="1:10" x14ac:dyDescent="0.25">
      <c r="A398" s="7">
        <f>'initial data'!A397</f>
        <v>0</v>
      </c>
      <c r="B398" s="7">
        <f>'initial data'!B397</f>
        <v>0</v>
      </c>
      <c r="C398" s="8"/>
      <c r="D398" s="7"/>
      <c r="E398" s="7"/>
      <c r="F398" s="7"/>
      <c r="G398" s="8"/>
      <c r="H398" s="8"/>
      <c r="I398" s="8"/>
      <c r="J398" s="7"/>
    </row>
    <row r="399" spans="1:10" x14ac:dyDescent="0.25">
      <c r="A399" s="7">
        <f>'initial data'!A398</f>
        <v>0</v>
      </c>
      <c r="B399" s="7">
        <f>'initial data'!B398</f>
        <v>0</v>
      </c>
      <c r="C399" s="8"/>
      <c r="D399" s="7"/>
      <c r="E399" s="7"/>
      <c r="F399" s="7"/>
      <c r="G399" s="8"/>
      <c r="H399" s="8"/>
      <c r="I399" s="8"/>
      <c r="J399" s="7"/>
    </row>
    <row r="400" spans="1:10" x14ac:dyDescent="0.25">
      <c r="A400" s="7">
        <f>'initial data'!A399</f>
        <v>0</v>
      </c>
      <c r="B400" s="7">
        <f>'initial data'!B399</f>
        <v>0</v>
      </c>
      <c r="C400" s="8"/>
      <c r="D400" s="7"/>
      <c r="E400" s="7"/>
      <c r="F400" s="7"/>
      <c r="G400" s="8"/>
      <c r="H400" s="8"/>
      <c r="I400" s="8"/>
      <c r="J400" s="7"/>
    </row>
    <row r="401" spans="1:10" x14ac:dyDescent="0.25">
      <c r="A401" s="7">
        <f>'initial data'!A400</f>
        <v>0</v>
      </c>
      <c r="B401" s="7">
        <f>'initial data'!B400</f>
        <v>0</v>
      </c>
      <c r="C401" s="8"/>
      <c r="D401" s="7"/>
      <c r="E401" s="7"/>
      <c r="F401" s="7"/>
      <c r="G401" s="8"/>
      <c r="H401" s="8"/>
      <c r="I401" s="8"/>
      <c r="J401" s="7"/>
    </row>
    <row r="402" spans="1:10" x14ac:dyDescent="0.25">
      <c r="A402" s="7">
        <f>'initial data'!A401</f>
        <v>0</v>
      </c>
      <c r="B402" s="7">
        <f>'initial data'!B401</f>
        <v>0</v>
      </c>
      <c r="C402" s="8"/>
      <c r="D402" s="7"/>
      <c r="E402" s="8"/>
      <c r="F402" s="7"/>
      <c r="G402" s="8"/>
      <c r="H402" s="8"/>
      <c r="I402" s="8"/>
      <c r="J402" s="7"/>
    </row>
    <row r="403" spans="1:10" x14ac:dyDescent="0.25">
      <c r="A403" s="1">
        <f>'initial data'!A402</f>
        <v>0</v>
      </c>
      <c r="B403" s="1">
        <f>'initial data'!B402</f>
        <v>0</v>
      </c>
      <c r="F403" s="1"/>
      <c r="G403" s="1"/>
      <c r="J403" s="1"/>
    </row>
    <row r="404" spans="1:10" x14ac:dyDescent="0.25">
      <c r="F404" s="1"/>
      <c r="G404" s="1"/>
      <c r="J404" s="1"/>
    </row>
    <row r="405" spans="1:10" x14ac:dyDescent="0.25">
      <c r="F405" s="1"/>
      <c r="G405" s="1"/>
      <c r="J405" s="1"/>
    </row>
    <row r="406" spans="1:10" x14ac:dyDescent="0.25">
      <c r="F406" s="1"/>
      <c r="G406" s="1"/>
      <c r="J406" s="1"/>
    </row>
    <row r="407" spans="1:10" x14ac:dyDescent="0.25">
      <c r="F407" s="1"/>
      <c r="G407" s="1"/>
      <c r="J407" s="1"/>
    </row>
    <row r="408" spans="1:10" x14ac:dyDescent="0.25">
      <c r="F408" s="1"/>
      <c r="G408" s="1"/>
      <c r="J408" s="1"/>
    </row>
    <row r="409" spans="1:10" x14ac:dyDescent="0.25">
      <c r="F409" s="1"/>
      <c r="G409" s="1"/>
      <c r="J409" s="1"/>
    </row>
    <row r="410" spans="1:10" x14ac:dyDescent="0.25">
      <c r="F410" s="1"/>
      <c r="G410" s="1"/>
      <c r="J410" s="1"/>
    </row>
    <row r="411" spans="1:10" x14ac:dyDescent="0.25">
      <c r="F411" s="1"/>
      <c r="G411" s="1"/>
      <c r="J411" s="1"/>
    </row>
    <row r="412" spans="1:10" x14ac:dyDescent="0.25">
      <c r="F412" s="1"/>
      <c r="G412" s="1"/>
      <c r="J412" s="1"/>
    </row>
    <row r="413" spans="1:10" x14ac:dyDescent="0.25">
      <c r="F413" s="1"/>
      <c r="G413" s="1"/>
      <c r="J413" s="1"/>
    </row>
    <row r="414" spans="1:10" x14ac:dyDescent="0.25">
      <c r="F414" s="1"/>
      <c r="G414" s="1"/>
      <c r="J414" s="1"/>
    </row>
    <row r="415" spans="1:10" x14ac:dyDescent="0.25">
      <c r="F415" s="1"/>
      <c r="G415" s="1"/>
      <c r="J415" s="1"/>
    </row>
    <row r="416" spans="1:10" x14ac:dyDescent="0.25">
      <c r="F416" s="1"/>
      <c r="G416" s="1"/>
      <c r="J416" s="1"/>
    </row>
    <row r="417" spans="5:10" x14ac:dyDescent="0.25">
      <c r="F417" s="1"/>
      <c r="G417" s="1"/>
      <c r="J417" s="1"/>
    </row>
    <row r="418" spans="5:10" x14ac:dyDescent="0.25">
      <c r="F418" s="1"/>
      <c r="G418" s="1"/>
      <c r="J418" s="1"/>
    </row>
    <row r="419" spans="5:10" x14ac:dyDescent="0.25">
      <c r="F419" s="1"/>
      <c r="G419" s="1"/>
      <c r="J419" s="1"/>
    </row>
    <row r="420" spans="5:10" x14ac:dyDescent="0.25">
      <c r="E420" s="1"/>
      <c r="F420" s="1"/>
      <c r="G420" s="1"/>
      <c r="J420" s="1"/>
    </row>
    <row r="421" spans="5:10" x14ac:dyDescent="0.25">
      <c r="E421" s="1"/>
      <c r="F421" s="1"/>
      <c r="G421" s="1"/>
      <c r="J421" s="1"/>
    </row>
    <row r="422" spans="5:10" x14ac:dyDescent="0.25">
      <c r="E422" s="1"/>
      <c r="F422" s="1"/>
      <c r="G422" s="1"/>
      <c r="J422" s="1"/>
    </row>
    <row r="423" spans="5:10" x14ac:dyDescent="0.25">
      <c r="E423" s="1"/>
      <c r="F423" s="1"/>
      <c r="G423" s="1"/>
      <c r="J423" s="1"/>
    </row>
    <row r="424" spans="5:10" x14ac:dyDescent="0.25">
      <c r="F424" s="1"/>
      <c r="G424" s="1"/>
      <c r="J424" s="1"/>
    </row>
    <row r="425" spans="5:10" x14ac:dyDescent="0.25">
      <c r="F425" s="1"/>
      <c r="G425" s="1"/>
      <c r="J425" s="1"/>
    </row>
    <row r="426" spans="5:10" x14ac:dyDescent="0.25">
      <c r="F426" s="1"/>
      <c r="G426" s="1"/>
      <c r="J426" s="1"/>
    </row>
    <row r="427" spans="5:10" x14ac:dyDescent="0.25">
      <c r="F427" s="1"/>
      <c r="G427" s="1"/>
      <c r="J427" s="1"/>
    </row>
    <row r="428" spans="5:10" x14ac:dyDescent="0.25">
      <c r="F428" s="1"/>
      <c r="G428" s="1"/>
      <c r="J428" s="1"/>
    </row>
    <row r="429" spans="5:10" x14ac:dyDescent="0.25">
      <c r="F429" s="1"/>
      <c r="G429" s="1"/>
      <c r="J429" s="1"/>
    </row>
    <row r="430" spans="5:10" x14ac:dyDescent="0.25">
      <c r="F430" s="1"/>
      <c r="G430" s="1"/>
      <c r="J430" s="1"/>
    </row>
    <row r="431" spans="5:10" x14ac:dyDescent="0.25">
      <c r="F431" s="1"/>
      <c r="G431" s="1"/>
      <c r="J431" s="1"/>
    </row>
    <row r="432" spans="5:10" x14ac:dyDescent="0.25">
      <c r="F432" s="1"/>
      <c r="G432" s="1"/>
      <c r="J432" s="1"/>
    </row>
    <row r="433" spans="5:10" x14ac:dyDescent="0.25">
      <c r="F433" s="1"/>
      <c r="G433" s="1"/>
      <c r="J433" s="1"/>
    </row>
    <row r="434" spans="5:10" x14ac:dyDescent="0.25">
      <c r="F434" s="1"/>
      <c r="G434" s="1"/>
      <c r="J434" s="1"/>
    </row>
    <row r="435" spans="5:10" x14ac:dyDescent="0.25">
      <c r="F435" s="1"/>
      <c r="G435" s="1"/>
      <c r="J435" s="1"/>
    </row>
    <row r="436" spans="5:10" x14ac:dyDescent="0.25">
      <c r="F436" s="1"/>
      <c r="G436" s="1"/>
      <c r="J436" s="1"/>
    </row>
    <row r="437" spans="5:10" x14ac:dyDescent="0.25">
      <c r="F437" s="1"/>
      <c r="G437" s="1"/>
      <c r="J437" s="1"/>
    </row>
    <row r="438" spans="5:10" x14ac:dyDescent="0.25">
      <c r="F438" s="1"/>
      <c r="G438" s="1"/>
      <c r="J438" s="1"/>
    </row>
    <row r="439" spans="5:10" x14ac:dyDescent="0.25">
      <c r="F439" s="1"/>
      <c r="G439" s="1"/>
      <c r="J439" s="1"/>
    </row>
    <row r="440" spans="5:10" x14ac:dyDescent="0.25">
      <c r="F440" s="1"/>
      <c r="G440" s="1"/>
      <c r="J440" s="1"/>
    </row>
    <row r="441" spans="5:10" x14ac:dyDescent="0.25">
      <c r="F441" s="1"/>
      <c r="G441" s="1"/>
      <c r="J441" s="1"/>
    </row>
    <row r="442" spans="5:10" x14ac:dyDescent="0.25">
      <c r="E442" s="1"/>
      <c r="F442" s="1"/>
      <c r="G442" s="1"/>
      <c r="J442" s="1"/>
    </row>
    <row r="443" spans="5:10" x14ac:dyDescent="0.25">
      <c r="E443" s="1"/>
      <c r="F443" s="1"/>
      <c r="G443" s="1"/>
      <c r="J443" s="1"/>
    </row>
    <row r="444" spans="5:10" x14ac:dyDescent="0.25">
      <c r="E444" s="1"/>
      <c r="F444" s="1"/>
      <c r="G444" s="1"/>
      <c r="J444" s="1"/>
    </row>
    <row r="445" spans="5:10" x14ac:dyDescent="0.25">
      <c r="E445" s="1"/>
      <c r="F445" s="1"/>
      <c r="G445" s="1"/>
      <c r="J445" s="1"/>
    </row>
    <row r="446" spans="5:10" x14ac:dyDescent="0.25">
      <c r="F446" s="1"/>
      <c r="G446" s="1"/>
      <c r="J446" s="1"/>
    </row>
    <row r="447" spans="5:10" x14ac:dyDescent="0.25">
      <c r="F447" s="1"/>
      <c r="G447" s="1"/>
      <c r="J447" s="1"/>
    </row>
    <row r="448" spans="5:10" x14ac:dyDescent="0.25">
      <c r="F448" s="1"/>
      <c r="G448" s="1"/>
      <c r="J448" s="1"/>
    </row>
    <row r="449" spans="5:10" x14ac:dyDescent="0.25">
      <c r="F449" s="1"/>
      <c r="G449" s="1"/>
      <c r="J449" s="1"/>
    </row>
    <row r="450" spans="5:10" x14ac:dyDescent="0.25">
      <c r="F450" s="1"/>
      <c r="G450" s="1"/>
      <c r="J450" s="1"/>
    </row>
    <row r="451" spans="5:10" x14ac:dyDescent="0.25">
      <c r="F451" s="1"/>
      <c r="G451" s="1"/>
      <c r="J451" s="1"/>
    </row>
    <row r="452" spans="5:10" x14ac:dyDescent="0.25">
      <c r="F452" s="1"/>
      <c r="G452" s="1"/>
      <c r="J452" s="1"/>
    </row>
    <row r="453" spans="5:10" x14ac:dyDescent="0.25">
      <c r="F453" s="1"/>
      <c r="G453" s="1"/>
      <c r="J453" s="1"/>
    </row>
    <row r="454" spans="5:10" x14ac:dyDescent="0.25">
      <c r="F454" s="1"/>
      <c r="G454" s="1"/>
      <c r="J454" s="1"/>
    </row>
    <row r="455" spans="5:10" x14ac:dyDescent="0.25">
      <c r="F455" s="1"/>
      <c r="G455" s="1"/>
      <c r="J455" s="1"/>
    </row>
    <row r="456" spans="5:10" x14ac:dyDescent="0.25">
      <c r="F456" s="1"/>
      <c r="G456" s="1"/>
      <c r="J456" s="1"/>
    </row>
    <row r="457" spans="5:10" x14ac:dyDescent="0.25">
      <c r="F457" s="1"/>
      <c r="G457" s="1"/>
      <c r="J457" s="1"/>
    </row>
    <row r="458" spans="5:10" x14ac:dyDescent="0.25">
      <c r="F458" s="1"/>
      <c r="G458" s="1"/>
      <c r="J458" s="1"/>
    </row>
    <row r="459" spans="5:10" x14ac:dyDescent="0.25">
      <c r="F459" s="1"/>
      <c r="G459" s="1"/>
      <c r="J459" s="1"/>
    </row>
    <row r="460" spans="5:10" x14ac:dyDescent="0.25">
      <c r="F460" s="1"/>
      <c r="G460" s="1"/>
      <c r="J460" s="1"/>
    </row>
    <row r="461" spans="5:10" x14ac:dyDescent="0.25">
      <c r="F461" s="1"/>
      <c r="G461" s="1"/>
      <c r="J461" s="1"/>
    </row>
    <row r="462" spans="5:10" x14ac:dyDescent="0.25">
      <c r="F462" s="1"/>
      <c r="G462" s="1"/>
      <c r="J462" s="1"/>
    </row>
    <row r="463" spans="5:10" x14ac:dyDescent="0.25">
      <c r="F463" s="1"/>
      <c r="G463" s="1"/>
      <c r="J463" s="1"/>
    </row>
    <row r="464" spans="5:10" x14ac:dyDescent="0.25">
      <c r="E464" s="1"/>
      <c r="F464" s="1"/>
      <c r="G464" s="1"/>
      <c r="J464" s="1"/>
    </row>
    <row r="465" spans="5:10" x14ac:dyDescent="0.25">
      <c r="E465" s="1"/>
      <c r="F465" s="1"/>
      <c r="G465" s="1"/>
      <c r="J465" s="1"/>
    </row>
    <row r="466" spans="5:10" x14ac:dyDescent="0.25">
      <c r="E466" s="1"/>
      <c r="F466" s="1"/>
      <c r="G466" s="1"/>
      <c r="J466" s="1"/>
    </row>
    <row r="467" spans="5:10" x14ac:dyDescent="0.25">
      <c r="E467" s="1"/>
      <c r="F467" s="1"/>
      <c r="G467" s="1"/>
      <c r="J467" s="1"/>
    </row>
    <row r="468" spans="5:10" x14ac:dyDescent="0.25">
      <c r="F468" s="1"/>
      <c r="G468" s="1"/>
      <c r="J468" s="1"/>
    </row>
    <row r="469" spans="5:10" x14ac:dyDescent="0.25">
      <c r="F469" s="1"/>
      <c r="G469" s="1"/>
      <c r="J469" s="1"/>
    </row>
    <row r="470" spans="5:10" x14ac:dyDescent="0.25">
      <c r="F470" s="1"/>
      <c r="G470" s="1"/>
      <c r="J470" s="1"/>
    </row>
    <row r="471" spans="5:10" x14ac:dyDescent="0.25">
      <c r="F471" s="1"/>
      <c r="G471" s="1"/>
      <c r="J471" s="1"/>
    </row>
    <row r="472" spans="5:10" x14ac:dyDescent="0.25">
      <c r="F472" s="1"/>
      <c r="G472" s="1"/>
      <c r="J472" s="1"/>
    </row>
    <row r="473" spans="5:10" x14ac:dyDescent="0.25">
      <c r="F473" s="1"/>
      <c r="G473" s="1"/>
      <c r="J473" s="1"/>
    </row>
    <row r="474" spans="5:10" x14ac:dyDescent="0.25">
      <c r="F474" s="1"/>
      <c r="G474" s="1"/>
      <c r="J474" s="1"/>
    </row>
    <row r="475" spans="5:10" x14ac:dyDescent="0.25">
      <c r="F475" s="1"/>
      <c r="G475" s="1"/>
      <c r="J475" s="1"/>
    </row>
    <row r="476" spans="5:10" x14ac:dyDescent="0.25">
      <c r="F476" s="1"/>
      <c r="G476" s="1"/>
      <c r="J476" s="1"/>
    </row>
    <row r="477" spans="5:10" x14ac:dyDescent="0.25">
      <c r="F477" s="1"/>
      <c r="G477" s="1"/>
      <c r="J477" s="1"/>
    </row>
    <row r="478" spans="5:10" x14ac:dyDescent="0.25">
      <c r="F478" s="1"/>
      <c r="G478" s="1"/>
      <c r="J478" s="1"/>
    </row>
    <row r="479" spans="5:10" x14ac:dyDescent="0.25">
      <c r="F479" s="1"/>
      <c r="G479" s="1"/>
      <c r="J479" s="1"/>
    </row>
    <row r="480" spans="5:10" x14ac:dyDescent="0.25">
      <c r="F480" s="1"/>
      <c r="G480" s="1"/>
      <c r="J480" s="1"/>
    </row>
    <row r="481" spans="5:10" x14ac:dyDescent="0.25">
      <c r="F481" s="1"/>
      <c r="G481" s="1"/>
      <c r="J481" s="1"/>
    </row>
    <row r="482" spans="5:10" x14ac:dyDescent="0.25">
      <c r="F482" s="1"/>
      <c r="G482" s="1"/>
      <c r="J482" s="1"/>
    </row>
    <row r="483" spans="5:10" x14ac:dyDescent="0.25">
      <c r="F483" s="1"/>
      <c r="G483" s="1"/>
      <c r="J483" s="1"/>
    </row>
    <row r="484" spans="5:10" x14ac:dyDescent="0.25">
      <c r="F484" s="1"/>
      <c r="G484" s="1"/>
      <c r="J484" s="1"/>
    </row>
    <row r="485" spans="5:10" x14ac:dyDescent="0.25">
      <c r="F485" s="1"/>
      <c r="G485" s="1"/>
      <c r="J485" s="1"/>
    </row>
    <row r="486" spans="5:10" x14ac:dyDescent="0.25">
      <c r="E486" s="1"/>
      <c r="F486" s="1"/>
      <c r="G486" s="1"/>
      <c r="J486" s="1"/>
    </row>
    <row r="487" spans="5:10" x14ac:dyDescent="0.25">
      <c r="E487" s="1"/>
      <c r="F487" s="1"/>
      <c r="G487" s="1"/>
    </row>
    <row r="488" spans="5:10" x14ac:dyDescent="0.25">
      <c r="E488" s="1"/>
      <c r="F488" s="1"/>
      <c r="G488" s="1"/>
    </row>
    <row r="489" spans="5:10" x14ac:dyDescent="0.25">
      <c r="E489" s="1"/>
      <c r="F489" s="1"/>
      <c r="G48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1E10-0C11-4319-BBBA-40FEA766DC28}">
  <dimension ref="A1:N489"/>
  <sheetViews>
    <sheetView zoomScaleNormal="100" workbookViewId="0">
      <selection sqref="A1:N2"/>
    </sheetView>
  </sheetViews>
  <sheetFormatPr defaultRowHeight="15" x14ac:dyDescent="0.25"/>
  <cols>
    <col min="1" max="1" width="11.5703125" style="1" customWidth="1"/>
    <col min="2" max="2" width="9.5703125" style="1" bestFit="1" customWidth="1"/>
    <col min="4" max="4" width="9.140625" style="1"/>
    <col min="5" max="5" width="9.85546875" customWidth="1"/>
    <col min="7" max="7" width="12.7109375" customWidth="1"/>
    <col min="8" max="8" width="14.5703125" customWidth="1"/>
    <col min="9" max="9" width="11" customWidth="1"/>
    <col min="10" max="10" width="13.85546875" customWidth="1"/>
    <col min="11" max="11" width="11" customWidth="1"/>
    <col min="14" max="14" width="11.42578125" customWidth="1"/>
  </cols>
  <sheetData>
    <row r="1" spans="1:14" x14ac:dyDescent="0.25">
      <c r="H1" s="1" t="s">
        <v>10</v>
      </c>
      <c r="N1" s="2" t="s">
        <v>2</v>
      </c>
    </row>
    <row r="2" spans="1:14" x14ac:dyDescent="0.25">
      <c r="A2" s="7" t="s">
        <v>11</v>
      </c>
      <c r="B2" s="7" t="s">
        <v>12</v>
      </c>
      <c r="C2" s="7" t="s">
        <v>13</v>
      </c>
      <c r="D2" s="7" t="s">
        <v>8</v>
      </c>
      <c r="E2" s="7" t="s">
        <v>14</v>
      </c>
      <c r="F2" s="7"/>
      <c r="G2" s="7" t="s">
        <v>15</v>
      </c>
      <c r="H2" s="7" t="s">
        <v>15</v>
      </c>
      <c r="I2" s="7" t="s">
        <v>16</v>
      </c>
      <c r="J2" s="7" t="s">
        <v>17</v>
      </c>
      <c r="K2" s="1" t="s">
        <v>18</v>
      </c>
      <c r="L2" s="1" t="s">
        <v>1</v>
      </c>
      <c r="M2" s="1" t="s">
        <v>19</v>
      </c>
      <c r="N2" s="1" t="s">
        <v>20</v>
      </c>
    </row>
    <row r="3" spans="1:14" x14ac:dyDescent="0.25">
      <c r="A3" s="7">
        <f>'initial data'!A2</f>
        <v>201001</v>
      </c>
      <c r="B3" s="7">
        <f>'initial data'!B2</f>
        <v>609208869</v>
      </c>
      <c r="C3" s="8">
        <f t="shared" ref="C3:C66" si="0">LN(B3/B4)</f>
        <v>-0.32429269568079389</v>
      </c>
      <c r="D3" s="7">
        <v>1</v>
      </c>
      <c r="E3" s="7">
        <f>SUM(C3:C8)</f>
        <v>-0.62755842817553686</v>
      </c>
      <c r="F3" s="7">
        <f>E5</f>
        <v>-0.10459307136258948</v>
      </c>
      <c r="G3" s="8">
        <f>C3-F3</f>
        <v>-0.21969962431820439</v>
      </c>
      <c r="H3" s="8">
        <f>C3-F3</f>
        <v>-0.21969962431820439</v>
      </c>
      <c r="I3" s="8">
        <f>MAX(H3:H8)-MIN(H3:H8)</f>
        <v>0.28411870566366931</v>
      </c>
      <c r="J3" s="7">
        <f>G3*G3</f>
        <v>4.8267924925560146E-2</v>
      </c>
      <c r="K3">
        <f>SQRT(SUM(J3:J8)/5)</f>
        <v>0.13692779789555226</v>
      </c>
      <c r="L3">
        <f>I3/K3</f>
        <v>2.0749527125265934</v>
      </c>
      <c r="M3">
        <f>SUM(L3:L486)/20</f>
        <v>2.0283293204979058</v>
      </c>
      <c r="N3">
        <f>M3/SQRT(6)</f>
        <v>0.82806197759099898</v>
      </c>
    </row>
    <row r="4" spans="1:14" x14ac:dyDescent="0.25">
      <c r="A4" s="7">
        <f>'initial data'!A3</f>
        <v>201002</v>
      </c>
      <c r="B4" s="7">
        <f>'initial data'!B3</f>
        <v>842567582</v>
      </c>
      <c r="C4" s="8">
        <f t="shared" si="0"/>
        <v>-0.15545735021160945</v>
      </c>
      <c r="D4" s="7">
        <v>2</v>
      </c>
      <c r="E4" s="7" t="s">
        <v>5</v>
      </c>
      <c r="F4" s="7">
        <f>F3</f>
        <v>-0.10459307136258948</v>
      </c>
      <c r="G4" s="8">
        <f t="shared" ref="G4:G67" si="1">C4-F4</f>
        <v>-5.0864278849019964E-2</v>
      </c>
      <c r="H4" s="8">
        <f t="shared" ref="H4:H22" si="2">H3+C4-F4</f>
        <v>-0.27056390316722434</v>
      </c>
      <c r="I4" s="8"/>
      <c r="J4" s="7">
        <f t="shared" ref="J4:J67" si="3">G4*G4</f>
        <v>2.5871748628308595E-3</v>
      </c>
    </row>
    <row r="5" spans="1:14" x14ac:dyDescent="0.25">
      <c r="A5" s="7">
        <f>'initial data'!A4</f>
        <v>201003</v>
      </c>
      <c r="B5" s="7">
        <f>'initial data'!B4</f>
        <v>984280803</v>
      </c>
      <c r="C5" s="8">
        <f t="shared" si="0"/>
        <v>-5.7487481668839366E-2</v>
      </c>
      <c r="D5" s="7">
        <v>3</v>
      </c>
      <c r="E5" s="7">
        <f>E3/6</f>
        <v>-0.10459307136258948</v>
      </c>
      <c r="F5" s="7">
        <f t="shared" ref="F5:F68" si="4">F4</f>
        <v>-0.10459307136258948</v>
      </c>
      <c r="G5" s="8">
        <f t="shared" si="1"/>
        <v>4.7105589693750116E-2</v>
      </c>
      <c r="H5" s="8">
        <f t="shared" si="2"/>
        <v>-0.22345831347347422</v>
      </c>
      <c r="I5" s="8"/>
      <c r="J5" s="7">
        <f t="shared" si="3"/>
        <v>2.218936580395937E-3</v>
      </c>
    </row>
    <row r="6" spans="1:14" x14ac:dyDescent="0.25">
      <c r="A6" s="7">
        <f>'initial data'!A5</f>
        <v>201004</v>
      </c>
      <c r="B6" s="7">
        <f>'initial data'!B5</f>
        <v>1042522678</v>
      </c>
      <c r="C6" s="8">
        <f t="shared" si="0"/>
        <v>9.2655888072402978E-2</v>
      </c>
      <c r="D6" s="7">
        <v>4</v>
      </c>
      <c r="E6" s="8"/>
      <c r="F6" s="7">
        <f t="shared" si="4"/>
        <v>-0.10459307136258948</v>
      </c>
      <c r="G6" s="8">
        <f t="shared" si="1"/>
        <v>0.19724895943499246</v>
      </c>
      <c r="H6" s="8">
        <f t="shared" si="2"/>
        <v>-2.620935403848175E-2</v>
      </c>
      <c r="I6" s="8"/>
      <c r="J6" s="7">
        <f t="shared" si="3"/>
        <v>3.8907151998187298E-2</v>
      </c>
    </row>
    <row r="7" spans="1:14" x14ac:dyDescent="0.25">
      <c r="A7" s="7">
        <f>'initial data'!A6</f>
        <v>201005</v>
      </c>
      <c r="B7" s="7">
        <f>'initial data'!B6</f>
        <v>950266830</v>
      </c>
      <c r="C7" s="8">
        <f t="shared" si="0"/>
        <v>-6.4828914827662759E-2</v>
      </c>
      <c r="D7" s="7">
        <v>5</v>
      </c>
      <c r="E7" s="8"/>
      <c r="F7" s="7">
        <f t="shared" si="4"/>
        <v>-0.10459307136258948</v>
      </c>
      <c r="G7" s="8">
        <f t="shared" si="1"/>
        <v>3.9764156534926723E-2</v>
      </c>
      <c r="H7" s="8">
        <f t="shared" si="2"/>
        <v>1.3554802496444973E-2</v>
      </c>
      <c r="I7" s="8"/>
      <c r="J7" s="7">
        <f t="shared" si="3"/>
        <v>1.5811881449341557E-3</v>
      </c>
    </row>
    <row r="8" spans="1:14" x14ac:dyDescent="0.25">
      <c r="A8" s="7">
        <f>'initial data'!A7</f>
        <v>201006</v>
      </c>
      <c r="B8" s="7">
        <f>'initial data'!B7</f>
        <v>1013912343</v>
      </c>
      <c r="C8" s="8">
        <f t="shared" si="0"/>
        <v>-0.11814787385903447</v>
      </c>
      <c r="D8" s="7">
        <v>6</v>
      </c>
      <c r="E8" s="8"/>
      <c r="F8" s="7">
        <f t="shared" si="4"/>
        <v>-0.10459307136258948</v>
      </c>
      <c r="G8" s="8">
        <f t="shared" si="1"/>
        <v>-1.3554802496444987E-2</v>
      </c>
      <c r="H8" s="8">
        <f t="shared" si="2"/>
        <v>0</v>
      </c>
      <c r="I8" s="8"/>
      <c r="J8" s="7">
        <f t="shared" si="3"/>
        <v>1.8373267071763126E-4</v>
      </c>
    </row>
    <row r="9" spans="1:14" x14ac:dyDescent="0.25">
      <c r="A9" s="7">
        <f>'initial data'!A8</f>
        <v>201007</v>
      </c>
      <c r="B9" s="7">
        <f>'initial data'!B8</f>
        <v>1141067615</v>
      </c>
      <c r="C9" s="8">
        <f t="shared" si="0"/>
        <v>-5.7454845465459349E-2</v>
      </c>
      <c r="D9" s="7">
        <v>1</v>
      </c>
      <c r="E9" s="7">
        <f t="shared" ref="E9" si="5">SUM(C9:C14)</f>
        <v>-4.7764520083286133E-2</v>
      </c>
      <c r="F9" s="7">
        <f t="shared" ref="F9" si="6">E11</f>
        <v>-7.9607533472143555E-3</v>
      </c>
      <c r="G9" s="8">
        <f t="shared" si="1"/>
        <v>-4.9494092118244994E-2</v>
      </c>
      <c r="H9" s="8">
        <f t="shared" si="2"/>
        <v>-4.9494092118244994E-2</v>
      </c>
      <c r="I9" s="8">
        <f t="shared" ref="I9" si="7">MAX(H9:H14)-MIN(H9:H14)</f>
        <v>0.15367773182321601</v>
      </c>
      <c r="J9" s="7">
        <f t="shared" si="3"/>
        <v>2.4496651546093212E-3</v>
      </c>
      <c r="K9">
        <f t="shared" ref="K9" si="8">SQRT(SUM(J9:J14)/5)</f>
        <v>8.7124936022590985E-2</v>
      </c>
      <c r="L9">
        <f t="shared" ref="L9" si="9">I9/K9</f>
        <v>1.7638777006776598</v>
      </c>
    </row>
    <row r="10" spans="1:14" x14ac:dyDescent="0.25">
      <c r="A10" s="7">
        <f>'initial data'!A9</f>
        <v>201008</v>
      </c>
      <c r="B10" s="7">
        <f>'initial data'!B9</f>
        <v>1208547438</v>
      </c>
      <c r="C10" s="8">
        <f t="shared" si="0"/>
        <v>-0.1048139051623902</v>
      </c>
      <c r="D10" s="7">
        <v>2</v>
      </c>
      <c r="E10" s="7" t="s">
        <v>5</v>
      </c>
      <c r="F10" s="7">
        <f t="shared" ref="F10" si="10">F9</f>
        <v>-7.9607533472143555E-3</v>
      </c>
      <c r="G10" s="8">
        <f t="shared" si="1"/>
        <v>-9.6853151815175842E-2</v>
      </c>
      <c r="H10" s="8">
        <f t="shared" si="2"/>
        <v>-0.14634724393342083</v>
      </c>
      <c r="I10" s="8"/>
      <c r="J10" s="7">
        <f t="shared" si="3"/>
        <v>9.3805330165335002E-3</v>
      </c>
    </row>
    <row r="11" spans="1:14" x14ac:dyDescent="0.25">
      <c r="A11" s="7">
        <f>'initial data'!A10</f>
        <v>201009</v>
      </c>
      <c r="B11" s="7">
        <f>'initial data'!B10</f>
        <v>1342096682</v>
      </c>
      <c r="C11" s="8">
        <f t="shared" si="0"/>
        <v>7.1951801110118438E-2</v>
      </c>
      <c r="D11" s="7">
        <v>3</v>
      </c>
      <c r="E11" s="7">
        <f t="shared" ref="E11" si="11">E9/6</f>
        <v>-7.9607533472143555E-3</v>
      </c>
      <c r="F11" s="7">
        <f t="shared" si="4"/>
        <v>-7.9607533472143555E-3</v>
      </c>
      <c r="G11" s="8">
        <f t="shared" si="1"/>
        <v>7.9912554457332793E-2</v>
      </c>
      <c r="H11" s="8">
        <f t="shared" si="2"/>
        <v>-6.6434689476088035E-2</v>
      </c>
      <c r="I11" s="8"/>
      <c r="J11" s="7">
        <f t="shared" si="3"/>
        <v>6.3860163598961793E-3</v>
      </c>
    </row>
    <row r="12" spans="1:14" x14ac:dyDescent="0.25">
      <c r="A12" s="7">
        <f>'initial data'!A11</f>
        <v>201010</v>
      </c>
      <c r="B12" s="7">
        <f>'initial data'!B11</f>
        <v>1248922623</v>
      </c>
      <c r="C12" s="8">
        <f t="shared" si="0"/>
        <v>-9.5203795694342327E-2</v>
      </c>
      <c r="D12" s="7">
        <v>4</v>
      </c>
      <c r="E12" s="8"/>
      <c r="F12" s="7">
        <f t="shared" si="4"/>
        <v>-7.9607533472143555E-3</v>
      </c>
      <c r="G12" s="8">
        <f t="shared" si="1"/>
        <v>-8.7243042347127972E-2</v>
      </c>
      <c r="H12" s="8">
        <f t="shared" si="2"/>
        <v>-0.15367773182321601</v>
      </c>
      <c r="I12" s="8"/>
      <c r="J12" s="7">
        <f t="shared" si="3"/>
        <v>7.6113484379827642E-3</v>
      </c>
    </row>
    <row r="13" spans="1:14" x14ac:dyDescent="0.25">
      <c r="A13" s="7">
        <f>'initial data'!A12</f>
        <v>201011</v>
      </c>
      <c r="B13" s="7">
        <f>'initial data'!B12</f>
        <v>1373668741</v>
      </c>
      <c r="C13" s="8">
        <f t="shared" si="0"/>
        <v>5.6272820292555183E-2</v>
      </c>
      <c r="D13" s="7">
        <v>5</v>
      </c>
      <c r="E13" s="8"/>
      <c r="F13" s="7">
        <f t="shared" si="4"/>
        <v>-7.9607533472143555E-3</v>
      </c>
      <c r="G13" s="8">
        <f t="shared" si="1"/>
        <v>6.4233573639769531E-2</v>
      </c>
      <c r="H13" s="8">
        <f t="shared" si="2"/>
        <v>-8.9444158183446476E-2</v>
      </c>
      <c r="I13" s="8"/>
      <c r="J13" s="7">
        <f t="shared" si="3"/>
        <v>4.1259519825356953E-3</v>
      </c>
    </row>
    <row r="14" spans="1:14" x14ac:dyDescent="0.25">
      <c r="A14" s="7">
        <f>'initial data'!A13</f>
        <v>201012</v>
      </c>
      <c r="B14" s="7">
        <f>'initial data'!B13</f>
        <v>1298503248</v>
      </c>
      <c r="C14" s="8">
        <f t="shared" si="0"/>
        <v>8.1483404836232121E-2</v>
      </c>
      <c r="D14" s="7">
        <v>6</v>
      </c>
      <c r="E14" s="8"/>
      <c r="F14" s="7">
        <f t="shared" si="4"/>
        <v>-7.9607533472143555E-3</v>
      </c>
      <c r="G14" s="8">
        <f t="shared" si="1"/>
        <v>8.9444158183446476E-2</v>
      </c>
      <c r="H14" s="8">
        <f t="shared" si="2"/>
        <v>0</v>
      </c>
      <c r="I14" s="8"/>
      <c r="J14" s="7">
        <f t="shared" si="3"/>
        <v>8.0002574331453948E-3</v>
      </c>
    </row>
    <row r="15" spans="1:14" x14ac:dyDescent="0.25">
      <c r="A15" s="7">
        <f>'initial data'!A14</f>
        <v>201101</v>
      </c>
      <c r="B15" s="7">
        <f>'initial data'!B14</f>
        <v>1196892780</v>
      </c>
      <c r="C15" s="8">
        <f t="shared" si="0"/>
        <v>-8.2756939223441683E-2</v>
      </c>
      <c r="D15" s="7">
        <v>1</v>
      </c>
      <c r="E15" s="7">
        <f t="shared" ref="E15" si="12">SUM(C15:C20)</f>
        <v>-0.37797402857302853</v>
      </c>
      <c r="F15" s="7">
        <f t="shared" ref="F15" si="13">E17</f>
        <v>-6.2995671428838093E-2</v>
      </c>
      <c r="G15" s="8">
        <f t="shared" si="1"/>
        <v>-1.976126779460359E-2</v>
      </c>
      <c r="H15" s="8">
        <f t="shared" si="2"/>
        <v>-1.976126779460359E-2</v>
      </c>
      <c r="I15" s="8">
        <f t="shared" ref="I15" si="14">MAX(H15:H20)-MIN(H15:H20)</f>
        <v>0.21641415619286625</v>
      </c>
      <c r="J15" s="7">
        <f t="shared" si="3"/>
        <v>3.9050770485003707E-4</v>
      </c>
      <c r="K15">
        <f t="shared" ref="K15" si="15">SQRT(SUM(J15:J20)/5)</f>
        <v>0.15435025024302707</v>
      </c>
      <c r="L15">
        <f t="shared" ref="L15" si="16">I15/K15</f>
        <v>1.4020978641247326</v>
      </c>
    </row>
    <row r="16" spans="1:14" x14ac:dyDescent="0.25">
      <c r="A16" s="7">
        <f>'initial data'!A15</f>
        <v>201102</v>
      </c>
      <c r="B16" s="7">
        <f>'initial data'!B15</f>
        <v>1300157990</v>
      </c>
      <c r="C16" s="8">
        <f t="shared" si="0"/>
        <v>-0.25943401806187766</v>
      </c>
      <c r="D16" s="7">
        <v>2</v>
      </c>
      <c r="E16" s="7" t="s">
        <v>5</v>
      </c>
      <c r="F16" s="7">
        <f t="shared" ref="F16" si="17">F15</f>
        <v>-6.2995671428838093E-2</v>
      </c>
      <c r="G16" s="8">
        <f t="shared" si="1"/>
        <v>-0.19643834663303955</v>
      </c>
      <c r="H16" s="8">
        <f t="shared" si="2"/>
        <v>-0.21619961442764313</v>
      </c>
      <c r="I16" s="8"/>
      <c r="J16" s="7">
        <f t="shared" si="3"/>
        <v>3.8588024027922198E-2</v>
      </c>
    </row>
    <row r="17" spans="1:12" x14ac:dyDescent="0.25">
      <c r="A17" s="7">
        <f>'initial data'!A16</f>
        <v>201103</v>
      </c>
      <c r="B17" s="7">
        <f>'initial data'!B16</f>
        <v>1685259918</v>
      </c>
      <c r="C17" s="8">
        <f t="shared" si="0"/>
        <v>5.5006084270056488E-2</v>
      </c>
      <c r="D17" s="7">
        <v>3</v>
      </c>
      <c r="E17" s="7">
        <f t="shared" ref="E17" si="18">E15/6</f>
        <v>-6.2995671428838093E-2</v>
      </c>
      <c r="F17" s="7">
        <f t="shared" si="4"/>
        <v>-6.2995671428838093E-2</v>
      </c>
      <c r="G17" s="8">
        <f t="shared" si="1"/>
        <v>0.11800175569889458</v>
      </c>
      <c r="H17" s="8">
        <f t="shared" si="2"/>
        <v>-9.8197858728748547E-2</v>
      </c>
      <c r="I17" s="8"/>
      <c r="J17" s="7">
        <f t="shared" si="3"/>
        <v>1.3924414348021599E-2</v>
      </c>
    </row>
    <row r="18" spans="1:12" x14ac:dyDescent="0.25">
      <c r="A18" s="7">
        <f>'initial data'!A17</f>
        <v>201104</v>
      </c>
      <c r="B18" s="7">
        <f>'initial data'!B17</f>
        <v>1595063778</v>
      </c>
      <c r="C18" s="8">
        <f t="shared" si="0"/>
        <v>3.5416729065133559E-2</v>
      </c>
      <c r="D18" s="7">
        <v>4</v>
      </c>
      <c r="E18" s="8"/>
      <c r="F18" s="7">
        <f t="shared" si="4"/>
        <v>-6.2995671428838093E-2</v>
      </c>
      <c r="G18" s="8">
        <f t="shared" si="1"/>
        <v>9.8412400493971652E-2</v>
      </c>
      <c r="H18" s="8">
        <f t="shared" si="2"/>
        <v>2.1454176522310575E-4</v>
      </c>
      <c r="I18" s="8"/>
      <c r="J18" s="7">
        <f t="shared" si="3"/>
        <v>9.6850005709858723E-3</v>
      </c>
    </row>
    <row r="19" spans="1:12" x14ac:dyDescent="0.25">
      <c r="A19" s="7">
        <f>'initial data'!A18</f>
        <v>201105</v>
      </c>
      <c r="B19" s="7">
        <f>'initial data'!B18</f>
        <v>1539560510</v>
      </c>
      <c r="C19" s="8">
        <f t="shared" si="0"/>
        <v>-0.23122793909146616</v>
      </c>
      <c r="D19" s="7">
        <v>5</v>
      </c>
      <c r="E19" s="8"/>
      <c r="F19" s="7">
        <f t="shared" si="4"/>
        <v>-6.2995671428838093E-2</v>
      </c>
      <c r="G19" s="8">
        <f t="shared" si="1"/>
        <v>-0.16823226766262805</v>
      </c>
      <c r="H19" s="8">
        <f t="shared" si="2"/>
        <v>-0.16801772589740493</v>
      </c>
      <c r="I19" s="8"/>
      <c r="J19" s="7">
        <f t="shared" si="3"/>
        <v>2.830209588291013E-2</v>
      </c>
    </row>
    <row r="20" spans="1:12" x14ac:dyDescent="0.25">
      <c r="A20" s="7">
        <f>'initial data'!A19</f>
        <v>201106</v>
      </c>
      <c r="B20" s="7">
        <f>'initial data'!B19</f>
        <v>1940071701</v>
      </c>
      <c r="C20" s="8">
        <f t="shared" si="0"/>
        <v>0.10502205446856692</v>
      </c>
      <c r="D20" s="7">
        <v>6</v>
      </c>
      <c r="E20" s="8"/>
      <c r="F20" s="7">
        <f t="shared" si="4"/>
        <v>-6.2995671428838093E-2</v>
      </c>
      <c r="G20" s="8">
        <f t="shared" si="1"/>
        <v>0.16801772589740502</v>
      </c>
      <c r="H20" s="8">
        <f t="shared" si="2"/>
        <v>0</v>
      </c>
      <c r="I20" s="8"/>
      <c r="J20" s="7">
        <f t="shared" si="3"/>
        <v>2.8229956215735524E-2</v>
      </c>
    </row>
    <row r="21" spans="1:12" x14ac:dyDescent="0.25">
      <c r="A21" s="7">
        <f>'initial data'!A20</f>
        <v>201107</v>
      </c>
      <c r="B21" s="7">
        <f>'initial data'!B20</f>
        <v>1746655606</v>
      </c>
      <c r="C21" s="8">
        <f t="shared" si="0"/>
        <v>-3.7790084439196618E-2</v>
      </c>
      <c r="D21" s="7">
        <v>1</v>
      </c>
      <c r="E21" s="7">
        <f t="shared" ref="E21" si="19">SUM(C21:C26)</f>
        <v>0.25824368038207424</v>
      </c>
      <c r="F21" s="7">
        <f t="shared" ref="F21" si="20">E23</f>
        <v>4.3040613397012373E-2</v>
      </c>
      <c r="G21" s="8">
        <f t="shared" si="1"/>
        <v>-8.0830697836208998E-2</v>
      </c>
      <c r="H21" s="8">
        <f t="shared" si="2"/>
        <v>-8.0830697836208998E-2</v>
      </c>
      <c r="I21" s="8">
        <f t="shared" ref="I21" si="21">MAX(H21:H26)-MIN(H21:H26)</f>
        <v>0.29047121177296997</v>
      </c>
      <c r="J21" s="7">
        <f t="shared" si="3"/>
        <v>6.5336017126885219E-3</v>
      </c>
      <c r="K21">
        <f t="shared" ref="K21" si="22">SQRT(SUM(J21:J26)/5)</f>
        <v>0.12708908053553108</v>
      </c>
      <c r="L21">
        <f t="shared" ref="L21" si="23">I21/K21</f>
        <v>2.2855717465967591</v>
      </c>
    </row>
    <row r="22" spans="1:12" x14ac:dyDescent="0.25">
      <c r="A22" s="7">
        <f>'initial data'!A21</f>
        <v>201108</v>
      </c>
      <c r="B22" s="7">
        <f>'initial data'!B21</f>
        <v>1813924920</v>
      </c>
      <c r="C22" s="8">
        <f t="shared" si="0"/>
        <v>-2.1364294653263581E-2</v>
      </c>
      <c r="D22" s="7">
        <v>2</v>
      </c>
      <c r="E22" s="7" t="s">
        <v>5</v>
      </c>
      <c r="F22" s="7">
        <f t="shared" ref="F22" si="24">F21</f>
        <v>4.3040613397012373E-2</v>
      </c>
      <c r="G22" s="8">
        <f t="shared" si="1"/>
        <v>-6.4404908050275961E-2</v>
      </c>
      <c r="H22" s="8">
        <f t="shared" si="2"/>
        <v>-0.14523560588648496</v>
      </c>
      <c r="I22" s="8"/>
      <c r="J22" s="7">
        <f t="shared" si="3"/>
        <v>4.1479921809645008E-3</v>
      </c>
    </row>
    <row r="23" spans="1:12" x14ac:dyDescent="0.25">
      <c r="A23" s="7">
        <f>'initial data'!A22</f>
        <v>201109</v>
      </c>
      <c r="B23" s="7">
        <f>'initial data'!B22</f>
        <v>1853095078</v>
      </c>
      <c r="C23" s="8">
        <f t="shared" si="0"/>
        <v>9.1907391501079974E-2</v>
      </c>
      <c r="D23" s="7">
        <v>3</v>
      </c>
      <c r="E23" s="7">
        <f t="shared" ref="E23" si="25">E21/6</f>
        <v>4.3040613397012373E-2</v>
      </c>
      <c r="F23" s="7">
        <f t="shared" si="4"/>
        <v>4.3040613397012373E-2</v>
      </c>
      <c r="G23" s="8">
        <f t="shared" si="1"/>
        <v>4.8866778104067601E-2</v>
      </c>
      <c r="H23" s="8">
        <f>C23-F23</f>
        <v>4.8866778104067601E-2</v>
      </c>
      <c r="I23" s="8"/>
      <c r="J23" s="7">
        <f t="shared" si="3"/>
        <v>2.3879620022721807E-3</v>
      </c>
    </row>
    <row r="24" spans="1:12" x14ac:dyDescent="0.25">
      <c r="A24" s="7">
        <f>'initial data'!A23</f>
        <v>201110</v>
      </c>
      <c r="B24" s="7">
        <f>'initial data'!B23</f>
        <v>1690374099</v>
      </c>
      <c r="C24" s="8">
        <f t="shared" si="0"/>
        <v>8.4126954019786444E-3</v>
      </c>
      <c r="D24" s="7">
        <v>4</v>
      </c>
      <c r="E24" s="8"/>
      <c r="F24" s="7">
        <f t="shared" si="4"/>
        <v>4.3040613397012373E-2</v>
      </c>
      <c r="G24" s="8">
        <f t="shared" si="1"/>
        <v>-3.462791799503373E-2</v>
      </c>
      <c r="H24" s="8">
        <f t="shared" ref="H24:H42" si="26">H23+C24-F24</f>
        <v>1.4238860109033871E-2</v>
      </c>
      <c r="I24" s="8"/>
      <c r="J24" s="7">
        <f t="shared" si="3"/>
        <v>1.1990927046707808E-3</v>
      </c>
    </row>
    <row r="25" spans="1:12" x14ac:dyDescent="0.25">
      <c r="A25" s="7">
        <f>'initial data'!A24</f>
        <v>201111</v>
      </c>
      <c r="B25" s="7">
        <f>'initial data'!B24</f>
        <v>1676213146</v>
      </c>
      <c r="C25" s="8">
        <f t="shared" si="0"/>
        <v>-6.1621892964012742E-2</v>
      </c>
      <c r="D25" s="7">
        <v>5</v>
      </c>
      <c r="E25" s="8"/>
      <c r="F25" s="7">
        <f t="shared" si="4"/>
        <v>4.3040613397012373E-2</v>
      </c>
      <c r="G25" s="8">
        <f t="shared" si="1"/>
        <v>-0.10466250636102511</v>
      </c>
      <c r="H25" s="8">
        <f t="shared" si="26"/>
        <v>-9.0423646251991244E-2</v>
      </c>
      <c r="I25" s="8"/>
      <c r="J25" s="7">
        <f t="shared" si="3"/>
        <v>1.0954240237771622E-2</v>
      </c>
    </row>
    <row r="26" spans="1:12" x14ac:dyDescent="0.25">
      <c r="A26" s="7">
        <f>'initial data'!A25</f>
        <v>201112</v>
      </c>
      <c r="B26" s="7">
        <f>'initial data'!B25</f>
        <v>1782753470</v>
      </c>
      <c r="C26" s="8">
        <f t="shared" si="0"/>
        <v>0.27869986553548859</v>
      </c>
      <c r="D26" s="7">
        <v>6</v>
      </c>
      <c r="E26" s="8"/>
      <c r="F26" s="7">
        <f t="shared" si="4"/>
        <v>4.3040613397012373E-2</v>
      </c>
      <c r="G26" s="8">
        <f t="shared" si="1"/>
        <v>0.23565925213847622</v>
      </c>
      <c r="H26" s="8">
        <f t="shared" si="26"/>
        <v>0.14523560588648499</v>
      </c>
      <c r="I26" s="8"/>
      <c r="J26" s="7">
        <f t="shared" si="3"/>
        <v>5.5535283118465908E-2</v>
      </c>
    </row>
    <row r="27" spans="1:12" x14ac:dyDescent="0.25">
      <c r="A27" s="7">
        <f>'initial data'!A26</f>
        <v>201201</v>
      </c>
      <c r="B27" s="7">
        <f>'initial data'!B26</f>
        <v>1349128997</v>
      </c>
      <c r="C27" s="8">
        <f t="shared" si="0"/>
        <v>-8.1906174145771282E-2</v>
      </c>
      <c r="D27" s="7">
        <v>1</v>
      </c>
      <c r="E27" s="7">
        <f t="shared" ref="E27" si="27">SUM(C27:C32)</f>
        <v>-0.11142839899244425</v>
      </c>
      <c r="F27" s="7">
        <f t="shared" ref="F27" si="28">E29</f>
        <v>-1.857139983207404E-2</v>
      </c>
      <c r="G27" s="8">
        <f t="shared" si="1"/>
        <v>-6.3334774313697245E-2</v>
      </c>
      <c r="H27" s="8">
        <f t="shared" si="26"/>
        <v>8.1900831572787741E-2</v>
      </c>
      <c r="I27" s="8">
        <f t="shared" ref="I27" si="29">MAX(H27:H32)-MIN(H27:H32)</f>
        <v>0.32340781556950859</v>
      </c>
      <c r="J27" s="7">
        <f t="shared" si="3"/>
        <v>4.0112936373669647E-3</v>
      </c>
      <c r="K27">
        <f t="shared" ref="K27" si="30">SQRT(SUM(J27:J32)/5)</f>
        <v>0.12372068064652869</v>
      </c>
      <c r="L27">
        <f t="shared" ref="L27" si="31">I27/K27</f>
        <v>2.6140158127119282</v>
      </c>
    </row>
    <row r="28" spans="1:12" x14ac:dyDescent="0.25">
      <c r="A28" s="7">
        <f>'initial data'!A27</f>
        <v>201202</v>
      </c>
      <c r="B28" s="7">
        <f>'initial data'!B27</f>
        <v>1464282514</v>
      </c>
      <c r="C28" s="8">
        <f t="shared" si="0"/>
        <v>-0.15352730157124825</v>
      </c>
      <c r="D28" s="7">
        <v>2</v>
      </c>
      <c r="E28" s="7" t="s">
        <v>5</v>
      </c>
      <c r="F28" s="7">
        <f t="shared" ref="F28" si="32">F27</f>
        <v>-1.857139983207404E-2</v>
      </c>
      <c r="G28" s="8">
        <f t="shared" si="1"/>
        <v>-0.13495590173917421</v>
      </c>
      <c r="H28" s="8">
        <f t="shared" si="26"/>
        <v>-5.305507016638647E-2</v>
      </c>
      <c r="I28" s="8"/>
      <c r="J28" s="7">
        <f t="shared" si="3"/>
        <v>1.8213095414233646E-2</v>
      </c>
    </row>
    <row r="29" spans="1:12" x14ac:dyDescent="0.25">
      <c r="A29" s="7">
        <f>'initial data'!A28</f>
        <v>201203</v>
      </c>
      <c r="B29" s="7">
        <f>'initial data'!B28</f>
        <v>1707264996</v>
      </c>
      <c r="C29" s="8">
        <f t="shared" si="0"/>
        <v>0.12634229942404396</v>
      </c>
      <c r="D29" s="7">
        <v>3</v>
      </c>
      <c r="E29" s="7">
        <f t="shared" ref="E29" si="33">E27/6</f>
        <v>-1.857139983207404E-2</v>
      </c>
      <c r="F29" s="7">
        <f t="shared" si="4"/>
        <v>-1.857139983207404E-2</v>
      </c>
      <c r="G29" s="8">
        <f t="shared" si="1"/>
        <v>0.14491369925611799</v>
      </c>
      <c r="H29" s="8">
        <f t="shared" si="26"/>
        <v>9.1858629089731525E-2</v>
      </c>
      <c r="I29" s="8"/>
      <c r="J29" s="7">
        <f t="shared" si="3"/>
        <v>2.0999980232092614E-2</v>
      </c>
    </row>
    <row r="30" spans="1:12" x14ac:dyDescent="0.25">
      <c r="A30" s="7">
        <f>'initial data'!A29</f>
        <v>201204</v>
      </c>
      <c r="B30" s="7">
        <f>'initial data'!B29</f>
        <v>1504635044</v>
      </c>
      <c r="C30" s="8">
        <f t="shared" si="0"/>
        <v>4.1304827263569058E-2</v>
      </c>
      <c r="D30" s="7">
        <v>4</v>
      </c>
      <c r="E30" s="8"/>
      <c r="F30" s="7">
        <f t="shared" si="4"/>
        <v>-1.857139983207404E-2</v>
      </c>
      <c r="G30" s="8">
        <f t="shared" si="1"/>
        <v>5.9876227095643095E-2</v>
      </c>
      <c r="H30" s="8">
        <f t="shared" si="26"/>
        <v>0.15173485618537461</v>
      </c>
      <c r="I30" s="8"/>
      <c r="J30" s="7">
        <f t="shared" si="3"/>
        <v>3.5851625712090243E-3</v>
      </c>
    </row>
    <row r="31" spans="1:12" x14ac:dyDescent="0.25">
      <c r="A31" s="7">
        <f>'initial data'!A30</f>
        <v>201205</v>
      </c>
      <c r="B31" s="7">
        <f>'initial data'!B30</f>
        <v>1443752383</v>
      </c>
      <c r="C31" s="8">
        <f t="shared" si="0"/>
        <v>0.10004648938567344</v>
      </c>
      <c r="D31" s="7">
        <v>5</v>
      </c>
      <c r="E31" s="8"/>
      <c r="F31" s="7">
        <f t="shared" si="4"/>
        <v>-1.857139983207404E-2</v>
      </c>
      <c r="G31" s="8">
        <f t="shared" si="1"/>
        <v>0.11861788921774748</v>
      </c>
      <c r="H31" s="8">
        <f t="shared" si="26"/>
        <v>0.2703527454031221</v>
      </c>
      <c r="I31" s="8"/>
      <c r="J31" s="7">
        <f t="shared" si="3"/>
        <v>1.4070203642473814E-2</v>
      </c>
    </row>
    <row r="32" spans="1:12" x14ac:dyDescent="0.25">
      <c r="A32" s="7">
        <f>'initial data'!A31</f>
        <v>201206</v>
      </c>
      <c r="B32" s="7">
        <f>'initial data'!B31</f>
        <v>1306300448</v>
      </c>
      <c r="C32" s="8">
        <f t="shared" si="0"/>
        <v>-0.14368853934871118</v>
      </c>
      <c r="D32" s="7">
        <v>6</v>
      </c>
      <c r="E32" s="8"/>
      <c r="F32" s="7">
        <f t="shared" si="4"/>
        <v>-1.857139983207404E-2</v>
      </c>
      <c r="G32" s="8">
        <f t="shared" si="1"/>
        <v>-0.12511713951663714</v>
      </c>
      <c r="H32" s="8">
        <f t="shared" si="26"/>
        <v>0.14523560588648496</v>
      </c>
      <c r="I32" s="8"/>
      <c r="J32" s="7">
        <f t="shared" si="3"/>
        <v>1.5654298600825643E-2</v>
      </c>
    </row>
    <row r="33" spans="1:12" x14ac:dyDescent="0.25">
      <c r="A33" s="7">
        <f>'initial data'!A32</f>
        <v>201207</v>
      </c>
      <c r="B33" s="7">
        <f>'initial data'!B32</f>
        <v>1508155824</v>
      </c>
      <c r="C33" s="8">
        <f t="shared" si="0"/>
        <v>2.1974485346337318E-2</v>
      </c>
      <c r="D33" s="7">
        <v>1</v>
      </c>
      <c r="E33" s="7">
        <f t="shared" ref="E33" si="34">SUM(C33:C38)</f>
        <v>0.34567718856587326</v>
      </c>
      <c r="F33" s="7">
        <f t="shared" ref="F33" si="35">E35</f>
        <v>5.7612864760978877E-2</v>
      </c>
      <c r="G33" s="8">
        <f t="shared" si="1"/>
        <v>-3.5638379414641555E-2</v>
      </c>
      <c r="H33" s="8">
        <f t="shared" si="26"/>
        <v>0.10959722647184339</v>
      </c>
      <c r="I33" s="8">
        <f t="shared" ref="I33" si="36">MAX(H33:H38)-MIN(H33:H38)</f>
        <v>0.2067422279251912</v>
      </c>
      <c r="J33" s="7">
        <f t="shared" si="3"/>
        <v>1.270094087301947E-3</v>
      </c>
      <c r="K33">
        <f t="shared" ref="K33" si="37">SQRT(SUM(J33:J38)/5)</f>
        <v>0.1144727852859036</v>
      </c>
      <c r="L33">
        <f t="shared" ref="L33" si="38">I33/K33</f>
        <v>1.8060382422672634</v>
      </c>
    </row>
    <row r="34" spans="1:12" x14ac:dyDescent="0.25">
      <c r="A34" s="7">
        <f>'initial data'!A33</f>
        <v>201208</v>
      </c>
      <c r="B34" s="7">
        <f>'initial data'!B33</f>
        <v>1475376351</v>
      </c>
      <c r="C34" s="8">
        <f t="shared" si="0"/>
        <v>3.1795767500224885E-2</v>
      </c>
      <c r="D34" s="7">
        <v>2</v>
      </c>
      <c r="E34" s="7" t="s">
        <v>5</v>
      </c>
      <c r="F34" s="7">
        <f t="shared" ref="F34" si="39">F33</f>
        <v>5.7612864760978877E-2</v>
      </c>
      <c r="G34" s="8">
        <f t="shared" si="1"/>
        <v>-2.5817097260753992E-2</v>
      </c>
      <c r="H34" s="8">
        <f t="shared" si="26"/>
        <v>8.3780129211089405E-2</v>
      </c>
      <c r="I34" s="8"/>
      <c r="J34" s="7">
        <f t="shared" si="3"/>
        <v>6.6652251097123127E-4</v>
      </c>
    </row>
    <row r="35" spans="1:12" x14ac:dyDescent="0.25">
      <c r="A35" s="7">
        <f>'initial data'!A34</f>
        <v>201209</v>
      </c>
      <c r="B35" s="7">
        <f>'initial data'!B34</f>
        <v>1429203567</v>
      </c>
      <c r="C35" s="8">
        <f t="shared" si="0"/>
        <v>-8.5180113678530678E-2</v>
      </c>
      <c r="D35" s="7">
        <v>3</v>
      </c>
      <c r="E35" s="7">
        <f t="shared" ref="E35" si="40">E33/6</f>
        <v>5.7612864760978877E-2</v>
      </c>
      <c r="F35" s="7">
        <f t="shared" si="4"/>
        <v>5.7612864760978877E-2</v>
      </c>
      <c r="G35" s="8">
        <f t="shared" si="1"/>
        <v>-0.14279297843950955</v>
      </c>
      <c r="H35" s="8">
        <f t="shared" si="26"/>
        <v>-5.901284922842015E-2</v>
      </c>
      <c r="I35" s="8"/>
      <c r="J35" s="7">
        <f t="shared" si="3"/>
        <v>2.0389834691626241E-2</v>
      </c>
    </row>
    <row r="36" spans="1:12" x14ac:dyDescent="0.25">
      <c r="A36" s="7">
        <f>'initial data'!A35</f>
        <v>201210</v>
      </c>
      <c r="B36" s="7">
        <f>'initial data'!B35</f>
        <v>1556278597</v>
      </c>
      <c r="C36" s="8">
        <f t="shared" si="0"/>
        <v>7.1335669514593067E-2</v>
      </c>
      <c r="D36" s="7">
        <v>4</v>
      </c>
      <c r="E36" s="8"/>
      <c r="F36" s="7">
        <f t="shared" si="4"/>
        <v>5.7612864760978877E-2</v>
      </c>
      <c r="G36" s="8">
        <f t="shared" si="1"/>
        <v>1.372280475361419E-2</v>
      </c>
      <c r="H36" s="8">
        <f t="shared" si="26"/>
        <v>-4.529004447480596E-2</v>
      </c>
      <c r="I36" s="8"/>
      <c r="J36" s="7">
        <f t="shared" si="3"/>
        <v>1.8831537030581622E-4</v>
      </c>
    </row>
    <row r="37" spans="1:12" x14ac:dyDescent="0.25">
      <c r="A37" s="7">
        <f>'initial data'!A36</f>
        <v>201211</v>
      </c>
      <c r="B37" s="7">
        <f>'initial data'!B36</f>
        <v>1449127697</v>
      </c>
      <c r="C37" s="8">
        <f t="shared" si="0"/>
        <v>4.1396287197078621E-2</v>
      </c>
      <c r="D37" s="7">
        <v>5</v>
      </c>
      <c r="E37" s="8"/>
      <c r="F37" s="7">
        <f t="shared" si="4"/>
        <v>5.7612864760978877E-2</v>
      </c>
      <c r="G37" s="8">
        <f t="shared" si="1"/>
        <v>-1.6216577563900256E-2</v>
      </c>
      <c r="H37" s="8">
        <f t="shared" si="26"/>
        <v>-6.1506622038706216E-2</v>
      </c>
      <c r="I37" s="8"/>
      <c r="J37" s="7">
        <f t="shared" si="3"/>
        <v>2.6297738788599314E-4</v>
      </c>
    </row>
    <row r="38" spans="1:12" x14ac:dyDescent="0.25">
      <c r="A38" s="7">
        <f>'initial data'!A37</f>
        <v>201212</v>
      </c>
      <c r="B38" s="7">
        <f>'initial data'!B37</f>
        <v>1390363884</v>
      </c>
      <c r="C38" s="8">
        <f t="shared" si="0"/>
        <v>0.26435509268617008</v>
      </c>
      <c r="D38" s="7">
        <v>6</v>
      </c>
      <c r="E38" s="8"/>
      <c r="F38" s="7">
        <f t="shared" si="4"/>
        <v>5.7612864760978877E-2</v>
      </c>
      <c r="G38" s="8">
        <f t="shared" si="1"/>
        <v>0.2067422279251912</v>
      </c>
      <c r="H38" s="8">
        <f t="shared" si="26"/>
        <v>0.14523560588648499</v>
      </c>
      <c r="I38" s="8"/>
      <c r="J38" s="7">
        <f t="shared" si="3"/>
        <v>4.2742348807471707E-2</v>
      </c>
    </row>
    <row r="39" spans="1:12" x14ac:dyDescent="0.25">
      <c r="A39" s="7">
        <f>'initial data'!A38</f>
        <v>201301</v>
      </c>
      <c r="B39" s="7">
        <f>'initial data'!B38</f>
        <v>1067383586</v>
      </c>
      <c r="C39" s="8">
        <f t="shared" si="0"/>
        <v>-0.15255598582989099</v>
      </c>
      <c r="D39" s="7">
        <v>1</v>
      </c>
      <c r="E39" s="7">
        <f t="shared" ref="E39" si="41">SUM(C39:C44)</f>
        <v>-0.23541245458272353</v>
      </c>
      <c r="F39" s="7">
        <f t="shared" ref="F39" si="42">E41</f>
        <v>-3.9235409097120588E-2</v>
      </c>
      <c r="G39" s="8">
        <f t="shared" si="1"/>
        <v>-0.11332057673277041</v>
      </c>
      <c r="H39" s="8">
        <f t="shared" si="26"/>
        <v>3.191502915371458E-2</v>
      </c>
      <c r="I39" s="8">
        <f t="shared" ref="I39" si="43">MAX(H39:H44)-MIN(H39:H44)</f>
        <v>0.10260390629016715</v>
      </c>
      <c r="J39" s="7">
        <f t="shared" si="3"/>
        <v>1.2841553111047706E-2</v>
      </c>
      <c r="K39">
        <f t="shared" ref="K39" si="44">SQRT(SUM(J39:J44)/5)</f>
        <v>7.2649538705121891E-2</v>
      </c>
      <c r="L39">
        <f t="shared" ref="L39" si="45">I39/K39</f>
        <v>1.4123132523473743</v>
      </c>
    </row>
    <row r="40" spans="1:12" x14ac:dyDescent="0.25">
      <c r="A40" s="7">
        <f>'initial data'!A39</f>
        <v>201302</v>
      </c>
      <c r="B40" s="7">
        <f>'initial data'!B39</f>
        <v>1243296591</v>
      </c>
      <c r="C40" s="8">
        <f t="shared" si="0"/>
        <v>-6.2998526942030189E-2</v>
      </c>
      <c r="D40" s="7">
        <v>2</v>
      </c>
      <c r="E40" s="7" t="s">
        <v>5</v>
      </c>
      <c r="F40" s="7">
        <f t="shared" ref="F40" si="46">F39</f>
        <v>-3.9235409097120588E-2</v>
      </c>
      <c r="G40" s="8">
        <f t="shared" si="1"/>
        <v>-2.3763117844909601E-2</v>
      </c>
      <c r="H40" s="8">
        <f t="shared" si="26"/>
        <v>8.1519113088049794E-3</v>
      </c>
      <c r="I40" s="8"/>
      <c r="J40" s="7">
        <f t="shared" si="3"/>
        <v>5.6468576971106116E-4</v>
      </c>
    </row>
    <row r="41" spans="1:12" x14ac:dyDescent="0.25">
      <c r="A41" s="7">
        <f>'initial data'!A40</f>
        <v>201303</v>
      </c>
      <c r="B41" s="7">
        <f>'initial data'!B40</f>
        <v>1324142288</v>
      </c>
      <c r="C41" s="8">
        <f t="shared" si="0"/>
        <v>-3.3299529737557593E-2</v>
      </c>
      <c r="D41" s="7">
        <v>3</v>
      </c>
      <c r="E41" s="7">
        <f t="shared" ref="E41" si="47">E39/6</f>
        <v>-3.9235409097120588E-2</v>
      </c>
      <c r="F41" s="7">
        <f t="shared" si="4"/>
        <v>-3.9235409097120588E-2</v>
      </c>
      <c r="G41" s="8">
        <f t="shared" si="1"/>
        <v>5.9358793595629955E-3</v>
      </c>
      <c r="H41" s="8">
        <f t="shared" si="26"/>
        <v>1.4087790668367975E-2</v>
      </c>
      <c r="I41" s="8"/>
      <c r="J41" s="7">
        <f t="shared" si="3"/>
        <v>3.5234663771285998E-5</v>
      </c>
    </row>
    <row r="42" spans="1:12" x14ac:dyDescent="0.25">
      <c r="A42" s="7">
        <f>'initial data'!A41</f>
        <v>201304</v>
      </c>
      <c r="B42" s="7">
        <f>'initial data'!B41</f>
        <v>1368977964</v>
      </c>
      <c r="C42" s="8">
        <f t="shared" si="0"/>
        <v>-1.3652144280577093E-2</v>
      </c>
      <c r="D42" s="7">
        <v>4</v>
      </c>
      <c r="E42" s="8"/>
      <c r="F42" s="7">
        <f t="shared" si="4"/>
        <v>-3.9235409097120588E-2</v>
      </c>
      <c r="G42" s="8">
        <f t="shared" si="1"/>
        <v>2.5583264816543494E-2</v>
      </c>
      <c r="H42" s="8">
        <f t="shared" si="26"/>
        <v>3.9671055484911469E-2</v>
      </c>
      <c r="I42" s="8"/>
      <c r="J42" s="7">
        <f t="shared" si="3"/>
        <v>6.5450343867339217E-4</v>
      </c>
    </row>
    <row r="43" spans="1:12" x14ac:dyDescent="0.25">
      <c r="A43" s="7">
        <f>'initial data'!A42</f>
        <v>201305</v>
      </c>
      <c r="B43" s="7">
        <f>'initial data'!B42</f>
        <v>1387795607</v>
      </c>
      <c r="C43" s="8">
        <f t="shared" si="0"/>
        <v>7.152040850185154E-2</v>
      </c>
      <c r="D43" s="7">
        <v>5</v>
      </c>
      <c r="E43" s="8"/>
      <c r="F43" s="7">
        <f t="shared" si="4"/>
        <v>-3.9235409097120588E-2</v>
      </c>
      <c r="G43" s="8">
        <f t="shared" si="1"/>
        <v>0.11075581759897213</v>
      </c>
      <c r="H43" s="8">
        <f>C43-F43</f>
        <v>0.11075581759897213</v>
      </c>
      <c r="I43" s="8"/>
      <c r="J43" s="7">
        <f t="shared" si="3"/>
        <v>1.2266851132016783E-2</v>
      </c>
    </row>
    <row r="44" spans="1:12" x14ac:dyDescent="0.25">
      <c r="A44" s="7">
        <f>'initial data'!A43</f>
        <v>201306</v>
      </c>
      <c r="B44" s="7">
        <f>'initial data'!B43</f>
        <v>1292006176</v>
      </c>
      <c r="C44" s="8">
        <f t="shared" si="0"/>
        <v>-4.4426676294519227E-2</v>
      </c>
      <c r="D44" s="7">
        <v>6</v>
      </c>
      <c r="E44" s="8"/>
      <c r="F44" s="7">
        <f t="shared" si="4"/>
        <v>-3.9235409097120588E-2</v>
      </c>
      <c r="G44" s="8">
        <f t="shared" si="1"/>
        <v>-5.1912671973986385E-3</v>
      </c>
      <c r="H44" s="8">
        <f t="shared" ref="H44:H62" si="48">H43+C44-F44</f>
        <v>0.10556455040157349</v>
      </c>
      <c r="I44" s="8"/>
      <c r="J44" s="7">
        <f t="shared" si="3"/>
        <v>2.6949255114787116E-5</v>
      </c>
    </row>
    <row r="45" spans="1:12" x14ac:dyDescent="0.25">
      <c r="A45" s="7">
        <f>'initial data'!A44</f>
        <v>201307</v>
      </c>
      <c r="B45" s="7">
        <f>'initial data'!B44</f>
        <v>1350699845</v>
      </c>
      <c r="C45" s="8">
        <f t="shared" si="0"/>
        <v>0.12149923546844675</v>
      </c>
      <c r="D45" s="7">
        <v>1</v>
      </c>
      <c r="E45" s="7">
        <f t="shared" ref="E45" si="49">SUM(C45:C50)</f>
        <v>0.59293371591410449</v>
      </c>
      <c r="F45" s="7">
        <f t="shared" ref="F45" si="50">E47</f>
        <v>9.8822285985684086E-2</v>
      </c>
      <c r="G45" s="8">
        <f t="shared" si="1"/>
        <v>2.2676949482762665E-2</v>
      </c>
      <c r="H45" s="8">
        <f t="shared" si="48"/>
        <v>0.12824149988433614</v>
      </c>
      <c r="I45" s="8">
        <f t="shared" ref="I45" si="51">MAX(H45:H50)-MIN(H45:H50)</f>
        <v>0.37263046998481514</v>
      </c>
      <c r="J45" s="7">
        <f t="shared" si="3"/>
        <v>5.1424403784376986E-4</v>
      </c>
      <c r="K45">
        <f t="shared" ref="K45" si="52">SQRT(SUM(J45:J50)/5)</f>
        <v>0.18391863988774587</v>
      </c>
      <c r="L45">
        <f t="shared" ref="L45" si="53">I45/K45</f>
        <v>2.0260614705080946</v>
      </c>
    </row>
    <row r="46" spans="1:12" x14ac:dyDescent="0.25">
      <c r="A46" s="7">
        <f>'initial data'!A45</f>
        <v>201308</v>
      </c>
      <c r="B46" s="7">
        <f>'initial data'!B45</f>
        <v>1196168613</v>
      </c>
      <c r="C46" s="8">
        <f t="shared" si="0"/>
        <v>-6.9915318303137533E-2</v>
      </c>
      <c r="D46" s="7">
        <v>2</v>
      </c>
      <c r="E46" s="7" t="s">
        <v>5</v>
      </c>
      <c r="F46" s="7">
        <f t="shared" ref="F46" si="54">F45</f>
        <v>9.8822285985684086E-2</v>
      </c>
      <c r="G46" s="8">
        <f t="shared" si="1"/>
        <v>-0.16873760428882162</v>
      </c>
      <c r="H46" s="8">
        <f t="shared" si="48"/>
        <v>-4.0496104404485478E-2</v>
      </c>
      <c r="I46" s="8"/>
      <c r="J46" s="7">
        <f t="shared" si="3"/>
        <v>2.8472379101130953E-2</v>
      </c>
    </row>
    <row r="47" spans="1:12" x14ac:dyDescent="0.25">
      <c r="A47" s="7">
        <f>'initial data'!A46</f>
        <v>201309</v>
      </c>
      <c r="B47" s="7">
        <f>'initial data'!B46</f>
        <v>1282791990</v>
      </c>
      <c r="C47" s="8">
        <f t="shared" si="0"/>
        <v>-8.9326438056893543E-3</v>
      </c>
      <c r="D47" s="7">
        <v>3</v>
      </c>
      <c r="E47" s="7">
        <f t="shared" ref="E47" si="55">E45/6</f>
        <v>9.8822285985684086E-2</v>
      </c>
      <c r="F47" s="7">
        <f t="shared" si="4"/>
        <v>9.8822285985684086E-2</v>
      </c>
      <c r="G47" s="8">
        <f t="shared" si="1"/>
        <v>-0.10775492979137344</v>
      </c>
      <c r="H47" s="8">
        <f t="shared" si="48"/>
        <v>-0.14825103419585892</v>
      </c>
      <c r="I47" s="8"/>
      <c r="J47" s="7">
        <f t="shared" si="3"/>
        <v>1.1611124894343818E-2</v>
      </c>
    </row>
    <row r="48" spans="1:12" x14ac:dyDescent="0.25">
      <c r="A48" s="7">
        <f>'initial data'!A47</f>
        <v>201310</v>
      </c>
      <c r="B48" s="7">
        <f>'initial data'!B47</f>
        <v>1294302045</v>
      </c>
      <c r="C48" s="8">
        <f t="shared" si="0"/>
        <v>7.7622115789249865E-2</v>
      </c>
      <c r="D48" s="7">
        <v>4</v>
      </c>
      <c r="E48" s="8"/>
      <c r="F48" s="7">
        <f t="shared" si="4"/>
        <v>9.8822285985684086E-2</v>
      </c>
      <c r="G48" s="8">
        <f t="shared" si="1"/>
        <v>-2.120017019643422E-2</v>
      </c>
      <c r="H48" s="8">
        <f t="shared" si="48"/>
        <v>-0.16945120439229314</v>
      </c>
      <c r="I48" s="8"/>
      <c r="J48" s="7">
        <f t="shared" si="3"/>
        <v>4.4944721635777778E-4</v>
      </c>
    </row>
    <row r="49" spans="1:12" x14ac:dyDescent="0.25">
      <c r="A49" s="7">
        <f>'initial data'!A48</f>
        <v>201311</v>
      </c>
      <c r="B49" s="7">
        <f>'initial data'!B48</f>
        <v>1197635831</v>
      </c>
      <c r="C49" s="8">
        <f t="shared" si="0"/>
        <v>2.3884520277498208E-2</v>
      </c>
      <c r="D49" s="7">
        <v>5</v>
      </c>
      <c r="E49" s="8"/>
      <c r="F49" s="7">
        <f t="shared" si="4"/>
        <v>9.8822285985684086E-2</v>
      </c>
      <c r="G49" s="8">
        <f t="shared" si="1"/>
        <v>-7.4937765708185874E-2</v>
      </c>
      <c r="H49" s="8">
        <f t="shared" si="48"/>
        <v>-0.244388970100479</v>
      </c>
      <c r="I49" s="8"/>
      <c r="J49" s="7">
        <f t="shared" si="3"/>
        <v>5.6156687293349586E-3</v>
      </c>
    </row>
    <row r="50" spans="1:12" x14ac:dyDescent="0.25">
      <c r="A50" s="7">
        <f>'initial data'!A49</f>
        <v>201312</v>
      </c>
      <c r="B50" s="7">
        <f>'initial data'!B49</f>
        <v>1169369778</v>
      </c>
      <c r="C50" s="8">
        <f t="shared" si="0"/>
        <v>0.44877580648773657</v>
      </c>
      <c r="D50" s="7">
        <v>6</v>
      </c>
      <c r="E50" s="8"/>
      <c r="F50" s="7">
        <f t="shared" si="4"/>
        <v>9.8822285985684086E-2</v>
      </c>
      <c r="G50" s="8">
        <f t="shared" si="1"/>
        <v>0.34995352050205247</v>
      </c>
      <c r="H50" s="8">
        <f t="shared" si="48"/>
        <v>0.10556455040157349</v>
      </c>
      <c r="I50" s="8"/>
      <c r="J50" s="7">
        <f t="shared" si="3"/>
        <v>0.12246746651178046</v>
      </c>
    </row>
    <row r="51" spans="1:12" x14ac:dyDescent="0.25">
      <c r="A51" s="7">
        <f>'initial data'!A50</f>
        <v>201401</v>
      </c>
      <c r="B51" s="7">
        <f>'initial data'!B50</f>
        <v>746536436</v>
      </c>
      <c r="C51" s="8">
        <f t="shared" si="0"/>
        <v>-0.15601835597158978</v>
      </c>
      <c r="D51" s="7">
        <v>1</v>
      </c>
      <c r="E51" s="7">
        <f t="shared" ref="E51" si="56">SUM(C51:C56)</f>
        <v>-0.27481838605473402</v>
      </c>
      <c r="F51" s="7">
        <f t="shared" ref="F51" si="57">E53</f>
        <v>-4.5803064342455672E-2</v>
      </c>
      <c r="G51" s="8">
        <f t="shared" si="1"/>
        <v>-0.1102152916291341</v>
      </c>
      <c r="H51" s="8">
        <f t="shared" si="48"/>
        <v>-4.6507412275606161E-3</v>
      </c>
      <c r="I51" s="8">
        <f t="shared" ref="I51" si="58">MAX(H51:H56)-MIN(H51:H56)</f>
        <v>0.242855094839422</v>
      </c>
      <c r="J51" s="7">
        <f t="shared" si="3"/>
        <v>1.2147410508895076E-2</v>
      </c>
      <c r="K51">
        <f t="shared" ref="K51" si="59">SQRT(SUM(J51:J56)/5)</f>
        <v>0.10311496809376612</v>
      </c>
      <c r="L51">
        <f t="shared" ref="L51" si="60">I51/K51</f>
        <v>2.3551876059214329</v>
      </c>
    </row>
    <row r="52" spans="1:12" x14ac:dyDescent="0.25">
      <c r="A52" s="7">
        <f>'initial data'!A51</f>
        <v>201402</v>
      </c>
      <c r="B52" s="7">
        <f>'initial data'!B51</f>
        <v>872587365</v>
      </c>
      <c r="C52" s="8">
        <f t="shared" si="0"/>
        <v>-0.17844286755274355</v>
      </c>
      <c r="D52" s="7">
        <v>2</v>
      </c>
      <c r="E52" s="7" t="s">
        <v>5</v>
      </c>
      <c r="F52" s="7">
        <f t="shared" ref="F52" si="61">F51</f>
        <v>-4.5803064342455672E-2</v>
      </c>
      <c r="G52" s="8">
        <f t="shared" si="1"/>
        <v>-0.13263980321028787</v>
      </c>
      <c r="H52" s="8">
        <f t="shared" si="48"/>
        <v>-0.13729054443784849</v>
      </c>
      <c r="I52" s="8"/>
      <c r="J52" s="7">
        <f t="shared" si="3"/>
        <v>1.7593317395663891E-2</v>
      </c>
    </row>
    <row r="53" spans="1:12" x14ac:dyDescent="0.25">
      <c r="A53" s="7">
        <f>'initial data'!A52</f>
        <v>201403</v>
      </c>
      <c r="B53" s="7">
        <f>'initial data'!B52</f>
        <v>1043051310</v>
      </c>
      <c r="C53" s="8">
        <f t="shared" si="0"/>
        <v>2.7806183544530931E-3</v>
      </c>
      <c r="D53" s="7">
        <v>3</v>
      </c>
      <c r="E53" s="7">
        <f t="shared" ref="E53" si="62">E51/6</f>
        <v>-4.5803064342455672E-2</v>
      </c>
      <c r="F53" s="7">
        <f t="shared" si="4"/>
        <v>-4.5803064342455672E-2</v>
      </c>
      <c r="G53" s="8">
        <f t="shared" si="1"/>
        <v>4.8583682696908763E-2</v>
      </c>
      <c r="H53" s="8">
        <f t="shared" si="48"/>
        <v>-8.8706861740939724E-2</v>
      </c>
      <c r="I53" s="8"/>
      <c r="J53" s="7">
        <f t="shared" si="3"/>
        <v>2.360374224393912E-3</v>
      </c>
    </row>
    <row r="54" spans="1:12" x14ac:dyDescent="0.25">
      <c r="A54" s="7">
        <f>'initial data'!A53</f>
        <v>201404</v>
      </c>
      <c r="B54" s="7">
        <f>'initial data'!B53</f>
        <v>1040155011</v>
      </c>
      <c r="C54" s="8">
        <f t="shared" si="0"/>
        <v>7.984598663681558E-2</v>
      </c>
      <c r="D54" s="7">
        <v>4</v>
      </c>
      <c r="E54" s="8"/>
      <c r="F54" s="7">
        <f t="shared" si="4"/>
        <v>-4.5803064342455672E-2</v>
      </c>
      <c r="G54" s="8">
        <f t="shared" si="1"/>
        <v>0.12564905097927126</v>
      </c>
      <c r="H54" s="8">
        <f t="shared" si="48"/>
        <v>3.6942189238331528E-2</v>
      </c>
      <c r="I54" s="8"/>
      <c r="J54" s="7">
        <f t="shared" si="3"/>
        <v>1.5787684011991508E-2</v>
      </c>
    </row>
    <row r="55" spans="1:12" x14ac:dyDescent="0.25">
      <c r="A55" s="7">
        <f>'initial data'!A54</f>
        <v>201405</v>
      </c>
      <c r="B55" s="7">
        <f>'initial data'!B54</f>
        <v>960331986</v>
      </c>
      <c r="C55" s="8">
        <f t="shared" si="0"/>
        <v>-4.970302649524156E-2</v>
      </c>
      <c r="D55" s="7">
        <v>5</v>
      </c>
      <c r="E55" s="8"/>
      <c r="F55" s="7">
        <f t="shared" si="4"/>
        <v>-4.5803064342455672E-2</v>
      </c>
      <c r="G55" s="8">
        <f t="shared" si="1"/>
        <v>-3.899962152785888E-3</v>
      </c>
      <c r="H55" s="8">
        <f t="shared" si="48"/>
        <v>3.304222708554564E-2</v>
      </c>
      <c r="I55" s="8"/>
      <c r="J55" s="7">
        <f t="shared" si="3"/>
        <v>1.5209704793162338E-5</v>
      </c>
    </row>
    <row r="56" spans="1:12" x14ac:dyDescent="0.25">
      <c r="A56" s="7">
        <f>'initial data'!A55</f>
        <v>201406</v>
      </c>
      <c r="B56" s="7">
        <f>'initial data'!B55</f>
        <v>1009269489</v>
      </c>
      <c r="C56" s="8">
        <f t="shared" si="0"/>
        <v>2.6719258973572198E-2</v>
      </c>
      <c r="D56" s="7">
        <v>6</v>
      </c>
      <c r="E56" s="8"/>
      <c r="F56" s="7">
        <f t="shared" si="4"/>
        <v>-4.5803064342455672E-2</v>
      </c>
      <c r="G56" s="8">
        <f t="shared" si="1"/>
        <v>7.252232331602787E-2</v>
      </c>
      <c r="H56" s="8">
        <f t="shared" si="48"/>
        <v>0.1055645504015735</v>
      </c>
      <c r="I56" s="8"/>
      <c r="J56" s="7">
        <f t="shared" si="3"/>
        <v>5.2594873791544797E-3</v>
      </c>
    </row>
    <row r="57" spans="1:12" x14ac:dyDescent="0.25">
      <c r="A57" s="7">
        <f>'initial data'!A56</f>
        <v>201407</v>
      </c>
      <c r="B57" s="7">
        <f>'initial data'!B56</f>
        <v>982659637</v>
      </c>
      <c r="C57" s="8">
        <f t="shared" si="0"/>
        <v>0.31627916909482789</v>
      </c>
      <c r="D57" s="7">
        <v>1</v>
      </c>
      <c r="E57" s="7">
        <f t="shared" ref="E57" si="63">SUM(C57:C62)</f>
        <v>1.208729537614972</v>
      </c>
      <c r="F57" s="7">
        <f t="shared" ref="F57" si="64">E59</f>
        <v>0.20145492293582867</v>
      </c>
      <c r="G57" s="8">
        <f t="shared" si="1"/>
        <v>0.11482424615899922</v>
      </c>
      <c r="H57" s="8">
        <f t="shared" si="48"/>
        <v>0.22038879656057275</v>
      </c>
      <c r="I57" s="8">
        <f t="shared" ref="I57" si="65">MAX(H57:H62)-MIN(H57:H62)</f>
        <v>0.40638925363366357</v>
      </c>
      <c r="J57" s="7">
        <f t="shared" si="3"/>
        <v>1.3184607505982448E-2</v>
      </c>
      <c r="K57">
        <f t="shared" ref="K57" si="66">SQRT(SUM(J57:J62)/5)</f>
        <v>0.15778972810863351</v>
      </c>
      <c r="L57">
        <f t="shared" ref="L57" si="67">I57/K57</f>
        <v>2.575511463926706</v>
      </c>
    </row>
    <row r="58" spans="1:12" x14ac:dyDescent="0.25">
      <c r="A58" s="7">
        <f>'initial data'!A57</f>
        <v>201408</v>
      </c>
      <c r="B58" s="7">
        <f>'initial data'!B57</f>
        <v>716217321</v>
      </c>
      <c r="C58" s="8">
        <f t="shared" si="0"/>
        <v>-2.3285302093770863E-2</v>
      </c>
      <c r="D58" s="7">
        <v>2</v>
      </c>
      <c r="E58" s="7" t="s">
        <v>5</v>
      </c>
      <c r="F58" s="7">
        <f t="shared" ref="F58" si="68">F57</f>
        <v>0.20145492293582867</v>
      </c>
      <c r="G58" s="8">
        <f t="shared" si="1"/>
        <v>-0.22474022502959953</v>
      </c>
      <c r="H58" s="8">
        <f t="shared" si="48"/>
        <v>-4.3514284690267802E-3</v>
      </c>
      <c r="I58" s="8"/>
      <c r="J58" s="7">
        <f t="shared" si="3"/>
        <v>5.0508168746355039E-2</v>
      </c>
    </row>
    <row r="59" spans="1:12" x14ac:dyDescent="0.25">
      <c r="A59" s="7">
        <f>'initial data'!A58</f>
        <v>201409</v>
      </c>
      <c r="B59" s="7">
        <f>'initial data'!B58</f>
        <v>733090342</v>
      </c>
      <c r="C59" s="8">
        <f t="shared" si="0"/>
        <v>0.10413321188128664</v>
      </c>
      <c r="D59" s="7">
        <v>3</v>
      </c>
      <c r="E59" s="7">
        <f t="shared" ref="E59" si="69">E57/6</f>
        <v>0.20145492293582867</v>
      </c>
      <c r="F59" s="7">
        <f t="shared" si="4"/>
        <v>0.20145492293582867</v>
      </c>
      <c r="G59" s="8">
        <f t="shared" si="1"/>
        <v>-9.7321711054542029E-2</v>
      </c>
      <c r="H59" s="8">
        <f t="shared" si="48"/>
        <v>-0.10167313952356881</v>
      </c>
      <c r="I59" s="8"/>
      <c r="J59" s="7">
        <f t="shared" si="3"/>
        <v>9.471515442583768E-3</v>
      </c>
    </row>
    <row r="60" spans="1:12" x14ac:dyDescent="0.25">
      <c r="A60" s="7">
        <f>'initial data'!A59</f>
        <v>201410</v>
      </c>
      <c r="B60" s="7">
        <f>'initial data'!B59</f>
        <v>660591557</v>
      </c>
      <c r="C60" s="8">
        <f t="shared" si="0"/>
        <v>0.11712760538630665</v>
      </c>
      <c r="D60" s="7">
        <v>4</v>
      </c>
      <c r="E60" s="8"/>
      <c r="F60" s="7">
        <f t="shared" si="4"/>
        <v>0.20145492293582867</v>
      </c>
      <c r="G60" s="8">
        <f t="shared" si="1"/>
        <v>-8.4327317549522024E-2</v>
      </c>
      <c r="H60" s="8">
        <f t="shared" si="48"/>
        <v>-0.18600045707309082</v>
      </c>
      <c r="I60" s="8"/>
      <c r="J60" s="7">
        <f t="shared" si="3"/>
        <v>7.1110964850979253E-3</v>
      </c>
    </row>
    <row r="61" spans="1:12" x14ac:dyDescent="0.25">
      <c r="A61" s="7">
        <f>'initial data'!A60</f>
        <v>201411</v>
      </c>
      <c r="B61" s="7">
        <f>'initial data'!B60</f>
        <v>587577485</v>
      </c>
      <c r="C61" s="8">
        <f t="shared" si="0"/>
        <v>0.31801819917556357</v>
      </c>
      <c r="D61" s="7">
        <v>5</v>
      </c>
      <c r="E61" s="8"/>
      <c r="F61" s="7">
        <f t="shared" si="4"/>
        <v>0.20145492293582867</v>
      </c>
      <c r="G61" s="8">
        <f t="shared" si="1"/>
        <v>0.11656327623973489</v>
      </c>
      <c r="H61" s="8">
        <f t="shared" si="48"/>
        <v>-6.9437180833355927E-2</v>
      </c>
      <c r="I61" s="8"/>
      <c r="J61" s="7">
        <f t="shared" si="3"/>
        <v>1.3586997367740744E-2</v>
      </c>
    </row>
    <row r="62" spans="1:12" x14ac:dyDescent="0.25">
      <c r="A62" s="7">
        <f>'initial data'!A61</f>
        <v>201412</v>
      </c>
      <c r="B62" s="7">
        <f>'initial data'!B61</f>
        <v>427515236</v>
      </c>
      <c r="C62" s="8">
        <f t="shared" si="0"/>
        <v>0.37645665417075819</v>
      </c>
      <c r="D62" s="7">
        <v>6</v>
      </c>
      <c r="E62" s="8"/>
      <c r="F62" s="7">
        <f t="shared" si="4"/>
        <v>0.20145492293582867</v>
      </c>
      <c r="G62" s="8">
        <f t="shared" si="1"/>
        <v>0.17500173123492951</v>
      </c>
      <c r="H62" s="8">
        <f t="shared" si="48"/>
        <v>0.10556455040157359</v>
      </c>
      <c r="I62" s="8"/>
      <c r="J62" s="7">
        <f t="shared" si="3"/>
        <v>3.0625605935222504E-2</v>
      </c>
    </row>
    <row r="63" spans="1:12" x14ac:dyDescent="0.25">
      <c r="A63" s="7">
        <f>'initial data'!A62</f>
        <v>201501</v>
      </c>
      <c r="B63" s="7">
        <f>'initial data'!B62</f>
        <v>293398946</v>
      </c>
      <c r="C63" s="8">
        <f t="shared" si="0"/>
        <v>-5.9030492783322508E-2</v>
      </c>
      <c r="D63" s="7">
        <v>1</v>
      </c>
      <c r="E63" s="7">
        <f t="shared" ref="E63" si="70">SUM(C63:C68)</f>
        <v>5.590002623096714E-2</v>
      </c>
      <c r="F63" s="7">
        <f t="shared" ref="F63" si="71">E65</f>
        <v>9.3166710384945239E-3</v>
      </c>
      <c r="G63" s="8">
        <f t="shared" si="1"/>
        <v>-6.8347163821817034E-2</v>
      </c>
      <c r="H63" s="8">
        <f>C63-F63</f>
        <v>-6.8347163821817034E-2</v>
      </c>
      <c r="I63" s="8">
        <f t="shared" ref="I63" si="72">MAX(H63:H68)-MIN(H63:H68)</f>
        <v>0.65220962837135499</v>
      </c>
      <c r="J63" s="7">
        <f t="shared" si="3"/>
        <v>4.6713348024862954E-3</v>
      </c>
      <c r="K63">
        <f t="shared" ref="K63" si="73">SQRT(SUM(J63:J68)/5)</f>
        <v>0.34321247626452872</v>
      </c>
      <c r="L63">
        <f t="shared" ref="L63" si="74">I63/K63</f>
        <v>1.9003086235963893</v>
      </c>
    </row>
    <row r="64" spans="1:12" x14ac:dyDescent="0.25">
      <c r="A64" s="7">
        <f>'initial data'!A63</f>
        <v>201502</v>
      </c>
      <c r="B64" s="7">
        <f>'initial data'!B63</f>
        <v>311239828</v>
      </c>
      <c r="C64" s="8">
        <f t="shared" si="0"/>
        <v>0.66152629940984953</v>
      </c>
      <c r="D64" s="7">
        <v>2</v>
      </c>
      <c r="E64" s="7" t="s">
        <v>5</v>
      </c>
      <c r="F64" s="7">
        <f t="shared" ref="F64" si="75">F63</f>
        <v>9.3166710384945239E-3</v>
      </c>
      <c r="G64" s="8">
        <f t="shared" si="1"/>
        <v>0.65220962837135499</v>
      </c>
      <c r="H64" s="8">
        <f t="shared" ref="H64:H82" si="76">H63+C64-F64</f>
        <v>0.58386246454953794</v>
      </c>
      <c r="I64" s="8"/>
      <c r="J64" s="7">
        <f t="shared" si="3"/>
        <v>0.425377399340301</v>
      </c>
    </row>
    <row r="65" spans="1:12" x14ac:dyDescent="0.25">
      <c r="A65" s="7">
        <f>'initial data'!A64</f>
        <v>201601</v>
      </c>
      <c r="B65" s="7">
        <f>'initial data'!B64</f>
        <v>160619380</v>
      </c>
      <c r="C65" s="8">
        <f t="shared" si="0"/>
        <v>-0.28123009915833308</v>
      </c>
      <c r="D65" s="7">
        <v>3</v>
      </c>
      <c r="E65" s="7">
        <f t="shared" ref="E65" si="77">E63/6</f>
        <v>9.3166710384945239E-3</v>
      </c>
      <c r="F65" s="7">
        <f t="shared" si="4"/>
        <v>9.3166710384945239E-3</v>
      </c>
      <c r="G65" s="8">
        <f t="shared" si="1"/>
        <v>-0.29054677019682762</v>
      </c>
      <c r="H65" s="8">
        <f t="shared" si="76"/>
        <v>0.29331569435271032</v>
      </c>
      <c r="I65" s="8"/>
      <c r="J65" s="7">
        <f t="shared" si="3"/>
        <v>8.4417425671808155E-2</v>
      </c>
    </row>
    <row r="66" spans="1:12" x14ac:dyDescent="0.25">
      <c r="A66" s="7">
        <f>'initial data'!A65</f>
        <v>201602</v>
      </c>
      <c r="B66" s="7">
        <f>'initial data'!B65</f>
        <v>212781872</v>
      </c>
      <c r="C66" s="8">
        <f t="shared" si="0"/>
        <v>-0.26179923025590107</v>
      </c>
      <c r="D66" s="7">
        <v>4</v>
      </c>
      <c r="E66" s="8"/>
      <c r="F66" s="7">
        <f t="shared" si="4"/>
        <v>9.3166710384945239E-3</v>
      </c>
      <c r="G66" s="8">
        <f t="shared" si="1"/>
        <v>-0.27111590129439561</v>
      </c>
      <c r="H66" s="8">
        <f t="shared" si="76"/>
        <v>2.2199793058314723E-2</v>
      </c>
      <c r="I66" s="8"/>
      <c r="J66" s="7">
        <f t="shared" si="3"/>
        <v>7.350383193467247E-2</v>
      </c>
    </row>
    <row r="67" spans="1:12" x14ac:dyDescent="0.25">
      <c r="A67" s="7">
        <f>'initial data'!A66</f>
        <v>201603</v>
      </c>
      <c r="B67" s="7">
        <f>'initial data'!B66</f>
        <v>276460180</v>
      </c>
      <c r="C67" s="8">
        <f t="shared" ref="C67:C121" si="78">LN(B67/B68)</f>
        <v>1.7679715743443843E-2</v>
      </c>
      <c r="D67" s="7">
        <v>5</v>
      </c>
      <c r="E67" s="8"/>
      <c r="F67" s="7">
        <f t="shared" si="4"/>
        <v>9.3166710384945239E-3</v>
      </c>
      <c r="G67" s="8">
        <f t="shared" si="1"/>
        <v>8.3630447049493194E-3</v>
      </c>
      <c r="H67" s="8">
        <f t="shared" si="76"/>
        <v>3.0562837763264045E-2</v>
      </c>
      <c r="I67" s="8"/>
      <c r="J67" s="7">
        <f t="shared" si="3"/>
        <v>6.9940516736980853E-5</v>
      </c>
    </row>
    <row r="68" spans="1:12" x14ac:dyDescent="0.25">
      <c r="A68" s="7">
        <f>'initial data'!A67</f>
        <v>201604</v>
      </c>
      <c r="B68" s="7">
        <f>'initial data'!B67</f>
        <v>271615396</v>
      </c>
      <c r="C68" s="8">
        <f t="shared" si="78"/>
        <v>-2.1246166724769575E-2</v>
      </c>
      <c r="D68" s="7">
        <v>6</v>
      </c>
      <c r="E68" s="8"/>
      <c r="F68" s="7">
        <f t="shared" si="4"/>
        <v>9.3166710384945239E-3</v>
      </c>
      <c r="G68" s="8">
        <f t="shared" ref="G68:G122" si="79">C68-F68</f>
        <v>-3.05628377632641E-2</v>
      </c>
      <c r="H68" s="8">
        <f t="shared" si="76"/>
        <v>-5.377642775528102E-17</v>
      </c>
      <c r="I68" s="8"/>
      <c r="J68" s="7">
        <f t="shared" ref="J68:J122" si="80">G68*G68</f>
        <v>9.3408705214360216E-4</v>
      </c>
    </row>
    <row r="69" spans="1:12" x14ac:dyDescent="0.25">
      <c r="A69" s="7">
        <f>'initial data'!A68</f>
        <v>201605</v>
      </c>
      <c r="B69" s="7">
        <f>'initial data'!B68</f>
        <v>277447922</v>
      </c>
      <c r="C69" s="8">
        <f t="shared" si="78"/>
        <v>-0.17379061916441466</v>
      </c>
      <c r="D69" s="7">
        <v>1</v>
      </c>
      <c r="E69" s="7">
        <f t="shared" ref="E69" si="81">SUM(C69:C74)</f>
        <v>-0.11649516717493058</v>
      </c>
      <c r="F69" s="7">
        <f t="shared" ref="F69" si="82">E71</f>
        <v>-1.9415861195821765E-2</v>
      </c>
      <c r="G69" s="8">
        <f t="shared" si="79"/>
        <v>-0.1543747579685929</v>
      </c>
      <c r="H69" s="8">
        <f t="shared" si="76"/>
        <v>-0.15437475796859296</v>
      </c>
      <c r="I69" s="8">
        <f t="shared" ref="I69" si="83">MAX(H69:H74)-MIN(H69:H74)</f>
        <v>0.21218764884131866</v>
      </c>
      <c r="J69" s="7">
        <f t="shared" si="80"/>
        <v>2.3831565897861638E-2</v>
      </c>
      <c r="K69">
        <f t="shared" ref="K69" si="84">SQRT(SUM(J69:J74)/5)</f>
        <v>0.10173428798179072</v>
      </c>
      <c r="L69">
        <f t="shared" ref="L69" si="85">I69/K69</f>
        <v>2.085704368219472</v>
      </c>
    </row>
    <row r="70" spans="1:12" x14ac:dyDescent="0.25">
      <c r="A70" s="7">
        <f>'initial data'!A69</f>
        <v>201606</v>
      </c>
      <c r="B70" s="7">
        <f>'initial data'!B69</f>
        <v>330109318</v>
      </c>
      <c r="C70" s="8">
        <f t="shared" si="78"/>
        <v>-7.7228752068547457E-2</v>
      </c>
      <c r="D70" s="7">
        <v>2</v>
      </c>
      <c r="E70" s="7" t="s">
        <v>5</v>
      </c>
      <c r="F70" s="7">
        <f t="shared" ref="F70:F122" si="86">F69</f>
        <v>-1.9415861195821765E-2</v>
      </c>
      <c r="G70" s="8">
        <f t="shared" si="79"/>
        <v>-5.7812890872725689E-2</v>
      </c>
      <c r="H70" s="8">
        <f t="shared" si="76"/>
        <v>-0.21218764884131866</v>
      </c>
      <c r="I70" s="8"/>
      <c r="J70" s="7">
        <f t="shared" si="80"/>
        <v>3.3423303510616894E-3</v>
      </c>
    </row>
    <row r="71" spans="1:12" x14ac:dyDescent="0.25">
      <c r="A71" s="7">
        <f>'initial data'!A70</f>
        <v>201607</v>
      </c>
      <c r="B71" s="7">
        <f>'initial data'!B70</f>
        <v>356613520</v>
      </c>
      <c r="C71" s="8">
        <f t="shared" si="78"/>
        <v>4.2655715273492226E-2</v>
      </c>
      <c r="D71" s="7">
        <v>3</v>
      </c>
      <c r="E71" s="7">
        <f t="shared" ref="E71" si="87">E69/6</f>
        <v>-1.9415861195821765E-2</v>
      </c>
      <c r="F71" s="7">
        <f t="shared" si="86"/>
        <v>-1.9415861195821765E-2</v>
      </c>
      <c r="G71" s="8">
        <f t="shared" si="79"/>
        <v>6.2071576469313994E-2</v>
      </c>
      <c r="H71" s="8">
        <f t="shared" si="76"/>
        <v>-0.15011607237200467</v>
      </c>
      <c r="I71" s="8"/>
      <c r="J71" s="7">
        <f t="shared" si="80"/>
        <v>3.8528806053858946E-3</v>
      </c>
    </row>
    <row r="72" spans="1:12" x14ac:dyDescent="0.25">
      <c r="A72" s="7">
        <f>'initial data'!A71</f>
        <v>201608</v>
      </c>
      <c r="B72" s="7">
        <f>'initial data'!B71</f>
        <v>341721782</v>
      </c>
      <c r="C72" s="8">
        <f t="shared" si="78"/>
        <v>4.1209195195016195E-2</v>
      </c>
      <c r="D72" s="7">
        <v>4</v>
      </c>
      <c r="E72" s="8"/>
      <c r="F72" s="7">
        <f t="shared" si="86"/>
        <v>-1.9415861195821765E-2</v>
      </c>
      <c r="G72" s="8">
        <f t="shared" si="79"/>
        <v>6.0625056390837956E-2</v>
      </c>
      <c r="H72" s="8">
        <f t="shared" si="76"/>
        <v>-8.9491015981166697E-2</v>
      </c>
      <c r="I72" s="8"/>
      <c r="J72" s="7">
        <f t="shared" si="80"/>
        <v>3.675397462392282E-3</v>
      </c>
    </row>
    <row r="73" spans="1:12" x14ac:dyDescent="0.25">
      <c r="A73" s="7">
        <f>'initial data'!A72</f>
        <v>201609</v>
      </c>
      <c r="B73" s="7">
        <f>'initial data'!B72</f>
        <v>327925913</v>
      </c>
      <c r="C73" s="8">
        <f t="shared" si="78"/>
        <v>-5.5425636216436557E-2</v>
      </c>
      <c r="D73" s="7">
        <v>5</v>
      </c>
      <c r="E73" s="8"/>
      <c r="F73" s="7">
        <f t="shared" si="86"/>
        <v>-1.9415861195821765E-2</v>
      </c>
      <c r="G73" s="8">
        <f t="shared" si="79"/>
        <v>-3.6009775020614795E-2</v>
      </c>
      <c r="H73" s="8">
        <f t="shared" si="76"/>
        <v>-0.12550079100178149</v>
      </c>
      <c r="I73" s="8"/>
      <c r="J73" s="7">
        <f t="shared" si="80"/>
        <v>1.2967038970352932E-3</v>
      </c>
    </row>
    <row r="74" spans="1:12" x14ac:dyDescent="0.25">
      <c r="A74" s="7">
        <f>'initial data'!A73</f>
        <v>201610</v>
      </c>
      <c r="B74" s="7">
        <f>'initial data'!B73</f>
        <v>346614546</v>
      </c>
      <c r="C74" s="8">
        <f t="shared" si="78"/>
        <v>0.10608492980595971</v>
      </c>
      <c r="D74" s="7">
        <v>6</v>
      </c>
      <c r="E74" s="8"/>
      <c r="F74" s="7">
        <f t="shared" si="86"/>
        <v>-1.9415861195821765E-2</v>
      </c>
      <c r="G74" s="8">
        <f t="shared" si="79"/>
        <v>0.12550079100178146</v>
      </c>
      <c r="H74" s="8">
        <f t="shared" si="76"/>
        <v>0</v>
      </c>
      <c r="I74" s="8"/>
      <c r="J74" s="7">
        <f t="shared" si="80"/>
        <v>1.5750448542072831E-2</v>
      </c>
    </row>
    <row r="75" spans="1:12" x14ac:dyDescent="0.25">
      <c r="A75" s="7">
        <f>'initial data'!A74</f>
        <v>201611</v>
      </c>
      <c r="B75" s="7">
        <f>'initial data'!B74</f>
        <v>311727190</v>
      </c>
      <c r="C75" s="8">
        <f t="shared" si="78"/>
        <v>-0.19782217198909707</v>
      </c>
      <c r="D75" s="7">
        <v>1</v>
      </c>
      <c r="E75" s="7">
        <f t="shared" ref="E75" si="88">SUM(C75:C80)</f>
        <v>-2.9804008702202733E-2</v>
      </c>
      <c r="F75" s="7">
        <f t="shared" ref="F75" si="89">E77</f>
        <v>-4.9673347837004556E-3</v>
      </c>
      <c r="G75" s="8">
        <f t="shared" si="79"/>
        <v>-0.19285483720539662</v>
      </c>
      <c r="H75" s="8">
        <f t="shared" si="76"/>
        <v>-0.19285483720539662</v>
      </c>
      <c r="I75" s="8">
        <f t="shared" ref="I75" si="90">MAX(H75:H80)-MIN(H75:H80)</f>
        <v>0.36007792895285429</v>
      </c>
      <c r="J75" s="7">
        <f t="shared" si="80"/>
        <v>3.7192988233520033E-2</v>
      </c>
      <c r="K75">
        <f t="shared" ref="K75" si="91">SQRT(SUM(J75:J80)/5)</f>
        <v>0.207305076491688</v>
      </c>
      <c r="L75">
        <f t="shared" ref="L75" si="92">I75/K75</f>
        <v>1.7369469915865363</v>
      </c>
    </row>
    <row r="76" spans="1:12" x14ac:dyDescent="0.25">
      <c r="A76" s="7">
        <f>'initial data'!A75</f>
        <v>201612</v>
      </c>
      <c r="B76" s="7">
        <f>'initial data'!B75</f>
        <v>379916156</v>
      </c>
      <c r="C76" s="8">
        <f t="shared" si="78"/>
        <v>0.3551105941691538</v>
      </c>
      <c r="D76" s="7">
        <v>2</v>
      </c>
      <c r="E76" s="7" t="s">
        <v>5</v>
      </c>
      <c r="F76" s="7">
        <f t="shared" ref="F76" si="93">F75</f>
        <v>-4.9673347837004556E-3</v>
      </c>
      <c r="G76" s="8">
        <f t="shared" si="79"/>
        <v>0.36007792895285429</v>
      </c>
      <c r="H76" s="8">
        <f t="shared" si="76"/>
        <v>0.16722309174745764</v>
      </c>
      <c r="I76" s="8"/>
      <c r="J76" s="7">
        <f t="shared" si="80"/>
        <v>0.12965611491897677</v>
      </c>
    </row>
    <row r="77" spans="1:12" x14ac:dyDescent="0.25">
      <c r="A77" s="7">
        <f>'initial data'!A76</f>
        <v>201701</v>
      </c>
      <c r="B77" s="7">
        <f>'initial data'!B76</f>
        <v>266357660</v>
      </c>
      <c r="C77" s="8">
        <f t="shared" si="78"/>
        <v>-0.15273761601314503</v>
      </c>
      <c r="D77" s="7">
        <v>3</v>
      </c>
      <c r="E77" s="7">
        <f t="shared" ref="E77" si="94">E75/6</f>
        <v>-4.9673347837004556E-3</v>
      </c>
      <c r="F77" s="7">
        <f t="shared" si="86"/>
        <v>-4.9673347837004556E-3</v>
      </c>
      <c r="G77" s="8">
        <f t="shared" si="79"/>
        <v>-0.14777028122944458</v>
      </c>
      <c r="H77" s="8">
        <f t="shared" si="76"/>
        <v>1.9452810518013064E-2</v>
      </c>
      <c r="I77" s="8"/>
      <c r="J77" s="7">
        <f t="shared" si="80"/>
        <v>2.1836056014629141E-2</v>
      </c>
    </row>
    <row r="78" spans="1:12" x14ac:dyDescent="0.25">
      <c r="A78" s="7">
        <f>'initial data'!A77</f>
        <v>201702</v>
      </c>
      <c r="B78" s="7">
        <f>'initial data'!B77</f>
        <v>310311803</v>
      </c>
      <c r="C78" s="8">
        <f t="shared" si="78"/>
        <v>-0.14254493652499467</v>
      </c>
      <c r="D78" s="7">
        <v>4</v>
      </c>
      <c r="E78" s="8"/>
      <c r="F78" s="7">
        <f t="shared" si="86"/>
        <v>-4.9673347837004556E-3</v>
      </c>
      <c r="G78" s="8">
        <f t="shared" si="79"/>
        <v>-0.13757760174129421</v>
      </c>
      <c r="H78" s="8">
        <f t="shared" si="76"/>
        <v>-0.11812479122328115</v>
      </c>
      <c r="I78" s="8"/>
      <c r="J78" s="7">
        <f t="shared" si="80"/>
        <v>1.892759650088616E-2</v>
      </c>
    </row>
    <row r="79" spans="1:12" x14ac:dyDescent="0.25">
      <c r="A79" s="7">
        <f>'initial data'!A78</f>
        <v>201703</v>
      </c>
      <c r="B79" s="7">
        <f>'initial data'!B78</f>
        <v>357853092</v>
      </c>
      <c r="C79" s="8">
        <f t="shared" si="78"/>
        <v>4.2105797353083056E-2</v>
      </c>
      <c r="D79" s="7">
        <v>5</v>
      </c>
      <c r="E79" s="8"/>
      <c r="F79" s="7">
        <f t="shared" si="86"/>
        <v>-4.9673347837004556E-3</v>
      </c>
      <c r="G79" s="8">
        <f t="shared" si="79"/>
        <v>4.7073132136783512E-2</v>
      </c>
      <c r="H79" s="8">
        <f t="shared" si="76"/>
        <v>-7.1051659086497632E-2</v>
      </c>
      <c r="I79" s="8"/>
      <c r="J79" s="7">
        <f t="shared" si="80"/>
        <v>2.2158797691670807E-3</v>
      </c>
    </row>
    <row r="80" spans="1:12" x14ac:dyDescent="0.25">
      <c r="A80" s="7">
        <f>'initial data'!A79</f>
        <v>201704</v>
      </c>
      <c r="B80" s="7">
        <f>'initial data'!B79</f>
        <v>343098215</v>
      </c>
      <c r="C80" s="8">
        <f t="shared" si="78"/>
        <v>6.6084324302797176E-2</v>
      </c>
      <c r="D80" s="7">
        <v>6</v>
      </c>
      <c r="E80" s="8"/>
      <c r="F80" s="7">
        <f t="shared" si="86"/>
        <v>-4.9673347837004556E-3</v>
      </c>
      <c r="G80" s="8">
        <f t="shared" si="79"/>
        <v>7.1051659086497632E-2</v>
      </c>
      <c r="H80" s="8">
        <f t="shared" si="76"/>
        <v>0</v>
      </c>
      <c r="I80" s="8"/>
      <c r="J80" s="7">
        <f t="shared" si="80"/>
        <v>5.0483382589438814E-3</v>
      </c>
    </row>
    <row r="81" spans="1:12" x14ac:dyDescent="0.25">
      <c r="A81" s="7">
        <f>'initial data'!A80</f>
        <v>201705</v>
      </c>
      <c r="B81" s="7">
        <f>'initial data'!B80</f>
        <v>321157746</v>
      </c>
      <c r="C81" s="8">
        <f t="shared" si="78"/>
        <v>-5.0594909074937564E-2</v>
      </c>
      <c r="D81" s="7">
        <v>1</v>
      </c>
      <c r="E81" s="7">
        <f t="shared" ref="E81" si="95">SUM(C81:C86)</f>
        <v>2.3240624491465325E-3</v>
      </c>
      <c r="F81" s="7">
        <f t="shared" ref="F81" si="96">E83</f>
        <v>3.8734374152442206E-4</v>
      </c>
      <c r="G81" s="8">
        <f t="shared" si="79"/>
        <v>-5.0982252816461987E-2</v>
      </c>
      <c r="H81" s="8">
        <f t="shared" si="76"/>
        <v>-5.0982252816461987E-2</v>
      </c>
      <c r="I81" s="8">
        <f t="shared" ref="I81" si="97">MAX(H81:H86)-MIN(H81:H86)</f>
        <v>0.16065258347244377</v>
      </c>
      <c r="J81" s="7">
        <f t="shared" si="80"/>
        <v>2.5991901022416461E-3</v>
      </c>
      <c r="K81">
        <f t="shared" ref="K81" si="98">SQRT(SUM(J81:J86)/5)</f>
        <v>4.3207332302626661E-2</v>
      </c>
      <c r="L81">
        <f t="shared" ref="L81" si="99">I81/K81</f>
        <v>3.7181787190012972</v>
      </c>
    </row>
    <row r="82" spans="1:12" x14ac:dyDescent="0.25">
      <c r="A82" s="7">
        <f>'initial data'!A81</f>
        <v>201706</v>
      </c>
      <c r="B82" s="7">
        <f>'initial data'!B81</f>
        <v>337824771</v>
      </c>
      <c r="C82" s="8">
        <f t="shared" si="78"/>
        <v>-2.5410524018247685E-2</v>
      </c>
      <c r="D82" s="7">
        <v>2</v>
      </c>
      <c r="E82" s="7" t="s">
        <v>5</v>
      </c>
      <c r="F82" s="7">
        <f t="shared" ref="F82" si="100">F81</f>
        <v>3.8734374152442206E-4</v>
      </c>
      <c r="G82" s="8">
        <f t="shared" si="79"/>
        <v>-2.5797867759772108E-2</v>
      </c>
      <c r="H82" s="8">
        <f t="shared" si="76"/>
        <v>-7.6780120576234095E-2</v>
      </c>
      <c r="I82" s="8"/>
      <c r="J82" s="7">
        <f t="shared" si="80"/>
        <v>6.6552998095068916E-4</v>
      </c>
    </row>
    <row r="83" spans="1:12" x14ac:dyDescent="0.25">
      <c r="A83" s="7">
        <f>'initial data'!A82</f>
        <v>201707</v>
      </c>
      <c r="B83" s="7">
        <f>'initial data'!B82</f>
        <v>346519071</v>
      </c>
      <c r="C83" s="8">
        <f t="shared" si="78"/>
        <v>1.1700245669059911E-2</v>
      </c>
      <c r="D83" s="7">
        <v>3</v>
      </c>
      <c r="E83" s="7">
        <f t="shared" ref="E83" si="101">E81/6</f>
        <v>3.8734374152442206E-4</v>
      </c>
      <c r="F83" s="7">
        <f t="shared" si="86"/>
        <v>3.8734374152442206E-4</v>
      </c>
      <c r="G83" s="8">
        <f t="shared" si="79"/>
        <v>1.131290192753549E-2</v>
      </c>
      <c r="H83" s="8">
        <f>C83-F83</f>
        <v>1.131290192753549E-2</v>
      </c>
      <c r="I83" s="8"/>
      <c r="J83" s="7">
        <f t="shared" si="80"/>
        <v>1.279817500220362E-4</v>
      </c>
    </row>
    <row r="84" spans="1:12" x14ac:dyDescent="0.25">
      <c r="A84" s="7">
        <f>'initial data'!A83</f>
        <v>201708</v>
      </c>
      <c r="B84" s="7">
        <f>'initial data'!B83</f>
        <v>342488339</v>
      </c>
      <c r="C84" s="8">
        <f t="shared" si="78"/>
        <v>7.2946904710198601E-2</v>
      </c>
      <c r="D84" s="7">
        <v>4</v>
      </c>
      <c r="E84" s="8"/>
      <c r="F84" s="7">
        <f t="shared" si="86"/>
        <v>3.8734374152442206E-4</v>
      </c>
      <c r="G84" s="8">
        <f t="shared" si="79"/>
        <v>7.2559560968674178E-2</v>
      </c>
      <c r="H84" s="8">
        <f t="shared" ref="H84:H102" si="102">H83+C84-F84</f>
        <v>8.3872462896209671E-2</v>
      </c>
      <c r="I84" s="8"/>
      <c r="J84" s="7">
        <f t="shared" si="80"/>
        <v>5.2648898879667453E-3</v>
      </c>
    </row>
    <row r="85" spans="1:12" x14ac:dyDescent="0.25">
      <c r="A85" s="7">
        <f>'initial data'!A84</f>
        <v>201709</v>
      </c>
      <c r="B85" s="7">
        <f>'initial data'!B84</f>
        <v>318394349</v>
      </c>
      <c r="C85" s="8">
        <f t="shared" si="78"/>
        <v>-2.1209110554401309E-2</v>
      </c>
      <c r="D85" s="7">
        <v>5</v>
      </c>
      <c r="E85" s="8"/>
      <c r="F85" s="7">
        <f t="shared" si="86"/>
        <v>3.8734374152442206E-4</v>
      </c>
      <c r="G85" s="8">
        <f t="shared" si="79"/>
        <v>-2.1596454295925733E-2</v>
      </c>
      <c r="H85" s="8">
        <f t="shared" si="102"/>
        <v>6.2276008600283941E-2</v>
      </c>
      <c r="I85" s="8"/>
      <c r="J85" s="7">
        <f t="shared" si="80"/>
        <v>4.6640683815600905E-4</v>
      </c>
    </row>
    <row r="86" spans="1:12" x14ac:dyDescent="0.25">
      <c r="A86" s="7">
        <f>'initial data'!A85</f>
        <v>201710</v>
      </c>
      <c r="B86" s="7">
        <f>'initial data'!B85</f>
        <v>325219330</v>
      </c>
      <c r="C86" s="8">
        <f t="shared" si="78"/>
        <v>1.4891455717474572E-2</v>
      </c>
      <c r="D86" s="7">
        <v>6</v>
      </c>
      <c r="E86" s="8"/>
      <c r="F86" s="7">
        <f t="shared" si="86"/>
        <v>3.8734374152442206E-4</v>
      </c>
      <c r="G86" s="8">
        <f t="shared" si="79"/>
        <v>1.4504111975950151E-2</v>
      </c>
      <c r="H86" s="8">
        <f t="shared" si="102"/>
        <v>7.6780120576234095E-2</v>
      </c>
      <c r="I86" s="8"/>
      <c r="J86" s="7">
        <f t="shared" si="80"/>
        <v>2.1036926421090057E-4</v>
      </c>
    </row>
    <row r="87" spans="1:12" x14ac:dyDescent="0.25">
      <c r="A87" s="7">
        <f>'initial data'!A86</f>
        <v>201711</v>
      </c>
      <c r="B87" s="7">
        <f>'initial data'!B86</f>
        <v>320412222</v>
      </c>
      <c r="C87" s="8">
        <f t="shared" si="78"/>
        <v>-9.850492583615697E-2</v>
      </c>
      <c r="D87" s="7">
        <v>1</v>
      </c>
      <c r="E87" s="7">
        <f t="shared" ref="E87" si="103">SUM(C87:C92)</f>
        <v>-1.8169317307050483E-2</v>
      </c>
      <c r="F87" s="7">
        <f t="shared" ref="F87" si="104">E89</f>
        <v>-3.0282195511750804E-3</v>
      </c>
      <c r="G87" s="8">
        <f t="shared" si="79"/>
        <v>-9.5476706284981894E-2</v>
      </c>
      <c r="H87" s="8">
        <f t="shared" si="102"/>
        <v>-1.8696585708747795E-2</v>
      </c>
      <c r="I87" s="8">
        <f t="shared" ref="I87" si="105">MAX(H87:H92)-MIN(H87:H92)</f>
        <v>0.29492626395074767</v>
      </c>
      <c r="J87" s="7">
        <f t="shared" si="80"/>
        <v>9.1158014430287003E-3</v>
      </c>
      <c r="K87">
        <f t="shared" ref="K87" si="106">SQRT(SUM(J87:J92)/5)</f>
        <v>0.15231351232848389</v>
      </c>
      <c r="L87">
        <f t="shared" ref="L87" si="107">I87/K87</f>
        <v>1.9363105704942372</v>
      </c>
    </row>
    <row r="88" spans="1:12" x14ac:dyDescent="0.25">
      <c r="A88" s="7">
        <f>'initial data'!A87</f>
        <v>201712</v>
      </c>
      <c r="B88" s="7">
        <f>'initial data'!B87</f>
        <v>353581244</v>
      </c>
      <c r="C88" s="8">
        <f t="shared" si="78"/>
        <v>0.29189804439957256</v>
      </c>
      <c r="D88" s="7">
        <v>2</v>
      </c>
      <c r="E88" s="7" t="s">
        <v>5</v>
      </c>
      <c r="F88" s="7">
        <f t="shared" ref="F88" si="108">F87</f>
        <v>-3.0282195511750804E-3</v>
      </c>
      <c r="G88" s="8">
        <f t="shared" si="79"/>
        <v>0.29492626395074767</v>
      </c>
      <c r="H88" s="8">
        <f t="shared" si="102"/>
        <v>0.2762296782419999</v>
      </c>
      <c r="I88" s="8"/>
      <c r="J88" s="7">
        <f t="shared" si="80"/>
        <v>8.698150116794609E-2</v>
      </c>
    </row>
    <row r="89" spans="1:12" x14ac:dyDescent="0.25">
      <c r="A89" s="7">
        <f>'initial data'!A88</f>
        <v>201801</v>
      </c>
      <c r="B89" s="7">
        <f>'initial data'!B88</f>
        <v>264070270</v>
      </c>
      <c r="C89" s="8">
        <f t="shared" si="78"/>
        <v>-4.9492055930754432E-2</v>
      </c>
      <c r="D89" s="7">
        <v>3</v>
      </c>
      <c r="E89" s="7">
        <f t="shared" ref="E89" si="109">E87/6</f>
        <v>-3.0282195511750804E-3</v>
      </c>
      <c r="F89" s="7">
        <f t="shared" si="86"/>
        <v>-3.0282195511750804E-3</v>
      </c>
      <c r="G89" s="8">
        <f t="shared" si="79"/>
        <v>-4.6463836379579349E-2</v>
      </c>
      <c r="H89" s="8">
        <f t="shared" si="102"/>
        <v>0.22976584186242055</v>
      </c>
      <c r="I89" s="8"/>
      <c r="J89" s="7">
        <f t="shared" si="80"/>
        <v>2.1588880911083213E-3</v>
      </c>
    </row>
    <row r="90" spans="1:12" x14ac:dyDescent="0.25">
      <c r="A90" s="7">
        <f>'initial data'!A89</f>
        <v>201802</v>
      </c>
      <c r="B90" s="7">
        <f>'initial data'!B89</f>
        <v>277468468</v>
      </c>
      <c r="C90" s="8">
        <f t="shared" si="78"/>
        <v>-0.11359026975002014</v>
      </c>
      <c r="D90" s="7">
        <v>4</v>
      </c>
      <c r="E90" s="8"/>
      <c r="F90" s="7">
        <f t="shared" si="86"/>
        <v>-3.0282195511750804E-3</v>
      </c>
      <c r="G90" s="8">
        <f t="shared" si="79"/>
        <v>-0.11056205019884506</v>
      </c>
      <c r="H90" s="8">
        <f t="shared" si="102"/>
        <v>0.11920379166357549</v>
      </c>
      <c r="I90" s="8"/>
      <c r="J90" s="7">
        <f t="shared" si="80"/>
        <v>1.2223966944171934E-2</v>
      </c>
    </row>
    <row r="91" spans="1:12" x14ac:dyDescent="0.25">
      <c r="A91" s="7">
        <f>'initial data'!A90</f>
        <v>201803</v>
      </c>
      <c r="B91" s="7">
        <f>'initial data'!B90</f>
        <v>310845986</v>
      </c>
      <c r="C91" s="8">
        <f t="shared" si="78"/>
        <v>-7.228684795700023E-2</v>
      </c>
      <c r="D91" s="7">
        <v>5</v>
      </c>
      <c r="E91" s="8"/>
      <c r="F91" s="7">
        <f t="shared" si="86"/>
        <v>-3.0282195511750804E-3</v>
      </c>
      <c r="G91" s="8">
        <f t="shared" si="79"/>
        <v>-6.9258628405825154E-2</v>
      </c>
      <c r="H91" s="8">
        <f t="shared" si="102"/>
        <v>4.9945163257750343E-2</v>
      </c>
      <c r="I91" s="8"/>
      <c r="J91" s="7">
        <f t="shared" si="80"/>
        <v>4.7967576086561711E-3</v>
      </c>
    </row>
    <row r="92" spans="1:12" x14ac:dyDescent="0.25">
      <c r="A92" s="7">
        <f>'initial data'!A91</f>
        <v>201804</v>
      </c>
      <c r="B92" s="7">
        <f>'initial data'!B91</f>
        <v>334148136</v>
      </c>
      <c r="C92" s="8">
        <f t="shared" si="78"/>
        <v>2.3806737767308715E-2</v>
      </c>
      <c r="D92" s="7">
        <v>6</v>
      </c>
      <c r="E92" s="8"/>
      <c r="F92" s="7">
        <f t="shared" si="86"/>
        <v>-3.0282195511750804E-3</v>
      </c>
      <c r="G92" s="8">
        <f t="shared" si="79"/>
        <v>2.6834957318483794E-2</v>
      </c>
      <c r="H92" s="8">
        <f t="shared" si="102"/>
        <v>7.6780120576234137E-2</v>
      </c>
      <c r="I92" s="8"/>
      <c r="J92" s="7">
        <f t="shared" si="80"/>
        <v>7.2011493428484697E-4</v>
      </c>
    </row>
    <row r="93" spans="1:12" x14ac:dyDescent="0.25">
      <c r="A93" s="7">
        <f>'initial data'!A92</f>
        <v>201805</v>
      </c>
      <c r="B93" s="7">
        <f>'initial data'!B92</f>
        <v>326287103</v>
      </c>
      <c r="C93" s="8">
        <f t="shared" si="78"/>
        <v>4.2954947685331736E-2</v>
      </c>
      <c r="D93" s="7">
        <v>1</v>
      </c>
      <c r="E93" s="7">
        <f t="shared" ref="E93" si="110">SUM(C93:C98)</f>
        <v>8.5269374596656941E-2</v>
      </c>
      <c r="F93" s="7">
        <f t="shared" ref="F93" si="111">E95</f>
        <v>1.4211562432776157E-2</v>
      </c>
      <c r="G93" s="8">
        <f t="shared" si="79"/>
        <v>2.8743385252555577E-2</v>
      </c>
      <c r="H93" s="8">
        <f t="shared" si="102"/>
        <v>0.10552350582878972</v>
      </c>
      <c r="I93" s="8">
        <f t="shared" ref="I93" si="112">MAX(H93:H98)-MIN(H93:H98)</f>
        <v>0.159398938037114</v>
      </c>
      <c r="J93" s="7">
        <f t="shared" si="80"/>
        <v>8.2618219577682938E-4</v>
      </c>
      <c r="K93">
        <f t="shared" ref="K93" si="113">SQRT(SUM(J93:J98)/5)</f>
        <v>9.0112706199617337E-2</v>
      </c>
      <c r="L93">
        <f t="shared" ref="L93" si="114">I93/K93</f>
        <v>1.7688841536288351</v>
      </c>
    </row>
    <row r="94" spans="1:12" x14ac:dyDescent="0.25">
      <c r="A94" s="7">
        <f>'initial data'!A93</f>
        <v>201806</v>
      </c>
      <c r="B94" s="7">
        <f>'initial data'!B93</f>
        <v>312568214</v>
      </c>
      <c r="C94" s="8">
        <f t="shared" si="78"/>
        <v>-2.8478543441043017E-2</v>
      </c>
      <c r="D94" s="7">
        <v>2</v>
      </c>
      <c r="E94" s="7" t="s">
        <v>5</v>
      </c>
      <c r="F94" s="7">
        <f t="shared" ref="F94" si="115">F93</f>
        <v>1.4211562432776157E-2</v>
      </c>
      <c r="G94" s="8">
        <f t="shared" si="79"/>
        <v>-4.2690105873819176E-2</v>
      </c>
      <c r="H94" s="8">
        <f t="shared" si="102"/>
        <v>6.2833399954970545E-2</v>
      </c>
      <c r="I94" s="8"/>
      <c r="J94" s="7">
        <f t="shared" si="80"/>
        <v>1.8224451395178905E-3</v>
      </c>
    </row>
    <row r="95" spans="1:12" x14ac:dyDescent="0.25">
      <c r="A95" s="7">
        <f>'initial data'!A94</f>
        <v>201807</v>
      </c>
      <c r="B95" s="7">
        <f>'initial data'!B94</f>
        <v>321597664</v>
      </c>
      <c r="C95" s="8">
        <f t="shared" si="78"/>
        <v>6.6575262065768873E-2</v>
      </c>
      <c r="D95" s="7">
        <v>3</v>
      </c>
      <c r="E95" s="7">
        <f t="shared" ref="E95" si="116">E93/6</f>
        <v>1.4211562432776157E-2</v>
      </c>
      <c r="F95" s="7">
        <f t="shared" si="86"/>
        <v>1.4211562432776157E-2</v>
      </c>
      <c r="G95" s="8">
        <f t="shared" si="79"/>
        <v>5.2363699632992713E-2</v>
      </c>
      <c r="H95" s="8">
        <f t="shared" si="102"/>
        <v>0.11519709958796326</v>
      </c>
      <c r="I95" s="8"/>
      <c r="J95" s="7">
        <f t="shared" si="80"/>
        <v>2.7419570392542814E-3</v>
      </c>
    </row>
    <row r="96" spans="1:12" x14ac:dyDescent="0.25">
      <c r="A96" s="7">
        <f>'initial data'!A95</f>
        <v>201808</v>
      </c>
      <c r="B96" s="7">
        <f>'initial data'!B95</f>
        <v>300884362</v>
      </c>
      <c r="C96" s="8">
        <f t="shared" si="78"/>
        <v>0.10994864858417482</v>
      </c>
      <c r="D96" s="7">
        <v>4</v>
      </c>
      <c r="E96" s="8"/>
      <c r="F96" s="7">
        <f t="shared" si="86"/>
        <v>1.4211562432776157E-2</v>
      </c>
      <c r="G96" s="8">
        <f t="shared" si="79"/>
        <v>9.5737086151398657E-2</v>
      </c>
      <c r="H96" s="8">
        <f t="shared" si="102"/>
        <v>0.2109341857393619</v>
      </c>
      <c r="I96" s="8"/>
      <c r="J96" s="7">
        <f t="shared" si="80"/>
        <v>9.1655896647603284E-3</v>
      </c>
    </row>
    <row r="97" spans="1:12" x14ac:dyDescent="0.25">
      <c r="A97" s="7">
        <f>'initial data'!A96</f>
        <v>201809</v>
      </c>
      <c r="B97" s="7">
        <f>'initial data'!B96</f>
        <v>269556324</v>
      </c>
      <c r="C97" s="8">
        <f t="shared" si="78"/>
        <v>-0.14518737560433784</v>
      </c>
      <c r="D97" s="7">
        <v>5</v>
      </c>
      <c r="E97" s="8"/>
      <c r="F97" s="7">
        <f t="shared" si="86"/>
        <v>1.4211562432776157E-2</v>
      </c>
      <c r="G97" s="8">
        <f t="shared" si="79"/>
        <v>-0.159398938037114</v>
      </c>
      <c r="H97" s="8">
        <f t="shared" si="102"/>
        <v>5.1535247702247905E-2</v>
      </c>
      <c r="I97" s="8"/>
      <c r="J97" s="7">
        <f t="shared" si="80"/>
        <v>2.5408021447359708E-2</v>
      </c>
    </row>
    <row r="98" spans="1:12" x14ac:dyDescent="0.25">
      <c r="A98" s="7">
        <f>'initial data'!A97</f>
        <v>201810</v>
      </c>
      <c r="B98" s="7">
        <f>'initial data'!B97</f>
        <v>311676172</v>
      </c>
      <c r="C98" s="8">
        <f t="shared" si="78"/>
        <v>3.9456435306762364E-2</v>
      </c>
      <c r="D98" s="7">
        <v>6</v>
      </c>
      <c r="E98" s="8"/>
      <c r="F98" s="7">
        <f t="shared" si="86"/>
        <v>1.4211562432776157E-2</v>
      </c>
      <c r="G98" s="8">
        <f t="shared" si="79"/>
        <v>2.5244872873986204E-2</v>
      </c>
      <c r="H98" s="8">
        <f t="shared" si="102"/>
        <v>7.6780120576234109E-2</v>
      </c>
      <c r="I98" s="8"/>
      <c r="J98" s="7">
        <f t="shared" si="80"/>
        <v>6.3730360642372448E-4</v>
      </c>
    </row>
    <row r="99" spans="1:12" x14ac:dyDescent="0.25">
      <c r="A99" s="7">
        <f>'initial data'!A98</f>
        <v>201811</v>
      </c>
      <c r="B99" s="7">
        <f>'initial data'!B98</f>
        <v>299617992</v>
      </c>
      <c r="C99" s="8">
        <f t="shared" si="78"/>
        <v>-7.7332972318191667E-2</v>
      </c>
      <c r="D99" s="7">
        <v>1</v>
      </c>
      <c r="E99" s="7">
        <f t="shared" ref="E99" si="117">SUM(C99:C104)</f>
        <v>5.1414390646044118E-2</v>
      </c>
      <c r="F99" s="7">
        <f t="shared" ref="F99" si="118">E101</f>
        <v>8.5690651076740197E-3</v>
      </c>
      <c r="G99" s="8">
        <f t="shared" si="79"/>
        <v>-8.590203742586569E-2</v>
      </c>
      <c r="H99" s="8">
        <f t="shared" si="102"/>
        <v>-9.1219168496315776E-3</v>
      </c>
      <c r="I99" s="8">
        <f t="shared" ref="I99" si="119">MAX(H99:H104)-MIN(H99:H104)</f>
        <v>0.38708329186453905</v>
      </c>
      <c r="J99" s="7">
        <f t="shared" si="80"/>
        <v>7.3791600339148302E-3</v>
      </c>
      <c r="K99">
        <f t="shared" ref="K99" si="120">SQRT(SUM(J99:J104)/5)</f>
        <v>0.18575428954214479</v>
      </c>
      <c r="L99">
        <f t="shared" ref="L99" si="121">I99/K99</f>
        <v>2.0838457772288259</v>
      </c>
    </row>
    <row r="100" spans="1:12" x14ac:dyDescent="0.25">
      <c r="A100" s="7">
        <f>'initial data'!A99</f>
        <v>201812</v>
      </c>
      <c r="B100" s="7">
        <f>'initial data'!B99</f>
        <v>323707806</v>
      </c>
      <c r="C100" s="8">
        <f t="shared" si="78"/>
        <v>0.36551472125213902</v>
      </c>
      <c r="D100" s="7">
        <v>2</v>
      </c>
      <c r="E100" s="7" t="s">
        <v>5</v>
      </c>
      <c r="F100" s="7">
        <f t="shared" ref="F100" si="122">F99</f>
        <v>8.5690651076740197E-3</v>
      </c>
      <c r="G100" s="8">
        <f t="shared" si="79"/>
        <v>0.356945656144465</v>
      </c>
      <c r="H100" s="8">
        <f t="shared" si="102"/>
        <v>0.3478237392948334</v>
      </c>
      <c r="I100" s="8"/>
      <c r="J100" s="7">
        <f t="shared" si="80"/>
        <v>0.12741020144040263</v>
      </c>
    </row>
    <row r="101" spans="1:12" x14ac:dyDescent="0.25">
      <c r="A101" s="7">
        <f>'initial data'!A100</f>
        <v>201901</v>
      </c>
      <c r="B101" s="7">
        <f>'initial data'!B100</f>
        <v>224601238</v>
      </c>
      <c r="C101" s="8">
        <f t="shared" si="78"/>
        <v>-0.11720543563022787</v>
      </c>
      <c r="D101" s="7">
        <v>3</v>
      </c>
      <c r="E101" s="7">
        <f t="shared" ref="E101" si="123">E99/6</f>
        <v>8.5690651076740197E-3</v>
      </c>
      <c r="F101" s="7">
        <f t="shared" si="86"/>
        <v>8.5690651076740197E-3</v>
      </c>
      <c r="G101" s="8">
        <f t="shared" si="79"/>
        <v>-0.12577450073790189</v>
      </c>
      <c r="H101" s="8">
        <f t="shared" si="102"/>
        <v>0.22204923855693151</v>
      </c>
      <c r="I101" s="8"/>
      <c r="J101" s="7">
        <f t="shared" si="80"/>
        <v>1.5819225035868485E-2</v>
      </c>
    </row>
    <row r="102" spans="1:12" x14ac:dyDescent="0.25">
      <c r="A102" s="7">
        <f>'initial data'!A101</f>
        <v>201902</v>
      </c>
      <c r="B102" s="7">
        <f>'initial data'!B101</f>
        <v>252530489</v>
      </c>
      <c r="C102" s="8">
        <f t="shared" si="78"/>
        <v>-0.13032625100826734</v>
      </c>
      <c r="D102" s="7">
        <v>4</v>
      </c>
      <c r="E102" s="8"/>
      <c r="F102" s="7">
        <f t="shared" si="86"/>
        <v>8.5690651076740197E-3</v>
      </c>
      <c r="G102" s="8">
        <f t="shared" si="79"/>
        <v>-0.13889531611594136</v>
      </c>
      <c r="H102" s="8">
        <f t="shared" si="102"/>
        <v>8.3153922440990152E-2</v>
      </c>
      <c r="I102" s="8"/>
      <c r="J102" s="7">
        <f t="shared" si="80"/>
        <v>1.929190883894728E-2</v>
      </c>
    </row>
    <row r="103" spans="1:12" x14ac:dyDescent="0.25">
      <c r="A103" s="7">
        <f>'initial data'!A102</f>
        <v>201903</v>
      </c>
      <c r="B103" s="7">
        <f>'initial data'!B102</f>
        <v>287682730</v>
      </c>
      <c r="C103" s="8">
        <f t="shared" si="78"/>
        <v>-3.0690487462031651E-2</v>
      </c>
      <c r="D103" s="7">
        <v>5</v>
      </c>
      <c r="E103" s="8"/>
      <c r="F103" s="7">
        <f t="shared" si="86"/>
        <v>8.5690651076740197E-3</v>
      </c>
      <c r="G103" s="8">
        <f t="shared" si="79"/>
        <v>-3.9259552569705675E-2</v>
      </c>
      <c r="H103" s="8">
        <f>C103-F103</f>
        <v>-3.9259552569705675E-2</v>
      </c>
      <c r="I103" s="8"/>
      <c r="J103" s="7">
        <f t="shared" si="80"/>
        <v>1.5413124679734835E-3</v>
      </c>
    </row>
    <row r="104" spans="1:12" x14ac:dyDescent="0.25">
      <c r="A104" s="7">
        <f>'initial data'!A103</f>
        <v>201907</v>
      </c>
      <c r="B104" s="7">
        <f>'initial data'!B103</f>
        <v>296648735</v>
      </c>
      <c r="C104" s="8">
        <f t="shared" si="78"/>
        <v>4.1454815812623648E-2</v>
      </c>
      <c r="D104" s="7">
        <v>6</v>
      </c>
      <c r="E104" s="8"/>
      <c r="F104" s="7">
        <f t="shared" si="86"/>
        <v>8.5690651076740197E-3</v>
      </c>
      <c r="G104" s="8">
        <f t="shared" si="79"/>
        <v>3.2885750704949632E-2</v>
      </c>
      <c r="H104" s="8">
        <f t="shared" ref="H104:H122" si="124">H103+C104-F104</f>
        <v>-6.3738018647560464E-3</v>
      </c>
      <c r="I104" s="8"/>
      <c r="J104" s="7">
        <f t="shared" si="80"/>
        <v>1.0814725994280953E-3</v>
      </c>
    </row>
    <row r="105" spans="1:12" x14ac:dyDescent="0.25">
      <c r="A105" s="7">
        <f>'initial data'!A104</f>
        <v>201908</v>
      </c>
      <c r="B105" s="7">
        <f>'initial data'!B104</f>
        <v>284602626</v>
      </c>
      <c r="C105" s="8">
        <f t="shared" si="78"/>
        <v>2.1171255247882614E-2</v>
      </c>
      <c r="D105" s="7">
        <v>1</v>
      </c>
      <c r="E105" s="7">
        <f t="shared" ref="E105" si="125">SUM(C105:C110)</f>
        <v>0.28514173898227391</v>
      </c>
      <c r="F105" s="7">
        <f t="shared" ref="F105" si="126">E107</f>
        <v>4.7523623163712315E-2</v>
      </c>
      <c r="G105" s="8">
        <f t="shared" si="79"/>
        <v>-2.6352367915829702E-2</v>
      </c>
      <c r="H105" s="8">
        <f t="shared" si="124"/>
        <v>-3.2726169780585748E-2</v>
      </c>
      <c r="I105" s="8">
        <f t="shared" ref="I105" si="127">MAX(H105:H110)-MIN(H105:H110)</f>
        <v>0.32452778892910722</v>
      </c>
      <c r="J105" s="7">
        <f t="shared" si="80"/>
        <v>6.9444729477125065E-4</v>
      </c>
      <c r="K105">
        <f t="shared" ref="K105" si="128">SQRT(SUM(J105:J110)/5)</f>
        <v>0.20905862736982886</v>
      </c>
      <c r="L105">
        <f t="shared" ref="L105" si="129">I105/K105</f>
        <v>1.5523290907053127</v>
      </c>
    </row>
    <row r="106" spans="1:12" x14ac:dyDescent="0.25">
      <c r="A106" s="7">
        <f>'initial data'!A105</f>
        <v>201909</v>
      </c>
      <c r="B106" s="7">
        <f>'initial data'!B105</f>
        <v>278640566</v>
      </c>
      <c r="C106" s="8">
        <f t="shared" si="78"/>
        <v>-1.6348448243165701E-2</v>
      </c>
      <c r="D106" s="7">
        <v>2</v>
      </c>
      <c r="E106" s="7" t="s">
        <v>5</v>
      </c>
      <c r="F106" s="7">
        <f t="shared" ref="F106" si="130">F105</f>
        <v>4.7523623163712315E-2</v>
      </c>
      <c r="G106" s="8">
        <f t="shared" si="79"/>
        <v>-6.387207140687802E-2</v>
      </c>
      <c r="H106" s="8">
        <f t="shared" si="124"/>
        <v>-9.6598241187463768E-2</v>
      </c>
      <c r="I106" s="8"/>
      <c r="J106" s="7">
        <f t="shared" si="80"/>
        <v>4.0796415058053249E-3</v>
      </c>
    </row>
    <row r="107" spans="1:12" x14ac:dyDescent="0.25">
      <c r="A107" s="7">
        <f>'initial data'!A106</f>
        <v>201910</v>
      </c>
      <c r="B107" s="7">
        <f>'initial data'!B106</f>
        <v>283233347</v>
      </c>
      <c r="C107" s="8">
        <f t="shared" si="78"/>
        <v>4.0739506017596655E-2</v>
      </c>
      <c r="D107" s="7">
        <v>3</v>
      </c>
      <c r="E107" s="7">
        <f t="shared" ref="E107" si="131">E105/6</f>
        <v>4.7523623163712315E-2</v>
      </c>
      <c r="F107" s="7">
        <f t="shared" si="86"/>
        <v>4.7523623163712315E-2</v>
      </c>
      <c r="G107" s="8">
        <f t="shared" si="79"/>
        <v>-6.7841171461156605E-3</v>
      </c>
      <c r="H107" s="8">
        <f t="shared" si="124"/>
        <v>-0.10338235833357942</v>
      </c>
      <c r="I107" s="8"/>
      <c r="J107" s="7">
        <f t="shared" si="80"/>
        <v>4.6024245452220491E-5</v>
      </c>
    </row>
    <row r="108" spans="1:12" x14ac:dyDescent="0.25">
      <c r="A108" s="7">
        <f>'initial data'!A107</f>
        <v>201911</v>
      </c>
      <c r="B108" s="7">
        <f>'initial data'!B107</f>
        <v>271926443</v>
      </c>
      <c r="C108" s="8">
        <f t="shared" si="78"/>
        <v>0.37205141209281956</v>
      </c>
      <c r="D108" s="7">
        <v>4</v>
      </c>
      <c r="E108" s="8"/>
      <c r="F108" s="7">
        <f t="shared" si="86"/>
        <v>4.7523623163712315E-2</v>
      </c>
      <c r="G108" s="8">
        <f t="shared" si="79"/>
        <v>0.32452778892910722</v>
      </c>
      <c r="H108" s="8">
        <f t="shared" si="124"/>
        <v>0.2211454305955278</v>
      </c>
      <c r="I108" s="8"/>
      <c r="J108" s="7">
        <f t="shared" si="80"/>
        <v>0.10531828578721517</v>
      </c>
    </row>
    <row r="109" spans="1:12" x14ac:dyDescent="0.25">
      <c r="A109" s="7">
        <f>'initial data'!A108</f>
        <v>202001</v>
      </c>
      <c r="B109" s="7">
        <f>'initial data'!B108</f>
        <v>187444010</v>
      </c>
      <c r="C109" s="8">
        <f t="shared" si="78"/>
        <v>-0.26934513735329141</v>
      </c>
      <c r="D109" s="7">
        <v>5</v>
      </c>
      <c r="E109" s="8"/>
      <c r="F109" s="7">
        <f t="shared" si="86"/>
        <v>4.7523623163712315E-2</v>
      </c>
      <c r="G109" s="8">
        <f t="shared" si="79"/>
        <v>-0.31686876051700374</v>
      </c>
      <c r="H109" s="8">
        <f t="shared" si="124"/>
        <v>-9.5723329921475919E-2</v>
      </c>
      <c r="I109" s="8"/>
      <c r="J109" s="7">
        <f t="shared" si="80"/>
        <v>0.10040581139158228</v>
      </c>
    </row>
    <row r="110" spans="1:12" x14ac:dyDescent="0.25">
      <c r="A110" s="7">
        <f>'initial data'!A109</f>
        <v>202002</v>
      </c>
      <c r="B110" s="7">
        <f>'initial data'!B109</f>
        <v>245384244</v>
      </c>
      <c r="C110" s="8">
        <f t="shared" si="78"/>
        <v>0.1368731512204322</v>
      </c>
      <c r="D110" s="7">
        <v>6</v>
      </c>
      <c r="E110" s="8"/>
      <c r="F110" s="7">
        <f t="shared" si="86"/>
        <v>4.7523623163712315E-2</v>
      </c>
      <c r="G110" s="8">
        <f t="shared" si="79"/>
        <v>8.934952805671989E-2</v>
      </c>
      <c r="H110" s="8">
        <f t="shared" si="124"/>
        <v>-6.373801864756036E-3</v>
      </c>
      <c r="I110" s="8"/>
      <c r="J110" s="7">
        <f t="shared" si="80"/>
        <v>7.9833381639585754E-3</v>
      </c>
    </row>
    <row r="111" spans="1:12" x14ac:dyDescent="0.25">
      <c r="A111" s="7">
        <f>'initial data'!A110</f>
        <v>202003</v>
      </c>
      <c r="B111" s="7">
        <f>'initial data'!B110</f>
        <v>213994898</v>
      </c>
      <c r="C111" s="8">
        <f t="shared" si="78"/>
        <v>-0.12516941411189161</v>
      </c>
      <c r="D111" s="7">
        <v>1</v>
      </c>
      <c r="E111" s="7">
        <f t="shared" ref="E111" si="132">SUM(C111:C116)</f>
        <v>-8.0153554639936841E-2</v>
      </c>
      <c r="F111" s="7">
        <f t="shared" ref="F111" si="133">E113</f>
        <v>-1.3358925773322807E-2</v>
      </c>
      <c r="G111" s="8">
        <f t="shared" si="79"/>
        <v>-0.11181048833856881</v>
      </c>
      <c r="H111" s="8">
        <f t="shared" si="124"/>
        <v>-0.11818429020332484</v>
      </c>
      <c r="I111" s="8">
        <f t="shared" ref="I111" si="134">MAX(H111:H116)-MIN(H111:H116)</f>
        <v>0.22899251289169933</v>
      </c>
      <c r="J111" s="7">
        <f t="shared" si="80"/>
        <v>1.2501585302509232E-2</v>
      </c>
      <c r="K111">
        <f t="shared" ref="K111" si="135">SQRT(SUM(J111:J116)/5)</f>
        <v>0.1595347784471266</v>
      </c>
      <c r="L111">
        <f t="shared" ref="L111" si="136">I111/K111</f>
        <v>1.4353767568467373</v>
      </c>
    </row>
    <row r="112" spans="1:12" x14ac:dyDescent="0.25">
      <c r="A112" s="7">
        <f>'initial data'!A111</f>
        <v>202004</v>
      </c>
      <c r="B112" s="7">
        <f>'initial data'!B111</f>
        <v>242529072</v>
      </c>
      <c r="C112" s="8">
        <f t="shared" si="78"/>
        <v>0.18616591358011442</v>
      </c>
      <c r="D112" s="7">
        <v>2</v>
      </c>
      <c r="E112" s="7" t="s">
        <v>5</v>
      </c>
      <c r="F112" s="7">
        <f t="shared" ref="F112" si="137">F111</f>
        <v>-1.3358925773322807E-2</v>
      </c>
      <c r="G112" s="8">
        <f t="shared" si="79"/>
        <v>0.19952483935343723</v>
      </c>
      <c r="H112" s="8">
        <f t="shared" si="124"/>
        <v>8.1340549150112379E-2</v>
      </c>
      <c r="I112" s="8"/>
      <c r="J112" s="7">
        <f t="shared" si="80"/>
        <v>3.9810161519014932E-2</v>
      </c>
    </row>
    <row r="113" spans="1:12" x14ac:dyDescent="0.25">
      <c r="A113" s="7">
        <f>'initial data'!A112</f>
        <v>202005</v>
      </c>
      <c r="B113" s="7">
        <f>'initial data'!B112</f>
        <v>201332078</v>
      </c>
      <c r="C113" s="8">
        <f t="shared" si="78"/>
        <v>-0.16012332738095689</v>
      </c>
      <c r="D113" s="7">
        <v>3</v>
      </c>
      <c r="E113" s="7">
        <f t="shared" ref="E113" si="138">E111/6</f>
        <v>-1.3358925773322807E-2</v>
      </c>
      <c r="F113" s="7">
        <f t="shared" si="86"/>
        <v>-1.3358925773322807E-2</v>
      </c>
      <c r="G113" s="8">
        <f t="shared" si="79"/>
        <v>-0.14676440160763407</v>
      </c>
      <c r="H113" s="8">
        <f t="shared" si="124"/>
        <v>-6.5423852457521706E-2</v>
      </c>
      <c r="I113" s="8"/>
      <c r="J113" s="7">
        <f t="shared" si="80"/>
        <v>2.1539789579246901E-2</v>
      </c>
    </row>
    <row r="114" spans="1:12" x14ac:dyDescent="0.25">
      <c r="A114" s="7">
        <f>'initial data'!A113</f>
        <v>202006</v>
      </c>
      <c r="B114" s="7">
        <f>'initial data'!B113</f>
        <v>236294522</v>
      </c>
      <c r="C114" s="8">
        <f t="shared" si="78"/>
        <v>-9.5587037057388066E-2</v>
      </c>
      <c r="D114" s="7">
        <v>4</v>
      </c>
      <c r="E114" s="8"/>
      <c r="F114" s="7">
        <f t="shared" si="86"/>
        <v>-1.3358925773322807E-2</v>
      </c>
      <c r="G114" s="8">
        <f t="shared" si="79"/>
        <v>-8.2228111284065264E-2</v>
      </c>
      <c r="H114" s="8">
        <f t="shared" si="124"/>
        <v>-0.14765196374158696</v>
      </c>
      <c r="I114" s="8"/>
      <c r="J114" s="7">
        <f t="shared" si="80"/>
        <v>6.7614622853446214E-3</v>
      </c>
    </row>
    <row r="115" spans="1:12" x14ac:dyDescent="0.25">
      <c r="A115" s="7">
        <f>'initial data'!A114</f>
        <v>202007</v>
      </c>
      <c r="B115" s="7">
        <f>'initial data'!B114</f>
        <v>259995946</v>
      </c>
      <c r="C115" s="8">
        <f t="shared" si="78"/>
        <v>0.1926758151271187</v>
      </c>
      <c r="D115" s="7">
        <v>5</v>
      </c>
      <c r="E115" s="8"/>
      <c r="F115" s="7">
        <f t="shared" si="86"/>
        <v>-1.3358925773322807E-2</v>
      </c>
      <c r="G115" s="8">
        <f t="shared" si="79"/>
        <v>0.20603474090044152</v>
      </c>
      <c r="H115" s="8">
        <f t="shared" si="124"/>
        <v>5.8382777158854558E-2</v>
      </c>
      <c r="I115" s="8"/>
      <c r="J115" s="7">
        <f t="shared" si="80"/>
        <v>4.2450314457912072E-2</v>
      </c>
    </row>
    <row r="116" spans="1:12" x14ac:dyDescent="0.25">
      <c r="A116" s="7">
        <f>'initial data'!A115</f>
        <v>202008</v>
      </c>
      <c r="B116" s="7">
        <f>'initial data'!B115</f>
        <v>214431475</v>
      </c>
      <c r="C116" s="8">
        <f t="shared" si="78"/>
        <v>-7.8115504796933383E-2</v>
      </c>
      <c r="D116" s="7">
        <v>6</v>
      </c>
      <c r="E116" s="8"/>
      <c r="F116" s="7">
        <f t="shared" si="86"/>
        <v>-1.3358925773322807E-2</v>
      </c>
      <c r="G116" s="8">
        <f t="shared" si="79"/>
        <v>-6.475657902361058E-2</v>
      </c>
      <c r="H116" s="8">
        <f t="shared" si="124"/>
        <v>-6.3738018647560169E-3</v>
      </c>
      <c r="I116" s="8"/>
      <c r="J116" s="7">
        <f t="shared" si="80"/>
        <v>4.1934145268411214E-3</v>
      </c>
    </row>
    <row r="117" spans="1:12" x14ac:dyDescent="0.25">
      <c r="A117" s="7">
        <f>'initial data'!A116</f>
        <v>202009</v>
      </c>
      <c r="B117" s="7">
        <f>'initial data'!B116</f>
        <v>231853505</v>
      </c>
      <c r="C117" s="8">
        <f t="shared" si="78"/>
        <v>2.0030710276899715</v>
      </c>
      <c r="D117" s="7">
        <v>1</v>
      </c>
      <c r="E117" s="7">
        <f t="shared" ref="E117" si="139">SUM(C117:C122)</f>
        <v>1.8084946416473977</v>
      </c>
      <c r="F117" s="7">
        <f t="shared" ref="F117" si="140">E119</f>
        <v>0.30141577360789962</v>
      </c>
      <c r="G117" s="8">
        <f t="shared" si="79"/>
        <v>1.701655254082072</v>
      </c>
      <c r="H117" s="8">
        <f t="shared" si="124"/>
        <v>1.6952814522173156</v>
      </c>
      <c r="I117" s="8">
        <f t="shared" ref="I117" si="141">MAX(H117:H122)-MIN(H117:H122)</f>
        <v>1.7016552540820715</v>
      </c>
      <c r="J117" s="7">
        <f t="shared" si="80"/>
        <v>2.8956306037451207</v>
      </c>
      <c r="K117">
        <f t="shared" ref="K117" si="142">SQRT(SUM(J117:J122)/5)</f>
        <v>0.83698659439897016</v>
      </c>
      <c r="L117">
        <f t="shared" ref="L117" si="143">I117/K117</f>
        <v>2.0330734870419391</v>
      </c>
    </row>
    <row r="118" spans="1:12" x14ac:dyDescent="0.25">
      <c r="A118" s="7">
        <f>'initial data'!A117</f>
        <v>0</v>
      </c>
      <c r="B118" s="7">
        <f>'initial data'!B117</f>
        <v>31281745</v>
      </c>
      <c r="C118" s="8">
        <f t="shared" si="78"/>
        <v>-4.8708803505797447E-2</v>
      </c>
      <c r="D118" s="7">
        <v>2</v>
      </c>
      <c r="E118" s="7" t="s">
        <v>5</v>
      </c>
      <c r="F118" s="7">
        <f t="shared" ref="F118" si="144">F117</f>
        <v>0.30141577360789962</v>
      </c>
      <c r="G118" s="8">
        <f t="shared" si="79"/>
        <v>-0.35012457711369704</v>
      </c>
      <c r="H118" s="8">
        <f t="shared" si="124"/>
        <v>1.3451568751036187</v>
      </c>
      <c r="I118" s="8"/>
      <c r="J118" s="7">
        <f t="shared" si="80"/>
        <v>0.12258721949904519</v>
      </c>
    </row>
    <row r="119" spans="1:12" x14ac:dyDescent="0.25">
      <c r="A119" s="7">
        <f>'initial data'!A118</f>
        <v>0</v>
      </c>
      <c r="B119" s="7">
        <f>'initial data'!B118</f>
        <v>32843160</v>
      </c>
      <c r="C119" s="8">
        <f t="shared" si="78"/>
        <v>-0.12094618939261495</v>
      </c>
      <c r="D119" s="7">
        <v>3</v>
      </c>
      <c r="E119" s="7">
        <f t="shared" ref="E119" si="145">E117/6</f>
        <v>0.30141577360789962</v>
      </c>
      <c r="F119" s="7">
        <f t="shared" si="86"/>
        <v>0.30141577360789962</v>
      </c>
      <c r="G119" s="8">
        <f t="shared" si="79"/>
        <v>-0.42236196300051454</v>
      </c>
      <c r="H119" s="8">
        <f t="shared" si="124"/>
        <v>0.92279491210310416</v>
      </c>
      <c r="I119" s="8"/>
      <c r="J119" s="7">
        <f t="shared" si="80"/>
        <v>0.17838962778964801</v>
      </c>
    </row>
    <row r="120" spans="1:12" x14ac:dyDescent="0.25">
      <c r="A120" s="7">
        <f>'initial data'!A119</f>
        <v>0</v>
      </c>
      <c r="B120" s="7">
        <f>'initial data'!B119</f>
        <v>37065614</v>
      </c>
      <c r="C120" s="8">
        <f t="shared" si="78"/>
        <v>9.4296915438810941E-2</v>
      </c>
      <c r="D120" s="7">
        <v>4</v>
      </c>
      <c r="E120" s="8"/>
      <c r="F120" s="7">
        <f t="shared" si="86"/>
        <v>0.30141577360789962</v>
      </c>
      <c r="G120" s="8">
        <f t="shared" si="79"/>
        <v>-0.20711885816908868</v>
      </c>
      <c r="H120" s="8">
        <f t="shared" si="124"/>
        <v>0.71567605393401557</v>
      </c>
      <c r="I120" s="8"/>
      <c r="J120" s="7">
        <f t="shared" si="80"/>
        <v>4.2898221409267072E-2</v>
      </c>
    </row>
    <row r="121" spans="1:12" x14ac:dyDescent="0.25">
      <c r="A121" s="7">
        <f>'initial data'!A120</f>
        <v>0</v>
      </c>
      <c r="B121" s="7">
        <f>'initial data'!B120</f>
        <v>33730173</v>
      </c>
      <c r="C121" s="8">
        <f t="shared" si="78"/>
        <v>-2.3908128778647373E-2</v>
      </c>
      <c r="D121" s="7">
        <v>5</v>
      </c>
      <c r="E121" s="8"/>
      <c r="F121" s="7">
        <f t="shared" si="86"/>
        <v>0.30141577360789962</v>
      </c>
      <c r="G121" s="8">
        <f t="shared" si="79"/>
        <v>-0.32532390238654701</v>
      </c>
      <c r="H121" s="8">
        <f t="shared" si="124"/>
        <v>0.39035215154746861</v>
      </c>
      <c r="I121" s="8"/>
      <c r="J121" s="7">
        <f t="shared" si="80"/>
        <v>0.10583564146401157</v>
      </c>
    </row>
    <row r="122" spans="1:12" x14ac:dyDescent="0.25">
      <c r="A122" s="7">
        <f>'initial data'!A121</f>
        <v>0</v>
      </c>
      <c r="B122" s="7">
        <f>'initial data'!B121</f>
        <v>34546315.666666664</v>
      </c>
      <c r="C122" s="8">
        <f>LN(B122/B123)</f>
        <v>-9.5310179804325018E-2</v>
      </c>
      <c r="D122" s="7">
        <v>6</v>
      </c>
      <c r="E122" s="8"/>
      <c r="F122" s="7">
        <f t="shared" si="86"/>
        <v>0.30141577360789962</v>
      </c>
      <c r="G122" s="8">
        <f t="shared" si="79"/>
        <v>-0.39672595341222461</v>
      </c>
      <c r="H122" s="8">
        <f t="shared" si="124"/>
        <v>-6.3738018647560013E-3</v>
      </c>
      <c r="I122" s="8"/>
      <c r="J122" s="7">
        <f t="shared" si="80"/>
        <v>0.15739148211083862</v>
      </c>
    </row>
    <row r="123" spans="1:12" x14ac:dyDescent="0.25">
      <c r="A123" s="7">
        <f>'initial data'!A122</f>
        <v>0</v>
      </c>
      <c r="B123" s="7">
        <f>B122*1.1</f>
        <v>38000947.233333334</v>
      </c>
      <c r="C123" s="8"/>
      <c r="D123" s="7"/>
      <c r="E123" s="7"/>
      <c r="F123" s="7"/>
      <c r="G123" s="8"/>
      <c r="H123" s="8"/>
      <c r="I123" s="8"/>
      <c r="J123" s="7"/>
    </row>
    <row r="124" spans="1:12" x14ac:dyDescent="0.25">
      <c r="A124" s="7">
        <f>'initial data'!A123</f>
        <v>0</v>
      </c>
      <c r="B124" s="7">
        <f>'initial data'!B123</f>
        <v>0</v>
      </c>
      <c r="C124" s="8"/>
      <c r="D124" s="7"/>
      <c r="E124" s="7"/>
      <c r="F124" s="7"/>
      <c r="G124" s="8"/>
      <c r="H124" s="8"/>
      <c r="I124" s="8"/>
      <c r="J124" s="7"/>
    </row>
    <row r="125" spans="1:12" x14ac:dyDescent="0.25">
      <c r="A125" s="7">
        <f>'initial data'!A124</f>
        <v>0</v>
      </c>
      <c r="B125" s="7">
        <f>'initial data'!B124</f>
        <v>0</v>
      </c>
      <c r="C125" s="8"/>
      <c r="D125" s="7"/>
      <c r="E125" s="7"/>
      <c r="F125" s="7"/>
      <c r="G125" s="8"/>
      <c r="H125" s="8"/>
      <c r="I125" s="8"/>
      <c r="J125" s="7"/>
    </row>
    <row r="126" spans="1:12" x14ac:dyDescent="0.25">
      <c r="A126" s="7">
        <f>'initial data'!A125</f>
        <v>0</v>
      </c>
      <c r="B126" s="7">
        <f>'initial data'!B125</f>
        <v>0</v>
      </c>
      <c r="C126" s="8"/>
      <c r="D126" s="7"/>
      <c r="E126" s="8"/>
      <c r="F126" s="7"/>
      <c r="G126" s="8"/>
      <c r="H126" s="8"/>
      <c r="I126" s="8"/>
      <c r="J126" s="7"/>
    </row>
    <row r="127" spans="1:12" x14ac:dyDescent="0.25">
      <c r="A127" s="7">
        <f>'initial data'!A126</f>
        <v>0</v>
      </c>
      <c r="B127" s="7">
        <f>'initial data'!B126</f>
        <v>0</v>
      </c>
      <c r="C127" s="8"/>
      <c r="D127" s="7"/>
      <c r="E127" s="8"/>
      <c r="F127" s="7"/>
      <c r="G127" s="8"/>
      <c r="H127" s="8"/>
      <c r="I127" s="8"/>
      <c r="J127" s="7"/>
    </row>
    <row r="128" spans="1:12" x14ac:dyDescent="0.25">
      <c r="A128" s="7">
        <f>'initial data'!A127</f>
        <v>0</v>
      </c>
      <c r="B128" s="7">
        <f>'initial data'!B127</f>
        <v>0</v>
      </c>
      <c r="C128" s="8"/>
      <c r="D128" s="7"/>
      <c r="E128" s="8"/>
      <c r="F128" s="7"/>
      <c r="G128" s="8"/>
      <c r="H128" s="8"/>
      <c r="I128" s="8"/>
      <c r="J128" s="7"/>
    </row>
    <row r="129" spans="1:10" x14ac:dyDescent="0.25">
      <c r="A129" s="7">
        <f>'initial data'!A128</f>
        <v>0</v>
      </c>
      <c r="B129" s="7">
        <f>'initial data'!B128</f>
        <v>0</v>
      </c>
      <c r="C129" s="8"/>
      <c r="D129" s="7"/>
      <c r="E129" s="8"/>
      <c r="F129" s="7"/>
      <c r="G129" s="8"/>
      <c r="H129" s="8"/>
      <c r="I129" s="8"/>
      <c r="J129" s="7"/>
    </row>
    <row r="130" spans="1:10" x14ac:dyDescent="0.25">
      <c r="A130" s="7">
        <f>'initial data'!A129</f>
        <v>0</v>
      </c>
      <c r="B130" s="7">
        <f>'initial data'!B129</f>
        <v>0</v>
      </c>
      <c r="C130" s="8"/>
      <c r="D130" s="7"/>
      <c r="E130" s="8"/>
      <c r="F130" s="7"/>
      <c r="G130" s="8"/>
      <c r="H130" s="8"/>
      <c r="I130" s="8"/>
      <c r="J130" s="7"/>
    </row>
    <row r="131" spans="1:10" x14ac:dyDescent="0.25">
      <c r="A131" s="7">
        <f>'initial data'!A130</f>
        <v>0</v>
      </c>
      <c r="B131" s="7">
        <f>'initial data'!B130</f>
        <v>0</v>
      </c>
      <c r="C131" s="8"/>
      <c r="D131" s="7"/>
      <c r="E131" s="8"/>
      <c r="F131" s="7"/>
      <c r="G131" s="8"/>
      <c r="H131" s="8"/>
      <c r="I131" s="8"/>
      <c r="J131" s="7"/>
    </row>
    <row r="132" spans="1:10" x14ac:dyDescent="0.25">
      <c r="A132" s="7">
        <f>'initial data'!A131</f>
        <v>0</v>
      </c>
      <c r="B132" s="7">
        <f>'initial data'!B131</f>
        <v>0</v>
      </c>
      <c r="C132" s="8"/>
      <c r="D132" s="7"/>
      <c r="E132" s="8"/>
      <c r="F132" s="7"/>
      <c r="G132" s="8"/>
      <c r="H132" s="8"/>
      <c r="I132" s="8"/>
      <c r="J132" s="7"/>
    </row>
    <row r="133" spans="1:10" x14ac:dyDescent="0.25">
      <c r="A133" s="7">
        <f>'initial data'!A132</f>
        <v>0</v>
      </c>
      <c r="B133" s="7">
        <f>'initial data'!B132</f>
        <v>0</v>
      </c>
      <c r="C133" s="8"/>
      <c r="D133" s="7"/>
      <c r="E133" s="8"/>
      <c r="F133" s="7"/>
      <c r="G133" s="8"/>
      <c r="H133" s="8"/>
      <c r="I133" s="8"/>
      <c r="J133" s="7"/>
    </row>
    <row r="134" spans="1:10" x14ac:dyDescent="0.25">
      <c r="A134" s="7">
        <f>'initial data'!A133</f>
        <v>0</v>
      </c>
      <c r="B134" s="7">
        <f>'initial data'!B133</f>
        <v>0</v>
      </c>
      <c r="C134" s="8"/>
      <c r="D134" s="7"/>
      <c r="E134" s="7"/>
      <c r="F134" s="7"/>
      <c r="G134" s="8"/>
      <c r="H134" s="8"/>
      <c r="I134" s="8"/>
      <c r="J134" s="7"/>
    </row>
    <row r="135" spans="1:10" x14ac:dyDescent="0.25">
      <c r="A135" s="7">
        <f>'initial data'!A134</f>
        <v>0</v>
      </c>
      <c r="B135" s="7">
        <f>'initial data'!B134</f>
        <v>0</v>
      </c>
      <c r="C135" s="8"/>
      <c r="D135" s="7"/>
      <c r="E135" s="7"/>
      <c r="F135" s="7"/>
      <c r="G135" s="8"/>
      <c r="H135" s="8"/>
      <c r="I135" s="8"/>
      <c r="J135" s="7"/>
    </row>
    <row r="136" spans="1:10" x14ac:dyDescent="0.25">
      <c r="A136" s="7">
        <f>'initial data'!A135</f>
        <v>0</v>
      </c>
      <c r="B136" s="7">
        <f>'initial data'!B135</f>
        <v>0</v>
      </c>
      <c r="C136" s="8"/>
      <c r="D136" s="7"/>
      <c r="E136" s="7"/>
      <c r="F136" s="7"/>
      <c r="G136" s="8"/>
      <c r="H136" s="8"/>
      <c r="I136" s="8"/>
      <c r="J136" s="7"/>
    </row>
    <row r="137" spans="1:10" x14ac:dyDescent="0.25">
      <c r="A137" s="7">
        <f>'initial data'!A136</f>
        <v>0</v>
      </c>
      <c r="B137" s="7">
        <f>'initial data'!B136</f>
        <v>0</v>
      </c>
      <c r="C137" s="8"/>
      <c r="D137" s="7"/>
      <c r="E137" s="7"/>
      <c r="F137" s="7"/>
      <c r="G137" s="8"/>
      <c r="H137" s="8"/>
      <c r="I137" s="8"/>
      <c r="J137" s="7"/>
    </row>
    <row r="138" spans="1:10" x14ac:dyDescent="0.25">
      <c r="A138" s="7">
        <f>'initial data'!A137</f>
        <v>0</v>
      </c>
      <c r="B138" s="7">
        <f>'initial data'!B137</f>
        <v>0</v>
      </c>
      <c r="C138" s="8"/>
      <c r="D138" s="7"/>
      <c r="E138" s="8"/>
      <c r="F138" s="7"/>
      <c r="G138" s="8"/>
      <c r="H138" s="8"/>
      <c r="I138" s="8"/>
      <c r="J138" s="7"/>
    </row>
    <row r="139" spans="1:10" x14ac:dyDescent="0.25">
      <c r="A139" s="7">
        <f>'initial data'!A138</f>
        <v>0</v>
      </c>
      <c r="B139" s="7">
        <f>'initial data'!B138</f>
        <v>0</v>
      </c>
      <c r="C139" s="8"/>
      <c r="D139" s="7"/>
      <c r="E139" s="8"/>
      <c r="F139" s="7"/>
      <c r="G139" s="8"/>
      <c r="H139" s="8"/>
      <c r="I139" s="8"/>
      <c r="J139" s="7"/>
    </row>
    <row r="140" spans="1:10" x14ac:dyDescent="0.25">
      <c r="A140" s="7">
        <f>'initial data'!A139</f>
        <v>0</v>
      </c>
      <c r="B140" s="7">
        <f>'initial data'!B139</f>
        <v>0</v>
      </c>
      <c r="C140" s="8"/>
      <c r="D140" s="7"/>
      <c r="E140" s="8"/>
      <c r="F140" s="7"/>
      <c r="G140" s="8"/>
      <c r="H140" s="8"/>
      <c r="I140" s="8"/>
      <c r="J140" s="7"/>
    </row>
    <row r="141" spans="1:10" x14ac:dyDescent="0.25">
      <c r="A141" s="7">
        <f>'initial data'!A140</f>
        <v>0</v>
      </c>
      <c r="B141" s="7">
        <f>'initial data'!B140</f>
        <v>0</v>
      </c>
      <c r="C141" s="8"/>
      <c r="D141" s="7"/>
      <c r="E141" s="8"/>
      <c r="F141" s="7"/>
      <c r="G141" s="8"/>
      <c r="H141" s="8"/>
      <c r="I141" s="8"/>
      <c r="J141" s="7"/>
    </row>
    <row r="142" spans="1:10" x14ac:dyDescent="0.25">
      <c r="A142" s="7">
        <f>'initial data'!A141</f>
        <v>0</v>
      </c>
      <c r="B142" s="7">
        <f>'initial data'!B141</f>
        <v>0</v>
      </c>
      <c r="C142" s="8"/>
      <c r="D142" s="7"/>
      <c r="E142" s="7"/>
      <c r="F142" s="7"/>
      <c r="G142" s="8"/>
      <c r="H142" s="8"/>
      <c r="I142" s="8"/>
      <c r="J142" s="7"/>
    </row>
    <row r="143" spans="1:10" x14ac:dyDescent="0.25">
      <c r="A143" s="7">
        <f>'initial data'!A142</f>
        <v>0</v>
      </c>
      <c r="B143" s="7">
        <f>'initial data'!B142</f>
        <v>0</v>
      </c>
      <c r="C143" s="8"/>
      <c r="D143" s="7"/>
      <c r="E143" s="7"/>
      <c r="F143" s="7"/>
      <c r="G143" s="8"/>
      <c r="H143" s="8"/>
      <c r="I143" s="8"/>
      <c r="J143" s="7"/>
    </row>
    <row r="144" spans="1:10" x14ac:dyDescent="0.25">
      <c r="A144" s="7">
        <f>'initial data'!A143</f>
        <v>0</v>
      </c>
      <c r="B144" s="7">
        <f>'initial data'!B143</f>
        <v>0</v>
      </c>
      <c r="C144" s="8"/>
      <c r="D144" s="7"/>
      <c r="E144" s="7"/>
      <c r="F144" s="7"/>
      <c r="G144" s="8"/>
      <c r="H144" s="8"/>
      <c r="I144" s="8"/>
      <c r="J144" s="7"/>
    </row>
    <row r="145" spans="1:10" x14ac:dyDescent="0.25">
      <c r="A145" s="7">
        <f>'initial data'!A144</f>
        <v>0</v>
      </c>
      <c r="B145" s="7">
        <f>'initial data'!B144</f>
        <v>0</v>
      </c>
      <c r="C145" s="8"/>
      <c r="D145" s="7"/>
      <c r="E145" s="7"/>
      <c r="F145" s="7"/>
      <c r="G145" s="8"/>
      <c r="H145" s="8"/>
      <c r="I145" s="8"/>
      <c r="J145" s="7"/>
    </row>
    <row r="146" spans="1:10" x14ac:dyDescent="0.25">
      <c r="A146" s="7">
        <f>'initial data'!A145</f>
        <v>0</v>
      </c>
      <c r="B146" s="7">
        <f>'initial data'!B145</f>
        <v>0</v>
      </c>
      <c r="C146" s="8"/>
      <c r="D146" s="7"/>
      <c r="E146" s="8"/>
      <c r="F146" s="7"/>
      <c r="G146" s="8"/>
      <c r="H146" s="8"/>
      <c r="I146" s="8"/>
      <c r="J146" s="7"/>
    </row>
    <row r="147" spans="1:10" x14ac:dyDescent="0.25">
      <c r="A147" s="7">
        <f>'initial data'!A146</f>
        <v>0</v>
      </c>
      <c r="B147" s="7">
        <f>'initial data'!B146</f>
        <v>0</v>
      </c>
      <c r="C147" s="8"/>
      <c r="D147" s="7"/>
      <c r="E147" s="8"/>
      <c r="F147" s="7"/>
      <c r="G147" s="8"/>
      <c r="H147" s="8"/>
      <c r="I147" s="8"/>
      <c r="J147" s="7"/>
    </row>
    <row r="148" spans="1:10" x14ac:dyDescent="0.25">
      <c r="A148" s="7">
        <f>'initial data'!A147</f>
        <v>0</v>
      </c>
      <c r="B148" s="7">
        <f>'initial data'!B147</f>
        <v>0</v>
      </c>
      <c r="C148" s="8"/>
      <c r="D148" s="7"/>
      <c r="E148" s="8"/>
      <c r="F148" s="7"/>
      <c r="G148" s="8"/>
      <c r="H148" s="8"/>
      <c r="I148" s="8"/>
      <c r="J148" s="7"/>
    </row>
    <row r="149" spans="1:10" x14ac:dyDescent="0.25">
      <c r="A149" s="7">
        <f>'initial data'!A148</f>
        <v>0</v>
      </c>
      <c r="B149" s="7">
        <f>'initial data'!B148</f>
        <v>0</v>
      </c>
      <c r="C149" s="8"/>
      <c r="D149" s="7"/>
      <c r="E149" s="8"/>
      <c r="F149" s="7"/>
      <c r="G149" s="8"/>
      <c r="H149" s="8"/>
      <c r="I149" s="8"/>
      <c r="J149" s="7"/>
    </row>
    <row r="150" spans="1:10" x14ac:dyDescent="0.25">
      <c r="A150" s="7">
        <f>'initial data'!A149</f>
        <v>0</v>
      </c>
      <c r="B150" s="7">
        <f>'initial data'!B149</f>
        <v>0</v>
      </c>
      <c r="C150" s="8"/>
      <c r="D150" s="7"/>
      <c r="E150" s="8"/>
      <c r="F150" s="7"/>
      <c r="G150" s="8"/>
      <c r="H150" s="8"/>
      <c r="I150" s="8"/>
      <c r="J150" s="7"/>
    </row>
    <row r="151" spans="1:10" x14ac:dyDescent="0.25">
      <c r="A151" s="7">
        <f>'initial data'!A150</f>
        <v>0</v>
      </c>
      <c r="B151" s="7">
        <f>'initial data'!B150</f>
        <v>0</v>
      </c>
      <c r="C151" s="8"/>
      <c r="D151" s="7"/>
      <c r="E151" s="8"/>
      <c r="F151" s="7"/>
      <c r="G151" s="8"/>
      <c r="H151" s="8"/>
      <c r="I151" s="8"/>
      <c r="J151" s="7"/>
    </row>
    <row r="152" spans="1:10" x14ac:dyDescent="0.25">
      <c r="A152" s="7">
        <f>'initial data'!A151</f>
        <v>0</v>
      </c>
      <c r="B152" s="7">
        <f>'initial data'!B151</f>
        <v>0</v>
      </c>
      <c r="C152" s="8"/>
      <c r="D152" s="7"/>
      <c r="E152" s="8"/>
      <c r="F152" s="7"/>
      <c r="G152" s="8"/>
      <c r="H152" s="8"/>
      <c r="I152" s="8"/>
      <c r="J152" s="7"/>
    </row>
    <row r="153" spans="1:10" x14ac:dyDescent="0.25">
      <c r="A153" s="7">
        <f>'initial data'!A152</f>
        <v>0</v>
      </c>
      <c r="B153" s="7">
        <f>'initial data'!B152</f>
        <v>0</v>
      </c>
      <c r="C153" s="8"/>
      <c r="D153" s="7"/>
      <c r="E153" s="8"/>
      <c r="F153" s="7"/>
      <c r="G153" s="8"/>
      <c r="H153" s="8"/>
      <c r="I153" s="8"/>
      <c r="J153" s="7"/>
    </row>
    <row r="154" spans="1:10" x14ac:dyDescent="0.25">
      <c r="A154" s="7">
        <f>'initial data'!A153</f>
        <v>0</v>
      </c>
      <c r="B154" s="7">
        <f>'initial data'!B153</f>
        <v>0</v>
      </c>
      <c r="C154" s="8"/>
      <c r="D154" s="7"/>
      <c r="E154" s="8"/>
      <c r="F154" s="7"/>
      <c r="G154" s="8"/>
      <c r="H154" s="8"/>
      <c r="I154" s="8"/>
      <c r="J154" s="7"/>
    </row>
    <row r="155" spans="1:10" x14ac:dyDescent="0.25">
      <c r="A155" s="7">
        <f>'initial data'!A154</f>
        <v>0</v>
      </c>
      <c r="B155" s="7">
        <f>'initial data'!B154</f>
        <v>0</v>
      </c>
      <c r="C155" s="8"/>
      <c r="D155" s="7"/>
      <c r="E155" s="8"/>
      <c r="F155" s="7"/>
      <c r="G155" s="8"/>
      <c r="H155" s="8"/>
      <c r="I155" s="8"/>
      <c r="J155" s="7"/>
    </row>
    <row r="156" spans="1:10" x14ac:dyDescent="0.25">
      <c r="A156" s="7">
        <f>'initial data'!A155</f>
        <v>0</v>
      </c>
      <c r="B156" s="7">
        <f>'initial data'!B155</f>
        <v>0</v>
      </c>
      <c r="C156" s="8"/>
      <c r="D156" s="7"/>
      <c r="E156" s="7"/>
      <c r="F156" s="7"/>
      <c r="G156" s="8"/>
      <c r="H156" s="8"/>
      <c r="I156" s="8"/>
      <c r="J156" s="7"/>
    </row>
    <row r="157" spans="1:10" x14ac:dyDescent="0.25">
      <c r="A157" s="7">
        <f>'initial data'!A156</f>
        <v>0</v>
      </c>
      <c r="B157" s="7">
        <f>'initial data'!B156</f>
        <v>0</v>
      </c>
      <c r="C157" s="8"/>
      <c r="D157" s="7"/>
      <c r="E157" s="7"/>
      <c r="F157" s="7"/>
      <c r="G157" s="8"/>
      <c r="H157" s="8"/>
      <c r="I157" s="8"/>
      <c r="J157" s="7"/>
    </row>
    <row r="158" spans="1:10" x14ac:dyDescent="0.25">
      <c r="A158" s="7">
        <f>'initial data'!A157</f>
        <v>0</v>
      </c>
      <c r="B158" s="7">
        <f>'initial data'!B157</f>
        <v>0</v>
      </c>
      <c r="C158" s="8"/>
      <c r="D158" s="7"/>
      <c r="E158" s="7"/>
      <c r="F158" s="7"/>
      <c r="G158" s="8"/>
      <c r="H158" s="8"/>
      <c r="I158" s="8"/>
      <c r="J158" s="7"/>
    </row>
    <row r="159" spans="1:10" x14ac:dyDescent="0.25">
      <c r="A159" s="7">
        <f>'initial data'!A158</f>
        <v>0</v>
      </c>
      <c r="B159" s="7">
        <f>'initial data'!B158</f>
        <v>0</v>
      </c>
      <c r="C159" s="8"/>
      <c r="D159" s="7"/>
      <c r="E159" s="7"/>
      <c r="F159" s="7"/>
      <c r="G159" s="8"/>
      <c r="H159" s="8"/>
      <c r="I159" s="8"/>
      <c r="J159" s="7"/>
    </row>
    <row r="160" spans="1:10" x14ac:dyDescent="0.25">
      <c r="A160" s="7">
        <f>'initial data'!A159</f>
        <v>0</v>
      </c>
      <c r="B160" s="7">
        <f>'initial data'!B159</f>
        <v>0</v>
      </c>
      <c r="C160" s="8"/>
      <c r="D160" s="7"/>
      <c r="E160" s="8"/>
      <c r="F160" s="7"/>
      <c r="G160" s="8"/>
      <c r="H160" s="8"/>
      <c r="I160" s="8"/>
      <c r="J160" s="7"/>
    </row>
    <row r="161" spans="1:10" x14ac:dyDescent="0.25">
      <c r="A161" s="7">
        <f>'initial data'!A160</f>
        <v>0</v>
      </c>
      <c r="B161" s="7">
        <f>'initial data'!B160</f>
        <v>0</v>
      </c>
      <c r="C161" s="8"/>
      <c r="D161" s="7"/>
      <c r="E161" s="8"/>
      <c r="F161" s="7"/>
      <c r="G161" s="8"/>
      <c r="H161" s="8"/>
      <c r="I161" s="8"/>
      <c r="J161" s="7"/>
    </row>
    <row r="162" spans="1:10" x14ac:dyDescent="0.25">
      <c r="A162" s="7">
        <f>'initial data'!A161</f>
        <v>0</v>
      </c>
      <c r="B162" s="7">
        <f>'initial data'!B161</f>
        <v>0</v>
      </c>
      <c r="C162" s="8"/>
      <c r="D162" s="7"/>
      <c r="E162" s="7"/>
      <c r="F162" s="7"/>
      <c r="G162" s="8"/>
      <c r="H162" s="8"/>
      <c r="I162" s="8"/>
      <c r="J162" s="7"/>
    </row>
    <row r="163" spans="1:10" x14ac:dyDescent="0.25">
      <c r="A163" s="7">
        <f>'initial data'!A162</f>
        <v>0</v>
      </c>
      <c r="B163" s="7">
        <f>'initial data'!B162</f>
        <v>0</v>
      </c>
      <c r="C163" s="8"/>
      <c r="D163" s="7"/>
      <c r="E163" s="7"/>
      <c r="F163" s="7"/>
      <c r="G163" s="8"/>
      <c r="H163" s="8"/>
      <c r="I163" s="8"/>
      <c r="J163" s="7"/>
    </row>
    <row r="164" spans="1:10" x14ac:dyDescent="0.25">
      <c r="A164" s="7">
        <f>'initial data'!A163</f>
        <v>0</v>
      </c>
      <c r="B164" s="7">
        <f>'initial data'!B163</f>
        <v>0</v>
      </c>
      <c r="C164" s="8"/>
      <c r="D164" s="7"/>
      <c r="E164" s="7"/>
      <c r="F164" s="7"/>
      <c r="G164" s="8"/>
      <c r="H164" s="8"/>
      <c r="I164" s="8"/>
      <c r="J164" s="7"/>
    </row>
    <row r="165" spans="1:10" x14ac:dyDescent="0.25">
      <c r="A165" s="7">
        <f>'initial data'!A164</f>
        <v>0</v>
      </c>
      <c r="B165" s="7">
        <f>'initial data'!B164</f>
        <v>0</v>
      </c>
      <c r="C165" s="8"/>
      <c r="D165" s="7"/>
      <c r="E165" s="7"/>
      <c r="F165" s="7"/>
      <c r="G165" s="8"/>
      <c r="H165" s="8"/>
      <c r="I165" s="8"/>
      <c r="J165" s="7"/>
    </row>
    <row r="166" spans="1:10" x14ac:dyDescent="0.25">
      <c r="A166" s="7">
        <f>'initial data'!A165</f>
        <v>0</v>
      </c>
      <c r="B166" s="7">
        <f>'initial data'!B165</f>
        <v>0</v>
      </c>
      <c r="C166" s="8"/>
      <c r="D166" s="7"/>
      <c r="E166" s="8"/>
      <c r="F166" s="7"/>
      <c r="G166" s="8"/>
      <c r="H166" s="8"/>
      <c r="I166" s="8"/>
      <c r="J166" s="7"/>
    </row>
    <row r="167" spans="1:10" x14ac:dyDescent="0.25">
      <c r="A167" s="7">
        <f>'initial data'!A166</f>
        <v>0</v>
      </c>
      <c r="B167" s="7">
        <f>'initial data'!B166</f>
        <v>0</v>
      </c>
      <c r="C167" s="8"/>
      <c r="D167" s="7"/>
      <c r="E167" s="8"/>
      <c r="F167" s="7"/>
      <c r="G167" s="8"/>
      <c r="H167" s="8"/>
      <c r="I167" s="8"/>
      <c r="J167" s="7"/>
    </row>
    <row r="168" spans="1:10" x14ac:dyDescent="0.25">
      <c r="A168" s="7">
        <f>'initial data'!A167</f>
        <v>0</v>
      </c>
      <c r="B168" s="7">
        <f>'initial data'!B167</f>
        <v>0</v>
      </c>
      <c r="C168" s="8"/>
      <c r="D168" s="7"/>
      <c r="E168" s="8"/>
      <c r="F168" s="7"/>
      <c r="G168" s="8"/>
      <c r="H168" s="8"/>
      <c r="I168" s="8"/>
      <c r="J168" s="7"/>
    </row>
    <row r="169" spans="1:10" x14ac:dyDescent="0.25">
      <c r="A169" s="7">
        <f>'initial data'!A168</f>
        <v>0</v>
      </c>
      <c r="B169" s="7">
        <f>'initial data'!B168</f>
        <v>0</v>
      </c>
      <c r="C169" s="8"/>
      <c r="D169" s="7"/>
      <c r="E169" s="8"/>
      <c r="F169" s="7"/>
      <c r="G169" s="8"/>
      <c r="H169" s="8"/>
      <c r="I169" s="8"/>
      <c r="J169" s="7"/>
    </row>
    <row r="170" spans="1:10" x14ac:dyDescent="0.25">
      <c r="A170" s="7">
        <f>'initial data'!A169</f>
        <v>0</v>
      </c>
      <c r="B170" s="7">
        <f>'initial data'!B169</f>
        <v>0</v>
      </c>
      <c r="C170" s="8"/>
      <c r="D170" s="7"/>
      <c r="E170" s="8"/>
      <c r="F170" s="7"/>
      <c r="G170" s="8"/>
      <c r="H170" s="8"/>
      <c r="I170" s="8"/>
      <c r="J170" s="7"/>
    </row>
    <row r="171" spans="1:10" x14ac:dyDescent="0.25">
      <c r="A171" s="7">
        <f>'initial data'!A170</f>
        <v>0</v>
      </c>
      <c r="B171" s="7">
        <f>'initial data'!B170</f>
        <v>0</v>
      </c>
      <c r="C171" s="8"/>
      <c r="D171" s="7"/>
      <c r="E171" s="8"/>
      <c r="F171" s="7"/>
      <c r="G171" s="8"/>
      <c r="H171" s="8"/>
      <c r="I171" s="8"/>
      <c r="J171" s="7"/>
    </row>
    <row r="172" spans="1:10" x14ac:dyDescent="0.25">
      <c r="A172" s="7">
        <f>'initial data'!A171</f>
        <v>0</v>
      </c>
      <c r="B172" s="7">
        <f>'initial data'!B171</f>
        <v>0</v>
      </c>
      <c r="C172" s="8"/>
      <c r="D172" s="7"/>
      <c r="E172" s="8"/>
      <c r="F172" s="7"/>
      <c r="G172" s="8"/>
      <c r="H172" s="8"/>
      <c r="I172" s="8"/>
      <c r="J172" s="7"/>
    </row>
    <row r="173" spans="1:10" x14ac:dyDescent="0.25">
      <c r="A173" s="7">
        <f>'initial data'!A172</f>
        <v>0</v>
      </c>
      <c r="B173" s="7">
        <f>'initial data'!B172</f>
        <v>0</v>
      </c>
      <c r="C173" s="8"/>
      <c r="D173" s="7"/>
      <c r="E173" s="8"/>
      <c r="F173" s="7"/>
      <c r="G173" s="8"/>
      <c r="H173" s="8"/>
      <c r="I173" s="8"/>
      <c r="J173" s="7"/>
    </row>
    <row r="174" spans="1:10" x14ac:dyDescent="0.25">
      <c r="A174" s="7">
        <f>'initial data'!A173</f>
        <v>0</v>
      </c>
      <c r="B174" s="7">
        <f>'initial data'!B173</f>
        <v>0</v>
      </c>
      <c r="C174" s="8"/>
      <c r="D174" s="7"/>
      <c r="E174" s="8"/>
      <c r="F174" s="7"/>
      <c r="G174" s="8"/>
      <c r="H174" s="8"/>
      <c r="I174" s="8"/>
      <c r="J174" s="7"/>
    </row>
    <row r="175" spans="1:10" x14ac:dyDescent="0.25">
      <c r="A175" s="7">
        <f>'initial data'!A174</f>
        <v>0</v>
      </c>
      <c r="B175" s="7">
        <f>'initial data'!B174</f>
        <v>0</v>
      </c>
      <c r="C175" s="8"/>
      <c r="D175" s="7"/>
      <c r="E175" s="8"/>
      <c r="F175" s="7"/>
      <c r="G175" s="8"/>
      <c r="H175" s="8"/>
      <c r="I175" s="8"/>
      <c r="J175" s="7"/>
    </row>
    <row r="176" spans="1:10" x14ac:dyDescent="0.25">
      <c r="A176" s="7">
        <f>'initial data'!A175</f>
        <v>0</v>
      </c>
      <c r="B176" s="7">
        <f>'initial data'!B175</f>
        <v>0</v>
      </c>
      <c r="C176" s="8"/>
      <c r="D176" s="7"/>
      <c r="E176" s="8"/>
      <c r="F176" s="7"/>
      <c r="G176" s="8"/>
      <c r="H176" s="8"/>
      <c r="I176" s="8"/>
      <c r="J176" s="7"/>
    </row>
    <row r="177" spans="1:10" x14ac:dyDescent="0.25">
      <c r="A177" s="7">
        <f>'initial data'!A176</f>
        <v>0</v>
      </c>
      <c r="B177" s="7">
        <f>'initial data'!B176</f>
        <v>0</v>
      </c>
      <c r="C177" s="8"/>
      <c r="D177" s="7"/>
      <c r="E177" s="8"/>
      <c r="F177" s="7"/>
      <c r="G177" s="8"/>
      <c r="H177" s="8"/>
      <c r="I177" s="8"/>
      <c r="J177" s="7"/>
    </row>
    <row r="178" spans="1:10" x14ac:dyDescent="0.25">
      <c r="A178" s="7">
        <f>'initial data'!A177</f>
        <v>0</v>
      </c>
      <c r="B178" s="7">
        <f>'initial data'!B177</f>
        <v>0</v>
      </c>
      <c r="C178" s="8"/>
      <c r="D178" s="7"/>
      <c r="E178" s="7"/>
      <c r="F178" s="7"/>
      <c r="G178" s="8"/>
      <c r="H178" s="8"/>
      <c r="I178" s="8"/>
      <c r="J178" s="7"/>
    </row>
    <row r="179" spans="1:10" x14ac:dyDescent="0.25">
      <c r="A179" s="7">
        <f>'initial data'!A178</f>
        <v>0</v>
      </c>
      <c r="B179" s="7">
        <f>'initial data'!B178</f>
        <v>0</v>
      </c>
      <c r="C179" s="8"/>
      <c r="D179" s="7"/>
      <c r="E179" s="7"/>
      <c r="F179" s="7"/>
      <c r="G179" s="8"/>
      <c r="H179" s="8"/>
      <c r="I179" s="8"/>
      <c r="J179" s="7"/>
    </row>
    <row r="180" spans="1:10" x14ac:dyDescent="0.25">
      <c r="A180" s="7">
        <f>'initial data'!A179</f>
        <v>0</v>
      </c>
      <c r="B180" s="7">
        <f>'initial data'!B179</f>
        <v>0</v>
      </c>
      <c r="C180" s="8"/>
      <c r="D180" s="7"/>
      <c r="E180" s="7"/>
      <c r="F180" s="7"/>
      <c r="G180" s="8"/>
      <c r="H180" s="8"/>
      <c r="I180" s="8"/>
      <c r="J180" s="7"/>
    </row>
    <row r="181" spans="1:10" x14ac:dyDescent="0.25">
      <c r="A181" s="7">
        <f>'initial data'!A180</f>
        <v>0</v>
      </c>
      <c r="B181" s="7">
        <f>'initial data'!B180</f>
        <v>0</v>
      </c>
      <c r="C181" s="8"/>
      <c r="D181" s="7"/>
      <c r="E181" s="7"/>
      <c r="F181" s="7"/>
      <c r="G181" s="8"/>
      <c r="H181" s="8"/>
      <c r="I181" s="8"/>
      <c r="J181" s="7"/>
    </row>
    <row r="182" spans="1:10" x14ac:dyDescent="0.25">
      <c r="A182" s="7">
        <f>'initial data'!A181</f>
        <v>0</v>
      </c>
      <c r="B182" s="7">
        <f>'initial data'!B181</f>
        <v>0</v>
      </c>
      <c r="C182" s="8"/>
      <c r="D182" s="7"/>
      <c r="E182" s="7"/>
      <c r="F182" s="7"/>
      <c r="G182" s="8"/>
      <c r="H182" s="8"/>
      <c r="I182" s="8"/>
      <c r="J182" s="7"/>
    </row>
    <row r="183" spans="1:10" x14ac:dyDescent="0.25">
      <c r="A183" s="7">
        <f>'initial data'!A182</f>
        <v>0</v>
      </c>
      <c r="B183" s="7">
        <f>'initial data'!B182</f>
        <v>0</v>
      </c>
      <c r="C183" s="8"/>
      <c r="D183" s="7"/>
      <c r="E183" s="7"/>
      <c r="F183" s="7"/>
      <c r="G183" s="8"/>
      <c r="H183" s="8"/>
      <c r="I183" s="8"/>
      <c r="J183" s="7"/>
    </row>
    <row r="184" spans="1:10" x14ac:dyDescent="0.25">
      <c r="A184" s="7">
        <f>'initial data'!A183</f>
        <v>0</v>
      </c>
      <c r="B184" s="7">
        <f>'initial data'!B183</f>
        <v>0</v>
      </c>
      <c r="C184" s="8"/>
      <c r="D184" s="7"/>
      <c r="E184" s="7"/>
      <c r="F184" s="7"/>
      <c r="G184" s="8"/>
      <c r="H184" s="8"/>
      <c r="I184" s="8"/>
      <c r="J184" s="7"/>
    </row>
    <row r="185" spans="1:10" x14ac:dyDescent="0.25">
      <c r="A185" s="7">
        <f>'initial data'!A184</f>
        <v>0</v>
      </c>
      <c r="B185" s="7">
        <f>'initial data'!B184</f>
        <v>0</v>
      </c>
      <c r="C185" s="8"/>
      <c r="D185" s="7"/>
      <c r="E185" s="7"/>
      <c r="F185" s="7"/>
      <c r="G185" s="8"/>
      <c r="H185" s="8"/>
      <c r="I185" s="8"/>
      <c r="J185" s="7"/>
    </row>
    <row r="186" spans="1:10" x14ac:dyDescent="0.25">
      <c r="A186" s="7">
        <f>'initial data'!A185</f>
        <v>0</v>
      </c>
      <c r="B186" s="7">
        <f>'initial data'!B185</f>
        <v>0</v>
      </c>
      <c r="C186" s="8"/>
      <c r="D186" s="7"/>
      <c r="E186" s="8"/>
      <c r="F186" s="7"/>
      <c r="G186" s="8"/>
      <c r="H186" s="8"/>
      <c r="I186" s="8"/>
      <c r="J186" s="7"/>
    </row>
    <row r="187" spans="1:10" x14ac:dyDescent="0.25">
      <c r="A187" s="7">
        <f>'initial data'!A186</f>
        <v>0</v>
      </c>
      <c r="B187" s="7">
        <f>'initial data'!B186</f>
        <v>0</v>
      </c>
      <c r="C187" s="8"/>
      <c r="D187" s="7"/>
      <c r="E187" s="8"/>
      <c r="F187" s="7"/>
      <c r="G187" s="8"/>
      <c r="H187" s="8"/>
      <c r="I187" s="8"/>
      <c r="J187" s="7"/>
    </row>
    <row r="188" spans="1:10" x14ac:dyDescent="0.25">
      <c r="A188" s="7">
        <f>'initial data'!A187</f>
        <v>0</v>
      </c>
      <c r="B188" s="7">
        <f>'initial data'!B187</f>
        <v>0</v>
      </c>
      <c r="C188" s="8"/>
      <c r="D188" s="7"/>
      <c r="E188" s="8"/>
      <c r="F188" s="7"/>
      <c r="G188" s="8"/>
      <c r="H188" s="8"/>
      <c r="I188" s="8"/>
      <c r="J188" s="7"/>
    </row>
    <row r="189" spans="1:10" x14ac:dyDescent="0.25">
      <c r="A189" s="7">
        <f>'initial data'!A188</f>
        <v>0</v>
      </c>
      <c r="B189" s="7">
        <f>'initial data'!B188</f>
        <v>0</v>
      </c>
      <c r="C189" s="8"/>
      <c r="D189" s="7"/>
      <c r="E189" s="8"/>
      <c r="F189" s="7"/>
      <c r="G189" s="8"/>
      <c r="H189" s="8"/>
      <c r="I189" s="8"/>
      <c r="J189" s="7"/>
    </row>
    <row r="190" spans="1:10" x14ac:dyDescent="0.25">
      <c r="A190" s="7">
        <f>'initial data'!A189</f>
        <v>0</v>
      </c>
      <c r="B190" s="7">
        <f>'initial data'!B189</f>
        <v>0</v>
      </c>
      <c r="C190" s="8"/>
      <c r="D190" s="7"/>
      <c r="E190" s="8"/>
      <c r="F190" s="7"/>
      <c r="G190" s="8"/>
      <c r="H190" s="8"/>
      <c r="I190" s="8"/>
      <c r="J190" s="7"/>
    </row>
    <row r="191" spans="1:10" x14ac:dyDescent="0.25">
      <c r="A191" s="7">
        <f>'initial data'!A190</f>
        <v>0</v>
      </c>
      <c r="B191" s="7">
        <f>'initial data'!B190</f>
        <v>0</v>
      </c>
      <c r="C191" s="8"/>
      <c r="D191" s="7"/>
      <c r="E191" s="8"/>
      <c r="F191" s="7"/>
      <c r="G191" s="8"/>
      <c r="H191" s="8"/>
      <c r="I191" s="8"/>
      <c r="J191" s="7"/>
    </row>
    <row r="192" spans="1:10" x14ac:dyDescent="0.25">
      <c r="A192" s="7">
        <f>'initial data'!A191</f>
        <v>0</v>
      </c>
      <c r="B192" s="7">
        <f>'initial data'!B191</f>
        <v>0</v>
      </c>
      <c r="C192" s="8"/>
      <c r="D192" s="7"/>
      <c r="E192" s="8"/>
      <c r="F192" s="7"/>
      <c r="G192" s="8"/>
      <c r="H192" s="8"/>
      <c r="I192" s="8"/>
      <c r="J192" s="7"/>
    </row>
    <row r="193" spans="1:10" x14ac:dyDescent="0.25">
      <c r="A193" s="7">
        <f>'initial data'!A192</f>
        <v>0</v>
      </c>
      <c r="B193" s="7">
        <f>'initial data'!B192</f>
        <v>0</v>
      </c>
      <c r="C193" s="8"/>
      <c r="D193" s="7"/>
      <c r="E193" s="8"/>
      <c r="F193" s="7"/>
      <c r="G193" s="8"/>
      <c r="H193" s="8"/>
      <c r="I193" s="8"/>
      <c r="J193" s="7"/>
    </row>
    <row r="194" spans="1:10" x14ac:dyDescent="0.25">
      <c r="A194" s="7">
        <f>'initial data'!A193</f>
        <v>0</v>
      </c>
      <c r="B194" s="7">
        <f>'initial data'!B193</f>
        <v>0</v>
      </c>
      <c r="C194" s="8"/>
      <c r="D194" s="7"/>
      <c r="E194" s="8"/>
      <c r="F194" s="7"/>
      <c r="G194" s="8"/>
      <c r="H194" s="8"/>
      <c r="I194" s="8"/>
      <c r="J194" s="7"/>
    </row>
    <row r="195" spans="1:10" x14ac:dyDescent="0.25">
      <c r="A195" s="7">
        <f>'initial data'!A194</f>
        <v>0</v>
      </c>
      <c r="B195" s="7">
        <f>'initial data'!B194</f>
        <v>0</v>
      </c>
      <c r="C195" s="8"/>
      <c r="D195" s="7"/>
      <c r="E195" s="8"/>
      <c r="F195" s="7"/>
      <c r="G195" s="8"/>
      <c r="H195" s="8"/>
      <c r="I195" s="8"/>
      <c r="J195" s="7"/>
    </row>
    <row r="196" spans="1:10" x14ac:dyDescent="0.25">
      <c r="A196" s="7">
        <f>'initial data'!A195</f>
        <v>0</v>
      </c>
      <c r="B196" s="7">
        <f>'initial data'!B195</f>
        <v>0</v>
      </c>
      <c r="C196" s="8"/>
      <c r="D196" s="7"/>
      <c r="E196" s="8"/>
      <c r="F196" s="7"/>
      <c r="G196" s="8"/>
      <c r="H196" s="8"/>
      <c r="I196" s="8"/>
      <c r="J196" s="7"/>
    </row>
    <row r="197" spans="1:10" x14ac:dyDescent="0.25">
      <c r="A197" s="7">
        <f>'initial data'!A196</f>
        <v>0</v>
      </c>
      <c r="B197" s="7">
        <f>'initial data'!B196</f>
        <v>0</v>
      </c>
      <c r="C197" s="8"/>
      <c r="D197" s="7"/>
      <c r="E197" s="8"/>
      <c r="F197" s="7"/>
      <c r="G197" s="8"/>
      <c r="H197" s="8"/>
      <c r="I197" s="8"/>
      <c r="J197" s="7"/>
    </row>
    <row r="198" spans="1:10" x14ac:dyDescent="0.25">
      <c r="A198" s="7">
        <f>'initial data'!A197</f>
        <v>0</v>
      </c>
      <c r="B198" s="7">
        <f>'initial data'!B197</f>
        <v>0</v>
      </c>
      <c r="C198" s="8"/>
      <c r="D198" s="7"/>
      <c r="E198" s="8"/>
      <c r="F198" s="7"/>
      <c r="G198" s="8"/>
      <c r="H198" s="8"/>
      <c r="I198" s="8"/>
      <c r="J198" s="7"/>
    </row>
    <row r="199" spans="1:10" x14ac:dyDescent="0.25">
      <c r="A199" s="7">
        <f>'initial data'!A198</f>
        <v>0</v>
      </c>
      <c r="B199" s="7">
        <f>'initial data'!B198</f>
        <v>0</v>
      </c>
      <c r="C199" s="8"/>
      <c r="D199" s="7"/>
      <c r="E199" s="8"/>
      <c r="F199" s="7"/>
      <c r="G199" s="8"/>
      <c r="H199" s="8"/>
      <c r="I199" s="8"/>
      <c r="J199" s="7"/>
    </row>
    <row r="200" spans="1:10" x14ac:dyDescent="0.25">
      <c r="A200" s="7">
        <f>'initial data'!A199</f>
        <v>0</v>
      </c>
      <c r="B200" s="7">
        <f>'initial data'!B199</f>
        <v>0</v>
      </c>
      <c r="C200" s="8"/>
      <c r="D200" s="7"/>
      <c r="E200" s="7"/>
      <c r="F200" s="7"/>
      <c r="G200" s="8"/>
      <c r="H200" s="8"/>
      <c r="I200" s="8"/>
      <c r="J200" s="7"/>
    </row>
    <row r="201" spans="1:10" x14ac:dyDescent="0.25">
      <c r="A201" s="7">
        <f>'initial data'!A200</f>
        <v>0</v>
      </c>
      <c r="B201" s="7">
        <f>'initial data'!B200</f>
        <v>0</v>
      </c>
      <c r="C201" s="8"/>
      <c r="D201" s="7"/>
      <c r="E201" s="7"/>
      <c r="F201" s="7"/>
      <c r="G201" s="8"/>
      <c r="H201" s="8"/>
      <c r="I201" s="8"/>
      <c r="J201" s="7"/>
    </row>
    <row r="202" spans="1:10" x14ac:dyDescent="0.25">
      <c r="A202" s="7">
        <f>'initial data'!A201</f>
        <v>0</v>
      </c>
      <c r="B202" s="7">
        <f>'initial data'!B201</f>
        <v>0</v>
      </c>
      <c r="C202" s="8"/>
      <c r="D202" s="7"/>
      <c r="E202" s="7"/>
      <c r="F202" s="7"/>
      <c r="G202" s="8"/>
      <c r="H202" s="8"/>
      <c r="I202" s="8"/>
      <c r="J202" s="7"/>
    </row>
    <row r="203" spans="1:10" x14ac:dyDescent="0.25">
      <c r="A203" s="7">
        <f>'initial data'!A202</f>
        <v>0</v>
      </c>
      <c r="B203" s="7">
        <f>'initial data'!B202</f>
        <v>0</v>
      </c>
      <c r="C203" s="8"/>
      <c r="D203" s="7"/>
      <c r="E203" s="7"/>
      <c r="F203" s="7"/>
      <c r="G203" s="8"/>
      <c r="H203" s="8"/>
      <c r="I203" s="8"/>
      <c r="J203" s="7"/>
    </row>
    <row r="204" spans="1:10" x14ac:dyDescent="0.25">
      <c r="A204" s="7">
        <f>'initial data'!A203</f>
        <v>0</v>
      </c>
      <c r="B204" s="7">
        <f>'initial data'!B203</f>
        <v>0</v>
      </c>
      <c r="C204" s="8"/>
      <c r="D204" s="7"/>
      <c r="E204" s="7"/>
      <c r="F204" s="7"/>
      <c r="G204" s="8"/>
      <c r="H204" s="8"/>
      <c r="I204" s="8"/>
      <c r="J204" s="7"/>
    </row>
    <row r="205" spans="1:10" x14ac:dyDescent="0.25">
      <c r="A205" s="7">
        <f>'initial data'!A204</f>
        <v>0</v>
      </c>
      <c r="B205" s="7">
        <f>'initial data'!B204</f>
        <v>0</v>
      </c>
      <c r="C205" s="8"/>
      <c r="D205" s="7"/>
      <c r="E205" s="7"/>
      <c r="F205" s="7"/>
      <c r="G205" s="8"/>
      <c r="H205" s="8"/>
      <c r="I205" s="8"/>
      <c r="J205" s="7"/>
    </row>
    <row r="206" spans="1:10" x14ac:dyDescent="0.25">
      <c r="A206" s="7">
        <f>'initial data'!A205</f>
        <v>0</v>
      </c>
      <c r="B206" s="7">
        <f>'initial data'!B205</f>
        <v>0</v>
      </c>
      <c r="C206" s="8"/>
      <c r="D206" s="7"/>
      <c r="E206" s="8"/>
      <c r="F206" s="7"/>
      <c r="G206" s="8"/>
      <c r="H206" s="8"/>
      <c r="I206" s="8"/>
      <c r="J206" s="7"/>
    </row>
    <row r="207" spans="1:10" x14ac:dyDescent="0.25">
      <c r="A207" s="7">
        <f>'initial data'!A206</f>
        <v>0</v>
      </c>
      <c r="B207" s="7">
        <f>'initial data'!B206</f>
        <v>0</v>
      </c>
      <c r="C207" s="8"/>
      <c r="D207" s="7"/>
      <c r="E207" s="8"/>
      <c r="F207" s="7"/>
      <c r="G207" s="8"/>
      <c r="H207" s="8"/>
      <c r="I207" s="8"/>
      <c r="J207" s="7"/>
    </row>
    <row r="208" spans="1:10" x14ac:dyDescent="0.25">
      <c r="A208" s="7">
        <f>'initial data'!A207</f>
        <v>0</v>
      </c>
      <c r="B208" s="7">
        <f>'initial data'!B207</f>
        <v>0</v>
      </c>
      <c r="C208" s="8"/>
      <c r="D208" s="7"/>
      <c r="E208" s="8"/>
      <c r="F208" s="7"/>
      <c r="G208" s="8"/>
      <c r="H208" s="8"/>
      <c r="I208" s="8"/>
      <c r="J208" s="7"/>
    </row>
    <row r="209" spans="1:10" x14ac:dyDescent="0.25">
      <c r="A209" s="7">
        <f>'initial data'!A208</f>
        <v>0</v>
      </c>
      <c r="B209" s="7">
        <f>'initial data'!B208</f>
        <v>0</v>
      </c>
      <c r="C209" s="8"/>
      <c r="D209" s="7"/>
      <c r="E209" s="8"/>
      <c r="F209" s="7"/>
      <c r="G209" s="8"/>
      <c r="H209" s="8"/>
      <c r="I209" s="8"/>
      <c r="J209" s="7"/>
    </row>
    <row r="210" spans="1:10" x14ac:dyDescent="0.25">
      <c r="A210" s="7">
        <f>'initial data'!A209</f>
        <v>0</v>
      </c>
      <c r="B210" s="7">
        <f>'initial data'!B209</f>
        <v>0</v>
      </c>
      <c r="C210" s="8"/>
      <c r="D210" s="7"/>
      <c r="E210" s="8"/>
      <c r="F210" s="7"/>
      <c r="G210" s="8"/>
      <c r="H210" s="8"/>
      <c r="I210" s="8"/>
      <c r="J210" s="7"/>
    </row>
    <row r="211" spans="1:10" x14ac:dyDescent="0.25">
      <c r="A211" s="7">
        <f>'initial data'!A210</f>
        <v>0</v>
      </c>
      <c r="B211" s="7">
        <f>'initial data'!B210</f>
        <v>0</v>
      </c>
      <c r="C211" s="8"/>
      <c r="D211" s="7"/>
      <c r="E211" s="8"/>
      <c r="F211" s="7"/>
      <c r="G211" s="8"/>
      <c r="H211" s="8"/>
      <c r="I211" s="8"/>
      <c r="J211" s="7"/>
    </row>
    <row r="212" spans="1:10" x14ac:dyDescent="0.25">
      <c r="A212" s="7">
        <f>'initial data'!A211</f>
        <v>0</v>
      </c>
      <c r="B212" s="7">
        <f>'initial data'!B211</f>
        <v>0</v>
      </c>
      <c r="C212" s="8"/>
      <c r="D212" s="7"/>
      <c r="E212" s="8"/>
      <c r="F212" s="7"/>
      <c r="G212" s="8"/>
      <c r="H212" s="8"/>
      <c r="I212" s="8"/>
      <c r="J212" s="7"/>
    </row>
    <row r="213" spans="1:10" x14ac:dyDescent="0.25">
      <c r="A213" s="7">
        <f>'initial data'!A212</f>
        <v>0</v>
      </c>
      <c r="B213" s="7">
        <f>'initial data'!B212</f>
        <v>0</v>
      </c>
      <c r="C213" s="8"/>
      <c r="D213" s="7"/>
      <c r="E213" s="8"/>
      <c r="F213" s="7"/>
      <c r="G213" s="8"/>
      <c r="H213" s="8"/>
      <c r="I213" s="8"/>
      <c r="J213" s="7"/>
    </row>
    <row r="214" spans="1:10" x14ac:dyDescent="0.25">
      <c r="A214" s="7">
        <f>'initial data'!A213</f>
        <v>0</v>
      </c>
      <c r="B214" s="7">
        <f>'initial data'!B213</f>
        <v>0</v>
      </c>
      <c r="C214" s="8"/>
      <c r="D214" s="7"/>
      <c r="E214" s="8"/>
      <c r="F214" s="7"/>
      <c r="G214" s="8"/>
      <c r="H214" s="8"/>
      <c r="I214" s="8"/>
      <c r="J214" s="7"/>
    </row>
    <row r="215" spans="1:10" x14ac:dyDescent="0.25">
      <c r="A215" s="7">
        <f>'initial data'!A214</f>
        <v>0</v>
      </c>
      <c r="B215" s="7">
        <f>'initial data'!B214</f>
        <v>0</v>
      </c>
      <c r="C215" s="8"/>
      <c r="D215" s="7"/>
      <c r="E215" s="8"/>
      <c r="F215" s="7"/>
      <c r="G215" s="8"/>
      <c r="H215" s="8"/>
      <c r="I215" s="8"/>
      <c r="J215" s="7"/>
    </row>
    <row r="216" spans="1:10" x14ac:dyDescent="0.25">
      <c r="A216" s="7">
        <f>'initial data'!A215</f>
        <v>0</v>
      </c>
      <c r="B216" s="7">
        <f>'initial data'!B215</f>
        <v>0</v>
      </c>
      <c r="C216" s="8"/>
      <c r="D216" s="7"/>
      <c r="E216" s="8"/>
      <c r="F216" s="7"/>
      <c r="G216" s="8"/>
      <c r="H216" s="8"/>
      <c r="I216" s="8"/>
      <c r="J216" s="7"/>
    </row>
    <row r="217" spans="1:10" x14ac:dyDescent="0.25">
      <c r="A217" s="7">
        <f>'initial data'!A216</f>
        <v>0</v>
      </c>
      <c r="B217" s="7">
        <f>'initial data'!B216</f>
        <v>0</v>
      </c>
      <c r="C217" s="8"/>
      <c r="D217" s="7"/>
      <c r="E217" s="8"/>
      <c r="F217" s="7"/>
      <c r="G217" s="8"/>
      <c r="H217" s="8"/>
      <c r="I217" s="8"/>
      <c r="J217" s="7"/>
    </row>
    <row r="218" spans="1:10" x14ac:dyDescent="0.25">
      <c r="A218" s="7">
        <f>'initial data'!A217</f>
        <v>0</v>
      </c>
      <c r="B218" s="7">
        <f>'initial data'!B217</f>
        <v>0</v>
      </c>
      <c r="C218" s="8"/>
      <c r="D218" s="7"/>
      <c r="E218" s="8"/>
      <c r="F218" s="7"/>
      <c r="G218" s="8"/>
      <c r="H218" s="8"/>
      <c r="I218" s="8"/>
      <c r="J218" s="7"/>
    </row>
    <row r="219" spans="1:10" x14ac:dyDescent="0.25">
      <c r="A219" s="7">
        <f>'initial data'!A218</f>
        <v>0</v>
      </c>
      <c r="B219" s="7">
        <f>'initial data'!B218</f>
        <v>0</v>
      </c>
      <c r="C219" s="8"/>
      <c r="D219" s="7"/>
      <c r="E219" s="8"/>
      <c r="F219" s="7"/>
      <c r="G219" s="8"/>
      <c r="H219" s="8"/>
      <c r="I219" s="8"/>
      <c r="J219" s="7"/>
    </row>
    <row r="220" spans="1:10" x14ac:dyDescent="0.25">
      <c r="A220" s="7">
        <f>'initial data'!A219</f>
        <v>0</v>
      </c>
      <c r="B220" s="7">
        <f>'initial data'!B219</f>
        <v>0</v>
      </c>
      <c r="C220" s="8"/>
      <c r="D220" s="7"/>
      <c r="E220" s="8"/>
      <c r="F220" s="7"/>
      <c r="G220" s="8"/>
      <c r="H220" s="8"/>
      <c r="I220" s="8"/>
      <c r="J220" s="7"/>
    </row>
    <row r="221" spans="1:10" x14ac:dyDescent="0.25">
      <c r="A221" s="7">
        <f>'initial data'!A220</f>
        <v>0</v>
      </c>
      <c r="B221" s="7">
        <f>'initial data'!B220</f>
        <v>0</v>
      </c>
      <c r="C221" s="8"/>
      <c r="D221" s="7"/>
      <c r="E221" s="8"/>
      <c r="F221" s="7"/>
      <c r="G221" s="8"/>
      <c r="H221" s="8"/>
      <c r="I221" s="8"/>
      <c r="J221" s="7"/>
    </row>
    <row r="222" spans="1:10" x14ac:dyDescent="0.25">
      <c r="A222" s="7">
        <f>'initial data'!A221</f>
        <v>0</v>
      </c>
      <c r="B222" s="7">
        <f>'initial data'!B221</f>
        <v>0</v>
      </c>
      <c r="C222" s="8"/>
      <c r="D222" s="7"/>
      <c r="E222" s="7"/>
      <c r="F222" s="7"/>
      <c r="G222" s="8"/>
      <c r="H222" s="8"/>
      <c r="I222" s="8"/>
      <c r="J222" s="7"/>
    </row>
    <row r="223" spans="1:10" x14ac:dyDescent="0.25">
      <c r="A223" s="7">
        <f>'initial data'!A222</f>
        <v>0</v>
      </c>
      <c r="B223" s="7">
        <f>'initial data'!B222</f>
        <v>0</v>
      </c>
      <c r="C223" s="8"/>
      <c r="D223" s="7"/>
      <c r="E223" s="7"/>
      <c r="F223" s="7"/>
      <c r="G223" s="8"/>
      <c r="H223" s="8"/>
      <c r="I223" s="8"/>
      <c r="J223" s="7"/>
    </row>
    <row r="224" spans="1:10" x14ac:dyDescent="0.25">
      <c r="A224" s="7">
        <f>'initial data'!A223</f>
        <v>0</v>
      </c>
      <c r="B224" s="7">
        <f>'initial data'!B223</f>
        <v>0</v>
      </c>
      <c r="C224" s="8"/>
      <c r="D224" s="7"/>
      <c r="E224" s="7"/>
      <c r="F224" s="7"/>
      <c r="G224" s="8"/>
      <c r="H224" s="8"/>
      <c r="I224" s="8"/>
      <c r="J224" s="7"/>
    </row>
    <row r="225" spans="1:10" x14ac:dyDescent="0.25">
      <c r="A225" s="7">
        <f>'initial data'!A224</f>
        <v>0</v>
      </c>
      <c r="B225" s="7">
        <f>'initial data'!B224</f>
        <v>0</v>
      </c>
      <c r="C225" s="8"/>
      <c r="D225" s="7"/>
      <c r="E225" s="7"/>
      <c r="F225" s="7"/>
      <c r="G225" s="8"/>
      <c r="H225" s="8"/>
      <c r="I225" s="8"/>
      <c r="J225" s="7"/>
    </row>
    <row r="226" spans="1:10" x14ac:dyDescent="0.25">
      <c r="A226" s="7">
        <f>'initial data'!A225</f>
        <v>0</v>
      </c>
      <c r="B226" s="7">
        <f>'initial data'!B225</f>
        <v>0</v>
      </c>
      <c r="C226" s="8"/>
      <c r="D226" s="7"/>
      <c r="E226" s="8"/>
      <c r="F226" s="7"/>
      <c r="G226" s="8"/>
      <c r="H226" s="8"/>
      <c r="I226" s="8"/>
      <c r="J226" s="7"/>
    </row>
    <row r="227" spans="1:10" x14ac:dyDescent="0.25">
      <c r="A227" s="7">
        <f>'initial data'!A226</f>
        <v>0</v>
      </c>
      <c r="B227" s="7">
        <f>'initial data'!B226</f>
        <v>0</v>
      </c>
      <c r="C227" s="8"/>
      <c r="D227" s="7"/>
      <c r="E227" s="8"/>
      <c r="F227" s="7"/>
      <c r="G227" s="8"/>
      <c r="H227" s="8"/>
      <c r="I227" s="8"/>
      <c r="J227" s="7"/>
    </row>
    <row r="228" spans="1:10" x14ac:dyDescent="0.25">
      <c r="A228" s="7">
        <f>'initial data'!A227</f>
        <v>0</v>
      </c>
      <c r="B228" s="7">
        <f>'initial data'!B227</f>
        <v>0</v>
      </c>
      <c r="C228" s="8"/>
      <c r="D228" s="7"/>
      <c r="E228" s="8"/>
      <c r="F228" s="7"/>
      <c r="G228" s="8"/>
      <c r="H228" s="8"/>
      <c r="I228" s="8"/>
      <c r="J228" s="7"/>
    </row>
    <row r="229" spans="1:10" x14ac:dyDescent="0.25">
      <c r="A229" s="7">
        <f>'initial data'!A228</f>
        <v>0</v>
      </c>
      <c r="B229" s="7">
        <f>'initial data'!B228</f>
        <v>0</v>
      </c>
      <c r="C229" s="8"/>
      <c r="D229" s="7"/>
      <c r="E229" s="8"/>
      <c r="F229" s="7"/>
      <c r="G229" s="8"/>
      <c r="H229" s="8"/>
      <c r="I229" s="8"/>
      <c r="J229" s="7"/>
    </row>
    <row r="230" spans="1:10" x14ac:dyDescent="0.25">
      <c r="A230" s="7">
        <f>'initial data'!A229</f>
        <v>0</v>
      </c>
      <c r="B230" s="7">
        <f>'initial data'!B229</f>
        <v>0</v>
      </c>
      <c r="C230" s="8"/>
      <c r="D230" s="7"/>
      <c r="E230" s="8"/>
      <c r="F230" s="7"/>
      <c r="G230" s="8"/>
      <c r="H230" s="8"/>
      <c r="I230" s="8"/>
      <c r="J230" s="7"/>
    </row>
    <row r="231" spans="1:10" x14ac:dyDescent="0.25">
      <c r="A231" s="7">
        <f>'initial data'!A230</f>
        <v>0</v>
      </c>
      <c r="B231" s="7">
        <f>'initial data'!B230</f>
        <v>0</v>
      </c>
      <c r="C231" s="8"/>
      <c r="D231" s="7"/>
      <c r="E231" s="8"/>
      <c r="F231" s="7"/>
      <c r="G231" s="8"/>
      <c r="H231" s="8"/>
      <c r="I231" s="8"/>
      <c r="J231" s="7"/>
    </row>
    <row r="232" spans="1:10" x14ac:dyDescent="0.25">
      <c r="A232" s="7">
        <f>'initial data'!A231</f>
        <v>0</v>
      </c>
      <c r="B232" s="7">
        <f>'initial data'!B231</f>
        <v>0</v>
      </c>
      <c r="C232" s="8"/>
      <c r="D232" s="7"/>
      <c r="E232" s="8"/>
      <c r="F232" s="7"/>
      <c r="G232" s="8"/>
      <c r="H232" s="8"/>
      <c r="I232" s="8"/>
      <c r="J232" s="7"/>
    </row>
    <row r="233" spans="1:10" x14ac:dyDescent="0.25">
      <c r="A233" s="7">
        <f>'initial data'!A232</f>
        <v>0</v>
      </c>
      <c r="B233" s="7">
        <f>'initial data'!B232</f>
        <v>0</v>
      </c>
      <c r="C233" s="8"/>
      <c r="D233" s="7"/>
      <c r="E233" s="8"/>
      <c r="F233" s="7"/>
      <c r="G233" s="8"/>
      <c r="H233" s="8"/>
      <c r="I233" s="8"/>
      <c r="J233" s="7"/>
    </row>
    <row r="234" spans="1:10" x14ac:dyDescent="0.25">
      <c r="A234" s="7">
        <f>'initial data'!A233</f>
        <v>0</v>
      </c>
      <c r="B234" s="7">
        <f>'initial data'!B233</f>
        <v>0</v>
      </c>
      <c r="C234" s="8"/>
      <c r="D234" s="7"/>
      <c r="E234" s="8"/>
      <c r="F234" s="7"/>
      <c r="G234" s="8"/>
      <c r="H234" s="8"/>
      <c r="I234" s="8"/>
      <c r="J234" s="7"/>
    </row>
    <row r="235" spans="1:10" x14ac:dyDescent="0.25">
      <c r="A235" s="7">
        <f>'initial data'!A234</f>
        <v>0</v>
      </c>
      <c r="B235" s="7">
        <f>'initial data'!B234</f>
        <v>0</v>
      </c>
      <c r="C235" s="8"/>
      <c r="D235" s="7"/>
      <c r="E235" s="8"/>
      <c r="F235" s="7"/>
      <c r="G235" s="8"/>
      <c r="H235" s="8"/>
      <c r="I235" s="8"/>
      <c r="J235" s="7"/>
    </row>
    <row r="236" spans="1:10" x14ac:dyDescent="0.25">
      <c r="A236" s="7">
        <f>'initial data'!A235</f>
        <v>0</v>
      </c>
      <c r="B236" s="7">
        <f>'initial data'!B235</f>
        <v>0</v>
      </c>
      <c r="C236" s="8"/>
      <c r="D236" s="7"/>
      <c r="E236" s="8"/>
      <c r="F236" s="7"/>
      <c r="G236" s="8"/>
      <c r="H236" s="8"/>
      <c r="I236" s="8"/>
      <c r="J236" s="7"/>
    </row>
    <row r="237" spans="1:10" x14ac:dyDescent="0.25">
      <c r="A237" s="7">
        <f>'initial data'!A236</f>
        <v>0</v>
      </c>
      <c r="B237" s="7">
        <f>'initial data'!B236</f>
        <v>0</v>
      </c>
      <c r="C237" s="8"/>
      <c r="D237" s="7"/>
      <c r="E237" s="8"/>
      <c r="F237" s="7"/>
      <c r="G237" s="8"/>
      <c r="H237" s="8"/>
      <c r="I237" s="8"/>
      <c r="J237" s="7"/>
    </row>
    <row r="238" spans="1:10" x14ac:dyDescent="0.25">
      <c r="A238" s="7">
        <f>'initial data'!A237</f>
        <v>0</v>
      </c>
      <c r="B238" s="7">
        <f>'initial data'!B237</f>
        <v>0</v>
      </c>
      <c r="C238" s="8"/>
      <c r="D238" s="7"/>
      <c r="E238" s="8"/>
      <c r="F238" s="7"/>
      <c r="G238" s="8"/>
      <c r="H238" s="8"/>
      <c r="I238" s="8"/>
      <c r="J238" s="7"/>
    </row>
    <row r="239" spans="1:10" x14ac:dyDescent="0.25">
      <c r="A239" s="7">
        <f>'initial data'!A238</f>
        <v>0</v>
      </c>
      <c r="B239" s="7">
        <f>'initial data'!B238</f>
        <v>0</v>
      </c>
      <c r="C239" s="8"/>
      <c r="D239" s="7"/>
      <c r="E239" s="8"/>
      <c r="F239" s="7"/>
      <c r="G239" s="8"/>
      <c r="H239" s="8"/>
      <c r="I239" s="8"/>
      <c r="J239" s="7"/>
    </row>
    <row r="240" spans="1:10" x14ac:dyDescent="0.25">
      <c r="A240" s="7">
        <f>'initial data'!A239</f>
        <v>0</v>
      </c>
      <c r="B240" s="7">
        <f>'initial data'!B239</f>
        <v>0</v>
      </c>
      <c r="C240" s="8"/>
      <c r="D240" s="7"/>
      <c r="E240" s="8"/>
      <c r="F240" s="7"/>
      <c r="G240" s="8"/>
      <c r="H240" s="8"/>
      <c r="I240" s="8"/>
      <c r="J240" s="7"/>
    </row>
    <row r="241" spans="1:10" x14ac:dyDescent="0.25">
      <c r="A241" s="7">
        <f>'initial data'!A240</f>
        <v>0</v>
      </c>
      <c r="B241" s="7">
        <f>'initial data'!B240</f>
        <v>0</v>
      </c>
      <c r="C241" s="8"/>
      <c r="D241" s="7"/>
      <c r="E241" s="8"/>
      <c r="F241" s="7"/>
      <c r="G241" s="8"/>
      <c r="H241" s="8"/>
      <c r="I241" s="8"/>
      <c r="J241" s="7"/>
    </row>
    <row r="242" spans="1:10" x14ac:dyDescent="0.25">
      <c r="A242" s="7">
        <f>'initial data'!A241</f>
        <v>0</v>
      </c>
      <c r="B242" s="7">
        <f>'initial data'!B241</f>
        <v>0</v>
      </c>
      <c r="C242" s="8"/>
      <c r="D242" s="7"/>
      <c r="E242" s="7"/>
      <c r="F242" s="7"/>
      <c r="G242" s="8"/>
      <c r="H242" s="8"/>
      <c r="I242" s="8"/>
      <c r="J242" s="7"/>
    </row>
    <row r="243" spans="1:10" x14ac:dyDescent="0.25">
      <c r="A243" s="7">
        <f>'initial data'!A242</f>
        <v>0</v>
      </c>
      <c r="B243" s="7">
        <f>'initial data'!B242</f>
        <v>0</v>
      </c>
      <c r="C243" s="8"/>
      <c r="D243" s="7"/>
      <c r="E243" s="7"/>
      <c r="F243" s="7"/>
      <c r="G243" s="8"/>
      <c r="H243" s="8"/>
      <c r="I243" s="8"/>
      <c r="J243" s="7"/>
    </row>
    <row r="244" spans="1:10" x14ac:dyDescent="0.25">
      <c r="A244" s="7">
        <f>'initial data'!A243</f>
        <v>0</v>
      </c>
      <c r="B244" s="7">
        <f>'initial data'!B243</f>
        <v>0</v>
      </c>
      <c r="C244" s="8"/>
      <c r="D244" s="7"/>
      <c r="E244" s="7"/>
      <c r="F244" s="7"/>
      <c r="G244" s="8"/>
      <c r="H244" s="8"/>
      <c r="I244" s="8"/>
      <c r="J244" s="7"/>
    </row>
    <row r="245" spans="1:10" x14ac:dyDescent="0.25">
      <c r="A245" s="7">
        <f>'initial data'!A244</f>
        <v>0</v>
      </c>
      <c r="B245" s="7">
        <f>'initial data'!B244</f>
        <v>0</v>
      </c>
      <c r="C245" s="8"/>
      <c r="D245" s="7"/>
      <c r="E245" s="7"/>
      <c r="F245" s="7"/>
      <c r="G245" s="8"/>
      <c r="H245" s="8"/>
      <c r="I245" s="8"/>
      <c r="J245" s="7"/>
    </row>
    <row r="246" spans="1:10" x14ac:dyDescent="0.25">
      <c r="A246" s="7">
        <f>'initial data'!A245</f>
        <v>0</v>
      </c>
      <c r="B246" s="7">
        <f>'initial data'!B245</f>
        <v>0</v>
      </c>
      <c r="C246" s="8"/>
      <c r="D246" s="7"/>
      <c r="E246" s="7"/>
      <c r="F246" s="7"/>
      <c r="G246" s="8"/>
      <c r="H246" s="8"/>
      <c r="I246" s="8"/>
      <c r="J246" s="7"/>
    </row>
    <row r="247" spans="1:10" x14ac:dyDescent="0.25">
      <c r="A247" s="7">
        <f>'initial data'!A246</f>
        <v>0</v>
      </c>
      <c r="B247" s="7">
        <f>'initial data'!B246</f>
        <v>0</v>
      </c>
      <c r="C247" s="8"/>
      <c r="D247" s="7"/>
      <c r="E247" s="7"/>
      <c r="F247" s="7"/>
      <c r="G247" s="8"/>
      <c r="H247" s="8"/>
      <c r="I247" s="8"/>
      <c r="J247" s="7"/>
    </row>
    <row r="248" spans="1:10" x14ac:dyDescent="0.25">
      <c r="A248" s="7">
        <f>'initial data'!A247</f>
        <v>0</v>
      </c>
      <c r="B248" s="7">
        <f>'initial data'!B247</f>
        <v>0</v>
      </c>
      <c r="C248" s="8"/>
      <c r="D248" s="7"/>
      <c r="E248" s="8"/>
      <c r="F248" s="7"/>
      <c r="G248" s="8"/>
      <c r="H248" s="8"/>
      <c r="I248" s="8"/>
      <c r="J248" s="7"/>
    </row>
    <row r="249" spans="1:10" x14ac:dyDescent="0.25">
      <c r="A249" s="7">
        <f>'initial data'!A248</f>
        <v>0</v>
      </c>
      <c r="B249" s="7">
        <f>'initial data'!B248</f>
        <v>0</v>
      </c>
      <c r="C249" s="8"/>
      <c r="D249" s="7"/>
      <c r="E249" s="8"/>
      <c r="F249" s="7"/>
      <c r="G249" s="8"/>
      <c r="H249" s="8"/>
      <c r="I249" s="8"/>
      <c r="J249" s="7"/>
    </row>
    <row r="250" spans="1:10" x14ac:dyDescent="0.25">
      <c r="A250" s="7">
        <f>'initial data'!A249</f>
        <v>0</v>
      </c>
      <c r="B250" s="7">
        <f>'initial data'!B249</f>
        <v>0</v>
      </c>
      <c r="C250" s="8"/>
      <c r="D250" s="7"/>
      <c r="E250" s="8"/>
      <c r="F250" s="7"/>
      <c r="G250" s="8"/>
      <c r="H250" s="8"/>
      <c r="I250" s="8"/>
      <c r="J250" s="7"/>
    </row>
    <row r="251" spans="1:10" x14ac:dyDescent="0.25">
      <c r="A251" s="7">
        <f>'initial data'!A250</f>
        <v>0</v>
      </c>
      <c r="B251" s="7">
        <f>'initial data'!B250</f>
        <v>0</v>
      </c>
      <c r="C251" s="8"/>
      <c r="D251" s="7"/>
      <c r="E251" s="8"/>
      <c r="F251" s="7"/>
      <c r="G251" s="8"/>
      <c r="H251" s="8"/>
      <c r="I251" s="8"/>
      <c r="J251" s="7"/>
    </row>
    <row r="252" spans="1:10" x14ac:dyDescent="0.25">
      <c r="A252" s="7">
        <f>'initial data'!A251</f>
        <v>0</v>
      </c>
      <c r="B252" s="7">
        <f>'initial data'!B251</f>
        <v>0</v>
      </c>
      <c r="C252" s="8"/>
      <c r="D252" s="7"/>
      <c r="E252" s="8"/>
      <c r="F252" s="7"/>
      <c r="G252" s="8"/>
      <c r="H252" s="8"/>
      <c r="I252" s="8"/>
      <c r="J252" s="7"/>
    </row>
    <row r="253" spans="1:10" x14ac:dyDescent="0.25">
      <c r="A253" s="7">
        <f>'initial data'!A252</f>
        <v>0</v>
      </c>
      <c r="B253" s="7">
        <f>'initial data'!B252</f>
        <v>0</v>
      </c>
      <c r="C253" s="8"/>
      <c r="D253" s="7"/>
      <c r="E253" s="8"/>
      <c r="F253" s="7"/>
      <c r="G253" s="8"/>
      <c r="H253" s="8"/>
      <c r="I253" s="8"/>
      <c r="J253" s="7"/>
    </row>
    <row r="254" spans="1:10" x14ac:dyDescent="0.25">
      <c r="A254" s="7">
        <f>'initial data'!A253</f>
        <v>0</v>
      </c>
      <c r="B254" s="7">
        <f>'initial data'!B253</f>
        <v>0</v>
      </c>
      <c r="C254" s="8"/>
      <c r="D254" s="7"/>
      <c r="E254" s="8"/>
      <c r="F254" s="7"/>
      <c r="G254" s="8"/>
      <c r="H254" s="8"/>
      <c r="I254" s="8"/>
      <c r="J254" s="7"/>
    </row>
    <row r="255" spans="1:10" x14ac:dyDescent="0.25">
      <c r="A255" s="7">
        <f>'initial data'!A254</f>
        <v>0</v>
      </c>
      <c r="B255" s="7">
        <f>'initial data'!B254</f>
        <v>0</v>
      </c>
      <c r="C255" s="8"/>
      <c r="D255" s="7"/>
      <c r="E255" s="8"/>
      <c r="F255" s="7"/>
      <c r="G255" s="8"/>
      <c r="H255" s="8"/>
      <c r="I255" s="8"/>
      <c r="J255" s="7"/>
    </row>
    <row r="256" spans="1:10" x14ac:dyDescent="0.25">
      <c r="A256" s="7">
        <f>'initial data'!A255</f>
        <v>0</v>
      </c>
      <c r="B256" s="7">
        <f>'initial data'!B255</f>
        <v>0</v>
      </c>
      <c r="C256" s="8"/>
      <c r="D256" s="7"/>
      <c r="E256" s="8"/>
      <c r="F256" s="7"/>
      <c r="G256" s="8"/>
      <c r="H256" s="8"/>
      <c r="I256" s="8"/>
      <c r="J256" s="7"/>
    </row>
    <row r="257" spans="1:10" x14ac:dyDescent="0.25">
      <c r="A257" s="7">
        <f>'initial data'!A256</f>
        <v>0</v>
      </c>
      <c r="B257" s="7">
        <f>'initial data'!B256</f>
        <v>0</v>
      </c>
      <c r="C257" s="8"/>
      <c r="D257" s="7"/>
      <c r="E257" s="8"/>
      <c r="F257" s="7"/>
      <c r="G257" s="8"/>
      <c r="H257" s="8"/>
      <c r="I257" s="8"/>
      <c r="J257" s="7"/>
    </row>
    <row r="258" spans="1:10" x14ac:dyDescent="0.25">
      <c r="A258" s="7">
        <f>'initial data'!A257</f>
        <v>0</v>
      </c>
      <c r="B258" s="7">
        <f>'initial data'!B257</f>
        <v>0</v>
      </c>
      <c r="C258" s="8"/>
      <c r="D258" s="7"/>
      <c r="E258" s="8"/>
      <c r="F258" s="7"/>
      <c r="G258" s="8"/>
      <c r="H258" s="8"/>
      <c r="I258" s="8"/>
      <c r="J258" s="7"/>
    </row>
    <row r="259" spans="1:10" x14ac:dyDescent="0.25">
      <c r="A259" s="7">
        <f>'initial data'!A258</f>
        <v>0</v>
      </c>
      <c r="B259" s="7">
        <f>'initial data'!B258</f>
        <v>0</v>
      </c>
      <c r="C259" s="8"/>
      <c r="D259" s="7"/>
      <c r="E259" s="8"/>
      <c r="F259" s="7"/>
      <c r="G259" s="8"/>
      <c r="H259" s="8"/>
      <c r="I259" s="8"/>
      <c r="J259" s="7"/>
    </row>
    <row r="260" spans="1:10" x14ac:dyDescent="0.25">
      <c r="A260" s="7">
        <f>'initial data'!A259</f>
        <v>0</v>
      </c>
      <c r="B260" s="7">
        <f>'initial data'!B259</f>
        <v>0</v>
      </c>
      <c r="C260" s="8"/>
      <c r="D260" s="7"/>
      <c r="E260" s="8"/>
      <c r="F260" s="7"/>
      <c r="G260" s="8"/>
      <c r="H260" s="8"/>
      <c r="I260" s="8"/>
      <c r="J260" s="7"/>
    </row>
    <row r="261" spans="1:10" x14ac:dyDescent="0.25">
      <c r="A261" s="7">
        <f>'initial data'!A260</f>
        <v>0</v>
      </c>
      <c r="B261" s="7">
        <f>'initial data'!B260</f>
        <v>0</v>
      </c>
      <c r="C261" s="8"/>
      <c r="D261" s="7"/>
      <c r="E261" s="8"/>
      <c r="F261" s="7"/>
      <c r="G261" s="8"/>
      <c r="H261" s="8"/>
      <c r="I261" s="8"/>
      <c r="J261" s="7"/>
    </row>
    <row r="262" spans="1:10" x14ac:dyDescent="0.25">
      <c r="A262" s="7">
        <f>'initial data'!A261</f>
        <v>0</v>
      </c>
      <c r="B262" s="7">
        <f>'initial data'!B261</f>
        <v>0</v>
      </c>
      <c r="C262" s="8"/>
      <c r="D262" s="7"/>
      <c r="E262" s="7"/>
      <c r="F262" s="7"/>
      <c r="G262" s="8"/>
      <c r="H262" s="8"/>
      <c r="I262" s="8"/>
      <c r="J262" s="7"/>
    </row>
    <row r="263" spans="1:10" x14ac:dyDescent="0.25">
      <c r="A263" s="7">
        <f>'initial data'!A262</f>
        <v>0</v>
      </c>
      <c r="B263" s="7">
        <f>'initial data'!B262</f>
        <v>0</v>
      </c>
      <c r="C263" s="8"/>
      <c r="D263" s="7"/>
      <c r="E263" s="7"/>
      <c r="F263" s="7"/>
      <c r="G263" s="8"/>
      <c r="H263" s="8"/>
      <c r="I263" s="8"/>
      <c r="J263" s="7"/>
    </row>
    <row r="264" spans="1:10" x14ac:dyDescent="0.25">
      <c r="A264" s="7">
        <f>'initial data'!A263</f>
        <v>0</v>
      </c>
      <c r="B264" s="7">
        <f>'initial data'!B263</f>
        <v>0</v>
      </c>
      <c r="C264" s="8"/>
      <c r="D264" s="7"/>
      <c r="E264" s="7"/>
      <c r="F264" s="7"/>
      <c r="G264" s="8"/>
      <c r="H264" s="8"/>
      <c r="I264" s="8"/>
      <c r="J264" s="7"/>
    </row>
    <row r="265" spans="1:10" x14ac:dyDescent="0.25">
      <c r="A265" s="7">
        <f>'initial data'!A264</f>
        <v>0</v>
      </c>
      <c r="B265" s="7">
        <f>'initial data'!B264</f>
        <v>0</v>
      </c>
      <c r="C265" s="8"/>
      <c r="D265" s="7"/>
      <c r="E265" s="7"/>
      <c r="F265" s="7"/>
      <c r="G265" s="8"/>
      <c r="H265" s="8"/>
      <c r="I265" s="8"/>
      <c r="J265" s="7"/>
    </row>
    <row r="266" spans="1:10" x14ac:dyDescent="0.25">
      <c r="A266" s="7">
        <f>'initial data'!A265</f>
        <v>0</v>
      </c>
      <c r="B266" s="7">
        <f>'initial data'!B265</f>
        <v>0</v>
      </c>
      <c r="C266" s="8"/>
      <c r="D266" s="7"/>
      <c r="E266" s="7"/>
      <c r="F266" s="7"/>
      <c r="G266" s="8"/>
      <c r="H266" s="8"/>
      <c r="I266" s="8"/>
      <c r="J266" s="7"/>
    </row>
    <row r="267" spans="1:10" x14ac:dyDescent="0.25">
      <c r="A267" s="7">
        <f>'initial data'!A266</f>
        <v>0</v>
      </c>
      <c r="B267" s="7">
        <f>'initial data'!B266</f>
        <v>0</v>
      </c>
      <c r="C267" s="8"/>
      <c r="D267" s="7"/>
      <c r="E267" s="7"/>
      <c r="F267" s="7"/>
      <c r="G267" s="8"/>
      <c r="H267" s="8"/>
      <c r="I267" s="8"/>
      <c r="J267" s="7"/>
    </row>
    <row r="268" spans="1:10" x14ac:dyDescent="0.25">
      <c r="A268" s="7">
        <f>'initial data'!A267</f>
        <v>0</v>
      </c>
      <c r="B268" s="7">
        <f>'initial data'!B267</f>
        <v>0</v>
      </c>
      <c r="C268" s="8"/>
      <c r="D268" s="7"/>
      <c r="E268" s="7"/>
      <c r="F268" s="7"/>
      <c r="G268" s="8"/>
      <c r="H268" s="8"/>
      <c r="I268" s="8"/>
      <c r="J268" s="7"/>
    </row>
    <row r="269" spans="1:10" x14ac:dyDescent="0.25">
      <c r="A269" s="7">
        <f>'initial data'!A268</f>
        <v>0</v>
      </c>
      <c r="B269" s="7">
        <f>'initial data'!B268</f>
        <v>0</v>
      </c>
      <c r="C269" s="8"/>
      <c r="D269" s="7"/>
      <c r="E269" s="7"/>
      <c r="F269" s="7"/>
      <c r="G269" s="8"/>
      <c r="H269" s="8"/>
      <c r="I269" s="8"/>
      <c r="J269" s="7"/>
    </row>
    <row r="270" spans="1:10" x14ac:dyDescent="0.25">
      <c r="A270" s="7">
        <f>'initial data'!A269</f>
        <v>0</v>
      </c>
      <c r="B270" s="7">
        <f>'initial data'!B269</f>
        <v>0</v>
      </c>
      <c r="C270" s="8"/>
      <c r="D270" s="7"/>
      <c r="E270" s="8"/>
      <c r="F270" s="7"/>
      <c r="G270" s="8"/>
      <c r="H270" s="8"/>
      <c r="I270" s="8"/>
      <c r="J270" s="7"/>
    </row>
    <row r="271" spans="1:10" x14ac:dyDescent="0.25">
      <c r="A271" s="7">
        <f>'initial data'!A270</f>
        <v>0</v>
      </c>
      <c r="B271" s="7">
        <f>'initial data'!B270</f>
        <v>0</v>
      </c>
      <c r="C271" s="8"/>
      <c r="D271" s="7"/>
      <c r="E271" s="8"/>
      <c r="F271" s="7"/>
      <c r="G271" s="8"/>
      <c r="H271" s="8"/>
      <c r="I271" s="8"/>
      <c r="J271" s="7"/>
    </row>
    <row r="272" spans="1:10" x14ac:dyDescent="0.25">
      <c r="A272" s="7">
        <f>'initial data'!A271</f>
        <v>0</v>
      </c>
      <c r="B272" s="7">
        <f>'initial data'!B271</f>
        <v>0</v>
      </c>
      <c r="C272" s="8"/>
      <c r="D272" s="7"/>
      <c r="E272" s="8"/>
      <c r="F272" s="7"/>
      <c r="G272" s="8"/>
      <c r="H272" s="8"/>
      <c r="I272" s="8"/>
      <c r="J272" s="7"/>
    </row>
    <row r="273" spans="1:10" x14ac:dyDescent="0.25">
      <c r="A273" s="7">
        <f>'initial data'!A272</f>
        <v>0</v>
      </c>
      <c r="B273" s="7">
        <f>'initial data'!B272</f>
        <v>0</v>
      </c>
      <c r="C273" s="8"/>
      <c r="D273" s="7"/>
      <c r="E273" s="8"/>
      <c r="F273" s="7"/>
      <c r="G273" s="8"/>
      <c r="H273" s="8"/>
      <c r="I273" s="8"/>
      <c r="J273" s="7"/>
    </row>
    <row r="274" spans="1:10" x14ac:dyDescent="0.25">
      <c r="A274" s="7">
        <f>'initial data'!A273</f>
        <v>0</v>
      </c>
      <c r="B274" s="7">
        <f>'initial data'!B273</f>
        <v>0</v>
      </c>
      <c r="C274" s="8"/>
      <c r="D274" s="7"/>
      <c r="E274" s="8"/>
      <c r="F274" s="7"/>
      <c r="G274" s="8"/>
      <c r="H274" s="8"/>
      <c r="I274" s="8"/>
      <c r="J274" s="7"/>
    </row>
    <row r="275" spans="1:10" x14ac:dyDescent="0.25">
      <c r="A275" s="7">
        <f>'initial data'!A274</f>
        <v>0</v>
      </c>
      <c r="B275" s="7">
        <f>'initial data'!B274</f>
        <v>0</v>
      </c>
      <c r="C275" s="8"/>
      <c r="D275" s="7"/>
      <c r="E275" s="8"/>
      <c r="F275" s="7"/>
      <c r="G275" s="8"/>
      <c r="H275" s="8"/>
      <c r="I275" s="8"/>
      <c r="J275" s="7"/>
    </row>
    <row r="276" spans="1:10" x14ac:dyDescent="0.25">
      <c r="A276" s="7">
        <f>'initial data'!A275</f>
        <v>0</v>
      </c>
      <c r="B276" s="7">
        <f>'initial data'!B275</f>
        <v>0</v>
      </c>
      <c r="C276" s="8"/>
      <c r="D276" s="7"/>
      <c r="E276" s="8"/>
      <c r="F276" s="7"/>
      <c r="G276" s="8"/>
      <c r="H276" s="8"/>
      <c r="I276" s="8"/>
      <c r="J276" s="7"/>
    </row>
    <row r="277" spans="1:10" x14ac:dyDescent="0.25">
      <c r="A277" s="7">
        <f>'initial data'!A276</f>
        <v>0</v>
      </c>
      <c r="B277" s="7">
        <f>'initial data'!B276</f>
        <v>0</v>
      </c>
      <c r="C277" s="8"/>
      <c r="D277" s="7"/>
      <c r="E277" s="8"/>
      <c r="F277" s="7"/>
      <c r="G277" s="8"/>
      <c r="H277" s="8"/>
      <c r="I277" s="8"/>
      <c r="J277" s="7"/>
    </row>
    <row r="278" spans="1:10" x14ac:dyDescent="0.25">
      <c r="A278" s="7">
        <f>'initial data'!A277</f>
        <v>0</v>
      </c>
      <c r="B278" s="7">
        <f>'initial data'!B277</f>
        <v>0</v>
      </c>
      <c r="C278" s="8"/>
      <c r="D278" s="7"/>
      <c r="E278" s="8"/>
      <c r="F278" s="7"/>
      <c r="G278" s="8"/>
      <c r="H278" s="8"/>
      <c r="I278" s="8"/>
      <c r="J278" s="7"/>
    </row>
    <row r="279" spans="1:10" x14ac:dyDescent="0.25">
      <c r="A279" s="7">
        <f>'initial data'!A278</f>
        <v>0</v>
      </c>
      <c r="B279" s="7">
        <f>'initial data'!B278</f>
        <v>0</v>
      </c>
      <c r="C279" s="8"/>
      <c r="D279" s="7"/>
      <c r="E279" s="8"/>
      <c r="F279" s="7"/>
      <c r="G279" s="8"/>
      <c r="H279" s="8"/>
      <c r="I279" s="8"/>
      <c r="J279" s="7"/>
    </row>
    <row r="280" spans="1:10" x14ac:dyDescent="0.25">
      <c r="A280" s="7">
        <f>'initial data'!A279</f>
        <v>0</v>
      </c>
      <c r="B280" s="7">
        <f>'initial data'!B279</f>
        <v>0</v>
      </c>
      <c r="C280" s="8"/>
      <c r="D280" s="7"/>
      <c r="E280" s="8"/>
      <c r="F280" s="7"/>
      <c r="G280" s="8"/>
      <c r="H280" s="8"/>
      <c r="I280" s="8"/>
      <c r="J280" s="7"/>
    </row>
    <row r="281" spans="1:10" x14ac:dyDescent="0.25">
      <c r="A281" s="7">
        <f>'initial data'!A280</f>
        <v>0</v>
      </c>
      <c r="B281" s="7">
        <f>'initial data'!B280</f>
        <v>0</v>
      </c>
      <c r="C281" s="8"/>
      <c r="D281" s="7"/>
      <c r="E281" s="8"/>
      <c r="F281" s="7"/>
      <c r="G281" s="8"/>
      <c r="H281" s="8"/>
      <c r="I281" s="8"/>
      <c r="J281" s="7"/>
    </row>
    <row r="282" spans="1:10" x14ac:dyDescent="0.25">
      <c r="A282" s="7">
        <f>'initial data'!A281</f>
        <v>0</v>
      </c>
      <c r="B282" s="7">
        <f>'initial data'!B281</f>
        <v>0</v>
      </c>
      <c r="C282" s="8"/>
      <c r="D282" s="7"/>
      <c r="E282" s="7"/>
      <c r="F282" s="7"/>
      <c r="G282" s="8"/>
      <c r="H282" s="8"/>
      <c r="I282" s="8"/>
      <c r="J282" s="7"/>
    </row>
    <row r="283" spans="1:10" x14ac:dyDescent="0.25">
      <c r="A283" s="7">
        <f>'initial data'!A282</f>
        <v>0</v>
      </c>
      <c r="B283" s="7">
        <f>'initial data'!B282</f>
        <v>0</v>
      </c>
      <c r="C283" s="8"/>
      <c r="D283" s="7"/>
      <c r="E283" s="7"/>
      <c r="F283" s="7"/>
      <c r="G283" s="8"/>
      <c r="H283" s="8"/>
      <c r="I283" s="8"/>
      <c r="J283" s="7"/>
    </row>
    <row r="284" spans="1:10" x14ac:dyDescent="0.25">
      <c r="A284" s="7">
        <f>'initial data'!A283</f>
        <v>0</v>
      </c>
      <c r="B284" s="7">
        <f>'initial data'!B283</f>
        <v>0</v>
      </c>
      <c r="C284" s="8"/>
      <c r="D284" s="7"/>
      <c r="E284" s="7"/>
      <c r="F284" s="7"/>
      <c r="G284" s="8"/>
      <c r="H284" s="8"/>
      <c r="I284" s="8"/>
      <c r="J284" s="7"/>
    </row>
    <row r="285" spans="1:10" x14ac:dyDescent="0.25">
      <c r="A285" s="7">
        <f>'initial data'!A284</f>
        <v>0</v>
      </c>
      <c r="B285" s="7">
        <f>'initial data'!B284</f>
        <v>0</v>
      </c>
      <c r="C285" s="8"/>
      <c r="D285" s="7"/>
      <c r="E285" s="7"/>
      <c r="F285" s="7"/>
      <c r="G285" s="8"/>
      <c r="H285" s="8"/>
      <c r="I285" s="8"/>
      <c r="J285" s="7"/>
    </row>
    <row r="286" spans="1:10" x14ac:dyDescent="0.25">
      <c r="A286" s="7">
        <f>'initial data'!A285</f>
        <v>0</v>
      </c>
      <c r="B286" s="7">
        <f>'initial data'!B285</f>
        <v>0</v>
      </c>
      <c r="C286" s="8"/>
      <c r="D286" s="7"/>
      <c r="E286" s="8"/>
      <c r="F286" s="7"/>
      <c r="G286" s="8"/>
      <c r="H286" s="8"/>
      <c r="I286" s="8"/>
      <c r="J286" s="7"/>
    </row>
    <row r="287" spans="1:10" x14ac:dyDescent="0.25">
      <c r="A287" s="7">
        <f>'initial data'!A286</f>
        <v>0</v>
      </c>
      <c r="B287" s="7">
        <f>'initial data'!B286</f>
        <v>0</v>
      </c>
      <c r="C287" s="8"/>
      <c r="D287" s="7"/>
      <c r="E287" s="8"/>
      <c r="F287" s="7"/>
      <c r="G287" s="8"/>
      <c r="H287" s="8"/>
      <c r="I287" s="8"/>
      <c r="J287" s="7"/>
    </row>
    <row r="288" spans="1:10" x14ac:dyDescent="0.25">
      <c r="A288" s="7">
        <f>'initial data'!A287</f>
        <v>0</v>
      </c>
      <c r="B288" s="7">
        <f>'initial data'!B287</f>
        <v>0</v>
      </c>
      <c r="C288" s="8"/>
      <c r="D288" s="7"/>
      <c r="E288" s="7"/>
      <c r="F288" s="7"/>
      <c r="G288" s="8"/>
      <c r="H288" s="8"/>
      <c r="I288" s="8"/>
      <c r="J288" s="7"/>
    </row>
    <row r="289" spans="1:10" x14ac:dyDescent="0.25">
      <c r="A289" s="7">
        <f>'initial data'!A288</f>
        <v>0</v>
      </c>
      <c r="B289" s="7">
        <f>'initial data'!B288</f>
        <v>0</v>
      </c>
      <c r="C289" s="8"/>
      <c r="D289" s="7"/>
      <c r="E289" s="7"/>
      <c r="F289" s="7"/>
      <c r="G289" s="8"/>
      <c r="H289" s="8"/>
      <c r="I289" s="8"/>
      <c r="J289" s="7"/>
    </row>
    <row r="290" spans="1:10" x14ac:dyDescent="0.25">
      <c r="A290" s="7">
        <f>'initial data'!A289</f>
        <v>0</v>
      </c>
      <c r="B290" s="7">
        <f>'initial data'!B289</f>
        <v>0</v>
      </c>
      <c r="C290" s="8"/>
      <c r="D290" s="7"/>
      <c r="E290" s="7"/>
      <c r="F290" s="7"/>
      <c r="G290" s="8"/>
      <c r="H290" s="8"/>
      <c r="I290" s="8"/>
      <c r="J290" s="7"/>
    </row>
    <row r="291" spans="1:10" x14ac:dyDescent="0.25">
      <c r="A291" s="7">
        <f>'initial data'!A290</f>
        <v>0</v>
      </c>
      <c r="B291" s="7">
        <f>'initial data'!B290</f>
        <v>0</v>
      </c>
      <c r="C291" s="8"/>
      <c r="D291" s="7"/>
      <c r="E291" s="7"/>
      <c r="F291" s="7"/>
      <c r="G291" s="8"/>
      <c r="H291" s="8"/>
      <c r="I291" s="8"/>
      <c r="J291" s="7"/>
    </row>
    <row r="292" spans="1:10" x14ac:dyDescent="0.25">
      <c r="A292" s="7">
        <f>'initial data'!A291</f>
        <v>0</v>
      </c>
      <c r="B292" s="7">
        <f>'initial data'!B291</f>
        <v>0</v>
      </c>
      <c r="C292" s="8"/>
      <c r="D292" s="7"/>
      <c r="E292" s="8"/>
      <c r="F292" s="7"/>
      <c r="G292" s="8"/>
      <c r="H292" s="8"/>
      <c r="I292" s="8"/>
      <c r="J292" s="7"/>
    </row>
    <row r="293" spans="1:10" x14ac:dyDescent="0.25">
      <c r="A293" s="7">
        <f>'initial data'!A292</f>
        <v>0</v>
      </c>
      <c r="B293" s="7">
        <f>'initial data'!B292</f>
        <v>0</v>
      </c>
      <c r="C293" s="8"/>
      <c r="D293" s="7"/>
      <c r="E293" s="8"/>
      <c r="F293" s="7"/>
      <c r="G293" s="8"/>
      <c r="H293" s="8"/>
      <c r="I293" s="8"/>
      <c r="J293" s="7"/>
    </row>
    <row r="294" spans="1:10" x14ac:dyDescent="0.25">
      <c r="A294" s="7">
        <f>'initial data'!A293</f>
        <v>0</v>
      </c>
      <c r="B294" s="7">
        <f>'initial data'!B293</f>
        <v>0</v>
      </c>
      <c r="C294" s="8"/>
      <c r="D294" s="7"/>
      <c r="E294" s="8"/>
      <c r="F294" s="7"/>
      <c r="G294" s="8"/>
      <c r="H294" s="8"/>
      <c r="I294" s="8"/>
      <c r="J294" s="7"/>
    </row>
    <row r="295" spans="1:10" x14ac:dyDescent="0.25">
      <c r="A295" s="7">
        <f>'initial data'!A294</f>
        <v>0</v>
      </c>
      <c r="B295" s="7">
        <f>'initial data'!B294</f>
        <v>0</v>
      </c>
      <c r="C295" s="8"/>
      <c r="D295" s="7"/>
      <c r="E295" s="8"/>
      <c r="F295" s="7"/>
      <c r="G295" s="8"/>
      <c r="H295" s="8"/>
      <c r="I295" s="8"/>
      <c r="J295" s="7"/>
    </row>
    <row r="296" spans="1:10" x14ac:dyDescent="0.25">
      <c r="A296" s="7">
        <f>'initial data'!A295</f>
        <v>0</v>
      </c>
      <c r="B296" s="7">
        <f>'initial data'!B295</f>
        <v>0</v>
      </c>
      <c r="C296" s="8"/>
      <c r="D296" s="7"/>
      <c r="E296" s="8"/>
      <c r="F296" s="7"/>
      <c r="G296" s="8"/>
      <c r="H296" s="8"/>
      <c r="I296" s="8"/>
      <c r="J296" s="7"/>
    </row>
    <row r="297" spans="1:10" x14ac:dyDescent="0.25">
      <c r="A297" s="7">
        <f>'initial data'!A296</f>
        <v>0</v>
      </c>
      <c r="B297" s="7">
        <f>'initial data'!B296</f>
        <v>0</v>
      </c>
      <c r="C297" s="8"/>
      <c r="D297" s="7"/>
      <c r="E297" s="8"/>
      <c r="F297" s="7"/>
      <c r="G297" s="8"/>
      <c r="H297" s="8"/>
      <c r="I297" s="8"/>
      <c r="J297" s="7"/>
    </row>
    <row r="298" spans="1:10" x14ac:dyDescent="0.25">
      <c r="A298" s="7">
        <f>'initial data'!A297</f>
        <v>0</v>
      </c>
      <c r="B298" s="7">
        <f>'initial data'!B297</f>
        <v>0</v>
      </c>
      <c r="C298" s="8"/>
      <c r="D298" s="7"/>
      <c r="E298" s="8"/>
      <c r="F298" s="7"/>
      <c r="G298" s="8"/>
      <c r="H298" s="8"/>
      <c r="I298" s="8"/>
      <c r="J298" s="7"/>
    </row>
    <row r="299" spans="1:10" x14ac:dyDescent="0.25">
      <c r="A299" s="7">
        <f>'initial data'!A298</f>
        <v>0</v>
      </c>
      <c r="B299" s="7">
        <f>'initial data'!B298</f>
        <v>0</v>
      </c>
      <c r="C299" s="8"/>
      <c r="D299" s="7"/>
      <c r="E299" s="8"/>
      <c r="F299" s="7"/>
      <c r="G299" s="8"/>
      <c r="H299" s="8"/>
      <c r="I299" s="8"/>
      <c r="J299" s="7"/>
    </row>
    <row r="300" spans="1:10" x14ac:dyDescent="0.25">
      <c r="A300" s="7">
        <f>'initial data'!A299</f>
        <v>0</v>
      </c>
      <c r="B300" s="7">
        <f>'initial data'!B299</f>
        <v>0</v>
      </c>
      <c r="C300" s="8"/>
      <c r="D300" s="7"/>
      <c r="E300" s="8"/>
      <c r="F300" s="7"/>
      <c r="G300" s="8"/>
      <c r="H300" s="8"/>
      <c r="I300" s="8"/>
      <c r="J300" s="7"/>
    </row>
    <row r="301" spans="1:10" x14ac:dyDescent="0.25">
      <c r="A301" s="7">
        <f>'initial data'!A300</f>
        <v>0</v>
      </c>
      <c r="B301" s="7">
        <f>'initial data'!B300</f>
        <v>0</v>
      </c>
      <c r="C301" s="8"/>
      <c r="D301" s="7"/>
      <c r="E301" s="8"/>
      <c r="F301" s="7"/>
      <c r="G301" s="8"/>
      <c r="H301" s="8"/>
      <c r="I301" s="8"/>
      <c r="J301" s="7"/>
    </row>
    <row r="302" spans="1:10" x14ac:dyDescent="0.25">
      <c r="A302" s="7">
        <f>'initial data'!A301</f>
        <v>0</v>
      </c>
      <c r="B302" s="7">
        <f>'initial data'!B301</f>
        <v>0</v>
      </c>
      <c r="C302" s="8"/>
      <c r="D302" s="7"/>
      <c r="E302" s="7"/>
      <c r="F302" s="7"/>
      <c r="G302" s="8"/>
      <c r="H302" s="8"/>
      <c r="I302" s="8"/>
      <c r="J302" s="7"/>
    </row>
    <row r="303" spans="1:10" x14ac:dyDescent="0.25">
      <c r="A303" s="7">
        <f>'initial data'!A302</f>
        <v>0</v>
      </c>
      <c r="B303" s="7">
        <f>'initial data'!B302</f>
        <v>0</v>
      </c>
      <c r="C303" s="8"/>
      <c r="D303" s="7"/>
      <c r="E303" s="7"/>
      <c r="F303" s="7"/>
      <c r="G303" s="8"/>
      <c r="H303" s="8"/>
      <c r="I303" s="8"/>
      <c r="J303" s="7"/>
    </row>
    <row r="304" spans="1:10" x14ac:dyDescent="0.25">
      <c r="A304" s="7">
        <f>'initial data'!A303</f>
        <v>0</v>
      </c>
      <c r="B304" s="7">
        <f>'initial data'!B303</f>
        <v>0</v>
      </c>
      <c r="C304" s="8"/>
      <c r="D304" s="7"/>
      <c r="E304" s="7"/>
      <c r="F304" s="7"/>
      <c r="G304" s="8"/>
      <c r="H304" s="8"/>
      <c r="I304" s="8"/>
      <c r="J304" s="7"/>
    </row>
    <row r="305" spans="1:10" x14ac:dyDescent="0.25">
      <c r="A305" s="7">
        <f>'initial data'!A304</f>
        <v>0</v>
      </c>
      <c r="B305" s="7">
        <f>'initial data'!B304</f>
        <v>0</v>
      </c>
      <c r="C305" s="8"/>
      <c r="D305" s="7"/>
      <c r="E305" s="7"/>
      <c r="F305" s="7"/>
      <c r="G305" s="8"/>
      <c r="H305" s="8"/>
      <c r="I305" s="8"/>
      <c r="J305" s="7"/>
    </row>
    <row r="306" spans="1:10" x14ac:dyDescent="0.25">
      <c r="A306" s="7">
        <f>'initial data'!A305</f>
        <v>0</v>
      </c>
      <c r="B306" s="7">
        <f>'initial data'!B305</f>
        <v>0</v>
      </c>
      <c r="C306" s="8"/>
      <c r="D306" s="7"/>
      <c r="E306" s="8"/>
      <c r="F306" s="7"/>
      <c r="G306" s="8"/>
      <c r="H306" s="8"/>
      <c r="I306" s="8"/>
      <c r="J306" s="7"/>
    </row>
    <row r="307" spans="1:10" x14ac:dyDescent="0.25">
      <c r="A307" s="7">
        <f>'initial data'!A306</f>
        <v>0</v>
      </c>
      <c r="B307" s="7">
        <f>'initial data'!B306</f>
        <v>0</v>
      </c>
      <c r="C307" s="8"/>
      <c r="D307" s="7"/>
      <c r="E307" s="8"/>
      <c r="F307" s="7"/>
      <c r="G307" s="8"/>
      <c r="H307" s="8"/>
      <c r="I307" s="8"/>
      <c r="J307" s="7"/>
    </row>
    <row r="308" spans="1:10" x14ac:dyDescent="0.25">
      <c r="A308" s="7">
        <f>'initial data'!A307</f>
        <v>0</v>
      </c>
      <c r="B308" s="7">
        <f>'initial data'!B307</f>
        <v>0</v>
      </c>
      <c r="C308" s="8"/>
      <c r="D308" s="7"/>
      <c r="E308" s="8"/>
      <c r="F308" s="7"/>
      <c r="G308" s="8"/>
      <c r="H308" s="8"/>
      <c r="I308" s="8"/>
      <c r="J308" s="7"/>
    </row>
    <row r="309" spans="1:10" x14ac:dyDescent="0.25">
      <c r="A309" s="7">
        <f>'initial data'!A308</f>
        <v>0</v>
      </c>
      <c r="B309" s="7">
        <f>'initial data'!B308</f>
        <v>0</v>
      </c>
      <c r="C309" s="8"/>
      <c r="D309" s="7"/>
      <c r="E309" s="8"/>
      <c r="F309" s="7"/>
      <c r="G309" s="8"/>
      <c r="H309" s="8"/>
      <c r="I309" s="8"/>
      <c r="J309" s="7"/>
    </row>
    <row r="310" spans="1:10" x14ac:dyDescent="0.25">
      <c r="A310" s="7">
        <f>'initial data'!A309</f>
        <v>0</v>
      </c>
      <c r="B310" s="7">
        <f>'initial data'!B309</f>
        <v>0</v>
      </c>
      <c r="C310" s="8"/>
      <c r="D310" s="7"/>
      <c r="E310" s="7"/>
      <c r="F310" s="7"/>
      <c r="G310" s="8"/>
      <c r="H310" s="8"/>
      <c r="I310" s="8"/>
      <c r="J310" s="7"/>
    </row>
    <row r="311" spans="1:10" x14ac:dyDescent="0.25">
      <c r="A311" s="7">
        <f>'initial data'!A310</f>
        <v>0</v>
      </c>
      <c r="B311" s="7">
        <f>'initial data'!B310</f>
        <v>0</v>
      </c>
      <c r="C311" s="8"/>
      <c r="D311" s="7"/>
      <c r="E311" s="7"/>
      <c r="F311" s="7"/>
      <c r="G311" s="8"/>
      <c r="H311" s="8"/>
      <c r="I311" s="8"/>
      <c r="J311" s="7"/>
    </row>
    <row r="312" spans="1:10" x14ac:dyDescent="0.25">
      <c r="A312" s="7">
        <f>'initial data'!A311</f>
        <v>0</v>
      </c>
      <c r="B312" s="7">
        <f>'initial data'!B311</f>
        <v>0</v>
      </c>
      <c r="C312" s="8"/>
      <c r="D312" s="7"/>
      <c r="E312" s="7"/>
      <c r="F312" s="7"/>
      <c r="G312" s="8"/>
      <c r="H312" s="8"/>
      <c r="I312" s="8"/>
      <c r="J312" s="7"/>
    </row>
    <row r="313" spans="1:10" x14ac:dyDescent="0.25">
      <c r="A313" s="7">
        <f>'initial data'!A312</f>
        <v>0</v>
      </c>
      <c r="B313" s="7">
        <f>'initial data'!B312</f>
        <v>0</v>
      </c>
      <c r="C313" s="8"/>
      <c r="D313" s="7"/>
      <c r="E313" s="7"/>
      <c r="F313" s="7"/>
      <c r="G313" s="8"/>
      <c r="H313" s="8"/>
      <c r="I313" s="8"/>
      <c r="J313" s="7"/>
    </row>
    <row r="314" spans="1:10" x14ac:dyDescent="0.25">
      <c r="A314" s="7">
        <f>'initial data'!A313</f>
        <v>0</v>
      </c>
      <c r="B314" s="7">
        <f>'initial data'!B313</f>
        <v>0</v>
      </c>
      <c r="C314" s="8"/>
      <c r="D314" s="7"/>
      <c r="E314" s="8"/>
      <c r="F314" s="7"/>
      <c r="G314" s="8"/>
      <c r="H314" s="8"/>
      <c r="I314" s="8"/>
      <c r="J314" s="7"/>
    </row>
    <row r="315" spans="1:10" x14ac:dyDescent="0.25">
      <c r="A315" s="7">
        <f>'initial data'!A314</f>
        <v>0</v>
      </c>
      <c r="B315" s="7">
        <f>'initial data'!B314</f>
        <v>0</v>
      </c>
      <c r="C315" s="8"/>
      <c r="D315" s="7"/>
      <c r="E315" s="8"/>
      <c r="F315" s="7"/>
      <c r="G315" s="8"/>
      <c r="H315" s="8"/>
      <c r="I315" s="8"/>
      <c r="J315" s="7"/>
    </row>
    <row r="316" spans="1:10" x14ac:dyDescent="0.25">
      <c r="A316" s="7">
        <f>'initial data'!A315</f>
        <v>0</v>
      </c>
      <c r="B316" s="7">
        <f>'initial data'!B315</f>
        <v>0</v>
      </c>
      <c r="C316" s="8"/>
      <c r="D316" s="7"/>
      <c r="E316" s="8"/>
      <c r="F316" s="7"/>
      <c r="G316" s="8"/>
      <c r="H316" s="8"/>
      <c r="I316" s="8"/>
      <c r="J316" s="7"/>
    </row>
    <row r="317" spans="1:10" x14ac:dyDescent="0.25">
      <c r="A317" s="7">
        <f>'initial data'!A316</f>
        <v>0</v>
      </c>
      <c r="B317" s="7">
        <f>'initial data'!B316</f>
        <v>0</v>
      </c>
      <c r="C317" s="8"/>
      <c r="D317" s="7"/>
      <c r="E317" s="8"/>
      <c r="F317" s="7"/>
      <c r="G317" s="8"/>
      <c r="H317" s="8"/>
      <c r="I317" s="8"/>
      <c r="J317" s="7"/>
    </row>
    <row r="318" spans="1:10" x14ac:dyDescent="0.25">
      <c r="A318" s="7">
        <f>'initial data'!A317</f>
        <v>0</v>
      </c>
      <c r="B318" s="7">
        <f>'initial data'!B317</f>
        <v>0</v>
      </c>
      <c r="C318" s="8"/>
      <c r="D318" s="7"/>
      <c r="E318" s="8"/>
      <c r="F318" s="7"/>
      <c r="G318" s="8"/>
      <c r="H318" s="8"/>
      <c r="I318" s="8"/>
      <c r="J318" s="7"/>
    </row>
    <row r="319" spans="1:10" x14ac:dyDescent="0.25">
      <c r="A319" s="7">
        <f>'initial data'!A318</f>
        <v>0</v>
      </c>
      <c r="B319" s="7">
        <f>'initial data'!B318</f>
        <v>0</v>
      </c>
      <c r="C319" s="8"/>
      <c r="D319" s="7"/>
      <c r="E319" s="8"/>
      <c r="F319" s="7"/>
      <c r="G319" s="8"/>
      <c r="H319" s="8"/>
      <c r="I319" s="8"/>
      <c r="J319" s="7"/>
    </row>
    <row r="320" spans="1:10" x14ac:dyDescent="0.25">
      <c r="A320" s="7">
        <f>'initial data'!A319</f>
        <v>0</v>
      </c>
      <c r="B320" s="7">
        <f>'initial data'!B319</f>
        <v>0</v>
      </c>
      <c r="C320" s="8"/>
      <c r="D320" s="7"/>
      <c r="E320" s="8"/>
      <c r="F320" s="7"/>
      <c r="G320" s="8"/>
      <c r="H320" s="8"/>
      <c r="I320" s="8"/>
      <c r="J320" s="7"/>
    </row>
    <row r="321" spans="1:10" x14ac:dyDescent="0.25">
      <c r="A321" s="7">
        <f>'initial data'!A320</f>
        <v>0</v>
      </c>
      <c r="B321" s="7">
        <f>'initial data'!B320</f>
        <v>0</v>
      </c>
      <c r="C321" s="8"/>
      <c r="D321" s="7"/>
      <c r="E321" s="8"/>
      <c r="F321" s="7"/>
      <c r="G321" s="8"/>
      <c r="H321" s="8"/>
      <c r="I321" s="8"/>
      <c r="J321" s="7"/>
    </row>
    <row r="322" spans="1:10" x14ac:dyDescent="0.25">
      <c r="A322" s="7">
        <f>'initial data'!A321</f>
        <v>0</v>
      </c>
      <c r="B322" s="7">
        <f>'initial data'!B321</f>
        <v>0</v>
      </c>
      <c r="C322" s="8"/>
      <c r="D322" s="7"/>
      <c r="E322" s="7"/>
      <c r="F322" s="7"/>
      <c r="G322" s="8"/>
      <c r="H322" s="8"/>
      <c r="I322" s="8"/>
      <c r="J322" s="7"/>
    </row>
    <row r="323" spans="1:10" x14ac:dyDescent="0.25">
      <c r="A323" s="7">
        <f>'initial data'!A322</f>
        <v>0</v>
      </c>
      <c r="B323" s="7">
        <f>'initial data'!B322</f>
        <v>0</v>
      </c>
      <c r="C323" s="8"/>
      <c r="D323" s="7"/>
      <c r="E323" s="7"/>
      <c r="F323" s="7"/>
      <c r="G323" s="8"/>
      <c r="H323" s="8"/>
      <c r="I323" s="8"/>
      <c r="J323" s="7"/>
    </row>
    <row r="324" spans="1:10" x14ac:dyDescent="0.25">
      <c r="A324" s="7">
        <f>'initial data'!A323</f>
        <v>0</v>
      </c>
      <c r="B324" s="7">
        <f>'initial data'!B323</f>
        <v>0</v>
      </c>
      <c r="C324" s="8"/>
      <c r="D324" s="7"/>
      <c r="E324" s="7"/>
      <c r="F324" s="7"/>
      <c r="G324" s="8"/>
      <c r="H324" s="8"/>
      <c r="I324" s="8"/>
      <c r="J324" s="7"/>
    </row>
    <row r="325" spans="1:10" x14ac:dyDescent="0.25">
      <c r="A325" s="7">
        <f>'initial data'!A324</f>
        <v>0</v>
      </c>
      <c r="B325" s="7">
        <f>'initial data'!B324</f>
        <v>0</v>
      </c>
      <c r="C325" s="8"/>
      <c r="D325" s="7"/>
      <c r="E325" s="7"/>
      <c r="F325" s="7"/>
      <c r="G325" s="8"/>
      <c r="H325" s="8"/>
      <c r="I325" s="8"/>
      <c r="J325" s="7"/>
    </row>
    <row r="326" spans="1:10" x14ac:dyDescent="0.25">
      <c r="A326" s="7">
        <f>'initial data'!A325</f>
        <v>0</v>
      </c>
      <c r="B326" s="7">
        <f>'initial data'!B325</f>
        <v>0</v>
      </c>
      <c r="C326" s="8"/>
      <c r="D326" s="7"/>
      <c r="E326" s="8"/>
      <c r="F326" s="7"/>
      <c r="G326" s="8"/>
      <c r="H326" s="8"/>
      <c r="I326" s="8"/>
      <c r="J326" s="7"/>
    </row>
    <row r="327" spans="1:10" x14ac:dyDescent="0.25">
      <c r="A327" s="7">
        <f>'initial data'!A326</f>
        <v>0</v>
      </c>
      <c r="B327" s="7">
        <f>'initial data'!B326</f>
        <v>0</v>
      </c>
      <c r="C327" s="8"/>
      <c r="D327" s="7"/>
      <c r="E327" s="8"/>
      <c r="F327" s="7"/>
      <c r="G327" s="8"/>
      <c r="H327" s="8"/>
      <c r="I327" s="8"/>
      <c r="J327" s="7"/>
    </row>
    <row r="328" spans="1:10" x14ac:dyDescent="0.25">
      <c r="A328" s="7">
        <f>'initial data'!A327</f>
        <v>0</v>
      </c>
      <c r="B328" s="7">
        <f>'initial data'!B327</f>
        <v>0</v>
      </c>
      <c r="C328" s="8"/>
      <c r="D328" s="7"/>
      <c r="E328" s="8"/>
      <c r="F328" s="7"/>
      <c r="G328" s="8"/>
      <c r="H328" s="8"/>
      <c r="I328" s="8"/>
      <c r="J328" s="7"/>
    </row>
    <row r="329" spans="1:10" x14ac:dyDescent="0.25">
      <c r="A329" s="7">
        <f>'initial data'!A328</f>
        <v>0</v>
      </c>
      <c r="B329" s="7">
        <f>'initial data'!B328</f>
        <v>0</v>
      </c>
      <c r="C329" s="8"/>
      <c r="D329" s="7"/>
      <c r="E329" s="8"/>
      <c r="F329" s="7"/>
      <c r="G329" s="8"/>
      <c r="H329" s="8"/>
      <c r="I329" s="8"/>
      <c r="J329" s="7"/>
    </row>
    <row r="330" spans="1:10" x14ac:dyDescent="0.25">
      <c r="A330" s="7">
        <f>'initial data'!A329</f>
        <v>0</v>
      </c>
      <c r="B330" s="7">
        <f>'initial data'!B329</f>
        <v>0</v>
      </c>
      <c r="C330" s="8"/>
      <c r="D330" s="7"/>
      <c r="E330" s="8"/>
      <c r="F330" s="7"/>
      <c r="G330" s="8"/>
      <c r="H330" s="8"/>
      <c r="I330" s="8"/>
      <c r="J330" s="7"/>
    </row>
    <row r="331" spans="1:10" x14ac:dyDescent="0.25">
      <c r="A331" s="7">
        <f>'initial data'!A330</f>
        <v>0</v>
      </c>
      <c r="B331" s="7">
        <f>'initial data'!B330</f>
        <v>0</v>
      </c>
      <c r="C331" s="8"/>
      <c r="D331" s="7"/>
      <c r="E331" s="8"/>
      <c r="F331" s="7"/>
      <c r="G331" s="8"/>
      <c r="H331" s="8"/>
      <c r="I331" s="8"/>
      <c r="J331" s="7"/>
    </row>
    <row r="332" spans="1:10" x14ac:dyDescent="0.25">
      <c r="A332" s="7">
        <f>'initial data'!A331</f>
        <v>0</v>
      </c>
      <c r="B332" s="7">
        <f>'initial data'!B331</f>
        <v>0</v>
      </c>
      <c r="C332" s="8"/>
      <c r="D332" s="7"/>
      <c r="E332" s="7"/>
      <c r="F332" s="7"/>
      <c r="G332" s="8"/>
      <c r="H332" s="8"/>
      <c r="I332" s="8"/>
      <c r="J332" s="7"/>
    </row>
    <row r="333" spans="1:10" x14ac:dyDescent="0.25">
      <c r="A333" s="7">
        <f>'initial data'!A332</f>
        <v>0</v>
      </c>
      <c r="B333" s="7">
        <f>'initial data'!B332</f>
        <v>0</v>
      </c>
      <c r="C333" s="8"/>
      <c r="D333" s="7"/>
      <c r="E333" s="7"/>
      <c r="F333" s="7"/>
      <c r="G333" s="8"/>
      <c r="H333" s="8"/>
      <c r="I333" s="8"/>
      <c r="J333" s="7"/>
    </row>
    <row r="334" spans="1:10" x14ac:dyDescent="0.25">
      <c r="A334" s="7">
        <f>'initial data'!A333</f>
        <v>0</v>
      </c>
      <c r="B334" s="7">
        <f>'initial data'!B333</f>
        <v>0</v>
      </c>
      <c r="C334" s="8"/>
      <c r="D334" s="7"/>
      <c r="E334" s="7"/>
      <c r="F334" s="7"/>
      <c r="G334" s="8"/>
      <c r="H334" s="8"/>
      <c r="I334" s="8"/>
      <c r="J334" s="7"/>
    </row>
    <row r="335" spans="1:10" x14ac:dyDescent="0.25">
      <c r="A335" s="7">
        <f>'initial data'!A334</f>
        <v>0</v>
      </c>
      <c r="B335" s="7">
        <f>'initial data'!B334</f>
        <v>0</v>
      </c>
      <c r="C335" s="8"/>
      <c r="D335" s="7"/>
      <c r="E335" s="7"/>
      <c r="F335" s="7"/>
      <c r="G335" s="8"/>
      <c r="H335" s="8"/>
      <c r="I335" s="8"/>
      <c r="J335" s="7"/>
    </row>
    <row r="336" spans="1:10" x14ac:dyDescent="0.25">
      <c r="A336" s="7">
        <f>'initial data'!A335</f>
        <v>0</v>
      </c>
      <c r="B336" s="7">
        <f>'initial data'!B335</f>
        <v>0</v>
      </c>
      <c r="C336" s="8"/>
      <c r="D336" s="7"/>
      <c r="E336" s="8"/>
      <c r="F336" s="7"/>
      <c r="G336" s="8"/>
      <c r="H336" s="8"/>
      <c r="I336" s="8"/>
      <c r="J336" s="7"/>
    </row>
    <row r="337" spans="1:10" x14ac:dyDescent="0.25">
      <c r="A337" s="7">
        <f>'initial data'!A336</f>
        <v>0</v>
      </c>
      <c r="B337" s="7">
        <f>'initial data'!B336</f>
        <v>0</v>
      </c>
      <c r="C337" s="8"/>
      <c r="D337" s="7"/>
      <c r="E337" s="8"/>
      <c r="F337" s="7"/>
      <c r="G337" s="8"/>
      <c r="H337" s="8"/>
      <c r="I337" s="8"/>
      <c r="J337" s="7"/>
    </row>
    <row r="338" spans="1:10" x14ac:dyDescent="0.25">
      <c r="A338" s="7">
        <f>'initial data'!A337</f>
        <v>0</v>
      </c>
      <c r="B338" s="7">
        <f>'initial data'!B337</f>
        <v>0</v>
      </c>
      <c r="C338" s="8"/>
      <c r="D338" s="7"/>
      <c r="E338" s="8"/>
      <c r="F338" s="7"/>
      <c r="G338" s="8"/>
      <c r="H338" s="8"/>
      <c r="I338" s="8"/>
      <c r="J338" s="7"/>
    </row>
    <row r="339" spans="1:10" x14ac:dyDescent="0.25">
      <c r="A339" s="7">
        <f>'initial data'!A338</f>
        <v>0</v>
      </c>
      <c r="B339" s="7">
        <f>'initial data'!B338</f>
        <v>0</v>
      </c>
      <c r="C339" s="8"/>
      <c r="D339" s="7"/>
      <c r="E339" s="8"/>
      <c r="F339" s="7"/>
      <c r="G339" s="8"/>
      <c r="H339" s="8"/>
      <c r="I339" s="8"/>
      <c r="J339" s="7"/>
    </row>
    <row r="340" spans="1:10" x14ac:dyDescent="0.25">
      <c r="A340" s="7">
        <f>'initial data'!A339</f>
        <v>0</v>
      </c>
      <c r="B340" s="7">
        <f>'initial data'!B339</f>
        <v>0</v>
      </c>
      <c r="C340" s="8"/>
      <c r="D340" s="7"/>
      <c r="E340" s="8"/>
      <c r="F340" s="7"/>
      <c r="G340" s="8"/>
      <c r="H340" s="8"/>
      <c r="I340" s="8"/>
      <c r="J340" s="7"/>
    </row>
    <row r="341" spans="1:10" x14ac:dyDescent="0.25">
      <c r="A341" s="7">
        <f>'initial data'!A340</f>
        <v>0</v>
      </c>
      <c r="B341" s="7">
        <f>'initial data'!B340</f>
        <v>0</v>
      </c>
      <c r="C341" s="8"/>
      <c r="D341" s="7"/>
      <c r="E341" s="8"/>
      <c r="F341" s="7"/>
      <c r="G341" s="8"/>
      <c r="H341" s="8"/>
      <c r="I341" s="8"/>
      <c r="J341" s="7"/>
    </row>
    <row r="342" spans="1:10" x14ac:dyDescent="0.25">
      <c r="A342" s="7">
        <f>'initial data'!A341</f>
        <v>0</v>
      </c>
      <c r="B342" s="7">
        <f>'initial data'!B341</f>
        <v>0</v>
      </c>
      <c r="C342" s="8"/>
      <c r="D342" s="7"/>
      <c r="E342" s="7"/>
      <c r="F342" s="7"/>
      <c r="G342" s="8"/>
      <c r="H342" s="8"/>
      <c r="I342" s="8"/>
      <c r="J342" s="7"/>
    </row>
    <row r="343" spans="1:10" x14ac:dyDescent="0.25">
      <c r="A343" s="7">
        <f>'initial data'!A342</f>
        <v>0</v>
      </c>
      <c r="B343" s="7">
        <f>'initial data'!B342</f>
        <v>0</v>
      </c>
      <c r="C343" s="8"/>
      <c r="D343" s="7"/>
      <c r="E343" s="7"/>
      <c r="F343" s="7"/>
      <c r="G343" s="8"/>
      <c r="H343" s="8"/>
      <c r="I343" s="8"/>
      <c r="J343" s="7"/>
    </row>
    <row r="344" spans="1:10" x14ac:dyDescent="0.25">
      <c r="A344" s="7">
        <f>'initial data'!A343</f>
        <v>0</v>
      </c>
      <c r="B344" s="7">
        <f>'initial data'!B343</f>
        <v>0</v>
      </c>
      <c r="C344" s="8"/>
      <c r="D344" s="7"/>
      <c r="E344" s="7"/>
      <c r="F344" s="7"/>
      <c r="G344" s="8"/>
      <c r="H344" s="8"/>
      <c r="I344" s="8"/>
      <c r="J344" s="7"/>
    </row>
    <row r="345" spans="1:10" x14ac:dyDescent="0.25">
      <c r="A345" s="7">
        <f>'initial data'!A344</f>
        <v>0</v>
      </c>
      <c r="B345" s="7">
        <f>'initial data'!B344</f>
        <v>0</v>
      </c>
      <c r="C345" s="8"/>
      <c r="D345" s="7"/>
      <c r="E345" s="7"/>
      <c r="F345" s="7"/>
      <c r="G345" s="8"/>
      <c r="H345" s="8"/>
      <c r="I345" s="8"/>
      <c r="J345" s="7"/>
    </row>
    <row r="346" spans="1:10" x14ac:dyDescent="0.25">
      <c r="A346" s="7">
        <f>'initial data'!A345</f>
        <v>0</v>
      </c>
      <c r="B346" s="7">
        <f>'initial data'!B345</f>
        <v>0</v>
      </c>
      <c r="C346" s="8"/>
      <c r="D346" s="7"/>
      <c r="E346" s="8"/>
      <c r="F346" s="7"/>
      <c r="G346" s="8"/>
      <c r="H346" s="8"/>
      <c r="I346" s="8"/>
      <c r="J346" s="7"/>
    </row>
    <row r="347" spans="1:10" x14ac:dyDescent="0.25">
      <c r="A347" s="7">
        <f>'initial data'!A346</f>
        <v>0</v>
      </c>
      <c r="B347" s="7">
        <f>'initial data'!B346</f>
        <v>0</v>
      </c>
      <c r="C347" s="8"/>
      <c r="D347" s="7"/>
      <c r="E347" s="8"/>
      <c r="F347" s="7"/>
      <c r="G347" s="8"/>
      <c r="H347" s="8"/>
      <c r="I347" s="8"/>
      <c r="J347" s="7"/>
    </row>
    <row r="348" spans="1:10" x14ac:dyDescent="0.25">
      <c r="A348" s="7">
        <f>'initial data'!A347</f>
        <v>0</v>
      </c>
      <c r="B348" s="7">
        <f>'initial data'!B347</f>
        <v>0</v>
      </c>
      <c r="C348" s="8"/>
      <c r="D348" s="7"/>
      <c r="E348" s="8"/>
      <c r="F348" s="7"/>
      <c r="G348" s="8"/>
      <c r="H348" s="8"/>
      <c r="I348" s="8"/>
      <c r="J348" s="7"/>
    </row>
    <row r="349" spans="1:10" x14ac:dyDescent="0.25">
      <c r="A349" s="7">
        <f>'initial data'!A348</f>
        <v>0</v>
      </c>
      <c r="B349" s="7">
        <f>'initial data'!B348</f>
        <v>0</v>
      </c>
      <c r="C349" s="8"/>
      <c r="D349" s="7"/>
      <c r="E349" s="8"/>
      <c r="F349" s="7"/>
      <c r="G349" s="8"/>
      <c r="H349" s="8"/>
      <c r="I349" s="8"/>
      <c r="J349" s="7"/>
    </row>
    <row r="350" spans="1:10" x14ac:dyDescent="0.25">
      <c r="A350" s="7">
        <f>'initial data'!A349</f>
        <v>0</v>
      </c>
      <c r="B350" s="7">
        <f>'initial data'!B349</f>
        <v>0</v>
      </c>
      <c r="C350" s="8"/>
      <c r="D350" s="7"/>
      <c r="E350" s="8"/>
      <c r="F350" s="7"/>
      <c r="G350" s="8"/>
      <c r="H350" s="8"/>
      <c r="I350" s="8"/>
      <c r="J350" s="7"/>
    </row>
    <row r="351" spans="1:10" x14ac:dyDescent="0.25">
      <c r="A351" s="7">
        <f>'initial data'!A350</f>
        <v>0</v>
      </c>
      <c r="B351" s="7">
        <f>'initial data'!B350</f>
        <v>0</v>
      </c>
      <c r="C351" s="8"/>
      <c r="D351" s="7"/>
      <c r="E351" s="8"/>
      <c r="F351" s="7"/>
      <c r="G351" s="8"/>
      <c r="H351" s="8"/>
      <c r="I351" s="8"/>
      <c r="J351" s="7"/>
    </row>
    <row r="352" spans="1:10" x14ac:dyDescent="0.25">
      <c r="A352" s="7">
        <f>'initial data'!A351</f>
        <v>0</v>
      </c>
      <c r="B352" s="7">
        <f>'initial data'!B351</f>
        <v>0</v>
      </c>
      <c r="C352" s="8"/>
      <c r="D352" s="7"/>
      <c r="E352" s="8"/>
      <c r="F352" s="7"/>
      <c r="G352" s="8"/>
      <c r="H352" s="8"/>
      <c r="I352" s="8"/>
      <c r="J352" s="7"/>
    </row>
    <row r="353" spans="1:10" x14ac:dyDescent="0.25">
      <c r="A353" s="7">
        <f>'initial data'!A352</f>
        <v>0</v>
      </c>
      <c r="B353" s="7">
        <f>'initial data'!B352</f>
        <v>0</v>
      </c>
      <c r="C353" s="8"/>
      <c r="D353" s="7"/>
      <c r="E353" s="8"/>
      <c r="F353" s="7"/>
      <c r="G353" s="8"/>
      <c r="H353" s="8"/>
      <c r="I353" s="8"/>
      <c r="J353" s="7"/>
    </row>
    <row r="354" spans="1:10" x14ac:dyDescent="0.25">
      <c r="A354" s="7">
        <f>'initial data'!A353</f>
        <v>0</v>
      </c>
      <c r="B354" s="7">
        <f>'initial data'!B353</f>
        <v>0</v>
      </c>
      <c r="C354" s="8"/>
      <c r="D354" s="7"/>
      <c r="E354" s="7"/>
      <c r="F354" s="7"/>
      <c r="G354" s="8"/>
      <c r="H354" s="8"/>
      <c r="I354" s="8"/>
      <c r="J354" s="7"/>
    </row>
    <row r="355" spans="1:10" x14ac:dyDescent="0.25">
      <c r="A355" s="7">
        <f>'initial data'!A354</f>
        <v>0</v>
      </c>
      <c r="B355" s="7">
        <f>'initial data'!B354</f>
        <v>0</v>
      </c>
      <c r="C355" s="8"/>
      <c r="D355" s="7"/>
      <c r="E355" s="7"/>
      <c r="F355" s="7"/>
      <c r="G355" s="8"/>
      <c r="H355" s="8"/>
      <c r="I355" s="8"/>
      <c r="J355" s="7"/>
    </row>
    <row r="356" spans="1:10" x14ac:dyDescent="0.25">
      <c r="A356" s="7">
        <f>'initial data'!A355</f>
        <v>0</v>
      </c>
      <c r="B356" s="7">
        <f>'initial data'!B355</f>
        <v>0</v>
      </c>
      <c r="C356" s="8"/>
      <c r="D356" s="7"/>
      <c r="E356" s="7"/>
      <c r="F356" s="7"/>
      <c r="G356" s="8"/>
      <c r="H356" s="8"/>
      <c r="I356" s="8"/>
      <c r="J356" s="7"/>
    </row>
    <row r="357" spans="1:10" x14ac:dyDescent="0.25">
      <c r="A357" s="7">
        <f>'initial data'!A356</f>
        <v>0</v>
      </c>
      <c r="B357" s="7">
        <f>'initial data'!B356</f>
        <v>0</v>
      </c>
      <c r="C357" s="8"/>
      <c r="D357" s="7"/>
      <c r="E357" s="7"/>
      <c r="F357" s="7"/>
      <c r="G357" s="8"/>
      <c r="H357" s="8"/>
      <c r="I357" s="8"/>
      <c r="J357" s="7"/>
    </row>
    <row r="358" spans="1:10" x14ac:dyDescent="0.25">
      <c r="A358" s="7">
        <f>'initial data'!A357</f>
        <v>0</v>
      </c>
      <c r="B358" s="7">
        <f>'initial data'!B357</f>
        <v>0</v>
      </c>
      <c r="C358" s="8"/>
      <c r="D358" s="7"/>
      <c r="E358" s="8"/>
      <c r="F358" s="7"/>
      <c r="G358" s="8"/>
      <c r="H358" s="8"/>
      <c r="I358" s="8"/>
      <c r="J358" s="7"/>
    </row>
    <row r="359" spans="1:10" x14ac:dyDescent="0.25">
      <c r="A359" s="7">
        <f>'initial data'!A358</f>
        <v>0</v>
      </c>
      <c r="B359" s="7">
        <f>'initial data'!B358</f>
        <v>0</v>
      </c>
      <c r="C359" s="8"/>
      <c r="D359" s="7"/>
      <c r="E359" s="8"/>
      <c r="F359" s="7"/>
      <c r="G359" s="8"/>
      <c r="H359" s="8"/>
      <c r="I359" s="8"/>
      <c r="J359" s="7"/>
    </row>
    <row r="360" spans="1:10" x14ac:dyDescent="0.25">
      <c r="A360" s="7">
        <f>'initial data'!A359</f>
        <v>0</v>
      </c>
      <c r="B360" s="7">
        <f>'initial data'!B359</f>
        <v>0</v>
      </c>
      <c r="C360" s="8"/>
      <c r="D360" s="7"/>
      <c r="E360" s="8"/>
      <c r="F360" s="7"/>
      <c r="G360" s="8"/>
      <c r="H360" s="8"/>
      <c r="I360" s="8"/>
      <c r="J360" s="7"/>
    </row>
    <row r="361" spans="1:10" x14ac:dyDescent="0.25">
      <c r="A361" s="7">
        <f>'initial data'!A360</f>
        <v>0</v>
      </c>
      <c r="B361" s="7">
        <f>'initial data'!B360</f>
        <v>0</v>
      </c>
      <c r="C361" s="8"/>
      <c r="D361" s="7"/>
      <c r="E361" s="8"/>
      <c r="F361" s="7"/>
      <c r="G361" s="8"/>
      <c r="H361" s="8"/>
      <c r="I361" s="8"/>
      <c r="J361" s="7"/>
    </row>
    <row r="362" spans="1:10" x14ac:dyDescent="0.25">
      <c r="A362" s="7">
        <f>'initial data'!A361</f>
        <v>0</v>
      </c>
      <c r="B362" s="7">
        <f>'initial data'!B361</f>
        <v>0</v>
      </c>
      <c r="C362" s="8"/>
      <c r="D362" s="7"/>
      <c r="E362" s="7"/>
      <c r="F362" s="7"/>
      <c r="G362" s="8"/>
      <c r="H362" s="8"/>
      <c r="I362" s="8"/>
      <c r="J362" s="7"/>
    </row>
    <row r="363" spans="1:10" x14ac:dyDescent="0.25">
      <c r="A363" s="7">
        <f>'initial data'!A362</f>
        <v>0</v>
      </c>
      <c r="B363" s="7">
        <f>'initial data'!B362</f>
        <v>0</v>
      </c>
      <c r="C363" s="8"/>
      <c r="D363" s="7"/>
      <c r="E363" s="7"/>
      <c r="F363" s="7"/>
      <c r="G363" s="8"/>
      <c r="H363" s="8"/>
      <c r="I363" s="8"/>
      <c r="J363" s="7"/>
    </row>
    <row r="364" spans="1:10" x14ac:dyDescent="0.25">
      <c r="A364" s="7">
        <f>'initial data'!A363</f>
        <v>0</v>
      </c>
      <c r="B364" s="7">
        <f>'initial data'!B363</f>
        <v>0</v>
      </c>
      <c r="C364" s="8"/>
      <c r="D364" s="7"/>
      <c r="E364" s="7"/>
      <c r="F364" s="7"/>
      <c r="G364" s="8"/>
      <c r="H364" s="8"/>
      <c r="I364" s="8"/>
      <c r="J364" s="7"/>
    </row>
    <row r="365" spans="1:10" x14ac:dyDescent="0.25">
      <c r="A365" s="7">
        <f>'initial data'!A364</f>
        <v>0</v>
      </c>
      <c r="B365" s="7">
        <f>'initial data'!B364</f>
        <v>0</v>
      </c>
      <c r="C365" s="8"/>
      <c r="D365" s="7"/>
      <c r="E365" s="7"/>
      <c r="F365" s="7"/>
      <c r="G365" s="8"/>
      <c r="H365" s="8"/>
      <c r="I365" s="8"/>
      <c r="J365" s="7"/>
    </row>
    <row r="366" spans="1:10" x14ac:dyDescent="0.25">
      <c r="A366" s="7">
        <f>'initial data'!A365</f>
        <v>0</v>
      </c>
      <c r="B366" s="7">
        <f>'initial data'!B365</f>
        <v>0</v>
      </c>
      <c r="C366" s="8"/>
      <c r="D366" s="7"/>
      <c r="E366" s="8"/>
      <c r="F366" s="7"/>
      <c r="G366" s="8"/>
      <c r="H366" s="8"/>
      <c r="I366" s="8"/>
      <c r="J366" s="7"/>
    </row>
    <row r="367" spans="1:10" x14ac:dyDescent="0.25">
      <c r="A367" s="7">
        <f>'initial data'!A366</f>
        <v>0</v>
      </c>
      <c r="B367" s="7">
        <f>'initial data'!B366</f>
        <v>0</v>
      </c>
      <c r="C367" s="8"/>
      <c r="D367" s="7"/>
      <c r="E367" s="8"/>
      <c r="F367" s="7"/>
      <c r="G367" s="8"/>
      <c r="H367" s="8"/>
      <c r="I367" s="8"/>
      <c r="J367" s="7"/>
    </row>
    <row r="368" spans="1:10" x14ac:dyDescent="0.25">
      <c r="A368" s="7">
        <f>'initial data'!A367</f>
        <v>0</v>
      </c>
      <c r="B368" s="7">
        <f>'initial data'!B367</f>
        <v>0</v>
      </c>
      <c r="C368" s="8"/>
      <c r="D368" s="7"/>
      <c r="E368" s="8"/>
      <c r="F368" s="7"/>
      <c r="G368" s="8"/>
      <c r="H368" s="8"/>
      <c r="I368" s="8"/>
      <c r="J368" s="7"/>
    </row>
    <row r="369" spans="1:10" x14ac:dyDescent="0.25">
      <c r="A369" s="7">
        <f>'initial data'!A368</f>
        <v>0</v>
      </c>
      <c r="B369" s="7">
        <f>'initial data'!B368</f>
        <v>0</v>
      </c>
      <c r="C369" s="8"/>
      <c r="D369" s="7"/>
      <c r="E369" s="8"/>
      <c r="F369" s="7"/>
      <c r="G369" s="8"/>
      <c r="H369" s="8"/>
      <c r="I369" s="8"/>
      <c r="J369" s="7"/>
    </row>
    <row r="370" spans="1:10" x14ac:dyDescent="0.25">
      <c r="A370" s="7">
        <f>'initial data'!A369</f>
        <v>0</v>
      </c>
      <c r="B370" s="7">
        <f>'initial data'!B369</f>
        <v>0</v>
      </c>
      <c r="C370" s="8"/>
      <c r="D370" s="7"/>
      <c r="E370" s="8"/>
      <c r="F370" s="7"/>
      <c r="G370" s="8"/>
      <c r="H370" s="8"/>
      <c r="I370" s="8"/>
      <c r="J370" s="7"/>
    </row>
    <row r="371" spans="1:10" x14ac:dyDescent="0.25">
      <c r="A371" s="7">
        <f>'initial data'!A370</f>
        <v>0</v>
      </c>
      <c r="B371" s="7">
        <f>'initial data'!B370</f>
        <v>0</v>
      </c>
      <c r="C371" s="8"/>
      <c r="D371" s="7"/>
      <c r="E371" s="8"/>
      <c r="F371" s="7"/>
      <c r="G371" s="8"/>
      <c r="H371" s="8"/>
      <c r="I371" s="8"/>
      <c r="J371" s="7"/>
    </row>
    <row r="372" spans="1:10" x14ac:dyDescent="0.25">
      <c r="A372" s="7">
        <f>'initial data'!A371</f>
        <v>0</v>
      </c>
      <c r="B372" s="7">
        <f>'initial data'!B371</f>
        <v>0</v>
      </c>
      <c r="C372" s="8"/>
      <c r="D372" s="7"/>
      <c r="E372" s="8"/>
      <c r="F372" s="7"/>
      <c r="G372" s="8"/>
      <c r="H372" s="8"/>
      <c r="I372" s="8"/>
      <c r="J372" s="7"/>
    </row>
    <row r="373" spans="1:10" x14ac:dyDescent="0.25">
      <c r="A373" s="7">
        <f>'initial data'!A372</f>
        <v>0</v>
      </c>
      <c r="B373" s="7">
        <f>'initial data'!B372</f>
        <v>0</v>
      </c>
      <c r="C373" s="8"/>
      <c r="D373" s="7"/>
      <c r="E373" s="8"/>
      <c r="F373" s="7"/>
      <c r="G373" s="8"/>
      <c r="H373" s="8"/>
      <c r="I373" s="8"/>
      <c r="J373" s="7"/>
    </row>
    <row r="374" spans="1:10" x14ac:dyDescent="0.25">
      <c r="A374" s="7">
        <f>'initial data'!A373</f>
        <v>0</v>
      </c>
      <c r="B374" s="7">
        <f>'initial data'!B373</f>
        <v>0</v>
      </c>
      <c r="C374" s="8"/>
      <c r="D374" s="7"/>
      <c r="E374" s="8"/>
      <c r="F374" s="7"/>
      <c r="G374" s="8"/>
      <c r="H374" s="8"/>
      <c r="I374" s="8"/>
      <c r="J374" s="7"/>
    </row>
    <row r="375" spans="1:10" x14ac:dyDescent="0.25">
      <c r="A375" s="7">
        <f>'initial data'!A374</f>
        <v>0</v>
      </c>
      <c r="B375" s="7">
        <f>'initial data'!B374</f>
        <v>0</v>
      </c>
      <c r="C375" s="8"/>
      <c r="D375" s="7"/>
      <c r="E375" s="8"/>
      <c r="F375" s="7"/>
      <c r="G375" s="8"/>
      <c r="H375" s="8"/>
      <c r="I375" s="8"/>
      <c r="J375" s="7"/>
    </row>
    <row r="376" spans="1:10" x14ac:dyDescent="0.25">
      <c r="A376" s="7">
        <f>'initial data'!A375</f>
        <v>0</v>
      </c>
      <c r="B376" s="7">
        <f>'initial data'!B375</f>
        <v>0</v>
      </c>
      <c r="C376" s="8"/>
      <c r="D376" s="7"/>
      <c r="E376" s="7"/>
      <c r="F376" s="7"/>
      <c r="G376" s="8"/>
      <c r="H376" s="8"/>
      <c r="I376" s="8"/>
      <c r="J376" s="7"/>
    </row>
    <row r="377" spans="1:10" x14ac:dyDescent="0.25">
      <c r="A377" s="7">
        <f>'initial data'!A376</f>
        <v>0</v>
      </c>
      <c r="B377" s="7">
        <f>'initial data'!B376</f>
        <v>0</v>
      </c>
      <c r="C377" s="8"/>
      <c r="D377" s="7"/>
      <c r="E377" s="7"/>
      <c r="F377" s="7"/>
      <c r="G377" s="8"/>
      <c r="H377" s="8"/>
      <c r="I377" s="8"/>
      <c r="J377" s="7"/>
    </row>
    <row r="378" spans="1:10" x14ac:dyDescent="0.25">
      <c r="A378" s="7">
        <f>'initial data'!A377</f>
        <v>0</v>
      </c>
      <c r="B378" s="7">
        <f>'initial data'!B377</f>
        <v>0</v>
      </c>
      <c r="C378" s="8"/>
      <c r="D378" s="7"/>
      <c r="E378" s="7"/>
      <c r="F378" s="7"/>
      <c r="G378" s="8"/>
      <c r="H378" s="8"/>
      <c r="I378" s="8"/>
      <c r="J378" s="7"/>
    </row>
    <row r="379" spans="1:10" x14ac:dyDescent="0.25">
      <c r="A379" s="7">
        <f>'initial data'!A378</f>
        <v>0</v>
      </c>
      <c r="B379" s="7">
        <f>'initial data'!B378</f>
        <v>0</v>
      </c>
      <c r="C379" s="8"/>
      <c r="D379" s="7"/>
      <c r="E379" s="7"/>
      <c r="F379" s="7"/>
      <c r="G379" s="8"/>
      <c r="H379" s="8"/>
      <c r="I379" s="8"/>
      <c r="J379" s="7"/>
    </row>
    <row r="380" spans="1:10" x14ac:dyDescent="0.25">
      <c r="A380" s="7">
        <f>'initial data'!A379</f>
        <v>0</v>
      </c>
      <c r="B380" s="7">
        <f>'initial data'!B379</f>
        <v>0</v>
      </c>
      <c r="C380" s="8"/>
      <c r="D380" s="7"/>
      <c r="E380" s="8"/>
      <c r="F380" s="7"/>
      <c r="G380" s="8"/>
      <c r="H380" s="8"/>
      <c r="I380" s="8"/>
      <c r="J380" s="7"/>
    </row>
    <row r="381" spans="1:10" x14ac:dyDescent="0.25">
      <c r="A381" s="7">
        <f>'initial data'!A380</f>
        <v>0</v>
      </c>
      <c r="B381" s="7">
        <f>'initial data'!B380</f>
        <v>0</v>
      </c>
      <c r="C381" s="8"/>
      <c r="D381" s="7"/>
      <c r="E381" s="8"/>
      <c r="F381" s="7"/>
      <c r="G381" s="8"/>
      <c r="H381" s="8"/>
      <c r="I381" s="8"/>
      <c r="J381" s="7"/>
    </row>
    <row r="382" spans="1:10" x14ac:dyDescent="0.25">
      <c r="A382" s="7">
        <f>'initial data'!A381</f>
        <v>0</v>
      </c>
      <c r="B382" s="7">
        <f>'initial data'!B381</f>
        <v>0</v>
      </c>
      <c r="C382" s="8"/>
      <c r="D382" s="7"/>
      <c r="E382" s="7"/>
      <c r="F382" s="7"/>
      <c r="G382" s="8"/>
      <c r="H382" s="8"/>
      <c r="I382" s="8"/>
      <c r="J382" s="7"/>
    </row>
    <row r="383" spans="1:10" x14ac:dyDescent="0.25">
      <c r="A383" s="7">
        <f>'initial data'!A382</f>
        <v>0</v>
      </c>
      <c r="B383" s="7">
        <f>'initial data'!B382</f>
        <v>0</v>
      </c>
      <c r="C383" s="8"/>
      <c r="D383" s="7"/>
      <c r="E383" s="7"/>
      <c r="F383" s="7"/>
      <c r="G383" s="8"/>
      <c r="H383" s="8"/>
      <c r="I383" s="8"/>
      <c r="J383" s="7"/>
    </row>
    <row r="384" spans="1:10" x14ac:dyDescent="0.25">
      <c r="A384" s="7">
        <f>'initial data'!A383</f>
        <v>0</v>
      </c>
      <c r="B384" s="7">
        <f>'initial data'!B383</f>
        <v>0</v>
      </c>
      <c r="C384" s="8"/>
      <c r="D384" s="7"/>
      <c r="E384" s="7"/>
      <c r="F384" s="7"/>
      <c r="G384" s="8"/>
      <c r="H384" s="8"/>
      <c r="I384" s="8"/>
      <c r="J384" s="7"/>
    </row>
    <row r="385" spans="1:10" x14ac:dyDescent="0.25">
      <c r="A385" s="7">
        <f>'initial data'!A384</f>
        <v>0</v>
      </c>
      <c r="B385" s="7">
        <f>'initial data'!B384</f>
        <v>0</v>
      </c>
      <c r="C385" s="8"/>
      <c r="D385" s="7"/>
      <c r="E385" s="7"/>
      <c r="F385" s="7"/>
      <c r="G385" s="8"/>
      <c r="H385" s="8"/>
      <c r="I385" s="8"/>
      <c r="J385" s="7"/>
    </row>
    <row r="386" spans="1:10" x14ac:dyDescent="0.25">
      <c r="A386" s="7">
        <f>'initial data'!A385</f>
        <v>0</v>
      </c>
      <c r="B386" s="7">
        <f>'initial data'!B385</f>
        <v>0</v>
      </c>
      <c r="C386" s="8"/>
      <c r="D386" s="7"/>
      <c r="E386" s="8"/>
      <c r="F386" s="7"/>
      <c r="G386" s="8"/>
      <c r="H386" s="8"/>
      <c r="I386" s="8"/>
      <c r="J386" s="7"/>
    </row>
    <row r="387" spans="1:10" x14ac:dyDescent="0.25">
      <c r="A387" s="7">
        <f>'initial data'!A386</f>
        <v>0</v>
      </c>
      <c r="B387" s="7">
        <f>'initial data'!B386</f>
        <v>0</v>
      </c>
      <c r="C387" s="8"/>
      <c r="D387" s="7"/>
      <c r="E387" s="8"/>
      <c r="F387" s="7"/>
      <c r="G387" s="8"/>
      <c r="H387" s="8"/>
      <c r="I387" s="8"/>
      <c r="J387" s="7"/>
    </row>
    <row r="388" spans="1:10" x14ac:dyDescent="0.25">
      <c r="A388" s="7">
        <f>'initial data'!A387</f>
        <v>0</v>
      </c>
      <c r="B388" s="7">
        <f>'initial data'!B387</f>
        <v>0</v>
      </c>
      <c r="C388" s="8"/>
      <c r="D388" s="7"/>
      <c r="E388" s="8"/>
      <c r="F388" s="7"/>
      <c r="G388" s="8"/>
      <c r="H388" s="8"/>
      <c r="I388" s="8"/>
      <c r="J388" s="7"/>
    </row>
    <row r="389" spans="1:10" x14ac:dyDescent="0.25">
      <c r="A389" s="7">
        <f>'initial data'!A388</f>
        <v>0</v>
      </c>
      <c r="B389" s="7">
        <f>'initial data'!B388</f>
        <v>0</v>
      </c>
      <c r="C389" s="8"/>
      <c r="D389" s="7"/>
      <c r="E389" s="8"/>
      <c r="F389" s="7"/>
      <c r="G389" s="8"/>
      <c r="H389" s="8"/>
      <c r="I389" s="8"/>
      <c r="J389" s="7"/>
    </row>
    <row r="390" spans="1:10" x14ac:dyDescent="0.25">
      <c r="A390" s="7">
        <f>'initial data'!A389</f>
        <v>0</v>
      </c>
      <c r="B390" s="7">
        <f>'initial data'!B389</f>
        <v>0</v>
      </c>
      <c r="C390" s="8"/>
      <c r="D390" s="7"/>
      <c r="E390" s="8"/>
      <c r="F390" s="7"/>
      <c r="G390" s="8"/>
      <c r="H390" s="8"/>
      <c r="I390" s="8"/>
      <c r="J390" s="7"/>
    </row>
    <row r="391" spans="1:10" x14ac:dyDescent="0.25">
      <c r="A391" s="7">
        <f>'initial data'!A390</f>
        <v>0</v>
      </c>
      <c r="B391" s="7">
        <f>'initial data'!B390</f>
        <v>0</v>
      </c>
      <c r="C391" s="8"/>
      <c r="D391" s="7"/>
      <c r="E391" s="8"/>
      <c r="F391" s="7"/>
      <c r="G391" s="8"/>
      <c r="H391" s="8"/>
      <c r="I391" s="8"/>
      <c r="J391" s="7"/>
    </row>
    <row r="392" spans="1:10" x14ac:dyDescent="0.25">
      <c r="A392" s="7">
        <f>'initial data'!A391</f>
        <v>0</v>
      </c>
      <c r="B392" s="7">
        <f>'initial data'!B391</f>
        <v>0</v>
      </c>
      <c r="C392" s="8"/>
      <c r="D392" s="7"/>
      <c r="E392" s="8"/>
      <c r="F392" s="7"/>
      <c r="G392" s="8"/>
      <c r="H392" s="8"/>
      <c r="I392" s="8"/>
      <c r="J392" s="7"/>
    </row>
    <row r="393" spans="1:10" x14ac:dyDescent="0.25">
      <c r="A393" s="7">
        <f>'initial data'!A392</f>
        <v>0</v>
      </c>
      <c r="B393" s="7">
        <f>'initial data'!B392</f>
        <v>0</v>
      </c>
      <c r="C393" s="8"/>
      <c r="D393" s="7"/>
      <c r="E393" s="8"/>
      <c r="F393" s="7"/>
      <c r="G393" s="8"/>
      <c r="H393" s="8"/>
      <c r="I393" s="8"/>
      <c r="J393" s="7"/>
    </row>
    <row r="394" spans="1:10" x14ac:dyDescent="0.25">
      <c r="A394" s="7">
        <f>'initial data'!A393</f>
        <v>0</v>
      </c>
      <c r="B394" s="7">
        <f>'initial data'!B393</f>
        <v>0</v>
      </c>
      <c r="C394" s="8"/>
      <c r="D394" s="7"/>
      <c r="E394" s="8"/>
      <c r="F394" s="7"/>
      <c r="G394" s="8"/>
      <c r="H394" s="8"/>
      <c r="I394" s="8"/>
      <c r="J394" s="7"/>
    </row>
    <row r="395" spans="1:10" x14ac:dyDescent="0.25">
      <c r="A395" s="7">
        <f>'initial data'!A394</f>
        <v>0</v>
      </c>
      <c r="B395" s="7">
        <f>'initial data'!B394</f>
        <v>0</v>
      </c>
      <c r="C395" s="8"/>
      <c r="D395" s="7"/>
      <c r="E395" s="8"/>
      <c r="F395" s="7"/>
      <c r="G395" s="8"/>
      <c r="H395" s="8"/>
      <c r="I395" s="8"/>
      <c r="J395" s="7"/>
    </row>
    <row r="396" spans="1:10" x14ac:dyDescent="0.25">
      <c r="A396" s="7">
        <f>'initial data'!A395</f>
        <v>0</v>
      </c>
      <c r="B396" s="7">
        <f>'initial data'!B395</f>
        <v>0</v>
      </c>
      <c r="C396" s="8"/>
      <c r="D396" s="7"/>
      <c r="E396" s="8"/>
      <c r="F396" s="7"/>
      <c r="G396" s="8"/>
      <c r="H396" s="8"/>
      <c r="I396" s="8"/>
      <c r="J396" s="7"/>
    </row>
    <row r="397" spans="1:10" x14ac:dyDescent="0.25">
      <c r="A397" s="7">
        <f>'initial data'!A396</f>
        <v>0</v>
      </c>
      <c r="B397" s="7">
        <f>'initial data'!B396</f>
        <v>0</v>
      </c>
      <c r="C397" s="8"/>
      <c r="D397" s="7"/>
      <c r="E397" s="8"/>
      <c r="F397" s="7"/>
      <c r="G397" s="8"/>
      <c r="H397" s="8"/>
      <c r="I397" s="8"/>
      <c r="J397" s="7"/>
    </row>
    <row r="398" spans="1:10" x14ac:dyDescent="0.25">
      <c r="A398" s="7">
        <f>'initial data'!A397</f>
        <v>0</v>
      </c>
      <c r="B398" s="7">
        <f>'initial data'!B397</f>
        <v>0</v>
      </c>
      <c r="C398" s="8"/>
      <c r="D398" s="7"/>
      <c r="E398" s="7"/>
      <c r="F398" s="7"/>
      <c r="G398" s="8"/>
      <c r="H398" s="8"/>
      <c r="I398" s="8"/>
      <c r="J398" s="7"/>
    </row>
    <row r="399" spans="1:10" x14ac:dyDescent="0.25">
      <c r="A399" s="7">
        <f>'initial data'!A398</f>
        <v>0</v>
      </c>
      <c r="B399" s="7">
        <f>'initial data'!B398</f>
        <v>0</v>
      </c>
      <c r="C399" s="8"/>
      <c r="D399" s="7"/>
      <c r="E399" s="7"/>
      <c r="F399" s="7"/>
      <c r="G399" s="8"/>
      <c r="H399" s="8"/>
      <c r="I399" s="8"/>
      <c r="J399" s="7"/>
    </row>
    <row r="400" spans="1:10" x14ac:dyDescent="0.25">
      <c r="A400" s="7">
        <f>'initial data'!A399</f>
        <v>0</v>
      </c>
      <c r="B400" s="7">
        <f>'initial data'!B399</f>
        <v>0</v>
      </c>
      <c r="C400" s="8"/>
      <c r="D400" s="7"/>
      <c r="E400" s="7"/>
      <c r="F400" s="7"/>
      <c r="G400" s="8"/>
      <c r="H400" s="8"/>
      <c r="I400" s="8"/>
      <c r="J400" s="7"/>
    </row>
    <row r="401" spans="1:10" x14ac:dyDescent="0.25">
      <c r="A401" s="7">
        <f>'initial data'!A400</f>
        <v>0</v>
      </c>
      <c r="B401" s="7">
        <f>'initial data'!B400</f>
        <v>0</v>
      </c>
      <c r="C401" s="8"/>
      <c r="D401" s="7"/>
      <c r="E401" s="7"/>
      <c r="F401" s="7"/>
      <c r="G401" s="8"/>
      <c r="H401" s="8"/>
      <c r="I401" s="8"/>
      <c r="J401" s="7"/>
    </row>
    <row r="402" spans="1:10" x14ac:dyDescent="0.25">
      <c r="A402" s="7">
        <f>'initial data'!A401</f>
        <v>0</v>
      </c>
      <c r="B402" s="7">
        <f>'initial data'!B401</f>
        <v>0</v>
      </c>
      <c r="C402" s="8"/>
      <c r="D402" s="7"/>
      <c r="E402" s="8"/>
      <c r="F402" s="7"/>
      <c r="G402" s="8"/>
      <c r="H402" s="8"/>
      <c r="I402" s="8"/>
      <c r="J402" s="7"/>
    </row>
    <row r="403" spans="1:10" x14ac:dyDescent="0.25">
      <c r="A403" s="1">
        <f>'initial data'!A402</f>
        <v>0</v>
      </c>
      <c r="B403" s="1">
        <f>'initial data'!B402</f>
        <v>0</v>
      </c>
      <c r="F403" s="1"/>
      <c r="G403" s="1"/>
      <c r="J403" s="1"/>
    </row>
    <row r="404" spans="1:10" x14ac:dyDescent="0.25">
      <c r="F404" s="1"/>
      <c r="G404" s="1"/>
      <c r="J404" s="1"/>
    </row>
    <row r="405" spans="1:10" x14ac:dyDescent="0.25">
      <c r="F405" s="1"/>
      <c r="G405" s="1"/>
      <c r="J405" s="1"/>
    </row>
    <row r="406" spans="1:10" x14ac:dyDescent="0.25">
      <c r="F406" s="1"/>
      <c r="G406" s="1"/>
      <c r="J406" s="1"/>
    </row>
    <row r="407" spans="1:10" x14ac:dyDescent="0.25">
      <c r="F407" s="1"/>
      <c r="G407" s="1"/>
      <c r="J407" s="1"/>
    </row>
    <row r="408" spans="1:10" x14ac:dyDescent="0.25">
      <c r="F408" s="1"/>
      <c r="G408" s="1"/>
      <c r="J408" s="1"/>
    </row>
    <row r="409" spans="1:10" x14ac:dyDescent="0.25">
      <c r="F409" s="1"/>
      <c r="G409" s="1"/>
      <c r="J409" s="1"/>
    </row>
    <row r="410" spans="1:10" x14ac:dyDescent="0.25">
      <c r="F410" s="1"/>
      <c r="G410" s="1"/>
      <c r="J410" s="1"/>
    </row>
    <row r="411" spans="1:10" x14ac:dyDescent="0.25">
      <c r="F411" s="1"/>
      <c r="G411" s="1"/>
      <c r="J411" s="1"/>
    </row>
    <row r="412" spans="1:10" x14ac:dyDescent="0.25">
      <c r="F412" s="1"/>
      <c r="G412" s="1"/>
      <c r="J412" s="1"/>
    </row>
    <row r="413" spans="1:10" x14ac:dyDescent="0.25">
      <c r="F413" s="1"/>
      <c r="G413" s="1"/>
      <c r="J413" s="1"/>
    </row>
    <row r="414" spans="1:10" x14ac:dyDescent="0.25">
      <c r="F414" s="1"/>
      <c r="G414" s="1"/>
      <c r="J414" s="1"/>
    </row>
    <row r="415" spans="1:10" x14ac:dyDescent="0.25">
      <c r="F415" s="1"/>
      <c r="G415" s="1"/>
      <c r="J415" s="1"/>
    </row>
    <row r="416" spans="1:10" x14ac:dyDescent="0.25">
      <c r="F416" s="1"/>
      <c r="G416" s="1"/>
      <c r="J416" s="1"/>
    </row>
    <row r="417" spans="5:10" x14ac:dyDescent="0.25">
      <c r="F417" s="1"/>
      <c r="G417" s="1"/>
      <c r="J417" s="1"/>
    </row>
    <row r="418" spans="5:10" x14ac:dyDescent="0.25">
      <c r="F418" s="1"/>
      <c r="G418" s="1"/>
      <c r="J418" s="1"/>
    </row>
    <row r="419" spans="5:10" x14ac:dyDescent="0.25">
      <c r="F419" s="1"/>
      <c r="G419" s="1"/>
      <c r="J419" s="1"/>
    </row>
    <row r="420" spans="5:10" x14ac:dyDescent="0.25">
      <c r="E420" s="1"/>
      <c r="F420" s="1"/>
      <c r="G420" s="1"/>
      <c r="J420" s="1"/>
    </row>
    <row r="421" spans="5:10" x14ac:dyDescent="0.25">
      <c r="E421" s="1"/>
      <c r="F421" s="1"/>
      <c r="G421" s="1"/>
      <c r="J421" s="1"/>
    </row>
    <row r="422" spans="5:10" x14ac:dyDescent="0.25">
      <c r="E422" s="1"/>
      <c r="F422" s="1"/>
      <c r="G422" s="1"/>
      <c r="J422" s="1"/>
    </row>
    <row r="423" spans="5:10" x14ac:dyDescent="0.25">
      <c r="E423" s="1"/>
      <c r="F423" s="1"/>
      <c r="G423" s="1"/>
      <c r="J423" s="1"/>
    </row>
    <row r="424" spans="5:10" x14ac:dyDescent="0.25">
      <c r="F424" s="1"/>
      <c r="G424" s="1"/>
      <c r="J424" s="1"/>
    </row>
    <row r="425" spans="5:10" x14ac:dyDescent="0.25">
      <c r="F425" s="1"/>
      <c r="G425" s="1"/>
      <c r="J425" s="1"/>
    </row>
    <row r="426" spans="5:10" x14ac:dyDescent="0.25">
      <c r="F426" s="1"/>
      <c r="G426" s="1"/>
      <c r="J426" s="1"/>
    </row>
    <row r="427" spans="5:10" x14ac:dyDescent="0.25">
      <c r="F427" s="1"/>
      <c r="G427" s="1"/>
      <c r="J427" s="1"/>
    </row>
    <row r="428" spans="5:10" x14ac:dyDescent="0.25">
      <c r="F428" s="1"/>
      <c r="G428" s="1"/>
      <c r="J428" s="1"/>
    </row>
    <row r="429" spans="5:10" x14ac:dyDescent="0.25">
      <c r="F429" s="1"/>
      <c r="G429" s="1"/>
      <c r="J429" s="1"/>
    </row>
    <row r="430" spans="5:10" x14ac:dyDescent="0.25">
      <c r="F430" s="1"/>
      <c r="G430" s="1"/>
      <c r="J430" s="1"/>
    </row>
    <row r="431" spans="5:10" x14ac:dyDescent="0.25">
      <c r="F431" s="1"/>
      <c r="G431" s="1"/>
      <c r="J431" s="1"/>
    </row>
    <row r="432" spans="5:10" x14ac:dyDescent="0.25">
      <c r="F432" s="1"/>
      <c r="G432" s="1"/>
      <c r="J432" s="1"/>
    </row>
    <row r="433" spans="5:10" x14ac:dyDescent="0.25">
      <c r="F433" s="1"/>
      <c r="G433" s="1"/>
      <c r="J433" s="1"/>
    </row>
    <row r="434" spans="5:10" x14ac:dyDescent="0.25">
      <c r="F434" s="1"/>
      <c r="G434" s="1"/>
      <c r="J434" s="1"/>
    </row>
    <row r="435" spans="5:10" x14ac:dyDescent="0.25">
      <c r="F435" s="1"/>
      <c r="G435" s="1"/>
      <c r="J435" s="1"/>
    </row>
    <row r="436" spans="5:10" x14ac:dyDescent="0.25">
      <c r="F436" s="1"/>
      <c r="G436" s="1"/>
      <c r="J436" s="1"/>
    </row>
    <row r="437" spans="5:10" x14ac:dyDescent="0.25">
      <c r="F437" s="1"/>
      <c r="G437" s="1"/>
      <c r="J437" s="1"/>
    </row>
    <row r="438" spans="5:10" x14ac:dyDescent="0.25">
      <c r="F438" s="1"/>
      <c r="G438" s="1"/>
      <c r="J438" s="1"/>
    </row>
    <row r="439" spans="5:10" x14ac:dyDescent="0.25">
      <c r="F439" s="1"/>
      <c r="G439" s="1"/>
      <c r="J439" s="1"/>
    </row>
    <row r="440" spans="5:10" x14ac:dyDescent="0.25">
      <c r="F440" s="1"/>
      <c r="G440" s="1"/>
      <c r="J440" s="1"/>
    </row>
    <row r="441" spans="5:10" x14ac:dyDescent="0.25">
      <c r="F441" s="1"/>
      <c r="G441" s="1"/>
      <c r="J441" s="1"/>
    </row>
    <row r="442" spans="5:10" x14ac:dyDescent="0.25">
      <c r="E442" s="1"/>
      <c r="F442" s="1"/>
      <c r="G442" s="1"/>
      <c r="J442" s="1"/>
    </row>
    <row r="443" spans="5:10" x14ac:dyDescent="0.25">
      <c r="E443" s="1"/>
      <c r="F443" s="1"/>
      <c r="G443" s="1"/>
      <c r="J443" s="1"/>
    </row>
    <row r="444" spans="5:10" x14ac:dyDescent="0.25">
      <c r="E444" s="1"/>
      <c r="F444" s="1"/>
      <c r="G444" s="1"/>
      <c r="J444" s="1"/>
    </row>
    <row r="445" spans="5:10" x14ac:dyDescent="0.25">
      <c r="E445" s="1"/>
      <c r="F445" s="1"/>
      <c r="G445" s="1"/>
      <c r="J445" s="1"/>
    </row>
    <row r="446" spans="5:10" x14ac:dyDescent="0.25">
      <c r="F446" s="1"/>
      <c r="G446" s="1"/>
      <c r="J446" s="1"/>
    </row>
    <row r="447" spans="5:10" x14ac:dyDescent="0.25">
      <c r="F447" s="1"/>
      <c r="G447" s="1"/>
      <c r="J447" s="1"/>
    </row>
    <row r="448" spans="5:10" x14ac:dyDescent="0.25">
      <c r="F448" s="1"/>
      <c r="G448" s="1"/>
      <c r="J448" s="1"/>
    </row>
    <row r="449" spans="5:10" x14ac:dyDescent="0.25">
      <c r="F449" s="1"/>
      <c r="G449" s="1"/>
      <c r="J449" s="1"/>
    </row>
    <row r="450" spans="5:10" x14ac:dyDescent="0.25">
      <c r="F450" s="1"/>
      <c r="G450" s="1"/>
      <c r="J450" s="1"/>
    </row>
    <row r="451" spans="5:10" x14ac:dyDescent="0.25">
      <c r="F451" s="1"/>
      <c r="G451" s="1"/>
      <c r="J451" s="1"/>
    </row>
    <row r="452" spans="5:10" x14ac:dyDescent="0.25">
      <c r="F452" s="1"/>
      <c r="G452" s="1"/>
      <c r="J452" s="1"/>
    </row>
    <row r="453" spans="5:10" x14ac:dyDescent="0.25">
      <c r="F453" s="1"/>
      <c r="G453" s="1"/>
      <c r="J453" s="1"/>
    </row>
    <row r="454" spans="5:10" x14ac:dyDescent="0.25">
      <c r="F454" s="1"/>
      <c r="G454" s="1"/>
      <c r="J454" s="1"/>
    </row>
    <row r="455" spans="5:10" x14ac:dyDescent="0.25">
      <c r="F455" s="1"/>
      <c r="G455" s="1"/>
      <c r="J455" s="1"/>
    </row>
    <row r="456" spans="5:10" x14ac:dyDescent="0.25">
      <c r="F456" s="1"/>
      <c r="G456" s="1"/>
      <c r="J456" s="1"/>
    </row>
    <row r="457" spans="5:10" x14ac:dyDescent="0.25">
      <c r="F457" s="1"/>
      <c r="G457" s="1"/>
      <c r="J457" s="1"/>
    </row>
    <row r="458" spans="5:10" x14ac:dyDescent="0.25">
      <c r="F458" s="1"/>
      <c r="G458" s="1"/>
      <c r="J458" s="1"/>
    </row>
    <row r="459" spans="5:10" x14ac:dyDescent="0.25">
      <c r="F459" s="1"/>
      <c r="G459" s="1"/>
      <c r="J459" s="1"/>
    </row>
    <row r="460" spans="5:10" x14ac:dyDescent="0.25">
      <c r="F460" s="1"/>
      <c r="G460" s="1"/>
      <c r="J460" s="1"/>
    </row>
    <row r="461" spans="5:10" x14ac:dyDescent="0.25">
      <c r="F461" s="1"/>
      <c r="G461" s="1"/>
      <c r="J461" s="1"/>
    </row>
    <row r="462" spans="5:10" x14ac:dyDescent="0.25">
      <c r="F462" s="1"/>
      <c r="G462" s="1"/>
      <c r="J462" s="1"/>
    </row>
    <row r="463" spans="5:10" x14ac:dyDescent="0.25">
      <c r="F463" s="1"/>
      <c r="G463" s="1"/>
      <c r="J463" s="1"/>
    </row>
    <row r="464" spans="5:10" x14ac:dyDescent="0.25">
      <c r="E464" s="1"/>
      <c r="F464" s="1"/>
      <c r="G464" s="1"/>
      <c r="J464" s="1"/>
    </row>
    <row r="465" spans="5:10" x14ac:dyDescent="0.25">
      <c r="E465" s="1"/>
      <c r="F465" s="1"/>
      <c r="G465" s="1"/>
      <c r="J465" s="1"/>
    </row>
    <row r="466" spans="5:10" x14ac:dyDescent="0.25">
      <c r="E466" s="1"/>
      <c r="F466" s="1"/>
      <c r="G466" s="1"/>
      <c r="J466" s="1"/>
    </row>
    <row r="467" spans="5:10" x14ac:dyDescent="0.25">
      <c r="E467" s="1"/>
      <c r="F467" s="1"/>
      <c r="G467" s="1"/>
      <c r="J467" s="1"/>
    </row>
    <row r="468" spans="5:10" x14ac:dyDescent="0.25">
      <c r="F468" s="1"/>
      <c r="G468" s="1"/>
      <c r="J468" s="1"/>
    </row>
    <row r="469" spans="5:10" x14ac:dyDescent="0.25">
      <c r="F469" s="1"/>
      <c r="G469" s="1"/>
      <c r="J469" s="1"/>
    </row>
    <row r="470" spans="5:10" x14ac:dyDescent="0.25">
      <c r="F470" s="1"/>
      <c r="G470" s="1"/>
      <c r="J470" s="1"/>
    </row>
    <row r="471" spans="5:10" x14ac:dyDescent="0.25">
      <c r="F471" s="1"/>
      <c r="G471" s="1"/>
      <c r="J471" s="1"/>
    </row>
    <row r="472" spans="5:10" x14ac:dyDescent="0.25">
      <c r="F472" s="1"/>
      <c r="G472" s="1"/>
      <c r="J472" s="1"/>
    </row>
    <row r="473" spans="5:10" x14ac:dyDescent="0.25">
      <c r="F473" s="1"/>
      <c r="G473" s="1"/>
      <c r="J473" s="1"/>
    </row>
    <row r="474" spans="5:10" x14ac:dyDescent="0.25">
      <c r="F474" s="1"/>
      <c r="G474" s="1"/>
      <c r="J474" s="1"/>
    </row>
    <row r="475" spans="5:10" x14ac:dyDescent="0.25">
      <c r="F475" s="1"/>
      <c r="G475" s="1"/>
      <c r="J475" s="1"/>
    </row>
    <row r="476" spans="5:10" x14ac:dyDescent="0.25">
      <c r="F476" s="1"/>
      <c r="G476" s="1"/>
      <c r="J476" s="1"/>
    </row>
    <row r="477" spans="5:10" x14ac:dyDescent="0.25">
      <c r="F477" s="1"/>
      <c r="G477" s="1"/>
      <c r="J477" s="1"/>
    </row>
    <row r="478" spans="5:10" x14ac:dyDescent="0.25">
      <c r="F478" s="1"/>
      <c r="G478" s="1"/>
      <c r="J478" s="1"/>
    </row>
    <row r="479" spans="5:10" x14ac:dyDescent="0.25">
      <c r="F479" s="1"/>
      <c r="G479" s="1"/>
      <c r="J479" s="1"/>
    </row>
    <row r="480" spans="5:10" x14ac:dyDescent="0.25">
      <c r="F480" s="1"/>
      <c r="G480" s="1"/>
      <c r="J480" s="1"/>
    </row>
    <row r="481" spans="5:10" x14ac:dyDescent="0.25">
      <c r="F481" s="1"/>
      <c r="G481" s="1"/>
      <c r="J481" s="1"/>
    </row>
    <row r="482" spans="5:10" x14ac:dyDescent="0.25">
      <c r="F482" s="1"/>
      <c r="G482" s="1"/>
      <c r="J482" s="1"/>
    </row>
    <row r="483" spans="5:10" x14ac:dyDescent="0.25">
      <c r="F483" s="1"/>
      <c r="G483" s="1"/>
      <c r="J483" s="1"/>
    </row>
    <row r="484" spans="5:10" x14ac:dyDescent="0.25">
      <c r="F484" s="1"/>
      <c r="G484" s="1"/>
      <c r="J484" s="1"/>
    </row>
    <row r="485" spans="5:10" x14ac:dyDescent="0.25">
      <c r="F485" s="1"/>
      <c r="G485" s="1"/>
      <c r="J485" s="1"/>
    </row>
    <row r="486" spans="5:10" x14ac:dyDescent="0.25">
      <c r="E486" s="1"/>
      <c r="F486" s="1"/>
      <c r="G486" s="1"/>
      <c r="J486" s="1"/>
    </row>
    <row r="487" spans="5:10" x14ac:dyDescent="0.25">
      <c r="E487" s="1"/>
      <c r="F487" s="1"/>
      <c r="G487" s="1"/>
    </row>
    <row r="488" spans="5:10" x14ac:dyDescent="0.25">
      <c r="E488" s="1"/>
      <c r="F488" s="1"/>
      <c r="G488" s="1"/>
    </row>
    <row r="489" spans="5:10" x14ac:dyDescent="0.25">
      <c r="E489" s="1"/>
      <c r="F489" s="1"/>
      <c r="G48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9152-73D7-49A9-B513-2DBBD02E94A9}">
  <dimension ref="A1:N489"/>
  <sheetViews>
    <sheetView zoomScaleNormal="100" workbookViewId="0">
      <selection sqref="A1:N2"/>
    </sheetView>
  </sheetViews>
  <sheetFormatPr defaultRowHeight="15" x14ac:dyDescent="0.25"/>
  <cols>
    <col min="1" max="1" width="11.5703125" style="1" customWidth="1"/>
    <col min="2" max="2" width="9.5703125" style="1" bestFit="1" customWidth="1"/>
    <col min="4" max="4" width="9.140625" style="1"/>
    <col min="5" max="5" width="9.85546875" customWidth="1"/>
    <col min="7" max="7" width="12.7109375" customWidth="1"/>
    <col min="8" max="8" width="14.5703125" customWidth="1"/>
    <col min="9" max="9" width="11" customWidth="1"/>
    <col min="10" max="10" width="13.85546875" customWidth="1"/>
    <col min="11" max="11" width="18" bestFit="1" customWidth="1"/>
    <col min="14" max="14" width="11.42578125" customWidth="1"/>
  </cols>
  <sheetData>
    <row r="1" spans="1:14" x14ac:dyDescent="0.25">
      <c r="H1" s="1" t="s">
        <v>10</v>
      </c>
      <c r="N1" s="2" t="s">
        <v>2</v>
      </c>
    </row>
    <row r="2" spans="1:14" x14ac:dyDescent="0.25">
      <c r="A2" s="7" t="s">
        <v>11</v>
      </c>
      <c r="B2" s="7" t="s">
        <v>12</v>
      </c>
      <c r="C2" s="7" t="s">
        <v>13</v>
      </c>
      <c r="D2" s="7" t="s">
        <v>8</v>
      </c>
      <c r="E2" s="7" t="s">
        <v>14</v>
      </c>
      <c r="F2" s="7"/>
      <c r="G2" s="7" t="s">
        <v>15</v>
      </c>
      <c r="H2" s="7" t="s">
        <v>15</v>
      </c>
      <c r="I2" s="7" t="s">
        <v>16</v>
      </c>
      <c r="J2" s="7" t="s">
        <v>17</v>
      </c>
      <c r="K2" s="1" t="s">
        <v>18</v>
      </c>
      <c r="L2" s="1" t="s">
        <v>1</v>
      </c>
      <c r="M2" s="1" t="s">
        <v>19</v>
      </c>
      <c r="N2" s="1" t="s">
        <v>20</v>
      </c>
    </row>
    <row r="3" spans="1:14" x14ac:dyDescent="0.25">
      <c r="A3" s="7">
        <f>'initial data'!A2</f>
        <v>201001</v>
      </c>
      <c r="B3" s="7">
        <f>'initial data'!B2</f>
        <v>609208869</v>
      </c>
      <c r="C3" s="8">
        <f t="shared" ref="C3:C66" si="0">LN(B3/B4)</f>
        <v>-0.32429269568079389</v>
      </c>
      <c r="D3" s="7">
        <v>1</v>
      </c>
      <c r="E3" s="7">
        <f>SUM(C3:C14)</f>
        <v>-0.675322948258823</v>
      </c>
      <c r="F3" s="7">
        <f>E5</f>
        <v>-5.6276912354901919E-2</v>
      </c>
      <c r="G3" s="8">
        <f>C3-F3</f>
        <v>-0.26801578332589199</v>
      </c>
      <c r="H3" s="8">
        <f>C3-F3</f>
        <v>-0.26801578332589199</v>
      </c>
      <c r="I3" s="8">
        <f>MAX(H3:H14)-MIN(H3:H14)</f>
        <v>0.3684067904965368</v>
      </c>
      <c r="J3" s="7">
        <f>G3*G3</f>
        <v>7.183246011179148E-2</v>
      </c>
      <c r="K3">
        <f>SQRT(SUM(J3:J14)/11)</f>
        <v>0.12049643382969047</v>
      </c>
      <c r="L3">
        <f>I3/K3</f>
        <v>3.0574082467639045</v>
      </c>
      <c r="M3">
        <f>SUM(L3:L486)/10</f>
        <v>3.1636620881315474</v>
      </c>
      <c r="N3">
        <f>M3/SQRT(10)</f>
        <v>1.0004377945620038</v>
      </c>
    </row>
    <row r="4" spans="1:14" x14ac:dyDescent="0.25">
      <c r="A4" s="7">
        <f>'initial data'!A3</f>
        <v>201002</v>
      </c>
      <c r="B4" s="7">
        <f>'initial data'!B3</f>
        <v>842567582</v>
      </c>
      <c r="C4" s="8">
        <f t="shared" si="0"/>
        <v>-0.15545735021160945</v>
      </c>
      <c r="D4" s="7">
        <v>2</v>
      </c>
      <c r="E4" s="7" t="s">
        <v>5</v>
      </c>
      <c r="F4" s="7">
        <f>F3</f>
        <v>-5.6276912354901919E-2</v>
      </c>
      <c r="G4" s="8">
        <f t="shared" ref="G4:G67" si="1">C4-F4</f>
        <v>-9.9180437856707521E-2</v>
      </c>
      <c r="H4" s="8">
        <f t="shared" ref="H4:H22" si="2">H3+C4-F4</f>
        <v>-0.36719622118259954</v>
      </c>
      <c r="I4" s="8"/>
      <c r="J4" s="7">
        <f t="shared" ref="J4:J67" si="3">G4*G4</f>
        <v>9.836759253448223E-3</v>
      </c>
    </row>
    <row r="5" spans="1:14" x14ac:dyDescent="0.25">
      <c r="A5" s="7">
        <f>'initial data'!A4</f>
        <v>201003</v>
      </c>
      <c r="B5" s="7">
        <f>'initial data'!B4</f>
        <v>984280803</v>
      </c>
      <c r="C5" s="8">
        <f t="shared" si="0"/>
        <v>-5.7487481668839366E-2</v>
      </c>
      <c r="D5" s="7">
        <v>3</v>
      </c>
      <c r="E5" s="7">
        <f>E3/12</f>
        <v>-5.6276912354901919E-2</v>
      </c>
      <c r="F5" s="7">
        <f t="shared" ref="F5:F68" si="4">F4</f>
        <v>-5.6276912354901919E-2</v>
      </c>
      <c r="G5" s="8">
        <f t="shared" si="1"/>
        <v>-1.2105693139374471E-3</v>
      </c>
      <c r="H5" s="8">
        <f t="shared" si="2"/>
        <v>-0.36840679049653702</v>
      </c>
      <c r="I5" s="8"/>
      <c r="J5" s="7">
        <f t="shared" si="3"/>
        <v>1.4654780638469814E-6</v>
      </c>
    </row>
    <row r="6" spans="1:14" x14ac:dyDescent="0.25">
      <c r="A6" s="7">
        <f>'initial data'!A5</f>
        <v>201004</v>
      </c>
      <c r="B6" s="7">
        <f>'initial data'!B5</f>
        <v>1042522678</v>
      </c>
      <c r="C6" s="8">
        <f t="shared" si="0"/>
        <v>9.2655888072402978E-2</v>
      </c>
      <c r="D6" s="7">
        <v>4</v>
      </c>
      <c r="E6" s="8"/>
      <c r="F6" s="7">
        <f t="shared" si="4"/>
        <v>-5.6276912354901919E-2</v>
      </c>
      <c r="G6" s="8">
        <f t="shared" si="1"/>
        <v>0.14893280042730489</v>
      </c>
      <c r="H6" s="8">
        <f t="shared" si="2"/>
        <v>-0.2194739900692321</v>
      </c>
      <c r="I6" s="8"/>
      <c r="J6" s="7">
        <f t="shared" si="3"/>
        <v>2.2180979043119428E-2</v>
      </c>
    </row>
    <row r="7" spans="1:14" x14ac:dyDescent="0.25">
      <c r="A7" s="7">
        <f>'initial data'!A6</f>
        <v>201005</v>
      </c>
      <c r="B7" s="7">
        <f>'initial data'!B6</f>
        <v>950266830</v>
      </c>
      <c r="C7" s="8">
        <f t="shared" si="0"/>
        <v>-6.4828914827662759E-2</v>
      </c>
      <c r="D7" s="7">
        <v>5</v>
      </c>
      <c r="E7" s="8"/>
      <c r="F7" s="7">
        <f t="shared" si="4"/>
        <v>-5.6276912354901919E-2</v>
      </c>
      <c r="G7" s="8">
        <f t="shared" si="1"/>
        <v>-8.5520024727608404E-3</v>
      </c>
      <c r="H7" s="8">
        <f t="shared" si="2"/>
        <v>-0.22802599254199293</v>
      </c>
      <c r="I7" s="8"/>
      <c r="J7" s="7">
        <f t="shared" si="3"/>
        <v>7.3136746294107525E-5</v>
      </c>
    </row>
    <row r="8" spans="1:14" x14ac:dyDescent="0.25">
      <c r="A8" s="7">
        <f>'initial data'!A7</f>
        <v>201006</v>
      </c>
      <c r="B8" s="7">
        <f>'initial data'!B7</f>
        <v>1013912343</v>
      </c>
      <c r="C8" s="8">
        <f t="shared" si="0"/>
        <v>-0.11814787385903447</v>
      </c>
      <c r="D8" s="7">
        <v>6</v>
      </c>
      <c r="E8" s="8"/>
      <c r="F8" s="7">
        <f t="shared" si="4"/>
        <v>-5.6276912354901919E-2</v>
      </c>
      <c r="G8" s="8">
        <f t="shared" si="1"/>
        <v>-6.187096150413255E-2</v>
      </c>
      <c r="H8" s="8">
        <f t="shared" si="2"/>
        <v>-0.28989695404612553</v>
      </c>
      <c r="I8" s="8"/>
      <c r="J8" s="7">
        <f t="shared" si="3"/>
        <v>3.8280158774458518E-3</v>
      </c>
    </row>
    <row r="9" spans="1:14" x14ac:dyDescent="0.25">
      <c r="A9" s="7">
        <f>'initial data'!A8</f>
        <v>201007</v>
      </c>
      <c r="B9" s="7">
        <f>'initial data'!B8</f>
        <v>1141067615</v>
      </c>
      <c r="C9" s="8">
        <f t="shared" si="0"/>
        <v>-5.7454845465459349E-2</v>
      </c>
      <c r="D9" s="7">
        <v>7</v>
      </c>
      <c r="E9" s="8"/>
      <c r="F9" s="7">
        <f t="shared" si="4"/>
        <v>-5.6276912354901919E-2</v>
      </c>
      <c r="G9" s="8">
        <f t="shared" si="1"/>
        <v>-1.1779331105574303E-3</v>
      </c>
      <c r="H9" s="8">
        <f t="shared" si="2"/>
        <v>-0.291074887156683</v>
      </c>
      <c r="I9" s="8"/>
      <c r="J9" s="7">
        <f t="shared" si="3"/>
        <v>1.3875264129475035E-6</v>
      </c>
    </row>
    <row r="10" spans="1:14" x14ac:dyDescent="0.25">
      <c r="A10" s="7">
        <f>'initial data'!A9</f>
        <v>201008</v>
      </c>
      <c r="B10" s="7">
        <f>'initial data'!B9</f>
        <v>1208547438</v>
      </c>
      <c r="C10" s="8">
        <f t="shared" si="0"/>
        <v>-0.1048139051623902</v>
      </c>
      <c r="D10" s="7">
        <v>8</v>
      </c>
      <c r="E10" s="8"/>
      <c r="F10" s="7">
        <f t="shared" si="4"/>
        <v>-5.6276912354901919E-2</v>
      </c>
      <c r="G10" s="8">
        <f t="shared" si="1"/>
        <v>-4.8536992807488279E-2</v>
      </c>
      <c r="H10" s="8">
        <f t="shared" si="2"/>
        <v>-0.3396118799641713</v>
      </c>
      <c r="I10" s="8"/>
      <c r="J10" s="7">
        <f t="shared" si="3"/>
        <v>2.3558396707941691E-3</v>
      </c>
    </row>
    <row r="11" spans="1:14" x14ac:dyDescent="0.25">
      <c r="A11" s="7">
        <f>'initial data'!A10</f>
        <v>201009</v>
      </c>
      <c r="B11" s="7">
        <f>'initial data'!B10</f>
        <v>1342096682</v>
      </c>
      <c r="C11" s="8">
        <f t="shared" si="0"/>
        <v>7.1951801110118438E-2</v>
      </c>
      <c r="D11" s="7">
        <v>9</v>
      </c>
      <c r="E11" s="8"/>
      <c r="F11" s="7">
        <f t="shared" si="4"/>
        <v>-5.6276912354901919E-2</v>
      </c>
      <c r="G11" s="8">
        <f t="shared" si="1"/>
        <v>0.12822871346502035</v>
      </c>
      <c r="H11" s="8">
        <f t="shared" si="2"/>
        <v>-0.21138316649915093</v>
      </c>
      <c r="I11" s="8"/>
      <c r="J11" s="7">
        <f t="shared" si="3"/>
        <v>1.644260295689429E-2</v>
      </c>
    </row>
    <row r="12" spans="1:14" x14ac:dyDescent="0.25">
      <c r="A12" s="7">
        <f>'initial data'!A11</f>
        <v>201010</v>
      </c>
      <c r="B12" s="7">
        <f>'initial data'!B11</f>
        <v>1248922623</v>
      </c>
      <c r="C12" s="8">
        <f t="shared" si="0"/>
        <v>-9.5203795694342327E-2</v>
      </c>
      <c r="D12" s="7">
        <v>10</v>
      </c>
      <c r="E12" s="8"/>
      <c r="F12" s="7">
        <f t="shared" si="4"/>
        <v>-5.6276912354901919E-2</v>
      </c>
      <c r="G12" s="8">
        <f t="shared" si="1"/>
        <v>-3.8926883339440409E-2</v>
      </c>
      <c r="H12" s="8">
        <f t="shared" si="2"/>
        <v>-0.25031004983859134</v>
      </c>
      <c r="I12" s="8"/>
      <c r="J12" s="7">
        <f t="shared" si="3"/>
        <v>1.5153022465224032E-3</v>
      </c>
    </row>
    <row r="13" spans="1:14" x14ac:dyDescent="0.25">
      <c r="A13" s="7">
        <f>'initial data'!A12</f>
        <v>201011</v>
      </c>
      <c r="B13" s="7">
        <f>'initial data'!B12</f>
        <v>1373668741</v>
      </c>
      <c r="C13" s="8">
        <f t="shared" si="0"/>
        <v>5.6272820292555183E-2</v>
      </c>
      <c r="D13" s="7">
        <v>11</v>
      </c>
      <c r="E13" s="8"/>
      <c r="F13" s="7">
        <f t="shared" si="4"/>
        <v>-5.6276912354901919E-2</v>
      </c>
      <c r="G13" s="8">
        <f t="shared" si="1"/>
        <v>0.1125497326474571</v>
      </c>
      <c r="H13" s="8">
        <f t="shared" si="2"/>
        <v>-0.13776031719113424</v>
      </c>
      <c r="I13" s="8"/>
      <c r="J13" s="7">
        <f t="shared" si="3"/>
        <v>1.2667442319014071E-2</v>
      </c>
    </row>
    <row r="14" spans="1:14" x14ac:dyDescent="0.25">
      <c r="A14" s="7">
        <f>'initial data'!A13</f>
        <v>201012</v>
      </c>
      <c r="B14" s="7">
        <f>'initial data'!B13</f>
        <v>1298503248</v>
      </c>
      <c r="C14" s="8">
        <f t="shared" si="0"/>
        <v>8.1483404836232121E-2</v>
      </c>
      <c r="D14" s="7">
        <v>12</v>
      </c>
      <c r="E14" s="8"/>
      <c r="F14" s="7">
        <f t="shared" si="4"/>
        <v>-5.6276912354901919E-2</v>
      </c>
      <c r="G14" s="8">
        <f t="shared" si="1"/>
        <v>0.13776031719113405</v>
      </c>
      <c r="H14" s="8">
        <f t="shared" si="2"/>
        <v>-2.0122792321330962E-16</v>
      </c>
      <c r="I14" s="8"/>
      <c r="J14" s="7">
        <f t="shared" si="3"/>
        <v>1.8977904992601862E-2</v>
      </c>
    </row>
    <row r="15" spans="1:14" x14ac:dyDescent="0.25">
      <c r="A15" s="7">
        <f>'initial data'!A14</f>
        <v>201101</v>
      </c>
      <c r="B15" s="7">
        <f>'initial data'!B14</f>
        <v>1196892780</v>
      </c>
      <c r="C15" s="8">
        <f t="shared" si="0"/>
        <v>-8.2756939223441683E-2</v>
      </c>
      <c r="D15" s="7">
        <v>1</v>
      </c>
      <c r="E15" s="7">
        <f t="shared" ref="E15" si="5">SUM(C15:C26)</f>
        <v>-0.11973034819095424</v>
      </c>
      <c r="F15" s="7">
        <f t="shared" ref="F15" si="6">E17</f>
        <v>-9.9775290159128532E-3</v>
      </c>
      <c r="G15" s="8">
        <f t="shared" si="1"/>
        <v>-7.277941020752883E-2</v>
      </c>
      <c r="H15" s="8">
        <f t="shared" si="2"/>
        <v>-7.2779410207529024E-2</v>
      </c>
      <c r="I15" s="8">
        <f t="shared" ref="I15" si="7">MAX(H15:H26)-MIN(H15:H26)</f>
        <v>0.7904166135002173</v>
      </c>
      <c r="J15" s="7">
        <f t="shared" si="3"/>
        <v>5.2968425501557521E-3</v>
      </c>
      <c r="K15">
        <f t="shared" ref="K15" si="8">SQRT(SUM(J15:J26)/11)</f>
        <v>0.14572990327884153</v>
      </c>
      <c r="L15">
        <f t="shared" ref="L15" si="9">I15/K15</f>
        <v>5.4238464152949017</v>
      </c>
    </row>
    <row r="16" spans="1:14" x14ac:dyDescent="0.25">
      <c r="A16" s="7">
        <f>'initial data'!A15</f>
        <v>201102</v>
      </c>
      <c r="B16" s="7">
        <f>'initial data'!B15</f>
        <v>1300157990</v>
      </c>
      <c r="C16" s="8">
        <f t="shared" si="0"/>
        <v>-0.25943401806187766</v>
      </c>
      <c r="D16" s="7">
        <v>2</v>
      </c>
      <c r="E16" s="7" t="s">
        <v>5</v>
      </c>
      <c r="F16" s="7">
        <f t="shared" ref="F16" si="10">F15</f>
        <v>-9.9775290159128532E-3</v>
      </c>
      <c r="G16" s="8">
        <f t="shared" si="1"/>
        <v>-0.24945648904596479</v>
      </c>
      <c r="H16" s="8">
        <f t="shared" si="2"/>
        <v>-0.32223589925349383</v>
      </c>
      <c r="I16" s="8"/>
      <c r="J16" s="7">
        <f t="shared" si="3"/>
        <v>6.2228539927139552E-2</v>
      </c>
    </row>
    <row r="17" spans="1:12" x14ac:dyDescent="0.25">
      <c r="A17" s="7">
        <f>'initial data'!A16</f>
        <v>201103</v>
      </c>
      <c r="B17" s="7">
        <f>'initial data'!B16</f>
        <v>1685259918</v>
      </c>
      <c r="C17" s="8">
        <f t="shared" si="0"/>
        <v>5.5006084270056488E-2</v>
      </c>
      <c r="D17" s="7">
        <v>3</v>
      </c>
      <c r="E17" s="7">
        <f t="shared" ref="E17" si="11">E15/12</f>
        <v>-9.9775290159128532E-3</v>
      </c>
      <c r="F17" s="7">
        <f t="shared" si="4"/>
        <v>-9.9775290159128532E-3</v>
      </c>
      <c r="G17" s="8">
        <f t="shared" si="1"/>
        <v>6.4983613285969341E-2</v>
      </c>
      <c r="H17" s="8">
        <f t="shared" si="2"/>
        <v>-0.25725228596752447</v>
      </c>
      <c r="I17" s="8"/>
      <c r="J17" s="7">
        <f t="shared" si="3"/>
        <v>4.2228699957004108E-3</v>
      </c>
    </row>
    <row r="18" spans="1:12" x14ac:dyDescent="0.25">
      <c r="A18" s="7">
        <f>'initial data'!A17</f>
        <v>201104</v>
      </c>
      <c r="B18" s="7">
        <f>'initial data'!B17</f>
        <v>1595063778</v>
      </c>
      <c r="C18" s="8">
        <f t="shared" si="0"/>
        <v>3.5416729065133559E-2</v>
      </c>
      <c r="D18" s="7">
        <v>4</v>
      </c>
      <c r="E18" s="8"/>
      <c r="F18" s="7">
        <f t="shared" si="4"/>
        <v>-9.9775290159128532E-3</v>
      </c>
      <c r="G18" s="8">
        <f t="shared" si="1"/>
        <v>4.5394258081046412E-2</v>
      </c>
      <c r="H18" s="8">
        <f t="shared" si="2"/>
        <v>-0.21185802788647806</v>
      </c>
      <c r="I18" s="8"/>
      <c r="J18" s="7">
        <f t="shared" si="3"/>
        <v>2.0606386667286476E-3</v>
      </c>
    </row>
    <row r="19" spans="1:12" x14ac:dyDescent="0.25">
      <c r="A19" s="7">
        <f>'initial data'!A18</f>
        <v>201105</v>
      </c>
      <c r="B19" s="7">
        <f>'initial data'!B18</f>
        <v>1539560510</v>
      </c>
      <c r="C19" s="8">
        <f t="shared" si="0"/>
        <v>-0.23122793909146616</v>
      </c>
      <c r="D19" s="7">
        <v>5</v>
      </c>
      <c r="E19" s="8"/>
      <c r="F19" s="7">
        <f t="shared" si="4"/>
        <v>-9.9775290159128532E-3</v>
      </c>
      <c r="G19" s="8">
        <f t="shared" si="1"/>
        <v>-0.22125041007555329</v>
      </c>
      <c r="H19" s="8">
        <f t="shared" si="2"/>
        <v>-0.43310843796203136</v>
      </c>
      <c r="I19" s="8"/>
      <c r="J19" s="7">
        <f t="shared" si="3"/>
        <v>4.8951743958600497E-2</v>
      </c>
    </row>
    <row r="20" spans="1:12" x14ac:dyDescent="0.25">
      <c r="A20" s="7">
        <f>'initial data'!A19</f>
        <v>201106</v>
      </c>
      <c r="B20" s="7">
        <f>'initial data'!B19</f>
        <v>1940071701</v>
      </c>
      <c r="C20" s="8">
        <f t="shared" si="0"/>
        <v>0.10502205446856692</v>
      </c>
      <c r="D20" s="7">
        <v>6</v>
      </c>
      <c r="E20" s="8"/>
      <c r="F20" s="7">
        <f t="shared" si="4"/>
        <v>-9.9775290159128532E-3</v>
      </c>
      <c r="G20" s="8">
        <f t="shared" si="1"/>
        <v>0.11499958348447978</v>
      </c>
      <c r="H20" s="8">
        <f t="shared" si="2"/>
        <v>-0.31810885447755155</v>
      </c>
      <c r="I20" s="8"/>
      <c r="J20" s="7">
        <f t="shared" si="3"/>
        <v>1.3224904201603833E-2</v>
      </c>
    </row>
    <row r="21" spans="1:12" x14ac:dyDescent="0.25">
      <c r="A21" s="7">
        <f>'initial data'!A20</f>
        <v>201107</v>
      </c>
      <c r="B21" s="7">
        <f>'initial data'!B20</f>
        <v>1746655606</v>
      </c>
      <c r="C21" s="8">
        <f t="shared" si="0"/>
        <v>-3.7790084439196618E-2</v>
      </c>
      <c r="D21" s="7">
        <v>7</v>
      </c>
      <c r="E21" s="8"/>
      <c r="F21" s="7">
        <f t="shared" si="4"/>
        <v>-9.9775290159128532E-3</v>
      </c>
      <c r="G21" s="8">
        <f t="shared" si="1"/>
        <v>-2.7812555423283765E-2</v>
      </c>
      <c r="H21" s="8">
        <f t="shared" si="2"/>
        <v>-0.34592140990083531</v>
      </c>
      <c r="I21" s="8"/>
      <c r="J21" s="7">
        <f t="shared" si="3"/>
        <v>7.7353823917323118E-4</v>
      </c>
    </row>
    <row r="22" spans="1:12" x14ac:dyDescent="0.25">
      <c r="A22" s="7">
        <f>'initial data'!A21</f>
        <v>201108</v>
      </c>
      <c r="B22" s="7">
        <f>'initial data'!B21</f>
        <v>1813924920</v>
      </c>
      <c r="C22" s="8">
        <f t="shared" si="0"/>
        <v>-2.1364294653263581E-2</v>
      </c>
      <c r="D22" s="7">
        <v>8</v>
      </c>
      <c r="E22" s="8"/>
      <c r="F22" s="7">
        <f t="shared" si="4"/>
        <v>-9.9775290159128532E-3</v>
      </c>
      <c r="G22" s="8">
        <f t="shared" si="1"/>
        <v>-1.1386765637350728E-2</v>
      </c>
      <c r="H22" s="8">
        <f t="shared" si="2"/>
        <v>-0.357308175538186</v>
      </c>
      <c r="I22" s="8"/>
      <c r="J22" s="7">
        <f t="shared" si="3"/>
        <v>1.2965843167995133E-4</v>
      </c>
    </row>
    <row r="23" spans="1:12" x14ac:dyDescent="0.25">
      <c r="A23" s="7">
        <f>'initial data'!A22</f>
        <v>201109</v>
      </c>
      <c r="B23" s="7">
        <f>'initial data'!B22</f>
        <v>1853095078</v>
      </c>
      <c r="C23" s="8">
        <f t="shared" si="0"/>
        <v>9.1907391501079974E-2</v>
      </c>
      <c r="D23" s="7">
        <v>9</v>
      </c>
      <c r="E23" s="8"/>
      <c r="F23" s="7">
        <f t="shared" si="4"/>
        <v>-9.9775290159128532E-3</v>
      </c>
      <c r="G23" s="8">
        <f t="shared" si="1"/>
        <v>0.10188492051699283</v>
      </c>
      <c r="H23" s="8">
        <f>C23-F23</f>
        <v>0.10188492051699283</v>
      </c>
      <c r="I23" s="8"/>
      <c r="J23" s="7">
        <f t="shared" si="3"/>
        <v>1.0380537028753946E-2</v>
      </c>
    </row>
    <row r="24" spans="1:12" x14ac:dyDescent="0.25">
      <c r="A24" s="7">
        <f>'initial data'!A23</f>
        <v>201110</v>
      </c>
      <c r="B24" s="7">
        <f>'initial data'!B23</f>
        <v>1690374099</v>
      </c>
      <c r="C24" s="8">
        <f t="shared" si="0"/>
        <v>8.4126954019786444E-3</v>
      </c>
      <c r="D24" s="7">
        <v>10</v>
      </c>
      <c r="E24" s="8"/>
      <c r="F24" s="7">
        <f t="shared" si="4"/>
        <v>-9.9775290159128532E-3</v>
      </c>
      <c r="G24" s="8">
        <f t="shared" si="1"/>
        <v>1.8390224417891496E-2</v>
      </c>
      <c r="H24" s="8">
        <f t="shared" ref="H24:H42" si="12">H23+C24-F24</f>
        <v>0.12027514493488432</v>
      </c>
      <c r="I24" s="8"/>
      <c r="J24" s="7">
        <f t="shared" si="3"/>
        <v>3.3820035414041261E-4</v>
      </c>
    </row>
    <row r="25" spans="1:12" x14ac:dyDescent="0.25">
      <c r="A25" s="7">
        <f>'initial data'!A24</f>
        <v>201111</v>
      </c>
      <c r="B25" s="7">
        <f>'initial data'!B24</f>
        <v>1676213146</v>
      </c>
      <c r="C25" s="8">
        <f t="shared" si="0"/>
        <v>-6.1621892964012742E-2</v>
      </c>
      <c r="D25" s="7">
        <v>11</v>
      </c>
      <c r="E25" s="8"/>
      <c r="F25" s="7">
        <f t="shared" si="4"/>
        <v>-9.9775290159128532E-3</v>
      </c>
      <c r="G25" s="8">
        <f t="shared" si="1"/>
        <v>-5.1644363948099889E-2</v>
      </c>
      <c r="H25" s="8">
        <f t="shared" si="12"/>
        <v>6.8630780986784434E-2</v>
      </c>
      <c r="I25" s="8"/>
      <c r="J25" s="7">
        <f t="shared" si="3"/>
        <v>2.6671403276037997E-3</v>
      </c>
    </row>
    <row r="26" spans="1:12" x14ac:dyDescent="0.25">
      <c r="A26" s="7">
        <f>'initial data'!A25</f>
        <v>201112</v>
      </c>
      <c r="B26" s="7">
        <f>'initial data'!B25</f>
        <v>1782753470</v>
      </c>
      <c r="C26" s="8">
        <f t="shared" si="0"/>
        <v>0.27869986553548859</v>
      </c>
      <c r="D26" s="7">
        <v>12</v>
      </c>
      <c r="E26" s="8"/>
      <c r="F26" s="7">
        <f t="shared" si="4"/>
        <v>-9.9775290159128532E-3</v>
      </c>
      <c r="G26" s="8">
        <f t="shared" si="1"/>
        <v>0.28867739455140146</v>
      </c>
      <c r="H26" s="8">
        <f t="shared" si="12"/>
        <v>0.35730817553818589</v>
      </c>
      <c r="I26" s="8"/>
      <c r="J26" s="7">
        <f t="shared" si="3"/>
        <v>8.3334638124985511E-2</v>
      </c>
    </row>
    <row r="27" spans="1:12" x14ac:dyDescent="0.25">
      <c r="A27" s="7">
        <f>'initial data'!A26</f>
        <v>201201</v>
      </c>
      <c r="B27" s="7">
        <f>'initial data'!B26</f>
        <v>1349128997</v>
      </c>
      <c r="C27" s="8">
        <f t="shared" si="0"/>
        <v>-8.1906174145771282E-2</v>
      </c>
      <c r="D27" s="7">
        <v>1</v>
      </c>
      <c r="E27" s="7">
        <f t="shared" ref="E27" si="13">SUM(C27:C38)</f>
        <v>0.23424878957342904</v>
      </c>
      <c r="F27" s="7">
        <f t="shared" ref="F27" si="14">E29</f>
        <v>1.952073246445242E-2</v>
      </c>
      <c r="G27" s="8">
        <f t="shared" si="1"/>
        <v>-0.1014269066102237</v>
      </c>
      <c r="H27" s="8">
        <f t="shared" si="12"/>
        <v>0.2558812689279622</v>
      </c>
      <c r="I27" s="8">
        <f t="shared" ref="I27" si="15">MAX(H27:H38)-MIN(H27:H38)</f>
        <v>0.31852485200448449</v>
      </c>
      <c r="J27" s="7">
        <f t="shared" si="3"/>
        <v>1.028741738451904E-2</v>
      </c>
      <c r="K27">
        <f t="shared" ref="K27" si="16">SQRT(SUM(J27:J38)/11)</f>
        <v>0.12040320649177744</v>
      </c>
      <c r="L27">
        <f t="shared" ref="L27" si="17">I27/K27</f>
        <v>2.6454847946780982</v>
      </c>
    </row>
    <row r="28" spans="1:12" x14ac:dyDescent="0.25">
      <c r="A28" s="7">
        <f>'initial data'!A27</f>
        <v>201202</v>
      </c>
      <c r="B28" s="7">
        <f>'initial data'!B27</f>
        <v>1464282514</v>
      </c>
      <c r="C28" s="8">
        <f t="shared" si="0"/>
        <v>-0.15352730157124825</v>
      </c>
      <c r="D28" s="7">
        <v>2</v>
      </c>
      <c r="E28" s="7" t="s">
        <v>5</v>
      </c>
      <c r="F28" s="7">
        <f t="shared" ref="F28" si="18">F27</f>
        <v>1.952073246445242E-2</v>
      </c>
      <c r="G28" s="8">
        <f t="shared" si="1"/>
        <v>-0.17304803403570068</v>
      </c>
      <c r="H28" s="8">
        <f t="shared" si="12"/>
        <v>8.2833234892261534E-2</v>
      </c>
      <c r="I28" s="8"/>
      <c r="J28" s="7">
        <f t="shared" si="3"/>
        <v>2.9945622083621021E-2</v>
      </c>
    </row>
    <row r="29" spans="1:12" x14ac:dyDescent="0.25">
      <c r="A29" s="7">
        <f>'initial data'!A28</f>
        <v>201203</v>
      </c>
      <c r="B29" s="7">
        <f>'initial data'!B28</f>
        <v>1707264996</v>
      </c>
      <c r="C29" s="8">
        <f t="shared" si="0"/>
        <v>0.12634229942404396</v>
      </c>
      <c r="D29" s="7">
        <v>3</v>
      </c>
      <c r="E29" s="7">
        <f t="shared" ref="E29" si="19">E27/12</f>
        <v>1.952073246445242E-2</v>
      </c>
      <c r="F29" s="7">
        <f t="shared" si="4"/>
        <v>1.952073246445242E-2</v>
      </c>
      <c r="G29" s="8">
        <f t="shared" si="1"/>
        <v>0.10682156695959154</v>
      </c>
      <c r="H29" s="8">
        <f t="shared" si="12"/>
        <v>0.18965480185185307</v>
      </c>
      <c r="I29" s="8"/>
      <c r="J29" s="7">
        <f t="shared" si="3"/>
        <v>1.1410847167702498E-2</v>
      </c>
    </row>
    <row r="30" spans="1:12" x14ac:dyDescent="0.25">
      <c r="A30" s="7">
        <f>'initial data'!A29</f>
        <v>201204</v>
      </c>
      <c r="B30" s="7">
        <f>'initial data'!B29</f>
        <v>1504635044</v>
      </c>
      <c r="C30" s="8">
        <f t="shared" si="0"/>
        <v>4.1304827263569058E-2</v>
      </c>
      <c r="D30" s="7">
        <v>4</v>
      </c>
      <c r="E30" s="8"/>
      <c r="F30" s="7">
        <f t="shared" si="4"/>
        <v>1.952073246445242E-2</v>
      </c>
      <c r="G30" s="8">
        <f t="shared" si="1"/>
        <v>2.1784094799116638E-2</v>
      </c>
      <c r="H30" s="8">
        <f t="shared" si="12"/>
        <v>0.21143889665096971</v>
      </c>
      <c r="I30" s="8"/>
      <c r="J30" s="7">
        <f t="shared" si="3"/>
        <v>4.7454678621690056E-4</v>
      </c>
    </row>
    <row r="31" spans="1:12" x14ac:dyDescent="0.25">
      <c r="A31" s="7">
        <f>'initial data'!A30</f>
        <v>201205</v>
      </c>
      <c r="B31" s="7">
        <f>'initial data'!B30</f>
        <v>1443752383</v>
      </c>
      <c r="C31" s="8">
        <f t="shared" si="0"/>
        <v>0.10004648938567344</v>
      </c>
      <c r="D31" s="7">
        <v>5</v>
      </c>
      <c r="E31" s="8"/>
      <c r="F31" s="7">
        <f t="shared" si="4"/>
        <v>1.952073246445242E-2</v>
      </c>
      <c r="G31" s="8">
        <f t="shared" si="1"/>
        <v>8.052575692122102E-2</v>
      </c>
      <c r="H31" s="8">
        <f t="shared" si="12"/>
        <v>0.29196465357219076</v>
      </c>
      <c r="I31" s="8"/>
      <c r="J31" s="7">
        <f t="shared" si="3"/>
        <v>6.4843975277355751E-3</v>
      </c>
    </row>
    <row r="32" spans="1:12" x14ac:dyDescent="0.25">
      <c r="A32" s="7">
        <f>'initial data'!A31</f>
        <v>201206</v>
      </c>
      <c r="B32" s="7">
        <f>'initial data'!B31</f>
        <v>1306300448</v>
      </c>
      <c r="C32" s="8">
        <f t="shared" si="0"/>
        <v>-0.14368853934871118</v>
      </c>
      <c r="D32" s="7">
        <v>6</v>
      </c>
      <c r="E32" s="8"/>
      <c r="F32" s="7">
        <f t="shared" si="4"/>
        <v>1.952073246445242E-2</v>
      </c>
      <c r="G32" s="8">
        <f t="shared" si="1"/>
        <v>-0.16320927181316358</v>
      </c>
      <c r="H32" s="8">
        <f t="shared" si="12"/>
        <v>0.12875538175902718</v>
      </c>
      <c r="I32" s="8"/>
      <c r="J32" s="7">
        <f t="shared" si="3"/>
        <v>2.6637266405783112E-2</v>
      </c>
    </row>
    <row r="33" spans="1:12" x14ac:dyDescent="0.25">
      <c r="A33" s="7">
        <f>'initial data'!A32</f>
        <v>201207</v>
      </c>
      <c r="B33" s="7">
        <f>'initial data'!B32</f>
        <v>1508155824</v>
      </c>
      <c r="C33" s="8">
        <f t="shared" si="0"/>
        <v>2.1974485346337318E-2</v>
      </c>
      <c r="D33" s="7">
        <v>7</v>
      </c>
      <c r="E33" s="8"/>
      <c r="F33" s="7">
        <f t="shared" si="4"/>
        <v>1.952073246445242E-2</v>
      </c>
      <c r="G33" s="8">
        <f t="shared" si="1"/>
        <v>2.4537528818848985E-3</v>
      </c>
      <c r="H33" s="8">
        <f t="shared" si="12"/>
        <v>0.13120913464091205</v>
      </c>
      <c r="I33" s="8"/>
      <c r="J33" s="7">
        <f t="shared" si="3"/>
        <v>6.0209032053584448E-6</v>
      </c>
    </row>
    <row r="34" spans="1:12" x14ac:dyDescent="0.25">
      <c r="A34" s="7">
        <f>'initial data'!A33</f>
        <v>201208</v>
      </c>
      <c r="B34" s="7">
        <f>'initial data'!B33</f>
        <v>1475376351</v>
      </c>
      <c r="C34" s="8">
        <f t="shared" si="0"/>
        <v>3.1795767500224885E-2</v>
      </c>
      <c r="D34" s="7">
        <v>8</v>
      </c>
      <c r="E34" s="8"/>
      <c r="F34" s="7">
        <f t="shared" si="4"/>
        <v>1.952073246445242E-2</v>
      </c>
      <c r="G34" s="8">
        <f t="shared" si="1"/>
        <v>1.2275035035772465E-2</v>
      </c>
      <c r="H34" s="8">
        <f t="shared" si="12"/>
        <v>0.14348416967668454</v>
      </c>
      <c r="I34" s="8"/>
      <c r="J34" s="7">
        <f t="shared" si="3"/>
        <v>1.5067648512944151E-4</v>
      </c>
    </row>
    <row r="35" spans="1:12" x14ac:dyDescent="0.25">
      <c r="A35" s="7">
        <f>'initial data'!A34</f>
        <v>201209</v>
      </c>
      <c r="B35" s="7">
        <f>'initial data'!B34</f>
        <v>1429203567</v>
      </c>
      <c r="C35" s="8">
        <f t="shared" si="0"/>
        <v>-8.5180113678530678E-2</v>
      </c>
      <c r="D35" s="7">
        <v>9</v>
      </c>
      <c r="E35" s="8"/>
      <c r="F35" s="7">
        <f t="shared" si="4"/>
        <v>1.952073246445242E-2</v>
      </c>
      <c r="G35" s="8">
        <f t="shared" si="1"/>
        <v>-0.1047008461429831</v>
      </c>
      <c r="H35" s="8">
        <f t="shared" si="12"/>
        <v>3.8783323533701439E-2</v>
      </c>
      <c r="I35" s="8"/>
      <c r="J35" s="7">
        <f t="shared" si="3"/>
        <v>1.0962267183056618E-2</v>
      </c>
    </row>
    <row r="36" spans="1:12" x14ac:dyDescent="0.25">
      <c r="A36" s="7">
        <f>'initial data'!A35</f>
        <v>201210</v>
      </c>
      <c r="B36" s="7">
        <f>'initial data'!B35</f>
        <v>1556278597</v>
      </c>
      <c r="C36" s="8">
        <f t="shared" si="0"/>
        <v>7.1335669514593067E-2</v>
      </c>
      <c r="D36" s="7">
        <v>10</v>
      </c>
      <c r="E36" s="8"/>
      <c r="F36" s="7">
        <f t="shared" si="4"/>
        <v>1.952073246445242E-2</v>
      </c>
      <c r="G36" s="8">
        <f t="shared" si="1"/>
        <v>5.1814937050140647E-2</v>
      </c>
      <c r="H36" s="8">
        <f t="shared" si="12"/>
        <v>9.0598260583842086E-2</v>
      </c>
      <c r="I36" s="8"/>
      <c r="J36" s="7">
        <f t="shared" si="3"/>
        <v>2.6847877015100381E-3</v>
      </c>
    </row>
    <row r="37" spans="1:12" x14ac:dyDescent="0.25">
      <c r="A37" s="7">
        <f>'initial data'!A36</f>
        <v>201211</v>
      </c>
      <c r="B37" s="7">
        <f>'initial data'!B36</f>
        <v>1449127697</v>
      </c>
      <c r="C37" s="8">
        <f t="shared" si="0"/>
        <v>4.1396287197078621E-2</v>
      </c>
      <c r="D37" s="7">
        <v>11</v>
      </c>
      <c r="E37" s="8"/>
      <c r="F37" s="7">
        <f t="shared" si="4"/>
        <v>1.952073246445242E-2</v>
      </c>
      <c r="G37" s="8">
        <f t="shared" si="1"/>
        <v>2.1875554732626201E-2</v>
      </c>
      <c r="H37" s="8">
        <f t="shared" si="12"/>
        <v>0.11247381531646829</v>
      </c>
      <c r="I37" s="8"/>
      <c r="J37" s="7">
        <f t="shared" si="3"/>
        <v>4.7853989486012458E-4</v>
      </c>
    </row>
    <row r="38" spans="1:12" x14ac:dyDescent="0.25">
      <c r="A38" s="7">
        <f>'initial data'!A37</f>
        <v>201212</v>
      </c>
      <c r="B38" s="7">
        <f>'initial data'!B37</f>
        <v>1390363884</v>
      </c>
      <c r="C38" s="8">
        <f t="shared" si="0"/>
        <v>0.26435509268617008</v>
      </c>
      <c r="D38" s="7">
        <v>12</v>
      </c>
      <c r="E38" s="8"/>
      <c r="F38" s="7">
        <f t="shared" si="4"/>
        <v>1.952073246445242E-2</v>
      </c>
      <c r="G38" s="8">
        <f t="shared" si="1"/>
        <v>0.24483436022171767</v>
      </c>
      <c r="H38" s="8">
        <f t="shared" si="12"/>
        <v>0.35730817553818595</v>
      </c>
      <c r="I38" s="8"/>
      <c r="J38" s="7">
        <f t="shared" si="3"/>
        <v>5.9943863945177811E-2</v>
      </c>
    </row>
    <row r="39" spans="1:12" x14ac:dyDescent="0.25">
      <c r="A39" s="7">
        <f>'initial data'!A38</f>
        <v>201301</v>
      </c>
      <c r="B39" s="7">
        <f>'initial data'!B38</f>
        <v>1067383586</v>
      </c>
      <c r="C39" s="8">
        <f t="shared" si="0"/>
        <v>-0.15255598582989099</v>
      </c>
      <c r="D39" s="7">
        <v>1</v>
      </c>
      <c r="E39" s="7">
        <f t="shared" ref="E39" si="20">SUM(C39:C50)</f>
        <v>0.35752126133138096</v>
      </c>
      <c r="F39" s="7">
        <f t="shared" ref="F39" si="21">E41</f>
        <v>2.9793438444281745E-2</v>
      </c>
      <c r="G39" s="8">
        <f t="shared" si="1"/>
        <v>-0.18234942427417275</v>
      </c>
      <c r="H39" s="8">
        <f t="shared" si="12"/>
        <v>0.1749587512640132</v>
      </c>
      <c r="I39" s="8">
        <f t="shared" ref="I39" si="22">MAX(H39:H50)-MIN(H39:H50)</f>
        <v>0.46090212722163942</v>
      </c>
      <c r="J39" s="7">
        <f t="shared" si="3"/>
        <v>3.325131253312226E-2</v>
      </c>
      <c r="K39">
        <f t="shared" ref="K39" si="23">SQRT(SUM(J39:J50)/11)</f>
        <v>0.15156753351554872</v>
      </c>
      <c r="L39">
        <f t="shared" ref="L39" si="24">I39/K39</f>
        <v>3.0409027351121822</v>
      </c>
    </row>
    <row r="40" spans="1:12" x14ac:dyDescent="0.25">
      <c r="A40" s="7">
        <f>'initial data'!A39</f>
        <v>201302</v>
      </c>
      <c r="B40" s="7">
        <f>'initial data'!B39</f>
        <v>1243296591</v>
      </c>
      <c r="C40" s="8">
        <f t="shared" si="0"/>
        <v>-6.2998526942030189E-2</v>
      </c>
      <c r="D40" s="7">
        <v>2</v>
      </c>
      <c r="E40" s="7" t="s">
        <v>5</v>
      </c>
      <c r="F40" s="7">
        <f t="shared" ref="F40" si="25">F39</f>
        <v>2.9793438444281745E-2</v>
      </c>
      <c r="G40" s="8">
        <f t="shared" si="1"/>
        <v>-9.2791965386311931E-2</v>
      </c>
      <c r="H40" s="8">
        <f t="shared" si="12"/>
        <v>8.2166785877701265E-2</v>
      </c>
      <c r="I40" s="8"/>
      <c r="J40" s="7">
        <f t="shared" si="3"/>
        <v>8.6103488402545121E-3</v>
      </c>
    </row>
    <row r="41" spans="1:12" x14ac:dyDescent="0.25">
      <c r="A41" s="7">
        <f>'initial data'!A40</f>
        <v>201303</v>
      </c>
      <c r="B41" s="7">
        <f>'initial data'!B40</f>
        <v>1324142288</v>
      </c>
      <c r="C41" s="8">
        <f t="shared" si="0"/>
        <v>-3.3299529737557593E-2</v>
      </c>
      <c r="D41" s="7">
        <v>3</v>
      </c>
      <c r="E41" s="7">
        <f t="shared" ref="E41" si="26">E39/12</f>
        <v>2.9793438444281745E-2</v>
      </c>
      <c r="F41" s="7">
        <f t="shared" si="4"/>
        <v>2.9793438444281745E-2</v>
      </c>
      <c r="G41" s="8">
        <f t="shared" si="1"/>
        <v>-6.3092968181839335E-2</v>
      </c>
      <c r="H41" s="8">
        <f t="shared" si="12"/>
        <v>1.9073817695861927E-2</v>
      </c>
      <c r="I41" s="8"/>
      <c r="J41" s="7">
        <f t="shared" si="3"/>
        <v>3.9807226339945902E-3</v>
      </c>
    </row>
    <row r="42" spans="1:12" x14ac:dyDescent="0.25">
      <c r="A42" s="7">
        <f>'initial data'!A41</f>
        <v>201304</v>
      </c>
      <c r="B42" s="7">
        <f>'initial data'!B41</f>
        <v>1368977964</v>
      </c>
      <c r="C42" s="8">
        <f t="shared" si="0"/>
        <v>-1.3652144280577093E-2</v>
      </c>
      <c r="D42" s="7">
        <v>4</v>
      </c>
      <c r="E42" s="8"/>
      <c r="F42" s="7">
        <f t="shared" si="4"/>
        <v>2.9793438444281745E-2</v>
      </c>
      <c r="G42" s="8">
        <f t="shared" si="1"/>
        <v>-4.3445582724858836E-2</v>
      </c>
      <c r="H42" s="8">
        <f t="shared" si="12"/>
        <v>-2.4371765028996913E-2</v>
      </c>
      <c r="I42" s="8"/>
      <c r="J42" s="7">
        <f t="shared" si="3"/>
        <v>1.8875186583025526E-3</v>
      </c>
    </row>
    <row r="43" spans="1:12" x14ac:dyDescent="0.25">
      <c r="A43" s="7">
        <f>'initial data'!A42</f>
        <v>201305</v>
      </c>
      <c r="B43" s="7">
        <f>'initial data'!B42</f>
        <v>1387795607</v>
      </c>
      <c r="C43" s="8">
        <f t="shared" si="0"/>
        <v>7.152040850185154E-2</v>
      </c>
      <c r="D43" s="7">
        <v>5</v>
      </c>
      <c r="E43" s="8"/>
      <c r="F43" s="7">
        <f t="shared" si="4"/>
        <v>2.9793438444281745E-2</v>
      </c>
      <c r="G43" s="8">
        <f t="shared" si="1"/>
        <v>4.1726970057569798E-2</v>
      </c>
      <c r="H43" s="8">
        <f>C43-F43</f>
        <v>4.1726970057569798E-2</v>
      </c>
      <c r="I43" s="8"/>
      <c r="J43" s="7">
        <f t="shared" si="3"/>
        <v>1.7411400301853264E-3</v>
      </c>
    </row>
    <row r="44" spans="1:12" x14ac:dyDescent="0.25">
      <c r="A44" s="7">
        <f>'initial data'!A43</f>
        <v>201306</v>
      </c>
      <c r="B44" s="7">
        <f>'initial data'!B43</f>
        <v>1292006176</v>
      </c>
      <c r="C44" s="8">
        <f t="shared" si="0"/>
        <v>-4.4426676294519227E-2</v>
      </c>
      <c r="D44" s="7">
        <v>6</v>
      </c>
      <c r="E44" s="8"/>
      <c r="F44" s="7">
        <f t="shared" si="4"/>
        <v>2.9793438444281745E-2</v>
      </c>
      <c r="G44" s="8">
        <f t="shared" si="1"/>
        <v>-7.4220114738800969E-2</v>
      </c>
      <c r="H44" s="8">
        <f t="shared" ref="H44:H62" si="27">H43+C44-F44</f>
        <v>-3.249314468123117E-2</v>
      </c>
      <c r="I44" s="8"/>
      <c r="J44" s="7">
        <f t="shared" si="3"/>
        <v>5.5086254318407806E-3</v>
      </c>
    </row>
    <row r="45" spans="1:12" x14ac:dyDescent="0.25">
      <c r="A45" s="7">
        <f>'initial data'!A44</f>
        <v>201307</v>
      </c>
      <c r="B45" s="7">
        <f>'initial data'!B44</f>
        <v>1350699845</v>
      </c>
      <c r="C45" s="8">
        <f t="shared" si="0"/>
        <v>0.12149923546844675</v>
      </c>
      <c r="D45" s="7">
        <v>7</v>
      </c>
      <c r="E45" s="8"/>
      <c r="F45" s="7">
        <f t="shared" si="4"/>
        <v>2.9793438444281745E-2</v>
      </c>
      <c r="G45" s="8">
        <f t="shared" si="1"/>
        <v>9.1705797024165009E-2</v>
      </c>
      <c r="H45" s="8">
        <f t="shared" si="27"/>
        <v>5.9212652342933839E-2</v>
      </c>
      <c r="I45" s="8"/>
      <c r="J45" s="7">
        <f t="shared" si="3"/>
        <v>8.409953207837351E-3</v>
      </c>
    </row>
    <row r="46" spans="1:12" x14ac:dyDescent="0.25">
      <c r="A46" s="7">
        <f>'initial data'!A45</f>
        <v>201308</v>
      </c>
      <c r="B46" s="7">
        <f>'initial data'!B45</f>
        <v>1196168613</v>
      </c>
      <c r="C46" s="8">
        <f t="shared" si="0"/>
        <v>-6.9915318303137533E-2</v>
      </c>
      <c r="D46" s="7">
        <v>8</v>
      </c>
      <c r="E46" s="8"/>
      <c r="F46" s="7">
        <f t="shared" si="4"/>
        <v>2.9793438444281745E-2</v>
      </c>
      <c r="G46" s="8">
        <f t="shared" si="1"/>
        <v>-9.9708756747419275E-2</v>
      </c>
      <c r="H46" s="8">
        <f t="shared" si="27"/>
        <v>-4.0496104404485436E-2</v>
      </c>
      <c r="I46" s="8"/>
      <c r="J46" s="7">
        <f t="shared" si="3"/>
        <v>9.9418361721160288E-3</v>
      </c>
    </row>
    <row r="47" spans="1:12" x14ac:dyDescent="0.25">
      <c r="A47" s="7">
        <f>'initial data'!A46</f>
        <v>201309</v>
      </c>
      <c r="B47" s="7">
        <f>'initial data'!B46</f>
        <v>1282791990</v>
      </c>
      <c r="C47" s="8">
        <f t="shared" si="0"/>
        <v>-8.9326438056893543E-3</v>
      </c>
      <c r="D47" s="7">
        <v>9</v>
      </c>
      <c r="E47" s="8"/>
      <c r="F47" s="7">
        <f t="shared" si="4"/>
        <v>2.9793438444281745E-2</v>
      </c>
      <c r="G47" s="8">
        <f t="shared" si="1"/>
        <v>-3.8726082249971101E-2</v>
      </c>
      <c r="H47" s="8">
        <f t="shared" si="27"/>
        <v>-7.9222186654456531E-2</v>
      </c>
      <c r="I47" s="8"/>
      <c r="J47" s="7">
        <f t="shared" si="3"/>
        <v>1.4997094464315268E-3</v>
      </c>
    </row>
    <row r="48" spans="1:12" x14ac:dyDescent="0.25">
      <c r="A48" s="7">
        <f>'initial data'!A47</f>
        <v>201310</v>
      </c>
      <c r="B48" s="7">
        <f>'initial data'!B47</f>
        <v>1294302045</v>
      </c>
      <c r="C48" s="8">
        <f t="shared" si="0"/>
        <v>7.7622115789249865E-2</v>
      </c>
      <c r="D48" s="7">
        <v>10</v>
      </c>
      <c r="E48" s="8"/>
      <c r="F48" s="7">
        <f t="shared" si="4"/>
        <v>2.9793438444281745E-2</v>
      </c>
      <c r="G48" s="8">
        <f t="shared" si="1"/>
        <v>4.7828677344968124E-2</v>
      </c>
      <c r="H48" s="8">
        <f t="shared" si="27"/>
        <v>-3.1393509309488407E-2</v>
      </c>
      <c r="I48" s="8"/>
      <c r="J48" s="7">
        <f t="shared" si="3"/>
        <v>2.287582376569067E-3</v>
      </c>
    </row>
    <row r="49" spans="1:12" x14ac:dyDescent="0.25">
      <c r="A49" s="7">
        <f>'initial data'!A48</f>
        <v>201311</v>
      </c>
      <c r="B49" s="7">
        <f>'initial data'!B48</f>
        <v>1197635831</v>
      </c>
      <c r="C49" s="8">
        <f t="shared" si="0"/>
        <v>2.3884520277498208E-2</v>
      </c>
      <c r="D49" s="7">
        <v>11</v>
      </c>
      <c r="E49" s="8"/>
      <c r="F49" s="7">
        <f t="shared" si="4"/>
        <v>2.9793438444281745E-2</v>
      </c>
      <c r="G49" s="8">
        <f t="shared" si="1"/>
        <v>-5.9089181667835375E-3</v>
      </c>
      <c r="H49" s="8">
        <f t="shared" si="27"/>
        <v>-3.7302427476271945E-2</v>
      </c>
      <c r="I49" s="8"/>
      <c r="J49" s="7">
        <f t="shared" si="3"/>
        <v>3.4915313901744523E-5</v>
      </c>
    </row>
    <row r="50" spans="1:12" x14ac:dyDescent="0.25">
      <c r="A50" s="7">
        <f>'initial data'!A49</f>
        <v>201312</v>
      </c>
      <c r="B50" s="7">
        <f>'initial data'!B49</f>
        <v>1169369778</v>
      </c>
      <c r="C50" s="8">
        <f t="shared" si="0"/>
        <v>0.44877580648773657</v>
      </c>
      <c r="D50" s="7">
        <v>12</v>
      </c>
      <c r="E50" s="8"/>
      <c r="F50" s="7">
        <f t="shared" si="4"/>
        <v>2.9793438444281745E-2</v>
      </c>
      <c r="G50" s="8">
        <f t="shared" si="1"/>
        <v>0.41898236804345484</v>
      </c>
      <c r="H50" s="8">
        <f t="shared" si="27"/>
        <v>0.38167994056718291</v>
      </c>
      <c r="I50" s="8"/>
      <c r="J50" s="7">
        <f t="shared" si="3"/>
        <v>0.17554622473130105</v>
      </c>
    </row>
    <row r="51" spans="1:12" x14ac:dyDescent="0.25">
      <c r="A51" s="7">
        <f>'initial data'!A50</f>
        <v>201401</v>
      </c>
      <c r="B51" s="7">
        <f>'initial data'!B50</f>
        <v>746536436</v>
      </c>
      <c r="C51" s="8">
        <f t="shared" si="0"/>
        <v>-0.15601835597158978</v>
      </c>
      <c r="D51" s="7">
        <v>1</v>
      </c>
      <c r="E51" s="7">
        <f t="shared" ref="E51" si="28">SUM(C51:C62)</f>
        <v>0.93391115156023807</v>
      </c>
      <c r="F51" s="7">
        <f t="shared" ref="F51" si="29">E53</f>
        <v>7.7825929296686511E-2</v>
      </c>
      <c r="G51" s="8">
        <f t="shared" si="1"/>
        <v>-0.23384428526827628</v>
      </c>
      <c r="H51" s="8">
        <f t="shared" si="27"/>
        <v>0.14783565529890663</v>
      </c>
      <c r="I51" s="8">
        <f t="shared" ref="I51" si="30">MAX(H51:H62)-MIN(H51:H62)</f>
        <v>0.741773961834853</v>
      </c>
      <c r="J51" s="7">
        <f t="shared" si="3"/>
        <v>5.4683149752630972E-2</v>
      </c>
      <c r="K51">
        <f t="shared" ref="K51" si="31">SQRT(SUM(J51:J62)/11)</f>
        <v>0.18117319978572968</v>
      </c>
      <c r="L51">
        <f t="shared" ref="L51" si="32">I51/K51</f>
        <v>4.0942808467926595</v>
      </c>
    </row>
    <row r="52" spans="1:12" x14ac:dyDescent="0.25">
      <c r="A52" s="7">
        <f>'initial data'!A51</f>
        <v>201402</v>
      </c>
      <c r="B52" s="7">
        <f>'initial data'!B51</f>
        <v>872587365</v>
      </c>
      <c r="C52" s="8">
        <f t="shared" si="0"/>
        <v>-0.17844286755274355</v>
      </c>
      <c r="D52" s="7">
        <v>2</v>
      </c>
      <c r="E52" s="7" t="s">
        <v>5</v>
      </c>
      <c r="F52" s="7">
        <f t="shared" ref="F52" si="33">F51</f>
        <v>7.7825929296686511E-2</v>
      </c>
      <c r="G52" s="8">
        <f t="shared" si="1"/>
        <v>-0.25626879684943005</v>
      </c>
      <c r="H52" s="8">
        <f t="shared" si="27"/>
        <v>-0.10843314155052343</v>
      </c>
      <c r="I52" s="8"/>
      <c r="J52" s="7">
        <f t="shared" si="3"/>
        <v>6.5673696238654447E-2</v>
      </c>
    </row>
    <row r="53" spans="1:12" x14ac:dyDescent="0.25">
      <c r="A53" s="7">
        <f>'initial data'!A52</f>
        <v>201403</v>
      </c>
      <c r="B53" s="7">
        <f>'initial data'!B52</f>
        <v>1043051310</v>
      </c>
      <c r="C53" s="8">
        <f t="shared" si="0"/>
        <v>2.7806183544530931E-3</v>
      </c>
      <c r="D53" s="7">
        <v>3</v>
      </c>
      <c r="E53" s="7">
        <f t="shared" ref="E53" si="34">E51/12</f>
        <v>7.7825929296686511E-2</v>
      </c>
      <c r="F53" s="7">
        <f t="shared" si="4"/>
        <v>7.7825929296686511E-2</v>
      </c>
      <c r="G53" s="8">
        <f t="shared" si="1"/>
        <v>-7.504531094223342E-2</v>
      </c>
      <c r="H53" s="8">
        <f t="shared" si="27"/>
        <v>-0.18347845249275685</v>
      </c>
      <c r="I53" s="8"/>
      <c r="J53" s="7">
        <f t="shared" si="3"/>
        <v>5.6317986944164995E-3</v>
      </c>
    </row>
    <row r="54" spans="1:12" x14ac:dyDescent="0.25">
      <c r="A54" s="7">
        <f>'initial data'!A53</f>
        <v>201404</v>
      </c>
      <c r="B54" s="7">
        <f>'initial data'!B53</f>
        <v>1040155011</v>
      </c>
      <c r="C54" s="8">
        <f t="shared" si="0"/>
        <v>7.984598663681558E-2</v>
      </c>
      <c r="D54" s="7">
        <v>4</v>
      </c>
      <c r="E54" s="8"/>
      <c r="F54" s="7">
        <f t="shared" si="4"/>
        <v>7.7825929296686511E-2</v>
      </c>
      <c r="G54" s="8">
        <f t="shared" si="1"/>
        <v>2.0200573401290695E-3</v>
      </c>
      <c r="H54" s="8">
        <f t="shared" si="27"/>
        <v>-0.18145839515262779</v>
      </c>
      <c r="I54" s="8"/>
      <c r="J54" s="7">
        <f t="shared" si="3"/>
        <v>4.0806316574093307E-6</v>
      </c>
    </row>
    <row r="55" spans="1:12" x14ac:dyDescent="0.25">
      <c r="A55" s="7">
        <f>'initial data'!A54</f>
        <v>201405</v>
      </c>
      <c r="B55" s="7">
        <f>'initial data'!B54</f>
        <v>960331986</v>
      </c>
      <c r="C55" s="8">
        <f t="shared" si="0"/>
        <v>-4.970302649524156E-2</v>
      </c>
      <c r="D55" s="7">
        <v>5</v>
      </c>
      <c r="E55" s="8"/>
      <c r="F55" s="7">
        <f t="shared" si="4"/>
        <v>7.7825929296686511E-2</v>
      </c>
      <c r="G55" s="8">
        <f t="shared" si="1"/>
        <v>-0.12752895579192808</v>
      </c>
      <c r="H55" s="8">
        <f t="shared" si="27"/>
        <v>-0.30898735094455587</v>
      </c>
      <c r="I55" s="8"/>
      <c r="J55" s="7">
        <f t="shared" si="3"/>
        <v>1.6263634565379548E-2</v>
      </c>
    </row>
    <row r="56" spans="1:12" x14ac:dyDescent="0.25">
      <c r="A56" s="7">
        <f>'initial data'!A55</f>
        <v>201406</v>
      </c>
      <c r="B56" s="7">
        <f>'initial data'!B55</f>
        <v>1009269489</v>
      </c>
      <c r="C56" s="8">
        <f t="shared" si="0"/>
        <v>2.6719258973572198E-2</v>
      </c>
      <c r="D56" s="7">
        <v>6</v>
      </c>
      <c r="E56" s="8"/>
      <c r="F56" s="7">
        <f t="shared" si="4"/>
        <v>7.7825929296686511E-2</v>
      </c>
      <c r="G56" s="8">
        <f t="shared" si="1"/>
        <v>-5.1106670323114313E-2</v>
      </c>
      <c r="H56" s="8">
        <f t="shared" si="27"/>
        <v>-0.36009402126767021</v>
      </c>
      <c r="I56" s="8"/>
      <c r="J56" s="7">
        <f t="shared" si="3"/>
        <v>2.6118917515154934E-3</v>
      </c>
    </row>
    <row r="57" spans="1:12" x14ac:dyDescent="0.25">
      <c r="A57" s="7">
        <f>'initial data'!A56</f>
        <v>201407</v>
      </c>
      <c r="B57" s="7">
        <f>'initial data'!B56</f>
        <v>982659637</v>
      </c>
      <c r="C57" s="8">
        <f t="shared" si="0"/>
        <v>0.31627916909482789</v>
      </c>
      <c r="D57" s="7">
        <v>7</v>
      </c>
      <c r="E57" s="8"/>
      <c r="F57" s="7">
        <f t="shared" si="4"/>
        <v>7.7825929296686511E-2</v>
      </c>
      <c r="G57" s="8">
        <f t="shared" si="1"/>
        <v>0.23845323979814137</v>
      </c>
      <c r="H57" s="8">
        <f t="shared" si="27"/>
        <v>-0.12164078146952882</v>
      </c>
      <c r="I57" s="8"/>
      <c r="J57" s="7">
        <f t="shared" si="3"/>
        <v>5.6859947570229913E-2</v>
      </c>
    </row>
    <row r="58" spans="1:12" x14ac:dyDescent="0.25">
      <c r="A58" s="7">
        <f>'initial data'!A57</f>
        <v>201408</v>
      </c>
      <c r="B58" s="7">
        <f>'initial data'!B57</f>
        <v>716217321</v>
      </c>
      <c r="C58" s="8">
        <f t="shared" si="0"/>
        <v>-2.3285302093770863E-2</v>
      </c>
      <c r="D58" s="7">
        <v>8</v>
      </c>
      <c r="E58" s="8"/>
      <c r="F58" s="7">
        <f t="shared" si="4"/>
        <v>7.7825929296686511E-2</v>
      </c>
      <c r="G58" s="8">
        <f t="shared" si="1"/>
        <v>-0.10111123139045737</v>
      </c>
      <c r="H58" s="8">
        <f t="shared" si="27"/>
        <v>-0.22275201285998619</v>
      </c>
      <c r="I58" s="8"/>
      <c r="J58" s="7">
        <f t="shared" si="3"/>
        <v>1.0223481113294611E-2</v>
      </c>
    </row>
    <row r="59" spans="1:12" x14ac:dyDescent="0.25">
      <c r="A59" s="7">
        <f>'initial data'!A58</f>
        <v>201409</v>
      </c>
      <c r="B59" s="7">
        <f>'initial data'!B58</f>
        <v>733090342</v>
      </c>
      <c r="C59" s="8">
        <f t="shared" si="0"/>
        <v>0.10413321188128664</v>
      </c>
      <c r="D59" s="7">
        <v>9</v>
      </c>
      <c r="E59" s="8"/>
      <c r="F59" s="7">
        <f t="shared" si="4"/>
        <v>7.7825929296686511E-2</v>
      </c>
      <c r="G59" s="8">
        <f t="shared" si="1"/>
        <v>2.6307282584600133E-2</v>
      </c>
      <c r="H59" s="8">
        <f t="shared" si="27"/>
        <v>-0.19644473027538606</v>
      </c>
      <c r="I59" s="8"/>
      <c r="J59" s="7">
        <f t="shared" si="3"/>
        <v>6.9207311698600549E-4</v>
      </c>
    </row>
    <row r="60" spans="1:12" x14ac:dyDescent="0.25">
      <c r="A60" s="7">
        <f>'initial data'!A59</f>
        <v>201410</v>
      </c>
      <c r="B60" s="7">
        <f>'initial data'!B59</f>
        <v>660591557</v>
      </c>
      <c r="C60" s="8">
        <f t="shared" si="0"/>
        <v>0.11712760538630665</v>
      </c>
      <c r="D60" s="7">
        <v>10</v>
      </c>
      <c r="E60" s="8"/>
      <c r="F60" s="7">
        <f t="shared" si="4"/>
        <v>7.7825929296686511E-2</v>
      </c>
      <c r="G60" s="8">
        <f t="shared" si="1"/>
        <v>3.9301676089620138E-2</v>
      </c>
      <c r="H60" s="8">
        <f t="shared" si="27"/>
        <v>-0.15714305418576591</v>
      </c>
      <c r="I60" s="8"/>
      <c r="J60" s="7">
        <f t="shared" si="3"/>
        <v>1.5446217434534192E-3</v>
      </c>
    </row>
    <row r="61" spans="1:12" x14ac:dyDescent="0.25">
      <c r="A61" s="7">
        <f>'initial data'!A60</f>
        <v>201411</v>
      </c>
      <c r="B61" s="7">
        <f>'initial data'!B60</f>
        <v>587577485</v>
      </c>
      <c r="C61" s="8">
        <f t="shared" si="0"/>
        <v>0.31801819917556357</v>
      </c>
      <c r="D61" s="7">
        <v>11</v>
      </c>
      <c r="E61" s="8"/>
      <c r="F61" s="7">
        <f t="shared" si="4"/>
        <v>7.7825929296686511E-2</v>
      </c>
      <c r="G61" s="8">
        <f t="shared" si="1"/>
        <v>0.24019226987887704</v>
      </c>
      <c r="H61" s="8">
        <f t="shared" si="27"/>
        <v>8.3049215693111147E-2</v>
      </c>
      <c r="I61" s="8"/>
      <c r="J61" s="7">
        <f t="shared" si="3"/>
        <v>5.76923265095673E-2</v>
      </c>
    </row>
    <row r="62" spans="1:12" x14ac:dyDescent="0.25">
      <c r="A62" s="7">
        <f>'initial data'!A61</f>
        <v>201412</v>
      </c>
      <c r="B62" s="7">
        <f>'initial data'!B61</f>
        <v>427515236</v>
      </c>
      <c r="C62" s="8">
        <f t="shared" si="0"/>
        <v>0.37645665417075819</v>
      </c>
      <c r="D62" s="7">
        <v>12</v>
      </c>
      <c r="E62" s="8"/>
      <c r="F62" s="7">
        <f t="shared" si="4"/>
        <v>7.7825929296686511E-2</v>
      </c>
      <c r="G62" s="8">
        <f t="shared" si="1"/>
        <v>0.29863072487407166</v>
      </c>
      <c r="H62" s="8">
        <f t="shared" si="27"/>
        <v>0.3816799405671828</v>
      </c>
      <c r="I62" s="8"/>
      <c r="J62" s="7">
        <f t="shared" si="3"/>
        <v>8.918030983881349E-2</v>
      </c>
    </row>
    <row r="63" spans="1:12" x14ac:dyDescent="0.25">
      <c r="A63" s="7">
        <f>'initial data'!A62</f>
        <v>201501</v>
      </c>
      <c r="B63" s="7">
        <f>'initial data'!B62</f>
        <v>293398946</v>
      </c>
      <c r="C63" s="8">
        <f t="shared" si="0"/>
        <v>-5.9030492783322508E-2</v>
      </c>
      <c r="D63" s="7">
        <v>1</v>
      </c>
      <c r="E63" s="7">
        <f t="shared" ref="E63" si="35">SUM(C63:C74)</f>
        <v>-6.0595140943963399E-2</v>
      </c>
      <c r="F63" s="7">
        <f t="shared" ref="F63" si="36">E65</f>
        <v>-5.0495950786636169E-3</v>
      </c>
      <c r="G63" s="8">
        <f t="shared" si="1"/>
        <v>-5.3980897704658894E-2</v>
      </c>
      <c r="H63" s="8">
        <f>C63-F63</f>
        <v>-5.3980897704658894E-2</v>
      </c>
      <c r="I63" s="8">
        <f t="shared" ref="I63" si="37">MAX(H63:H74)-MIN(H63:H74)</f>
        <v>0.76731758115654025</v>
      </c>
      <c r="J63" s="7">
        <f t="shared" si="3"/>
        <v>2.913937317000848E-3</v>
      </c>
      <c r="K63">
        <f t="shared" ref="K63" si="38">SQRT(SUM(J63:J74)/11)</f>
        <v>0.24181135045540739</v>
      </c>
      <c r="L63">
        <f t="shared" ref="L63" si="39">I63/K63</f>
        <v>3.1732074599121924</v>
      </c>
    </row>
    <row r="64" spans="1:12" x14ac:dyDescent="0.25">
      <c r="A64" s="7">
        <f>'initial data'!A63</f>
        <v>201502</v>
      </c>
      <c r="B64" s="7">
        <f>'initial data'!B63</f>
        <v>311239828</v>
      </c>
      <c r="C64" s="8">
        <f t="shared" si="0"/>
        <v>0.66152629940984953</v>
      </c>
      <c r="D64" s="7">
        <v>2</v>
      </c>
      <c r="E64" s="7" t="s">
        <v>5</v>
      </c>
      <c r="F64" s="7">
        <f t="shared" ref="F64" si="40">F63</f>
        <v>-5.0495950786636169E-3</v>
      </c>
      <c r="G64" s="8">
        <f t="shared" si="1"/>
        <v>0.66657589448851318</v>
      </c>
      <c r="H64" s="8">
        <f t="shared" ref="H64:H82" si="41">H63+C64-F64</f>
        <v>0.61259499678385432</v>
      </c>
      <c r="I64" s="8"/>
      <c r="J64" s="7">
        <f t="shared" si="3"/>
        <v>0.44432342311316148</v>
      </c>
    </row>
    <row r="65" spans="1:12" x14ac:dyDescent="0.25">
      <c r="A65" s="7">
        <f>'initial data'!A64</f>
        <v>201601</v>
      </c>
      <c r="B65" s="7">
        <f>'initial data'!B64</f>
        <v>160619380</v>
      </c>
      <c r="C65" s="8">
        <f t="shared" si="0"/>
        <v>-0.28123009915833308</v>
      </c>
      <c r="D65" s="7">
        <v>3</v>
      </c>
      <c r="E65" s="7">
        <f t="shared" ref="E65" si="42">E63/12</f>
        <v>-5.0495950786636169E-3</v>
      </c>
      <c r="F65" s="7">
        <f t="shared" si="4"/>
        <v>-5.0495950786636169E-3</v>
      </c>
      <c r="G65" s="8">
        <f t="shared" si="1"/>
        <v>-0.27618050407966949</v>
      </c>
      <c r="H65" s="8">
        <f t="shared" si="41"/>
        <v>0.33641449270418483</v>
      </c>
      <c r="I65" s="8"/>
      <c r="J65" s="7">
        <f t="shared" si="3"/>
        <v>7.6275670833700335E-2</v>
      </c>
    </row>
    <row r="66" spans="1:12" x14ac:dyDescent="0.25">
      <c r="A66" s="7">
        <f>'initial data'!A65</f>
        <v>201602</v>
      </c>
      <c r="B66" s="7">
        <f>'initial data'!B65</f>
        <v>212781872</v>
      </c>
      <c r="C66" s="8">
        <f t="shared" si="0"/>
        <v>-0.26179923025590107</v>
      </c>
      <c r="D66" s="7">
        <v>4</v>
      </c>
      <c r="E66" s="8"/>
      <c r="F66" s="7">
        <f t="shared" si="4"/>
        <v>-5.0495950786636169E-3</v>
      </c>
      <c r="G66" s="8">
        <f t="shared" si="1"/>
        <v>-0.25674963517723748</v>
      </c>
      <c r="H66" s="8">
        <f t="shared" si="41"/>
        <v>7.966485752694738E-2</v>
      </c>
      <c r="I66" s="8"/>
      <c r="J66" s="7">
        <f t="shared" si="3"/>
        <v>6.5920375163644546E-2</v>
      </c>
    </row>
    <row r="67" spans="1:12" x14ac:dyDescent="0.25">
      <c r="A67" s="7">
        <f>'initial data'!A66</f>
        <v>201603</v>
      </c>
      <c r="B67" s="7">
        <f>'initial data'!B66</f>
        <v>276460180</v>
      </c>
      <c r="C67" s="8">
        <f t="shared" ref="C67:C121" si="43">LN(B67/B68)</f>
        <v>1.7679715743443843E-2</v>
      </c>
      <c r="D67" s="7">
        <v>5</v>
      </c>
      <c r="E67" s="8"/>
      <c r="F67" s="7">
        <f t="shared" si="4"/>
        <v>-5.0495950786636169E-3</v>
      </c>
      <c r="G67" s="8">
        <f t="shared" si="1"/>
        <v>2.2729310822107461E-2</v>
      </c>
      <c r="H67" s="8">
        <f t="shared" si="41"/>
        <v>0.10239416834905485</v>
      </c>
      <c r="I67" s="8"/>
      <c r="J67" s="7">
        <f t="shared" si="3"/>
        <v>5.166215704479714E-4</v>
      </c>
    </row>
    <row r="68" spans="1:12" x14ac:dyDescent="0.25">
      <c r="A68" s="7">
        <f>'initial data'!A67</f>
        <v>201604</v>
      </c>
      <c r="B68" s="7">
        <f>'initial data'!B67</f>
        <v>271615396</v>
      </c>
      <c r="C68" s="8">
        <f t="shared" si="43"/>
        <v>-2.1246166724769575E-2</v>
      </c>
      <c r="D68" s="7">
        <v>6</v>
      </c>
      <c r="E68" s="8"/>
      <c r="F68" s="7">
        <f t="shared" si="4"/>
        <v>-5.0495950786636169E-3</v>
      </c>
      <c r="G68" s="8">
        <f t="shared" ref="G68:G122" si="44">C68-F68</f>
        <v>-1.6196571646105957E-2</v>
      </c>
      <c r="H68" s="8">
        <f t="shared" si="41"/>
        <v>8.6197596702948895E-2</v>
      </c>
      <c r="I68" s="8"/>
      <c r="J68" s="7">
        <f t="shared" ref="J68:J122" si="45">G68*G68</f>
        <v>2.623289330874434E-4</v>
      </c>
    </row>
    <row r="69" spans="1:12" x14ac:dyDescent="0.25">
      <c r="A69" s="7">
        <f>'initial data'!A68</f>
        <v>201605</v>
      </c>
      <c r="B69" s="7">
        <f>'initial data'!B68</f>
        <v>277447922</v>
      </c>
      <c r="C69" s="8">
        <f t="shared" si="43"/>
        <v>-0.17379061916441466</v>
      </c>
      <c r="D69" s="7">
        <v>7</v>
      </c>
      <c r="E69" s="8"/>
      <c r="F69" s="7">
        <f t="shared" ref="F69:F122" si="46">F68</f>
        <v>-5.0495950786636169E-3</v>
      </c>
      <c r="G69" s="8">
        <f t="shared" si="44"/>
        <v>-0.16874102408575103</v>
      </c>
      <c r="H69" s="8">
        <f t="shared" si="41"/>
        <v>-8.254342738280214E-2</v>
      </c>
      <c r="I69" s="8"/>
      <c r="J69" s="7">
        <f t="shared" si="45"/>
        <v>2.847353320950801E-2</v>
      </c>
    </row>
    <row r="70" spans="1:12" x14ac:dyDescent="0.25">
      <c r="A70" s="7">
        <f>'initial data'!A69</f>
        <v>201606</v>
      </c>
      <c r="B70" s="7">
        <f>'initial data'!B69</f>
        <v>330109318</v>
      </c>
      <c r="C70" s="8">
        <f t="shared" si="43"/>
        <v>-7.7228752068547457E-2</v>
      </c>
      <c r="D70" s="7">
        <v>8</v>
      </c>
      <c r="E70" s="8"/>
      <c r="F70" s="7">
        <f t="shared" si="46"/>
        <v>-5.0495950786636169E-3</v>
      </c>
      <c r="G70" s="8">
        <f t="shared" si="44"/>
        <v>-7.2179156989883836E-2</v>
      </c>
      <c r="H70" s="8">
        <f t="shared" si="41"/>
        <v>-0.15472258437268596</v>
      </c>
      <c r="I70" s="8"/>
      <c r="J70" s="7">
        <f t="shared" si="45"/>
        <v>5.2098307037702967E-3</v>
      </c>
    </row>
    <row r="71" spans="1:12" x14ac:dyDescent="0.25">
      <c r="A71" s="7">
        <f>'initial data'!A70</f>
        <v>201607</v>
      </c>
      <c r="B71" s="7">
        <f>'initial data'!B70</f>
        <v>356613520</v>
      </c>
      <c r="C71" s="8">
        <f t="shared" si="43"/>
        <v>4.2655715273492226E-2</v>
      </c>
      <c r="D71" s="7">
        <v>9</v>
      </c>
      <c r="E71" s="8"/>
      <c r="F71" s="7">
        <f t="shared" si="46"/>
        <v>-5.0495950786636169E-3</v>
      </c>
      <c r="G71" s="8">
        <f t="shared" si="44"/>
        <v>4.770531035215584E-2</v>
      </c>
      <c r="H71" s="8">
        <f t="shared" si="41"/>
        <v>-0.10701727402053011</v>
      </c>
      <c r="I71" s="8"/>
      <c r="J71" s="7">
        <f t="shared" si="45"/>
        <v>2.275796635795507E-3</v>
      </c>
    </row>
    <row r="72" spans="1:12" x14ac:dyDescent="0.25">
      <c r="A72" s="7">
        <f>'initial data'!A71</f>
        <v>201608</v>
      </c>
      <c r="B72" s="7">
        <f>'initial data'!B71</f>
        <v>341721782</v>
      </c>
      <c r="C72" s="8">
        <f t="shared" si="43"/>
        <v>4.1209195195016195E-2</v>
      </c>
      <c r="D72" s="7">
        <v>10</v>
      </c>
      <c r="E72" s="8"/>
      <c r="F72" s="7">
        <f t="shared" si="46"/>
        <v>-5.0495950786636169E-3</v>
      </c>
      <c r="G72" s="8">
        <f t="shared" si="44"/>
        <v>4.6258790273679809E-2</v>
      </c>
      <c r="H72" s="8">
        <f t="shared" si="41"/>
        <v>-6.0758483746850313E-2</v>
      </c>
      <c r="I72" s="8"/>
      <c r="J72" s="7">
        <f t="shared" si="45"/>
        <v>2.1398756775842936E-3</v>
      </c>
    </row>
    <row r="73" spans="1:12" x14ac:dyDescent="0.25">
      <c r="A73" s="7">
        <f>'initial data'!A72</f>
        <v>201609</v>
      </c>
      <c r="B73" s="7">
        <f>'initial data'!B72</f>
        <v>327925913</v>
      </c>
      <c r="C73" s="8">
        <f t="shared" si="43"/>
        <v>-5.5425636216436557E-2</v>
      </c>
      <c r="D73" s="7">
        <v>11</v>
      </c>
      <c r="E73" s="8"/>
      <c r="F73" s="7">
        <f t="shared" si="46"/>
        <v>-5.0495950786636169E-3</v>
      </c>
      <c r="G73" s="8">
        <f t="shared" si="44"/>
        <v>-5.0376041137772942E-2</v>
      </c>
      <c r="H73" s="8">
        <f t="shared" si="41"/>
        <v>-0.11113452488462325</v>
      </c>
      <c r="I73" s="8"/>
      <c r="J73" s="7">
        <f t="shared" si="45"/>
        <v>2.5377455207145918E-3</v>
      </c>
    </row>
    <row r="74" spans="1:12" x14ac:dyDescent="0.25">
      <c r="A74" s="7">
        <f>'initial data'!A73</f>
        <v>201610</v>
      </c>
      <c r="B74" s="7">
        <f>'initial data'!B73</f>
        <v>346614546</v>
      </c>
      <c r="C74" s="8">
        <f t="shared" si="43"/>
        <v>0.10608492980595971</v>
      </c>
      <c r="D74" s="7">
        <v>12</v>
      </c>
      <c r="E74" s="8"/>
      <c r="F74" s="7">
        <f t="shared" si="46"/>
        <v>-5.0495950786636169E-3</v>
      </c>
      <c r="G74" s="8">
        <f t="shared" si="44"/>
        <v>0.11113452488462333</v>
      </c>
      <c r="H74" s="8">
        <f t="shared" si="41"/>
        <v>7.8929918156944723E-17</v>
      </c>
      <c r="I74" s="8"/>
      <c r="J74" s="7">
        <f t="shared" si="45"/>
        <v>1.2350882621330963E-2</v>
      </c>
    </row>
    <row r="75" spans="1:12" x14ac:dyDescent="0.25">
      <c r="A75" s="7">
        <f>'initial data'!A74</f>
        <v>201611</v>
      </c>
      <c r="B75" s="7">
        <f>'initial data'!B74</f>
        <v>311727190</v>
      </c>
      <c r="C75" s="8">
        <f t="shared" si="43"/>
        <v>-0.19782217198909707</v>
      </c>
      <c r="D75" s="7">
        <v>1</v>
      </c>
      <c r="E75" s="7">
        <f t="shared" ref="E75" si="47">SUM(C75:C86)</f>
        <v>-2.7479946253056199E-2</v>
      </c>
      <c r="F75" s="7">
        <f t="shared" ref="F75" si="48">E77</f>
        <v>-2.2899955210880165E-3</v>
      </c>
      <c r="G75" s="8">
        <f t="shared" si="44"/>
        <v>-0.19553217646800905</v>
      </c>
      <c r="H75" s="8">
        <f t="shared" si="41"/>
        <v>-0.19553217646800897</v>
      </c>
      <c r="I75" s="8">
        <f t="shared" ref="I75" si="49">MAX(H75:H86)-MIN(H75:H86)</f>
        <v>0.3574005896902418</v>
      </c>
      <c r="J75" s="7">
        <f t="shared" si="45"/>
        <v>3.8232832034316634E-2</v>
      </c>
      <c r="K75">
        <f t="shared" ref="K75" si="50">SQRT(SUM(J75:J86)/11)</f>
        <v>0.14279589988575128</v>
      </c>
      <c r="L75">
        <f t="shared" ref="L75" si="51">I75/K75</f>
        <v>2.5028771132517971</v>
      </c>
    </row>
    <row r="76" spans="1:12" x14ac:dyDescent="0.25">
      <c r="A76" s="7">
        <f>'initial data'!A75</f>
        <v>201612</v>
      </c>
      <c r="B76" s="7">
        <f>'initial data'!B75</f>
        <v>379916156</v>
      </c>
      <c r="C76" s="8">
        <f t="shared" si="43"/>
        <v>0.3551105941691538</v>
      </c>
      <c r="D76" s="7">
        <v>2</v>
      </c>
      <c r="E76" s="7" t="s">
        <v>5</v>
      </c>
      <c r="F76" s="7">
        <f t="shared" ref="F76" si="52">F75</f>
        <v>-2.2899955210880165E-3</v>
      </c>
      <c r="G76" s="8">
        <f t="shared" si="44"/>
        <v>0.3574005896902418</v>
      </c>
      <c r="H76" s="8">
        <f t="shared" si="41"/>
        <v>0.16186841322223286</v>
      </c>
      <c r="I76" s="8"/>
      <c r="J76" s="7">
        <f t="shared" si="45"/>
        <v>0.12773518151093258</v>
      </c>
    </row>
    <row r="77" spans="1:12" x14ac:dyDescent="0.25">
      <c r="A77" s="7">
        <f>'initial data'!A76</f>
        <v>201701</v>
      </c>
      <c r="B77" s="7">
        <f>'initial data'!B76</f>
        <v>266357660</v>
      </c>
      <c r="C77" s="8">
        <f t="shared" si="43"/>
        <v>-0.15273761601314503</v>
      </c>
      <c r="D77" s="7">
        <v>3</v>
      </c>
      <c r="E77" s="7">
        <f t="shared" ref="E77" si="53">E75/12</f>
        <v>-2.2899955210880165E-3</v>
      </c>
      <c r="F77" s="7">
        <f t="shared" si="46"/>
        <v>-2.2899955210880165E-3</v>
      </c>
      <c r="G77" s="8">
        <f t="shared" si="44"/>
        <v>-0.15044762049205701</v>
      </c>
      <c r="H77" s="8">
        <f t="shared" si="41"/>
        <v>1.1420792730175842E-2</v>
      </c>
      <c r="I77" s="8"/>
      <c r="J77" s="7">
        <f t="shared" si="45"/>
        <v>2.2634486511722011E-2</v>
      </c>
    </row>
    <row r="78" spans="1:12" x14ac:dyDescent="0.25">
      <c r="A78" s="7">
        <f>'initial data'!A77</f>
        <v>201702</v>
      </c>
      <c r="B78" s="7">
        <f>'initial data'!B77</f>
        <v>310311803</v>
      </c>
      <c r="C78" s="8">
        <f t="shared" si="43"/>
        <v>-0.14254493652499467</v>
      </c>
      <c r="D78" s="7">
        <v>4</v>
      </c>
      <c r="E78" s="8"/>
      <c r="F78" s="7">
        <f t="shared" si="46"/>
        <v>-2.2899955210880165E-3</v>
      </c>
      <c r="G78" s="8">
        <f t="shared" si="44"/>
        <v>-0.14025494100390665</v>
      </c>
      <c r="H78" s="8">
        <f t="shared" si="41"/>
        <v>-0.1288341482737308</v>
      </c>
      <c r="I78" s="8"/>
      <c r="J78" s="7">
        <f t="shared" si="45"/>
        <v>1.9671448476009334E-2</v>
      </c>
    </row>
    <row r="79" spans="1:12" x14ac:dyDescent="0.25">
      <c r="A79" s="7">
        <f>'initial data'!A78</f>
        <v>201703</v>
      </c>
      <c r="B79" s="7">
        <f>'initial data'!B78</f>
        <v>357853092</v>
      </c>
      <c r="C79" s="8">
        <f t="shared" si="43"/>
        <v>4.2105797353083056E-2</v>
      </c>
      <c r="D79" s="7">
        <v>5</v>
      </c>
      <c r="E79" s="8"/>
      <c r="F79" s="7">
        <f t="shared" si="46"/>
        <v>-2.2899955210880165E-3</v>
      </c>
      <c r="G79" s="8">
        <f t="shared" si="44"/>
        <v>4.4395792874171072E-2</v>
      </c>
      <c r="H79" s="8">
        <f t="shared" si="41"/>
        <v>-8.4438355399559711E-2</v>
      </c>
      <c r="I79" s="8"/>
      <c r="J79" s="7">
        <f t="shared" si="45"/>
        <v>1.9709864249262991E-3</v>
      </c>
    </row>
    <row r="80" spans="1:12" x14ac:dyDescent="0.25">
      <c r="A80" s="7">
        <f>'initial data'!A79</f>
        <v>201704</v>
      </c>
      <c r="B80" s="7">
        <f>'initial data'!B79</f>
        <v>343098215</v>
      </c>
      <c r="C80" s="8">
        <f t="shared" si="43"/>
        <v>6.6084324302797176E-2</v>
      </c>
      <c r="D80" s="7">
        <v>6</v>
      </c>
      <c r="E80" s="8"/>
      <c r="F80" s="7">
        <f t="shared" si="46"/>
        <v>-2.2899955210880165E-3</v>
      </c>
      <c r="G80" s="8">
        <f t="shared" si="44"/>
        <v>6.8374319823885199E-2</v>
      </c>
      <c r="H80" s="8">
        <f t="shared" si="41"/>
        <v>-1.6064035575674519E-2</v>
      </c>
      <c r="I80" s="8"/>
      <c r="J80" s="7">
        <f t="shared" si="45"/>
        <v>4.6750476113789404E-3</v>
      </c>
    </row>
    <row r="81" spans="1:12" x14ac:dyDescent="0.25">
      <c r="A81" s="7">
        <f>'initial data'!A80</f>
        <v>201705</v>
      </c>
      <c r="B81" s="7">
        <f>'initial data'!B80</f>
        <v>321157746</v>
      </c>
      <c r="C81" s="8">
        <f t="shared" si="43"/>
        <v>-5.0594909074937564E-2</v>
      </c>
      <c r="D81" s="7">
        <v>7</v>
      </c>
      <c r="E81" s="8"/>
      <c r="F81" s="7">
        <f t="shared" si="46"/>
        <v>-2.2899955210880165E-3</v>
      </c>
      <c r="G81" s="8">
        <f t="shared" si="44"/>
        <v>-4.8304913553849547E-2</v>
      </c>
      <c r="H81" s="8">
        <f t="shared" si="41"/>
        <v>-6.4368949129524067E-2</v>
      </c>
      <c r="I81" s="8"/>
      <c r="J81" s="7">
        <f t="shared" si="45"/>
        <v>2.3333646734448777E-3</v>
      </c>
    </row>
    <row r="82" spans="1:12" x14ac:dyDescent="0.25">
      <c r="A82" s="7">
        <f>'initial data'!A81</f>
        <v>201706</v>
      </c>
      <c r="B82" s="7">
        <f>'initial data'!B81</f>
        <v>337824771</v>
      </c>
      <c r="C82" s="8">
        <f t="shared" si="43"/>
        <v>-2.5410524018247685E-2</v>
      </c>
      <c r="D82" s="7">
        <v>8</v>
      </c>
      <c r="E82" s="8"/>
      <c r="F82" s="7">
        <f t="shared" si="46"/>
        <v>-2.2899955210880165E-3</v>
      </c>
      <c r="G82" s="8">
        <f t="shared" si="44"/>
        <v>-2.3120528497159669E-2</v>
      </c>
      <c r="H82" s="8">
        <f t="shared" si="41"/>
        <v>-8.7489477626683729E-2</v>
      </c>
      <c r="I82" s="8"/>
      <c r="J82" s="7">
        <f t="shared" si="45"/>
        <v>5.3455883798797239E-4</v>
      </c>
    </row>
    <row r="83" spans="1:12" x14ac:dyDescent="0.25">
      <c r="A83" s="7">
        <f>'initial data'!A82</f>
        <v>201707</v>
      </c>
      <c r="B83" s="7">
        <f>'initial data'!B82</f>
        <v>346519071</v>
      </c>
      <c r="C83" s="8">
        <f t="shared" si="43"/>
        <v>1.1700245669059911E-2</v>
      </c>
      <c r="D83" s="7">
        <v>9</v>
      </c>
      <c r="E83" s="8"/>
      <c r="F83" s="7">
        <f t="shared" si="46"/>
        <v>-2.2899955210880165E-3</v>
      </c>
      <c r="G83" s="8">
        <f t="shared" si="44"/>
        <v>1.3990241190147927E-2</v>
      </c>
      <c r="H83" s="8">
        <f>C83-F83</f>
        <v>1.3990241190147927E-2</v>
      </c>
      <c r="I83" s="8"/>
      <c r="J83" s="7">
        <f t="shared" si="45"/>
        <v>1.9572684855851169E-4</v>
      </c>
    </row>
    <row r="84" spans="1:12" x14ac:dyDescent="0.25">
      <c r="A84" s="7">
        <f>'initial data'!A83</f>
        <v>201708</v>
      </c>
      <c r="B84" s="7">
        <f>'initial data'!B83</f>
        <v>342488339</v>
      </c>
      <c r="C84" s="8">
        <f t="shared" si="43"/>
        <v>7.2946904710198601E-2</v>
      </c>
      <c r="D84" s="7">
        <v>10</v>
      </c>
      <c r="E84" s="8"/>
      <c r="F84" s="7">
        <f t="shared" si="46"/>
        <v>-2.2899955210880165E-3</v>
      </c>
      <c r="G84" s="8">
        <f t="shared" si="44"/>
        <v>7.5236900231286624E-2</v>
      </c>
      <c r="H84" s="8">
        <f t="shared" ref="H84:H102" si="54">H83+C84-F84</f>
        <v>8.922714142143455E-2</v>
      </c>
      <c r="I84" s="8"/>
      <c r="J84" s="7">
        <f t="shared" si="45"/>
        <v>5.6605911564125769E-3</v>
      </c>
    </row>
    <row r="85" spans="1:12" x14ac:dyDescent="0.25">
      <c r="A85" s="7">
        <f>'initial data'!A84</f>
        <v>201709</v>
      </c>
      <c r="B85" s="7">
        <f>'initial data'!B84</f>
        <v>318394349</v>
      </c>
      <c r="C85" s="8">
        <f t="shared" si="43"/>
        <v>-2.1209110554401309E-2</v>
      </c>
      <c r="D85" s="7">
        <v>11</v>
      </c>
      <c r="E85" s="8"/>
      <c r="F85" s="7">
        <f t="shared" si="46"/>
        <v>-2.2899955210880165E-3</v>
      </c>
      <c r="G85" s="8">
        <f t="shared" si="44"/>
        <v>-1.8919115033313293E-2</v>
      </c>
      <c r="H85" s="8">
        <f t="shared" si="54"/>
        <v>7.0308026388121267E-2</v>
      </c>
      <c r="I85" s="8"/>
      <c r="J85" s="7">
        <f t="shared" si="45"/>
        <v>3.5793291364374105E-4</v>
      </c>
    </row>
    <row r="86" spans="1:12" x14ac:dyDescent="0.25">
      <c r="A86" s="7">
        <f>'initial data'!A85</f>
        <v>201710</v>
      </c>
      <c r="B86" s="7">
        <f>'initial data'!B85</f>
        <v>325219330</v>
      </c>
      <c r="C86" s="8">
        <f t="shared" si="43"/>
        <v>1.4891455717474572E-2</v>
      </c>
      <c r="D86" s="7">
        <v>12</v>
      </c>
      <c r="E86" s="8"/>
      <c r="F86" s="7">
        <f t="shared" si="46"/>
        <v>-2.2899955210880165E-3</v>
      </c>
      <c r="G86" s="8">
        <f t="shared" si="44"/>
        <v>1.718145123856259E-2</v>
      </c>
      <c r="H86" s="8">
        <f t="shared" si="54"/>
        <v>8.7489477626683868E-2</v>
      </c>
      <c r="I86" s="8"/>
      <c r="J86" s="7">
        <f t="shared" si="45"/>
        <v>2.9520226666310398E-4</v>
      </c>
    </row>
    <row r="87" spans="1:12" x14ac:dyDescent="0.25">
      <c r="A87" s="7">
        <f>'initial data'!A86</f>
        <v>201711</v>
      </c>
      <c r="B87" s="7">
        <f>'initial data'!B86</f>
        <v>320412222</v>
      </c>
      <c r="C87" s="8">
        <f t="shared" si="43"/>
        <v>-9.850492583615697E-2</v>
      </c>
      <c r="D87" s="7">
        <v>1</v>
      </c>
      <c r="E87" s="7">
        <f t="shared" ref="E87" si="55">SUM(C87:C98)</f>
        <v>6.7100057289606455E-2</v>
      </c>
      <c r="F87" s="7">
        <f t="shared" ref="F87" si="56">E89</f>
        <v>5.5916714408005379E-3</v>
      </c>
      <c r="G87" s="8">
        <f t="shared" si="44"/>
        <v>-0.10409659727695751</v>
      </c>
      <c r="H87" s="8">
        <f t="shared" si="54"/>
        <v>-1.6607119650273641E-2</v>
      </c>
      <c r="I87" s="8">
        <f t="shared" ref="I87" si="57">MAX(H87:H98)-MIN(H87:H98)</f>
        <v>0.28630637295877204</v>
      </c>
      <c r="J87" s="7">
        <f t="shared" si="45"/>
        <v>1.0836101564641078E-2</v>
      </c>
      <c r="K87">
        <f t="shared" ref="K87" si="58">SQRT(SUM(J87:J98)/11)</f>
        <v>0.11965486713910718</v>
      </c>
      <c r="L87">
        <f t="shared" ref="L87" si="59">I87/K87</f>
        <v>2.3927682993949655</v>
      </c>
    </row>
    <row r="88" spans="1:12" x14ac:dyDescent="0.25">
      <c r="A88" s="7">
        <f>'initial data'!A87</f>
        <v>201712</v>
      </c>
      <c r="B88" s="7">
        <f>'initial data'!B87</f>
        <v>353581244</v>
      </c>
      <c r="C88" s="8">
        <f t="shared" si="43"/>
        <v>0.29189804439957256</v>
      </c>
      <c r="D88" s="7">
        <v>2</v>
      </c>
      <c r="E88" s="7" t="s">
        <v>5</v>
      </c>
      <c r="F88" s="7">
        <f t="shared" ref="F88" si="60">F87</f>
        <v>5.5916714408005379E-3</v>
      </c>
      <c r="G88" s="8">
        <f t="shared" si="44"/>
        <v>0.28630637295877204</v>
      </c>
      <c r="H88" s="8">
        <f t="shared" si="54"/>
        <v>0.26969925330849842</v>
      </c>
      <c r="I88" s="8"/>
      <c r="J88" s="7">
        <f t="shared" si="45"/>
        <v>8.1971339196807477E-2</v>
      </c>
    </row>
    <row r="89" spans="1:12" x14ac:dyDescent="0.25">
      <c r="A89" s="7">
        <f>'initial data'!A88</f>
        <v>201801</v>
      </c>
      <c r="B89" s="7">
        <f>'initial data'!B88</f>
        <v>264070270</v>
      </c>
      <c r="C89" s="8">
        <f t="shared" si="43"/>
        <v>-4.9492055930754432E-2</v>
      </c>
      <c r="D89" s="7">
        <v>3</v>
      </c>
      <c r="E89" s="7">
        <f t="shared" ref="E89" si="61">E87/12</f>
        <v>5.5916714408005379E-3</v>
      </c>
      <c r="F89" s="7">
        <f t="shared" si="46"/>
        <v>5.5916714408005379E-3</v>
      </c>
      <c r="G89" s="8">
        <f t="shared" si="44"/>
        <v>-5.5083727371554966E-2</v>
      </c>
      <c r="H89" s="8">
        <f t="shared" si="54"/>
        <v>0.21461552593694347</v>
      </c>
      <c r="I89" s="8"/>
      <c r="J89" s="7">
        <f t="shared" si="45"/>
        <v>3.0342170211437938E-3</v>
      </c>
    </row>
    <row r="90" spans="1:12" x14ac:dyDescent="0.25">
      <c r="A90" s="7">
        <f>'initial data'!A89</f>
        <v>201802</v>
      </c>
      <c r="B90" s="7">
        <f>'initial data'!B89</f>
        <v>277468468</v>
      </c>
      <c r="C90" s="8">
        <f t="shared" si="43"/>
        <v>-0.11359026975002014</v>
      </c>
      <c r="D90" s="7">
        <v>4</v>
      </c>
      <c r="E90" s="8"/>
      <c r="F90" s="7">
        <f t="shared" si="46"/>
        <v>5.5916714408005379E-3</v>
      </c>
      <c r="G90" s="8">
        <f t="shared" si="44"/>
        <v>-0.11918194119082068</v>
      </c>
      <c r="H90" s="8">
        <f t="shared" si="54"/>
        <v>9.543358474612279E-2</v>
      </c>
      <c r="I90" s="8"/>
      <c r="J90" s="7">
        <f t="shared" si="45"/>
        <v>1.4204335106012239E-2</v>
      </c>
    </row>
    <row r="91" spans="1:12" x14ac:dyDescent="0.25">
      <c r="A91" s="7">
        <f>'initial data'!A90</f>
        <v>201803</v>
      </c>
      <c r="B91" s="7">
        <f>'initial data'!B90</f>
        <v>310845986</v>
      </c>
      <c r="C91" s="8">
        <f t="shared" si="43"/>
        <v>-7.228684795700023E-2</v>
      </c>
      <c r="D91" s="7">
        <v>5</v>
      </c>
      <c r="E91" s="8"/>
      <c r="F91" s="7">
        <f t="shared" si="46"/>
        <v>5.5916714408005379E-3</v>
      </c>
      <c r="G91" s="8">
        <f t="shared" si="44"/>
        <v>-7.7878519397800772E-2</v>
      </c>
      <c r="H91" s="8">
        <f t="shared" si="54"/>
        <v>1.7555065348322022E-2</v>
      </c>
      <c r="I91" s="8"/>
      <c r="J91" s="7">
        <f t="shared" si="45"/>
        <v>6.0650637835936308E-3</v>
      </c>
    </row>
    <row r="92" spans="1:12" x14ac:dyDescent="0.25">
      <c r="A92" s="7">
        <f>'initial data'!A91</f>
        <v>201804</v>
      </c>
      <c r="B92" s="7">
        <f>'initial data'!B91</f>
        <v>334148136</v>
      </c>
      <c r="C92" s="8">
        <f t="shared" si="43"/>
        <v>2.3806737767308715E-2</v>
      </c>
      <c r="D92" s="7">
        <v>6</v>
      </c>
      <c r="E92" s="8"/>
      <c r="F92" s="7">
        <f t="shared" si="46"/>
        <v>5.5916714408005379E-3</v>
      </c>
      <c r="G92" s="8">
        <f t="shared" si="44"/>
        <v>1.8215066326508177E-2</v>
      </c>
      <c r="H92" s="8">
        <f t="shared" si="54"/>
        <v>3.5770131674830202E-2</v>
      </c>
      <c r="I92" s="8"/>
      <c r="J92" s="7">
        <f t="shared" si="45"/>
        <v>3.3178864127909207E-4</v>
      </c>
    </row>
    <row r="93" spans="1:12" x14ac:dyDescent="0.25">
      <c r="A93" s="7">
        <f>'initial data'!A92</f>
        <v>201805</v>
      </c>
      <c r="B93" s="7">
        <f>'initial data'!B92</f>
        <v>326287103</v>
      </c>
      <c r="C93" s="8">
        <f t="shared" si="43"/>
        <v>4.2954947685331736E-2</v>
      </c>
      <c r="D93" s="7">
        <v>7</v>
      </c>
      <c r="E93" s="8"/>
      <c r="F93" s="7">
        <f t="shared" si="46"/>
        <v>5.5916714408005379E-3</v>
      </c>
      <c r="G93" s="8">
        <f t="shared" si="44"/>
        <v>3.7363276244531202E-2</v>
      </c>
      <c r="H93" s="8">
        <f t="shared" si="54"/>
        <v>7.313340791936139E-2</v>
      </c>
      <c r="I93" s="8"/>
      <c r="J93" s="7">
        <f t="shared" si="45"/>
        <v>1.3960144117251495E-3</v>
      </c>
    </row>
    <row r="94" spans="1:12" x14ac:dyDescent="0.25">
      <c r="A94" s="7">
        <f>'initial data'!A93</f>
        <v>201806</v>
      </c>
      <c r="B94" s="7">
        <f>'initial data'!B93</f>
        <v>312568214</v>
      </c>
      <c r="C94" s="8">
        <f t="shared" si="43"/>
        <v>-2.8478543441043017E-2</v>
      </c>
      <c r="D94" s="7">
        <v>8</v>
      </c>
      <c r="E94" s="8"/>
      <c r="F94" s="7">
        <f t="shared" si="46"/>
        <v>5.5916714408005379E-3</v>
      </c>
      <c r="G94" s="8">
        <f t="shared" si="44"/>
        <v>-3.4070214881843558E-2</v>
      </c>
      <c r="H94" s="8">
        <f t="shared" si="54"/>
        <v>3.9063193037517832E-2</v>
      </c>
      <c r="I94" s="8"/>
      <c r="J94" s="7">
        <f t="shared" si="45"/>
        <v>1.1607795420949943E-3</v>
      </c>
    </row>
    <row r="95" spans="1:12" x14ac:dyDescent="0.25">
      <c r="A95" s="7">
        <f>'initial data'!A94</f>
        <v>201807</v>
      </c>
      <c r="B95" s="7">
        <f>'initial data'!B94</f>
        <v>321597664</v>
      </c>
      <c r="C95" s="8">
        <f t="shared" si="43"/>
        <v>6.6575262065768873E-2</v>
      </c>
      <c r="D95" s="7">
        <v>9</v>
      </c>
      <c r="E95" s="8"/>
      <c r="F95" s="7">
        <f t="shared" si="46"/>
        <v>5.5916714408005379E-3</v>
      </c>
      <c r="G95" s="8">
        <f t="shared" si="44"/>
        <v>6.0983590624968331E-2</v>
      </c>
      <c r="H95" s="8">
        <f t="shared" si="54"/>
        <v>0.10004678366248616</v>
      </c>
      <c r="I95" s="8"/>
      <c r="J95" s="7">
        <f t="shared" si="45"/>
        <v>3.7189983255137252E-3</v>
      </c>
    </row>
    <row r="96" spans="1:12" x14ac:dyDescent="0.25">
      <c r="A96" s="7">
        <f>'initial data'!A95</f>
        <v>201808</v>
      </c>
      <c r="B96" s="7">
        <f>'initial data'!B95</f>
        <v>300884362</v>
      </c>
      <c r="C96" s="8">
        <f t="shared" si="43"/>
        <v>0.10994864858417482</v>
      </c>
      <c r="D96" s="7">
        <v>10</v>
      </c>
      <c r="E96" s="8"/>
      <c r="F96" s="7">
        <f t="shared" si="46"/>
        <v>5.5916714408005379E-3</v>
      </c>
      <c r="G96" s="8">
        <f t="shared" si="44"/>
        <v>0.10435697714337427</v>
      </c>
      <c r="H96" s="8">
        <f t="shared" si="54"/>
        <v>0.20440376080586045</v>
      </c>
      <c r="I96" s="8"/>
      <c r="J96" s="7">
        <f t="shared" si="45"/>
        <v>1.0890378678502741E-2</v>
      </c>
    </row>
    <row r="97" spans="1:12" x14ac:dyDescent="0.25">
      <c r="A97" s="7">
        <f>'initial data'!A96</f>
        <v>201809</v>
      </c>
      <c r="B97" s="7">
        <f>'initial data'!B96</f>
        <v>269556324</v>
      </c>
      <c r="C97" s="8">
        <f t="shared" si="43"/>
        <v>-0.14518737560433784</v>
      </c>
      <c r="D97" s="7">
        <v>11</v>
      </c>
      <c r="E97" s="8"/>
      <c r="F97" s="7">
        <f t="shared" si="46"/>
        <v>5.5916714408005379E-3</v>
      </c>
      <c r="G97" s="8">
        <f t="shared" si="44"/>
        <v>-0.15077904704513836</v>
      </c>
      <c r="H97" s="8">
        <f t="shared" si="54"/>
        <v>5.3624713760722073E-2</v>
      </c>
      <c r="I97" s="8"/>
      <c r="J97" s="7">
        <f t="shared" si="45"/>
        <v>2.2734321027840048E-2</v>
      </c>
    </row>
    <row r="98" spans="1:12" x14ac:dyDescent="0.25">
      <c r="A98" s="7">
        <f>'initial data'!A97</f>
        <v>201810</v>
      </c>
      <c r="B98" s="7">
        <f>'initial data'!B97</f>
        <v>311676172</v>
      </c>
      <c r="C98" s="8">
        <f t="shared" si="43"/>
        <v>3.9456435306762364E-2</v>
      </c>
      <c r="D98" s="7">
        <v>12</v>
      </c>
      <c r="E98" s="8"/>
      <c r="F98" s="7">
        <f t="shared" si="46"/>
        <v>5.5916714408005379E-3</v>
      </c>
      <c r="G98" s="8">
        <f t="shared" si="44"/>
        <v>3.3864763865961822E-2</v>
      </c>
      <c r="H98" s="8">
        <f t="shared" si="54"/>
        <v>8.7489477626683895E-2</v>
      </c>
      <c r="I98" s="8"/>
      <c r="J98" s="7">
        <f t="shared" si="45"/>
        <v>1.1468222316973536E-3</v>
      </c>
    </row>
    <row r="99" spans="1:12" x14ac:dyDescent="0.25">
      <c r="A99" s="7">
        <f>'initial data'!A98</f>
        <v>201811</v>
      </c>
      <c r="B99" s="7">
        <f>'initial data'!B98</f>
        <v>299617992</v>
      </c>
      <c r="C99" s="8">
        <f t="shared" si="43"/>
        <v>-7.7332972318191667E-2</v>
      </c>
      <c r="D99" s="7">
        <v>1</v>
      </c>
      <c r="E99" s="7">
        <f t="shared" ref="E99" si="62">SUM(C99:C110)</f>
        <v>0.33655612962831805</v>
      </c>
      <c r="F99" s="7">
        <f t="shared" ref="F99" si="63">E101</f>
        <v>2.8046344135693169E-2</v>
      </c>
      <c r="G99" s="8">
        <f t="shared" si="44"/>
        <v>-0.10537931645388483</v>
      </c>
      <c r="H99" s="8">
        <f t="shared" si="54"/>
        <v>-1.7889838827200941E-2</v>
      </c>
      <c r="I99" s="8">
        <f t="shared" ref="I99" si="64">MAX(H99:H110)-MIN(H99:H110)</f>
        <v>0.41617677947670861</v>
      </c>
      <c r="J99" s="7">
        <f t="shared" si="45"/>
        <v>1.1104800336288002E-2</v>
      </c>
      <c r="K99">
        <f t="shared" ref="K99" si="65">SQRT(SUM(J99:J110)/11)</f>
        <v>0.18964157618214789</v>
      </c>
      <c r="L99">
        <f t="shared" ref="L99" si="66">I99/K99</f>
        <v>2.1945439805719453</v>
      </c>
    </row>
    <row r="100" spans="1:12" x14ac:dyDescent="0.25">
      <c r="A100" s="7">
        <f>'initial data'!A99</f>
        <v>201812</v>
      </c>
      <c r="B100" s="7">
        <f>'initial data'!B99</f>
        <v>323707806</v>
      </c>
      <c r="C100" s="8">
        <f t="shared" si="43"/>
        <v>0.36551472125213902</v>
      </c>
      <c r="D100" s="7">
        <v>2</v>
      </c>
      <c r="E100" s="7" t="s">
        <v>5</v>
      </c>
      <c r="F100" s="7">
        <f t="shared" ref="F100" si="67">F99</f>
        <v>2.8046344135693169E-2</v>
      </c>
      <c r="G100" s="8">
        <f t="shared" si="44"/>
        <v>0.33746837711644584</v>
      </c>
      <c r="H100" s="8">
        <f t="shared" si="54"/>
        <v>0.31957853828924487</v>
      </c>
      <c r="I100" s="8"/>
      <c r="J100" s="7">
        <f t="shared" si="45"/>
        <v>0.11388490555360771</v>
      </c>
    </row>
    <row r="101" spans="1:12" x14ac:dyDescent="0.25">
      <c r="A101" s="7">
        <f>'initial data'!A100</f>
        <v>201901</v>
      </c>
      <c r="B101" s="7">
        <f>'initial data'!B100</f>
        <v>224601238</v>
      </c>
      <c r="C101" s="8">
        <f t="shared" si="43"/>
        <v>-0.11720543563022787</v>
      </c>
      <c r="D101" s="7">
        <v>3</v>
      </c>
      <c r="E101" s="7">
        <f t="shared" ref="E101" si="68">E99/12</f>
        <v>2.8046344135693169E-2</v>
      </c>
      <c r="F101" s="7">
        <f t="shared" si="46"/>
        <v>2.8046344135693169E-2</v>
      </c>
      <c r="G101" s="8">
        <f t="shared" si="44"/>
        <v>-0.14525177976592105</v>
      </c>
      <c r="H101" s="8">
        <f t="shared" si="54"/>
        <v>0.17432675852332383</v>
      </c>
      <c r="I101" s="8"/>
      <c r="J101" s="7">
        <f t="shared" si="45"/>
        <v>2.109807952516763E-2</v>
      </c>
    </row>
    <row r="102" spans="1:12" x14ac:dyDescent="0.25">
      <c r="A102" s="7">
        <f>'initial data'!A101</f>
        <v>201902</v>
      </c>
      <c r="B102" s="7">
        <f>'initial data'!B101</f>
        <v>252530489</v>
      </c>
      <c r="C102" s="8">
        <f t="shared" si="43"/>
        <v>-0.13032625100826734</v>
      </c>
      <c r="D102" s="7">
        <v>4</v>
      </c>
      <c r="E102" s="8"/>
      <c r="F102" s="7">
        <f t="shared" si="46"/>
        <v>2.8046344135693169E-2</v>
      </c>
      <c r="G102" s="8">
        <f t="shared" si="44"/>
        <v>-0.15837259514396052</v>
      </c>
      <c r="H102" s="8">
        <f t="shared" si="54"/>
        <v>1.5954163379363322E-2</v>
      </c>
      <c r="I102" s="8"/>
      <c r="J102" s="7">
        <f t="shared" si="45"/>
        <v>2.5081878892632827E-2</v>
      </c>
    </row>
    <row r="103" spans="1:12" x14ac:dyDescent="0.25">
      <c r="A103" s="7">
        <f>'initial data'!A102</f>
        <v>201903</v>
      </c>
      <c r="B103" s="7">
        <f>'initial data'!B102</f>
        <v>287682730</v>
      </c>
      <c r="C103" s="8">
        <f t="shared" si="43"/>
        <v>-3.0690487462031651E-2</v>
      </c>
      <c r="D103" s="7">
        <v>5</v>
      </c>
      <c r="E103" s="8"/>
      <c r="F103" s="7">
        <f t="shared" si="46"/>
        <v>2.8046344135693169E-2</v>
      </c>
      <c r="G103" s="8">
        <f t="shared" si="44"/>
        <v>-5.8736831597724817E-2</v>
      </c>
      <c r="H103" s="8">
        <f>C103-F103</f>
        <v>-5.8736831597724817E-2</v>
      </c>
      <c r="I103" s="8"/>
      <c r="J103" s="7">
        <f t="shared" si="45"/>
        <v>3.4500153861394844E-3</v>
      </c>
    </row>
    <row r="104" spans="1:12" x14ac:dyDescent="0.25">
      <c r="A104" s="7">
        <f>'initial data'!A103</f>
        <v>201907</v>
      </c>
      <c r="B104" s="7">
        <f>'initial data'!B103</f>
        <v>296648735</v>
      </c>
      <c r="C104" s="8">
        <f t="shared" si="43"/>
        <v>4.1454815812623648E-2</v>
      </c>
      <c r="D104" s="7">
        <v>6</v>
      </c>
      <c r="E104" s="8"/>
      <c r="F104" s="7">
        <f t="shared" si="46"/>
        <v>2.8046344135693169E-2</v>
      </c>
      <c r="G104" s="8">
        <f t="shared" si="44"/>
        <v>1.3408471676930479E-2</v>
      </c>
      <c r="H104" s="8">
        <f t="shared" ref="H104:H122" si="69">H103+C104-F104</f>
        <v>-4.5328359920794342E-2</v>
      </c>
      <c r="I104" s="8"/>
      <c r="J104" s="7">
        <f t="shared" si="45"/>
        <v>1.7978711271104684E-4</v>
      </c>
    </row>
    <row r="105" spans="1:12" x14ac:dyDescent="0.25">
      <c r="A105" s="7">
        <f>'initial data'!A104</f>
        <v>201908</v>
      </c>
      <c r="B105" s="7">
        <f>'initial data'!B104</f>
        <v>284602626</v>
      </c>
      <c r="C105" s="8">
        <f t="shared" si="43"/>
        <v>2.1171255247882614E-2</v>
      </c>
      <c r="D105" s="7">
        <v>7</v>
      </c>
      <c r="E105" s="8"/>
      <c r="F105" s="7">
        <f t="shared" si="46"/>
        <v>2.8046344135693169E-2</v>
      </c>
      <c r="G105" s="8">
        <f t="shared" si="44"/>
        <v>-6.8750888878105557E-3</v>
      </c>
      <c r="H105" s="8">
        <f t="shared" si="69"/>
        <v>-5.2203448808604898E-2</v>
      </c>
      <c r="I105" s="8"/>
      <c r="J105" s="7">
        <f t="shared" si="45"/>
        <v>4.7266847215296186E-5</v>
      </c>
    </row>
    <row r="106" spans="1:12" x14ac:dyDescent="0.25">
      <c r="A106" s="7">
        <f>'initial data'!A105</f>
        <v>201909</v>
      </c>
      <c r="B106" s="7">
        <f>'initial data'!B105</f>
        <v>278640566</v>
      </c>
      <c r="C106" s="8">
        <f t="shared" si="43"/>
        <v>-1.6348448243165701E-2</v>
      </c>
      <c r="D106" s="7">
        <v>8</v>
      </c>
      <c r="E106" s="8"/>
      <c r="F106" s="7">
        <f t="shared" si="46"/>
        <v>2.8046344135693169E-2</v>
      </c>
      <c r="G106" s="8">
        <f t="shared" si="44"/>
        <v>-4.439479237885887E-2</v>
      </c>
      <c r="H106" s="8">
        <f t="shared" si="69"/>
        <v>-9.6598241187463768E-2</v>
      </c>
      <c r="I106" s="8"/>
      <c r="J106" s="7">
        <f t="shared" si="45"/>
        <v>1.9708975903619855E-3</v>
      </c>
    </row>
    <row r="107" spans="1:12" x14ac:dyDescent="0.25">
      <c r="A107" s="7">
        <f>'initial data'!A106</f>
        <v>201910</v>
      </c>
      <c r="B107" s="7">
        <f>'initial data'!B106</f>
        <v>283233347</v>
      </c>
      <c r="C107" s="8">
        <f t="shared" si="43"/>
        <v>4.0739506017596655E-2</v>
      </c>
      <c r="D107" s="7">
        <v>9</v>
      </c>
      <c r="E107" s="8"/>
      <c r="F107" s="7">
        <f t="shared" si="46"/>
        <v>2.8046344135693169E-2</v>
      </c>
      <c r="G107" s="8">
        <f t="shared" si="44"/>
        <v>1.2693161881903486E-2</v>
      </c>
      <c r="H107" s="8">
        <f t="shared" si="69"/>
        <v>-8.3905079305560279E-2</v>
      </c>
      <c r="I107" s="8"/>
      <c r="J107" s="7">
        <f t="shared" si="45"/>
        <v>1.6111635856020764E-4</v>
      </c>
    </row>
    <row r="108" spans="1:12" x14ac:dyDescent="0.25">
      <c r="A108" s="7">
        <f>'initial data'!A107</f>
        <v>201911</v>
      </c>
      <c r="B108" s="7">
        <f>'initial data'!B107</f>
        <v>271926443</v>
      </c>
      <c r="C108" s="8">
        <f t="shared" si="43"/>
        <v>0.37205141209281956</v>
      </c>
      <c r="D108" s="7">
        <v>10</v>
      </c>
      <c r="E108" s="8"/>
      <c r="F108" s="7">
        <f t="shared" si="46"/>
        <v>2.8046344135693169E-2</v>
      </c>
      <c r="G108" s="8">
        <f t="shared" si="44"/>
        <v>0.34400506795712638</v>
      </c>
      <c r="H108" s="8">
        <f t="shared" si="69"/>
        <v>0.26009998865156608</v>
      </c>
      <c r="I108" s="8"/>
      <c r="J108" s="7">
        <f t="shared" si="45"/>
        <v>0.11833948678018713</v>
      </c>
    </row>
    <row r="109" spans="1:12" x14ac:dyDescent="0.25">
      <c r="A109" s="7">
        <f>'initial data'!A108</f>
        <v>202001</v>
      </c>
      <c r="B109" s="7">
        <f>'initial data'!B108</f>
        <v>187444010</v>
      </c>
      <c r="C109" s="8">
        <f t="shared" si="43"/>
        <v>-0.26934513735329141</v>
      </c>
      <c r="D109" s="7">
        <v>11</v>
      </c>
      <c r="E109" s="8"/>
      <c r="F109" s="7">
        <f t="shared" si="46"/>
        <v>2.8046344135693169E-2</v>
      </c>
      <c r="G109" s="8">
        <f t="shared" si="44"/>
        <v>-0.29739148148898459</v>
      </c>
      <c r="H109" s="8">
        <f t="shared" si="69"/>
        <v>-3.7291492837418491E-2</v>
      </c>
      <c r="I109" s="8"/>
      <c r="J109" s="7">
        <f t="shared" si="45"/>
        <v>8.8441693262213059E-2</v>
      </c>
    </row>
    <row r="110" spans="1:12" x14ac:dyDescent="0.25">
      <c r="A110" s="7">
        <f>'initial data'!A109</f>
        <v>202002</v>
      </c>
      <c r="B110" s="7">
        <f>'initial data'!B109</f>
        <v>245384244</v>
      </c>
      <c r="C110" s="8">
        <f t="shared" si="43"/>
        <v>0.1368731512204322</v>
      </c>
      <c r="D110" s="7">
        <v>12</v>
      </c>
      <c r="E110" s="8"/>
      <c r="F110" s="7">
        <f t="shared" si="46"/>
        <v>2.8046344135693169E-2</v>
      </c>
      <c r="G110" s="8">
        <f t="shared" si="44"/>
        <v>0.10882680708473903</v>
      </c>
      <c r="H110" s="8">
        <f t="shared" si="69"/>
        <v>7.1535314247320542E-2</v>
      </c>
      <c r="I110" s="8"/>
      <c r="J110" s="7">
        <f t="shared" si="45"/>
        <v>1.1843273940259006E-2</v>
      </c>
    </row>
    <row r="111" spans="1:12" x14ac:dyDescent="0.25">
      <c r="A111" s="7">
        <f>'initial data'!A110</f>
        <v>202003</v>
      </c>
      <c r="B111" s="7">
        <f>'initial data'!B110</f>
        <v>213994898</v>
      </c>
      <c r="C111" s="8">
        <f t="shared" si="43"/>
        <v>-0.12516941411189161</v>
      </c>
      <c r="D111" s="7">
        <v>1</v>
      </c>
      <c r="E111" s="7">
        <f t="shared" ref="E111" si="70">SUM(C111:C122)</f>
        <v>1.7283410870074609</v>
      </c>
      <c r="F111" s="7">
        <f t="shared" ref="F111" si="71">E113</f>
        <v>0.1440284239172884</v>
      </c>
      <c r="G111" s="8">
        <f t="shared" si="44"/>
        <v>-0.26919783802918001</v>
      </c>
      <c r="H111" s="8">
        <f t="shared" si="69"/>
        <v>-0.19766252378185947</v>
      </c>
      <c r="I111" s="8">
        <f t="shared" ref="I111" si="72">MAX(H111:H122)-MIN(H111:H122)</f>
        <v>1.859042603772683</v>
      </c>
      <c r="J111" s="7">
        <f t="shared" si="45"/>
        <v>7.2467475999584641E-2</v>
      </c>
      <c r="K111">
        <f t="shared" ref="K111" si="73">SQRT(SUM(J111:J122)/11)</f>
        <v>0.59751294073475303</v>
      </c>
      <c r="L111">
        <f t="shared" ref="L111" si="74">I111/K111</f>
        <v>3.1113009895428294</v>
      </c>
    </row>
    <row r="112" spans="1:12" x14ac:dyDescent="0.25">
      <c r="A112" s="7">
        <f>'initial data'!A111</f>
        <v>202004</v>
      </c>
      <c r="B112" s="7">
        <f>'initial data'!B111</f>
        <v>242529072</v>
      </c>
      <c r="C112" s="8">
        <f t="shared" si="43"/>
        <v>0.18616591358011442</v>
      </c>
      <c r="D112" s="7">
        <v>2</v>
      </c>
      <c r="E112" s="7" t="s">
        <v>5</v>
      </c>
      <c r="F112" s="7">
        <f t="shared" ref="F112" si="75">F111</f>
        <v>0.1440284239172884</v>
      </c>
      <c r="G112" s="8">
        <f t="shared" si="44"/>
        <v>4.2137489662826016E-2</v>
      </c>
      <c r="H112" s="8">
        <f t="shared" si="69"/>
        <v>-0.15552503411903346</v>
      </c>
      <c r="I112" s="8"/>
      <c r="J112" s="7">
        <f t="shared" si="45"/>
        <v>1.7755680350847694E-3</v>
      </c>
    </row>
    <row r="113" spans="1:10" x14ac:dyDescent="0.25">
      <c r="A113" s="7">
        <f>'initial data'!A112</f>
        <v>202005</v>
      </c>
      <c r="B113" s="7">
        <f>'initial data'!B112</f>
        <v>201332078</v>
      </c>
      <c r="C113" s="8">
        <f t="shared" si="43"/>
        <v>-0.16012332738095689</v>
      </c>
      <c r="D113" s="7">
        <v>3</v>
      </c>
      <c r="E113" s="7">
        <f t="shared" ref="E113" si="76">E111/12</f>
        <v>0.1440284239172884</v>
      </c>
      <c r="F113" s="7">
        <f t="shared" si="46"/>
        <v>0.1440284239172884</v>
      </c>
      <c r="G113" s="8">
        <f t="shared" si="44"/>
        <v>-0.30415175129824529</v>
      </c>
      <c r="H113" s="8">
        <f t="shared" si="69"/>
        <v>-0.45967678541727874</v>
      </c>
      <c r="I113" s="8"/>
      <c r="J113" s="7">
        <f t="shared" si="45"/>
        <v>9.250828781778965E-2</v>
      </c>
    </row>
    <row r="114" spans="1:10" x14ac:dyDescent="0.25">
      <c r="A114" s="7">
        <f>'initial data'!A113</f>
        <v>202006</v>
      </c>
      <c r="B114" s="7">
        <f>'initial data'!B113</f>
        <v>236294522</v>
      </c>
      <c r="C114" s="8">
        <f t="shared" si="43"/>
        <v>-9.5587037057388066E-2</v>
      </c>
      <c r="D114" s="7">
        <v>4</v>
      </c>
      <c r="E114" s="8"/>
      <c r="F114" s="7">
        <f t="shared" si="46"/>
        <v>0.1440284239172884</v>
      </c>
      <c r="G114" s="8">
        <f t="shared" si="44"/>
        <v>-0.23961546097467645</v>
      </c>
      <c r="H114" s="8">
        <f t="shared" si="69"/>
        <v>-0.6992922463919552</v>
      </c>
      <c r="I114" s="8"/>
      <c r="J114" s="7">
        <f t="shared" si="45"/>
        <v>5.7415569138106692E-2</v>
      </c>
    </row>
    <row r="115" spans="1:10" x14ac:dyDescent="0.25">
      <c r="A115" s="7">
        <f>'initial data'!A114</f>
        <v>202007</v>
      </c>
      <c r="B115" s="7">
        <f>'initial data'!B114</f>
        <v>259995946</v>
      </c>
      <c r="C115" s="8">
        <f t="shared" si="43"/>
        <v>0.1926758151271187</v>
      </c>
      <c r="D115" s="7">
        <v>5</v>
      </c>
      <c r="E115" s="8"/>
      <c r="F115" s="7">
        <f t="shared" si="46"/>
        <v>0.1440284239172884</v>
      </c>
      <c r="G115" s="8">
        <f t="shared" si="44"/>
        <v>4.8647391209830304E-2</v>
      </c>
      <c r="H115" s="8">
        <f t="shared" si="69"/>
        <v>-0.65064485518212489</v>
      </c>
      <c r="I115" s="8"/>
      <c r="J115" s="7">
        <f t="shared" si="45"/>
        <v>2.3665686715222747E-3</v>
      </c>
    </row>
    <row r="116" spans="1:10" x14ac:dyDescent="0.25">
      <c r="A116" s="7">
        <f>'initial data'!A115</f>
        <v>202008</v>
      </c>
      <c r="B116" s="7">
        <f>'initial data'!B115</f>
        <v>214431475</v>
      </c>
      <c r="C116" s="8">
        <f t="shared" si="43"/>
        <v>-7.8115504796933383E-2</v>
      </c>
      <c r="D116" s="7">
        <v>6</v>
      </c>
      <c r="E116" s="8"/>
      <c r="F116" s="7">
        <f t="shared" si="46"/>
        <v>0.1440284239172884</v>
      </c>
      <c r="G116" s="8">
        <f t="shared" si="44"/>
        <v>-0.22214392871422178</v>
      </c>
      <c r="H116" s="8">
        <f t="shared" si="69"/>
        <v>-0.87278878389634673</v>
      </c>
      <c r="I116" s="8"/>
      <c r="J116" s="7">
        <f t="shared" si="45"/>
        <v>4.9347925064589251E-2</v>
      </c>
    </row>
    <row r="117" spans="1:10" x14ac:dyDescent="0.25">
      <c r="A117" s="7">
        <f>'initial data'!A116</f>
        <v>202009</v>
      </c>
      <c r="B117" s="7">
        <f>'initial data'!B116</f>
        <v>231853505</v>
      </c>
      <c r="C117" s="8">
        <f t="shared" si="43"/>
        <v>2.0030710276899715</v>
      </c>
      <c r="D117" s="7">
        <v>7</v>
      </c>
      <c r="E117" s="8"/>
      <c r="F117" s="7">
        <f t="shared" si="46"/>
        <v>0.1440284239172884</v>
      </c>
      <c r="G117" s="8">
        <f t="shared" si="44"/>
        <v>1.859042603772683</v>
      </c>
      <c r="H117" s="8">
        <f t="shared" si="69"/>
        <v>0.9862538198763362</v>
      </c>
      <c r="I117" s="8"/>
      <c r="J117" s="7">
        <f t="shared" si="45"/>
        <v>3.4560394026419172</v>
      </c>
    </row>
    <row r="118" spans="1:10" x14ac:dyDescent="0.25">
      <c r="A118" s="7">
        <f>'initial data'!A117</f>
        <v>0</v>
      </c>
      <c r="B118" s="7">
        <f>'initial data'!B117</f>
        <v>31281745</v>
      </c>
      <c r="C118" s="8">
        <f t="shared" si="43"/>
        <v>-4.8708803505797447E-2</v>
      </c>
      <c r="D118" s="7">
        <v>8</v>
      </c>
      <c r="E118" s="8"/>
      <c r="F118" s="7">
        <f t="shared" si="46"/>
        <v>0.1440284239172884</v>
      </c>
      <c r="G118" s="8">
        <f t="shared" si="44"/>
        <v>-0.19273722742308586</v>
      </c>
      <c r="H118" s="8">
        <f t="shared" si="69"/>
        <v>0.79351659245325035</v>
      </c>
      <c r="I118" s="8"/>
      <c r="J118" s="7">
        <f t="shared" si="45"/>
        <v>3.7147638834738317E-2</v>
      </c>
    </row>
    <row r="119" spans="1:10" x14ac:dyDescent="0.25">
      <c r="A119" s="7">
        <f>'initial data'!A118</f>
        <v>0</v>
      </c>
      <c r="B119" s="7">
        <f>'initial data'!B118</f>
        <v>32843160</v>
      </c>
      <c r="C119" s="8">
        <f t="shared" si="43"/>
        <v>-0.12094618939261495</v>
      </c>
      <c r="D119" s="7">
        <v>9</v>
      </c>
      <c r="E119" s="8"/>
      <c r="F119" s="7">
        <f t="shared" si="46"/>
        <v>0.1440284239172884</v>
      </c>
      <c r="G119" s="8">
        <f t="shared" si="44"/>
        <v>-0.26497461330990335</v>
      </c>
      <c r="H119" s="8">
        <f t="shared" si="69"/>
        <v>0.528541979143347</v>
      </c>
      <c r="I119" s="8"/>
      <c r="J119" s="7">
        <f t="shared" si="45"/>
        <v>7.0211545698732808E-2</v>
      </c>
    </row>
    <row r="120" spans="1:10" x14ac:dyDescent="0.25">
      <c r="A120" s="7">
        <f>'initial data'!A119</f>
        <v>0</v>
      </c>
      <c r="B120" s="7">
        <f>'initial data'!B119</f>
        <v>37065614</v>
      </c>
      <c r="C120" s="8">
        <f t="shared" si="43"/>
        <v>9.4296915438810941E-2</v>
      </c>
      <c r="D120" s="7">
        <v>10</v>
      </c>
      <c r="E120" s="8"/>
      <c r="F120" s="7">
        <f t="shared" si="46"/>
        <v>0.1440284239172884</v>
      </c>
      <c r="G120" s="8">
        <f t="shared" si="44"/>
        <v>-4.973150847847746E-2</v>
      </c>
      <c r="H120" s="8">
        <f t="shared" si="69"/>
        <v>0.47881047066486948</v>
      </c>
      <c r="I120" s="8"/>
      <c r="J120" s="7">
        <f t="shared" si="45"/>
        <v>2.4732229355448753E-3</v>
      </c>
    </row>
    <row r="121" spans="1:10" x14ac:dyDescent="0.25">
      <c r="A121" s="7">
        <f>'initial data'!A120</f>
        <v>0</v>
      </c>
      <c r="B121" s="7">
        <f>'initial data'!B120</f>
        <v>33730173</v>
      </c>
      <c r="C121" s="8">
        <f t="shared" si="43"/>
        <v>-2.3908128778647373E-2</v>
      </c>
      <c r="D121" s="7">
        <v>11</v>
      </c>
      <c r="E121" s="8"/>
      <c r="F121" s="7">
        <f t="shared" si="46"/>
        <v>0.1440284239172884</v>
      </c>
      <c r="G121" s="8">
        <f t="shared" si="44"/>
        <v>-0.16793655269593577</v>
      </c>
      <c r="H121" s="8">
        <f t="shared" si="69"/>
        <v>0.31087391796893371</v>
      </c>
      <c r="I121" s="8"/>
      <c r="J121" s="7">
        <f t="shared" si="45"/>
        <v>2.8202685731394811E-2</v>
      </c>
    </row>
    <row r="122" spans="1:10" x14ac:dyDescent="0.25">
      <c r="A122" s="7">
        <f>'initial data'!A121</f>
        <v>0</v>
      </c>
      <c r="B122" s="7">
        <f>'initial data'!B121</f>
        <v>34546315.666666664</v>
      </c>
      <c r="C122" s="8">
        <f>LN(B122/B123)</f>
        <v>-9.5310179804325018E-2</v>
      </c>
      <c r="D122" s="7">
        <v>12</v>
      </c>
      <c r="E122" s="8"/>
      <c r="F122" s="7">
        <f t="shared" si="46"/>
        <v>0.1440284239172884</v>
      </c>
      <c r="G122" s="8">
        <f t="shared" si="44"/>
        <v>-0.23933860372161342</v>
      </c>
      <c r="H122" s="8">
        <f t="shared" si="69"/>
        <v>7.1535314247320292E-2</v>
      </c>
      <c r="I122" s="8"/>
      <c r="J122" s="7">
        <f t="shared" si="45"/>
        <v>5.7282967231411505E-2</v>
      </c>
    </row>
    <row r="123" spans="1:10" x14ac:dyDescent="0.25">
      <c r="A123" s="7">
        <f>'initial data'!A122</f>
        <v>0</v>
      </c>
      <c r="B123" s="7">
        <f>B122*1.1</f>
        <v>38000947.233333334</v>
      </c>
      <c r="C123" s="8"/>
      <c r="D123" s="7"/>
      <c r="E123" s="7"/>
      <c r="F123" s="7"/>
      <c r="G123" s="8"/>
      <c r="H123" s="8"/>
      <c r="I123" s="8"/>
      <c r="J123" s="7"/>
    </row>
    <row r="124" spans="1:10" x14ac:dyDescent="0.25">
      <c r="A124" s="7">
        <f>'initial data'!A123</f>
        <v>0</v>
      </c>
      <c r="B124" s="7">
        <f>'initial data'!B123</f>
        <v>0</v>
      </c>
      <c r="C124" s="8"/>
      <c r="D124" s="7"/>
      <c r="E124" s="7"/>
      <c r="F124" s="7"/>
      <c r="G124" s="8"/>
      <c r="H124" s="8"/>
      <c r="I124" s="8"/>
      <c r="J124" s="7"/>
    </row>
    <row r="125" spans="1:10" x14ac:dyDescent="0.25">
      <c r="A125" s="7">
        <f>'initial data'!A124</f>
        <v>0</v>
      </c>
      <c r="B125" s="7">
        <f>'initial data'!B124</f>
        <v>0</v>
      </c>
      <c r="C125" s="8"/>
      <c r="D125" s="7"/>
      <c r="E125" s="7"/>
      <c r="F125" s="7"/>
      <c r="G125" s="8"/>
      <c r="H125" s="8"/>
      <c r="I125" s="8"/>
      <c r="J125" s="7"/>
    </row>
    <row r="126" spans="1:10" x14ac:dyDescent="0.25">
      <c r="A126" s="7">
        <f>'initial data'!A125</f>
        <v>0</v>
      </c>
      <c r="B126" s="7">
        <f>'initial data'!B125</f>
        <v>0</v>
      </c>
      <c r="C126" s="8"/>
      <c r="D126" s="7"/>
      <c r="E126" s="8"/>
      <c r="F126" s="7"/>
      <c r="G126" s="8"/>
      <c r="H126" s="8"/>
      <c r="I126" s="8"/>
      <c r="J126" s="7"/>
    </row>
    <row r="127" spans="1:10" x14ac:dyDescent="0.25">
      <c r="A127" s="7">
        <f>'initial data'!A126</f>
        <v>0</v>
      </c>
      <c r="B127" s="7">
        <f>'initial data'!B126</f>
        <v>0</v>
      </c>
      <c r="C127" s="8"/>
      <c r="D127" s="7"/>
      <c r="E127" s="8"/>
      <c r="F127" s="7"/>
      <c r="G127" s="8"/>
      <c r="H127" s="8"/>
      <c r="I127" s="8"/>
      <c r="J127" s="7"/>
    </row>
    <row r="128" spans="1:10" x14ac:dyDescent="0.25">
      <c r="A128" s="7">
        <f>'initial data'!A127</f>
        <v>0</v>
      </c>
      <c r="B128" s="7">
        <f>'initial data'!B127</f>
        <v>0</v>
      </c>
      <c r="C128" s="8"/>
      <c r="D128" s="7"/>
      <c r="E128" s="8"/>
      <c r="F128" s="7"/>
      <c r="G128" s="8"/>
      <c r="H128" s="8"/>
      <c r="I128" s="8"/>
      <c r="J128" s="7"/>
    </row>
    <row r="129" spans="1:10" x14ac:dyDescent="0.25">
      <c r="A129" s="7">
        <f>'initial data'!A128</f>
        <v>0</v>
      </c>
      <c r="B129" s="7">
        <f>'initial data'!B128</f>
        <v>0</v>
      </c>
      <c r="C129" s="8"/>
      <c r="D129" s="7"/>
      <c r="E129" s="8"/>
      <c r="F129" s="7"/>
      <c r="G129" s="8"/>
      <c r="H129" s="8"/>
      <c r="I129" s="8"/>
      <c r="J129" s="7"/>
    </row>
    <row r="130" spans="1:10" x14ac:dyDescent="0.25">
      <c r="A130" s="7">
        <f>'initial data'!A129</f>
        <v>0</v>
      </c>
      <c r="B130" s="7">
        <f>'initial data'!B129</f>
        <v>0</v>
      </c>
      <c r="C130" s="8"/>
      <c r="D130" s="7"/>
      <c r="E130" s="8"/>
      <c r="F130" s="7"/>
      <c r="G130" s="8"/>
      <c r="H130" s="8"/>
      <c r="I130" s="8"/>
      <c r="J130" s="7"/>
    </row>
    <row r="131" spans="1:10" x14ac:dyDescent="0.25">
      <c r="A131" s="7">
        <f>'initial data'!A130</f>
        <v>0</v>
      </c>
      <c r="B131" s="7">
        <f>'initial data'!B130</f>
        <v>0</v>
      </c>
      <c r="C131" s="8"/>
      <c r="D131" s="7"/>
      <c r="E131" s="8"/>
      <c r="F131" s="7"/>
      <c r="G131" s="8"/>
      <c r="H131" s="8"/>
      <c r="I131" s="8"/>
      <c r="J131" s="7"/>
    </row>
    <row r="132" spans="1:10" x14ac:dyDescent="0.25">
      <c r="A132" s="7">
        <f>'initial data'!A131</f>
        <v>0</v>
      </c>
      <c r="B132" s="7">
        <f>'initial data'!B131</f>
        <v>0</v>
      </c>
      <c r="C132" s="8"/>
      <c r="D132" s="7"/>
      <c r="E132" s="8"/>
      <c r="F132" s="7"/>
      <c r="G132" s="8"/>
      <c r="H132" s="8"/>
      <c r="I132" s="8"/>
      <c r="J132" s="7"/>
    </row>
    <row r="133" spans="1:10" x14ac:dyDescent="0.25">
      <c r="A133" s="7">
        <f>'initial data'!A132</f>
        <v>0</v>
      </c>
      <c r="B133" s="7">
        <f>'initial data'!B132</f>
        <v>0</v>
      </c>
      <c r="C133" s="8"/>
      <c r="D133" s="7"/>
      <c r="E133" s="8"/>
      <c r="F133" s="7"/>
      <c r="G133" s="8"/>
      <c r="H133" s="8"/>
      <c r="I133" s="8"/>
      <c r="J133" s="7"/>
    </row>
    <row r="134" spans="1:10" x14ac:dyDescent="0.25">
      <c r="A134" s="7">
        <f>'initial data'!A133</f>
        <v>0</v>
      </c>
      <c r="B134" s="7">
        <f>'initial data'!B133</f>
        <v>0</v>
      </c>
      <c r="C134" s="8"/>
      <c r="D134" s="7"/>
      <c r="E134" s="7"/>
      <c r="F134" s="7"/>
      <c r="G134" s="8"/>
      <c r="H134" s="8"/>
      <c r="I134" s="8"/>
      <c r="J134" s="7"/>
    </row>
    <row r="135" spans="1:10" x14ac:dyDescent="0.25">
      <c r="A135" s="7">
        <f>'initial data'!A134</f>
        <v>0</v>
      </c>
      <c r="B135" s="7">
        <f>'initial data'!B134</f>
        <v>0</v>
      </c>
      <c r="C135" s="8"/>
      <c r="D135" s="7"/>
      <c r="E135" s="7"/>
      <c r="F135" s="7"/>
      <c r="G135" s="8"/>
      <c r="H135" s="8"/>
      <c r="I135" s="8"/>
      <c r="J135" s="7"/>
    </row>
    <row r="136" spans="1:10" x14ac:dyDescent="0.25">
      <c r="A136" s="7">
        <f>'initial data'!A135</f>
        <v>0</v>
      </c>
      <c r="B136" s="7">
        <f>'initial data'!B135</f>
        <v>0</v>
      </c>
      <c r="C136" s="8"/>
      <c r="D136" s="7"/>
      <c r="E136" s="7"/>
      <c r="F136" s="7"/>
      <c r="G136" s="8"/>
      <c r="H136" s="8"/>
      <c r="I136" s="8"/>
      <c r="J136" s="7"/>
    </row>
    <row r="137" spans="1:10" x14ac:dyDescent="0.25">
      <c r="A137" s="7">
        <f>'initial data'!A136</f>
        <v>0</v>
      </c>
      <c r="B137" s="7">
        <f>'initial data'!B136</f>
        <v>0</v>
      </c>
      <c r="C137" s="8"/>
      <c r="D137" s="7"/>
      <c r="E137" s="7"/>
      <c r="F137" s="7"/>
      <c r="G137" s="8"/>
      <c r="H137" s="8"/>
      <c r="I137" s="8"/>
      <c r="J137" s="7"/>
    </row>
    <row r="138" spans="1:10" x14ac:dyDescent="0.25">
      <c r="A138" s="7">
        <f>'initial data'!A137</f>
        <v>0</v>
      </c>
      <c r="B138" s="7">
        <f>'initial data'!B137</f>
        <v>0</v>
      </c>
      <c r="C138" s="8"/>
      <c r="D138" s="7"/>
      <c r="E138" s="8"/>
      <c r="F138" s="7"/>
      <c r="G138" s="8"/>
      <c r="H138" s="8"/>
      <c r="I138" s="8"/>
      <c r="J138" s="7"/>
    </row>
    <row r="139" spans="1:10" x14ac:dyDescent="0.25">
      <c r="A139" s="7">
        <f>'initial data'!A138</f>
        <v>0</v>
      </c>
      <c r="B139" s="7">
        <f>'initial data'!B138</f>
        <v>0</v>
      </c>
      <c r="C139" s="8"/>
      <c r="D139" s="7"/>
      <c r="E139" s="8"/>
      <c r="F139" s="7"/>
      <c r="G139" s="8"/>
      <c r="H139" s="8"/>
      <c r="I139" s="8"/>
      <c r="J139" s="7"/>
    </row>
    <row r="140" spans="1:10" x14ac:dyDescent="0.25">
      <c r="A140" s="7">
        <f>'initial data'!A139</f>
        <v>0</v>
      </c>
      <c r="B140" s="7">
        <f>'initial data'!B139</f>
        <v>0</v>
      </c>
      <c r="C140" s="8"/>
      <c r="D140" s="7"/>
      <c r="E140" s="8"/>
      <c r="F140" s="7"/>
      <c r="G140" s="8"/>
      <c r="H140" s="8"/>
      <c r="I140" s="8"/>
      <c r="J140" s="7"/>
    </row>
    <row r="141" spans="1:10" x14ac:dyDescent="0.25">
      <c r="A141" s="7">
        <f>'initial data'!A140</f>
        <v>0</v>
      </c>
      <c r="B141" s="7">
        <f>'initial data'!B140</f>
        <v>0</v>
      </c>
      <c r="C141" s="8"/>
      <c r="D141" s="7"/>
      <c r="E141" s="8"/>
      <c r="F141" s="7"/>
      <c r="G141" s="8"/>
      <c r="H141" s="8"/>
      <c r="I141" s="8"/>
      <c r="J141" s="7"/>
    </row>
    <row r="142" spans="1:10" x14ac:dyDescent="0.25">
      <c r="A142" s="7">
        <f>'initial data'!A141</f>
        <v>0</v>
      </c>
      <c r="B142" s="7">
        <f>'initial data'!B141</f>
        <v>0</v>
      </c>
      <c r="C142" s="8"/>
      <c r="D142" s="7"/>
      <c r="E142" s="7"/>
      <c r="F142" s="7"/>
      <c r="G142" s="8"/>
      <c r="H142" s="8"/>
      <c r="I142" s="8"/>
      <c r="J142" s="7"/>
    </row>
    <row r="143" spans="1:10" x14ac:dyDescent="0.25">
      <c r="A143" s="7">
        <f>'initial data'!A142</f>
        <v>0</v>
      </c>
      <c r="B143" s="7">
        <f>'initial data'!B142</f>
        <v>0</v>
      </c>
      <c r="C143" s="8"/>
      <c r="D143" s="7"/>
      <c r="E143" s="7"/>
      <c r="F143" s="7"/>
      <c r="G143" s="8"/>
      <c r="H143" s="8"/>
      <c r="I143" s="8"/>
      <c r="J143" s="7"/>
    </row>
    <row r="144" spans="1:10" x14ac:dyDescent="0.25">
      <c r="A144" s="7">
        <f>'initial data'!A143</f>
        <v>0</v>
      </c>
      <c r="B144" s="7">
        <f>'initial data'!B143</f>
        <v>0</v>
      </c>
      <c r="C144" s="8"/>
      <c r="D144" s="7"/>
      <c r="E144" s="7"/>
      <c r="F144" s="7"/>
      <c r="G144" s="8"/>
      <c r="H144" s="8"/>
      <c r="I144" s="8"/>
      <c r="J144" s="7"/>
    </row>
    <row r="145" spans="1:10" x14ac:dyDescent="0.25">
      <c r="A145" s="7">
        <f>'initial data'!A144</f>
        <v>0</v>
      </c>
      <c r="B145" s="7">
        <f>'initial data'!B144</f>
        <v>0</v>
      </c>
      <c r="C145" s="8"/>
      <c r="D145" s="7"/>
      <c r="E145" s="7"/>
      <c r="F145" s="7"/>
      <c r="G145" s="8"/>
      <c r="H145" s="8"/>
      <c r="I145" s="8"/>
      <c r="J145" s="7"/>
    </row>
    <row r="146" spans="1:10" x14ac:dyDescent="0.25">
      <c r="A146" s="7">
        <f>'initial data'!A145</f>
        <v>0</v>
      </c>
      <c r="B146" s="7">
        <f>'initial data'!B145</f>
        <v>0</v>
      </c>
      <c r="C146" s="8"/>
      <c r="D146" s="7"/>
      <c r="E146" s="8"/>
      <c r="F146" s="7"/>
      <c r="G146" s="8"/>
      <c r="H146" s="8"/>
      <c r="I146" s="8"/>
      <c r="J146" s="7"/>
    </row>
    <row r="147" spans="1:10" x14ac:dyDescent="0.25">
      <c r="A147" s="7">
        <f>'initial data'!A146</f>
        <v>0</v>
      </c>
      <c r="B147" s="7">
        <f>'initial data'!B146</f>
        <v>0</v>
      </c>
      <c r="C147" s="8"/>
      <c r="D147" s="7"/>
      <c r="E147" s="8"/>
      <c r="F147" s="7"/>
      <c r="G147" s="8"/>
      <c r="H147" s="8"/>
      <c r="I147" s="8"/>
      <c r="J147" s="7"/>
    </row>
    <row r="148" spans="1:10" x14ac:dyDescent="0.25">
      <c r="A148" s="7">
        <f>'initial data'!A147</f>
        <v>0</v>
      </c>
      <c r="B148" s="7">
        <f>'initial data'!B147</f>
        <v>0</v>
      </c>
      <c r="C148" s="8"/>
      <c r="D148" s="7"/>
      <c r="E148" s="8"/>
      <c r="F148" s="7"/>
      <c r="G148" s="8"/>
      <c r="H148" s="8"/>
      <c r="I148" s="8"/>
      <c r="J148" s="7"/>
    </row>
    <row r="149" spans="1:10" x14ac:dyDescent="0.25">
      <c r="A149" s="7">
        <f>'initial data'!A148</f>
        <v>0</v>
      </c>
      <c r="B149" s="7">
        <f>'initial data'!B148</f>
        <v>0</v>
      </c>
      <c r="C149" s="8"/>
      <c r="D149" s="7"/>
      <c r="E149" s="8"/>
      <c r="F149" s="7"/>
      <c r="G149" s="8"/>
      <c r="H149" s="8"/>
      <c r="I149" s="8"/>
      <c r="J149" s="7"/>
    </row>
    <row r="150" spans="1:10" x14ac:dyDescent="0.25">
      <c r="A150" s="7">
        <f>'initial data'!A149</f>
        <v>0</v>
      </c>
      <c r="B150" s="7">
        <f>'initial data'!B149</f>
        <v>0</v>
      </c>
      <c r="C150" s="8"/>
      <c r="D150" s="7"/>
      <c r="E150" s="8"/>
      <c r="F150" s="7"/>
      <c r="G150" s="8"/>
      <c r="H150" s="8"/>
      <c r="I150" s="8"/>
      <c r="J150" s="7"/>
    </row>
    <row r="151" spans="1:10" x14ac:dyDescent="0.25">
      <c r="A151" s="7">
        <f>'initial data'!A150</f>
        <v>0</v>
      </c>
      <c r="B151" s="7">
        <f>'initial data'!B150</f>
        <v>0</v>
      </c>
      <c r="C151" s="8"/>
      <c r="D151" s="7"/>
      <c r="E151" s="8"/>
      <c r="F151" s="7"/>
      <c r="G151" s="8"/>
      <c r="H151" s="8"/>
      <c r="I151" s="8"/>
      <c r="J151" s="7"/>
    </row>
    <row r="152" spans="1:10" x14ac:dyDescent="0.25">
      <c r="A152" s="7">
        <f>'initial data'!A151</f>
        <v>0</v>
      </c>
      <c r="B152" s="7">
        <f>'initial data'!B151</f>
        <v>0</v>
      </c>
      <c r="C152" s="8"/>
      <c r="D152" s="7"/>
      <c r="E152" s="8"/>
      <c r="F152" s="7"/>
      <c r="G152" s="8"/>
      <c r="H152" s="8"/>
      <c r="I152" s="8"/>
      <c r="J152" s="7"/>
    </row>
    <row r="153" spans="1:10" x14ac:dyDescent="0.25">
      <c r="A153" s="7">
        <f>'initial data'!A152</f>
        <v>0</v>
      </c>
      <c r="B153" s="7">
        <f>'initial data'!B152</f>
        <v>0</v>
      </c>
      <c r="C153" s="8"/>
      <c r="D153" s="7"/>
      <c r="E153" s="8"/>
      <c r="F153" s="7"/>
      <c r="G153" s="8"/>
      <c r="H153" s="8"/>
      <c r="I153" s="8"/>
      <c r="J153" s="7"/>
    </row>
    <row r="154" spans="1:10" x14ac:dyDescent="0.25">
      <c r="A154" s="7">
        <f>'initial data'!A153</f>
        <v>0</v>
      </c>
      <c r="B154" s="7">
        <f>'initial data'!B153</f>
        <v>0</v>
      </c>
      <c r="C154" s="8"/>
      <c r="D154" s="7"/>
      <c r="E154" s="8"/>
      <c r="F154" s="7"/>
      <c r="G154" s="8"/>
      <c r="H154" s="8"/>
      <c r="I154" s="8"/>
      <c r="J154" s="7"/>
    </row>
    <row r="155" spans="1:10" x14ac:dyDescent="0.25">
      <c r="A155" s="7">
        <f>'initial data'!A154</f>
        <v>0</v>
      </c>
      <c r="B155" s="7">
        <f>'initial data'!B154</f>
        <v>0</v>
      </c>
      <c r="C155" s="8"/>
      <c r="D155" s="7"/>
      <c r="E155" s="8"/>
      <c r="F155" s="7"/>
      <c r="G155" s="8"/>
      <c r="H155" s="8"/>
      <c r="I155" s="8"/>
      <c r="J155" s="7"/>
    </row>
    <row r="156" spans="1:10" x14ac:dyDescent="0.25">
      <c r="A156" s="7">
        <f>'initial data'!A155</f>
        <v>0</v>
      </c>
      <c r="B156" s="7">
        <f>'initial data'!B155</f>
        <v>0</v>
      </c>
      <c r="C156" s="8"/>
      <c r="D156" s="7"/>
      <c r="E156" s="7"/>
      <c r="F156" s="7"/>
      <c r="G156" s="8"/>
      <c r="H156" s="8"/>
      <c r="I156" s="8"/>
      <c r="J156" s="7"/>
    </row>
    <row r="157" spans="1:10" x14ac:dyDescent="0.25">
      <c r="A157" s="7">
        <f>'initial data'!A156</f>
        <v>0</v>
      </c>
      <c r="B157" s="7">
        <f>'initial data'!B156</f>
        <v>0</v>
      </c>
      <c r="C157" s="8"/>
      <c r="D157" s="7"/>
      <c r="E157" s="7"/>
      <c r="F157" s="7"/>
      <c r="G157" s="8"/>
      <c r="H157" s="8"/>
      <c r="I157" s="8"/>
      <c r="J157" s="7"/>
    </row>
    <row r="158" spans="1:10" x14ac:dyDescent="0.25">
      <c r="A158" s="7">
        <f>'initial data'!A157</f>
        <v>0</v>
      </c>
      <c r="B158" s="7">
        <f>'initial data'!B157</f>
        <v>0</v>
      </c>
      <c r="C158" s="8"/>
      <c r="D158" s="7"/>
      <c r="E158" s="7"/>
      <c r="F158" s="7"/>
      <c r="G158" s="8"/>
      <c r="H158" s="8"/>
      <c r="I158" s="8"/>
      <c r="J158" s="7"/>
    </row>
    <row r="159" spans="1:10" x14ac:dyDescent="0.25">
      <c r="A159" s="7">
        <f>'initial data'!A158</f>
        <v>0</v>
      </c>
      <c r="B159" s="7">
        <f>'initial data'!B158</f>
        <v>0</v>
      </c>
      <c r="C159" s="8"/>
      <c r="D159" s="7"/>
      <c r="E159" s="7"/>
      <c r="F159" s="7"/>
      <c r="G159" s="8"/>
      <c r="H159" s="8"/>
      <c r="I159" s="8"/>
      <c r="J159" s="7"/>
    </row>
    <row r="160" spans="1:10" x14ac:dyDescent="0.25">
      <c r="A160" s="7">
        <f>'initial data'!A159</f>
        <v>0</v>
      </c>
      <c r="B160" s="7">
        <f>'initial data'!B159</f>
        <v>0</v>
      </c>
      <c r="C160" s="8"/>
      <c r="D160" s="7"/>
      <c r="E160" s="8"/>
      <c r="F160" s="7"/>
      <c r="G160" s="8"/>
      <c r="H160" s="8"/>
      <c r="I160" s="8"/>
      <c r="J160" s="7"/>
    </row>
    <row r="161" spans="1:10" x14ac:dyDescent="0.25">
      <c r="A161" s="7">
        <f>'initial data'!A160</f>
        <v>0</v>
      </c>
      <c r="B161" s="7">
        <f>'initial data'!B160</f>
        <v>0</v>
      </c>
      <c r="C161" s="8"/>
      <c r="D161" s="7"/>
      <c r="E161" s="8"/>
      <c r="F161" s="7"/>
      <c r="G161" s="8"/>
      <c r="H161" s="8"/>
      <c r="I161" s="8"/>
      <c r="J161" s="7"/>
    </row>
    <row r="162" spans="1:10" x14ac:dyDescent="0.25">
      <c r="A162" s="7">
        <f>'initial data'!A161</f>
        <v>0</v>
      </c>
      <c r="B162" s="7">
        <f>'initial data'!B161</f>
        <v>0</v>
      </c>
      <c r="C162" s="8"/>
      <c r="D162" s="7"/>
      <c r="E162" s="7"/>
      <c r="F162" s="7"/>
      <c r="G162" s="8"/>
      <c r="H162" s="8"/>
      <c r="I162" s="8"/>
      <c r="J162" s="7"/>
    </row>
    <row r="163" spans="1:10" x14ac:dyDescent="0.25">
      <c r="A163" s="7">
        <f>'initial data'!A162</f>
        <v>0</v>
      </c>
      <c r="B163" s="7">
        <f>'initial data'!B162</f>
        <v>0</v>
      </c>
      <c r="C163" s="8"/>
      <c r="D163" s="7"/>
      <c r="E163" s="7"/>
      <c r="F163" s="7"/>
      <c r="G163" s="8"/>
      <c r="H163" s="8"/>
      <c r="I163" s="8"/>
      <c r="J163" s="7"/>
    </row>
    <row r="164" spans="1:10" x14ac:dyDescent="0.25">
      <c r="A164" s="7">
        <f>'initial data'!A163</f>
        <v>0</v>
      </c>
      <c r="B164" s="7">
        <f>'initial data'!B163</f>
        <v>0</v>
      </c>
      <c r="C164" s="8"/>
      <c r="D164" s="7"/>
      <c r="E164" s="7"/>
      <c r="F164" s="7"/>
      <c r="G164" s="8"/>
      <c r="H164" s="8"/>
      <c r="I164" s="8"/>
      <c r="J164" s="7"/>
    </row>
    <row r="165" spans="1:10" x14ac:dyDescent="0.25">
      <c r="A165" s="7">
        <f>'initial data'!A164</f>
        <v>0</v>
      </c>
      <c r="B165" s="7">
        <f>'initial data'!B164</f>
        <v>0</v>
      </c>
      <c r="C165" s="8"/>
      <c r="D165" s="7"/>
      <c r="E165" s="7"/>
      <c r="F165" s="7"/>
      <c r="G165" s="8"/>
      <c r="H165" s="8"/>
      <c r="I165" s="8"/>
      <c r="J165" s="7"/>
    </row>
    <row r="166" spans="1:10" x14ac:dyDescent="0.25">
      <c r="A166" s="7">
        <f>'initial data'!A165</f>
        <v>0</v>
      </c>
      <c r="B166" s="7">
        <f>'initial data'!B165</f>
        <v>0</v>
      </c>
      <c r="C166" s="8"/>
      <c r="D166" s="7"/>
      <c r="E166" s="8"/>
      <c r="F166" s="7"/>
      <c r="G166" s="8"/>
      <c r="H166" s="8"/>
      <c r="I166" s="8"/>
      <c r="J166" s="7"/>
    </row>
    <row r="167" spans="1:10" x14ac:dyDescent="0.25">
      <c r="A167" s="7">
        <f>'initial data'!A166</f>
        <v>0</v>
      </c>
      <c r="B167" s="7">
        <f>'initial data'!B166</f>
        <v>0</v>
      </c>
      <c r="C167" s="8"/>
      <c r="D167" s="7"/>
      <c r="E167" s="8"/>
      <c r="F167" s="7"/>
      <c r="G167" s="8"/>
      <c r="H167" s="8"/>
      <c r="I167" s="8"/>
      <c r="J167" s="7"/>
    </row>
    <row r="168" spans="1:10" x14ac:dyDescent="0.25">
      <c r="A168" s="7">
        <f>'initial data'!A167</f>
        <v>0</v>
      </c>
      <c r="B168" s="7">
        <f>'initial data'!B167</f>
        <v>0</v>
      </c>
      <c r="C168" s="8"/>
      <c r="D168" s="7"/>
      <c r="E168" s="8"/>
      <c r="F168" s="7"/>
      <c r="G168" s="8"/>
      <c r="H168" s="8"/>
      <c r="I168" s="8"/>
      <c r="J168" s="7"/>
    </row>
    <row r="169" spans="1:10" x14ac:dyDescent="0.25">
      <c r="A169" s="7">
        <f>'initial data'!A168</f>
        <v>0</v>
      </c>
      <c r="B169" s="7">
        <f>'initial data'!B168</f>
        <v>0</v>
      </c>
      <c r="C169" s="8"/>
      <c r="D169" s="7"/>
      <c r="E169" s="8"/>
      <c r="F169" s="7"/>
      <c r="G169" s="8"/>
      <c r="H169" s="8"/>
      <c r="I169" s="8"/>
      <c r="J169" s="7"/>
    </row>
    <row r="170" spans="1:10" x14ac:dyDescent="0.25">
      <c r="A170" s="7">
        <f>'initial data'!A169</f>
        <v>0</v>
      </c>
      <c r="B170" s="7">
        <f>'initial data'!B169</f>
        <v>0</v>
      </c>
      <c r="C170" s="8"/>
      <c r="D170" s="7"/>
      <c r="E170" s="8"/>
      <c r="F170" s="7"/>
      <c r="G170" s="8"/>
      <c r="H170" s="8"/>
      <c r="I170" s="8"/>
      <c r="J170" s="7"/>
    </row>
    <row r="171" spans="1:10" x14ac:dyDescent="0.25">
      <c r="A171" s="7">
        <f>'initial data'!A170</f>
        <v>0</v>
      </c>
      <c r="B171" s="7">
        <f>'initial data'!B170</f>
        <v>0</v>
      </c>
      <c r="C171" s="8"/>
      <c r="D171" s="7"/>
      <c r="E171" s="8"/>
      <c r="F171" s="7"/>
      <c r="G171" s="8"/>
      <c r="H171" s="8"/>
      <c r="I171" s="8"/>
      <c r="J171" s="7"/>
    </row>
    <row r="172" spans="1:10" x14ac:dyDescent="0.25">
      <c r="A172" s="7">
        <f>'initial data'!A171</f>
        <v>0</v>
      </c>
      <c r="B172" s="7">
        <f>'initial data'!B171</f>
        <v>0</v>
      </c>
      <c r="C172" s="8"/>
      <c r="D172" s="7"/>
      <c r="E172" s="8"/>
      <c r="F172" s="7"/>
      <c r="G172" s="8"/>
      <c r="H172" s="8"/>
      <c r="I172" s="8"/>
      <c r="J172" s="7"/>
    </row>
    <row r="173" spans="1:10" x14ac:dyDescent="0.25">
      <c r="A173" s="7">
        <f>'initial data'!A172</f>
        <v>0</v>
      </c>
      <c r="B173" s="7">
        <f>'initial data'!B172</f>
        <v>0</v>
      </c>
      <c r="C173" s="8"/>
      <c r="D173" s="7"/>
      <c r="E173" s="8"/>
      <c r="F173" s="7"/>
      <c r="G173" s="8"/>
      <c r="H173" s="8"/>
      <c r="I173" s="8"/>
      <c r="J173" s="7"/>
    </row>
    <row r="174" spans="1:10" x14ac:dyDescent="0.25">
      <c r="A174" s="7">
        <f>'initial data'!A173</f>
        <v>0</v>
      </c>
      <c r="B174" s="7">
        <f>'initial data'!B173</f>
        <v>0</v>
      </c>
      <c r="C174" s="8"/>
      <c r="D174" s="7"/>
      <c r="E174" s="8"/>
      <c r="F174" s="7"/>
      <c r="G174" s="8"/>
      <c r="H174" s="8"/>
      <c r="I174" s="8"/>
      <c r="J174" s="7"/>
    </row>
    <row r="175" spans="1:10" x14ac:dyDescent="0.25">
      <c r="A175" s="7">
        <f>'initial data'!A174</f>
        <v>0</v>
      </c>
      <c r="B175" s="7">
        <f>'initial data'!B174</f>
        <v>0</v>
      </c>
      <c r="C175" s="8"/>
      <c r="D175" s="7"/>
      <c r="E175" s="8"/>
      <c r="F175" s="7"/>
      <c r="G175" s="8"/>
      <c r="H175" s="8"/>
      <c r="I175" s="8"/>
      <c r="J175" s="7"/>
    </row>
    <row r="176" spans="1:10" x14ac:dyDescent="0.25">
      <c r="A176" s="7">
        <f>'initial data'!A175</f>
        <v>0</v>
      </c>
      <c r="B176" s="7">
        <f>'initial data'!B175</f>
        <v>0</v>
      </c>
      <c r="C176" s="8"/>
      <c r="D176" s="7"/>
      <c r="E176" s="8"/>
      <c r="F176" s="7"/>
      <c r="G176" s="8"/>
      <c r="H176" s="8"/>
      <c r="I176" s="8"/>
      <c r="J176" s="7"/>
    </row>
    <row r="177" spans="1:10" x14ac:dyDescent="0.25">
      <c r="A177" s="7">
        <f>'initial data'!A176</f>
        <v>0</v>
      </c>
      <c r="B177" s="7">
        <f>'initial data'!B176</f>
        <v>0</v>
      </c>
      <c r="C177" s="8"/>
      <c r="D177" s="7"/>
      <c r="E177" s="8"/>
      <c r="F177" s="7"/>
      <c r="G177" s="8"/>
      <c r="H177" s="8"/>
      <c r="I177" s="8"/>
      <c r="J177" s="7"/>
    </row>
    <row r="178" spans="1:10" x14ac:dyDescent="0.25">
      <c r="A178" s="7">
        <f>'initial data'!A177</f>
        <v>0</v>
      </c>
      <c r="B178" s="7">
        <f>'initial data'!B177</f>
        <v>0</v>
      </c>
      <c r="C178" s="8"/>
      <c r="D178" s="7"/>
      <c r="E178" s="7"/>
      <c r="F178" s="7"/>
      <c r="G178" s="8"/>
      <c r="H178" s="8"/>
      <c r="I178" s="8"/>
      <c r="J178" s="7"/>
    </row>
    <row r="179" spans="1:10" x14ac:dyDescent="0.25">
      <c r="A179" s="7">
        <f>'initial data'!A178</f>
        <v>0</v>
      </c>
      <c r="B179" s="7">
        <f>'initial data'!B178</f>
        <v>0</v>
      </c>
      <c r="C179" s="8"/>
      <c r="D179" s="7"/>
      <c r="E179" s="7"/>
      <c r="F179" s="7"/>
      <c r="G179" s="8"/>
      <c r="H179" s="8"/>
      <c r="I179" s="8"/>
      <c r="J179" s="7"/>
    </row>
    <row r="180" spans="1:10" x14ac:dyDescent="0.25">
      <c r="A180" s="7">
        <f>'initial data'!A179</f>
        <v>0</v>
      </c>
      <c r="B180" s="7">
        <f>'initial data'!B179</f>
        <v>0</v>
      </c>
      <c r="C180" s="8"/>
      <c r="D180" s="7"/>
      <c r="E180" s="7"/>
      <c r="F180" s="7"/>
      <c r="G180" s="8"/>
      <c r="H180" s="8"/>
      <c r="I180" s="8"/>
      <c r="J180" s="7"/>
    </row>
    <row r="181" spans="1:10" x14ac:dyDescent="0.25">
      <c r="A181" s="7">
        <f>'initial data'!A180</f>
        <v>0</v>
      </c>
      <c r="B181" s="7">
        <f>'initial data'!B180</f>
        <v>0</v>
      </c>
      <c r="C181" s="8"/>
      <c r="D181" s="7"/>
      <c r="E181" s="7"/>
      <c r="F181" s="7"/>
      <c r="G181" s="8"/>
      <c r="H181" s="8"/>
      <c r="I181" s="8"/>
      <c r="J181" s="7"/>
    </row>
    <row r="182" spans="1:10" x14ac:dyDescent="0.25">
      <c r="A182" s="7">
        <f>'initial data'!A181</f>
        <v>0</v>
      </c>
      <c r="B182" s="7">
        <f>'initial data'!B181</f>
        <v>0</v>
      </c>
      <c r="C182" s="8"/>
      <c r="D182" s="7"/>
      <c r="E182" s="7"/>
      <c r="F182" s="7"/>
      <c r="G182" s="8"/>
      <c r="H182" s="8"/>
      <c r="I182" s="8"/>
      <c r="J182" s="7"/>
    </row>
    <row r="183" spans="1:10" x14ac:dyDescent="0.25">
      <c r="A183" s="7">
        <f>'initial data'!A182</f>
        <v>0</v>
      </c>
      <c r="B183" s="7">
        <f>'initial data'!B182</f>
        <v>0</v>
      </c>
      <c r="C183" s="8"/>
      <c r="D183" s="7"/>
      <c r="E183" s="7"/>
      <c r="F183" s="7"/>
      <c r="G183" s="8"/>
      <c r="H183" s="8"/>
      <c r="I183" s="8"/>
      <c r="J183" s="7"/>
    </row>
    <row r="184" spans="1:10" x14ac:dyDescent="0.25">
      <c r="A184" s="7">
        <f>'initial data'!A183</f>
        <v>0</v>
      </c>
      <c r="B184" s="7">
        <f>'initial data'!B183</f>
        <v>0</v>
      </c>
      <c r="C184" s="8"/>
      <c r="D184" s="7"/>
      <c r="E184" s="7"/>
      <c r="F184" s="7"/>
      <c r="G184" s="8"/>
      <c r="H184" s="8"/>
      <c r="I184" s="8"/>
      <c r="J184" s="7"/>
    </row>
    <row r="185" spans="1:10" x14ac:dyDescent="0.25">
      <c r="A185" s="7">
        <f>'initial data'!A184</f>
        <v>0</v>
      </c>
      <c r="B185" s="7">
        <f>'initial data'!B184</f>
        <v>0</v>
      </c>
      <c r="C185" s="8"/>
      <c r="D185" s="7"/>
      <c r="E185" s="7"/>
      <c r="F185" s="7"/>
      <c r="G185" s="8"/>
      <c r="H185" s="8"/>
      <c r="I185" s="8"/>
      <c r="J185" s="7"/>
    </row>
    <row r="186" spans="1:10" x14ac:dyDescent="0.25">
      <c r="A186" s="7">
        <f>'initial data'!A185</f>
        <v>0</v>
      </c>
      <c r="B186" s="7">
        <f>'initial data'!B185</f>
        <v>0</v>
      </c>
      <c r="C186" s="8"/>
      <c r="D186" s="7"/>
      <c r="E186" s="8"/>
      <c r="F186" s="7"/>
      <c r="G186" s="8"/>
      <c r="H186" s="8"/>
      <c r="I186" s="8"/>
      <c r="J186" s="7"/>
    </row>
    <row r="187" spans="1:10" x14ac:dyDescent="0.25">
      <c r="A187" s="7">
        <f>'initial data'!A186</f>
        <v>0</v>
      </c>
      <c r="B187" s="7">
        <f>'initial data'!B186</f>
        <v>0</v>
      </c>
      <c r="C187" s="8"/>
      <c r="D187" s="7"/>
      <c r="E187" s="8"/>
      <c r="F187" s="7"/>
      <c r="G187" s="8"/>
      <c r="H187" s="8"/>
      <c r="I187" s="8"/>
      <c r="J187" s="7"/>
    </row>
    <row r="188" spans="1:10" x14ac:dyDescent="0.25">
      <c r="A188" s="7">
        <f>'initial data'!A187</f>
        <v>0</v>
      </c>
      <c r="B188" s="7">
        <f>'initial data'!B187</f>
        <v>0</v>
      </c>
      <c r="C188" s="8"/>
      <c r="D188" s="7"/>
      <c r="E188" s="8"/>
      <c r="F188" s="7"/>
      <c r="G188" s="8"/>
      <c r="H188" s="8"/>
      <c r="I188" s="8"/>
      <c r="J188" s="7"/>
    </row>
    <row r="189" spans="1:10" x14ac:dyDescent="0.25">
      <c r="A189" s="7">
        <f>'initial data'!A188</f>
        <v>0</v>
      </c>
      <c r="B189" s="7">
        <f>'initial data'!B188</f>
        <v>0</v>
      </c>
      <c r="C189" s="8"/>
      <c r="D189" s="7"/>
      <c r="E189" s="8"/>
      <c r="F189" s="7"/>
      <c r="G189" s="8"/>
      <c r="H189" s="8"/>
      <c r="I189" s="8"/>
      <c r="J189" s="7"/>
    </row>
    <row r="190" spans="1:10" x14ac:dyDescent="0.25">
      <c r="A190" s="7">
        <f>'initial data'!A189</f>
        <v>0</v>
      </c>
      <c r="B190" s="7">
        <f>'initial data'!B189</f>
        <v>0</v>
      </c>
      <c r="C190" s="8"/>
      <c r="D190" s="7"/>
      <c r="E190" s="8"/>
      <c r="F190" s="7"/>
      <c r="G190" s="8"/>
      <c r="H190" s="8"/>
      <c r="I190" s="8"/>
      <c r="J190" s="7"/>
    </row>
    <row r="191" spans="1:10" x14ac:dyDescent="0.25">
      <c r="A191" s="7">
        <f>'initial data'!A190</f>
        <v>0</v>
      </c>
      <c r="B191" s="7">
        <f>'initial data'!B190</f>
        <v>0</v>
      </c>
      <c r="C191" s="8"/>
      <c r="D191" s="7"/>
      <c r="E191" s="8"/>
      <c r="F191" s="7"/>
      <c r="G191" s="8"/>
      <c r="H191" s="8"/>
      <c r="I191" s="8"/>
      <c r="J191" s="7"/>
    </row>
    <row r="192" spans="1:10" x14ac:dyDescent="0.25">
      <c r="A192" s="7">
        <f>'initial data'!A191</f>
        <v>0</v>
      </c>
      <c r="B192" s="7">
        <f>'initial data'!B191</f>
        <v>0</v>
      </c>
      <c r="C192" s="8"/>
      <c r="D192" s="7"/>
      <c r="E192" s="8"/>
      <c r="F192" s="7"/>
      <c r="G192" s="8"/>
      <c r="H192" s="8"/>
      <c r="I192" s="8"/>
      <c r="J192" s="7"/>
    </row>
    <row r="193" spans="1:10" x14ac:dyDescent="0.25">
      <c r="A193" s="7">
        <f>'initial data'!A192</f>
        <v>0</v>
      </c>
      <c r="B193" s="7">
        <f>'initial data'!B192</f>
        <v>0</v>
      </c>
      <c r="C193" s="8"/>
      <c r="D193" s="7"/>
      <c r="E193" s="8"/>
      <c r="F193" s="7"/>
      <c r="G193" s="8"/>
      <c r="H193" s="8"/>
      <c r="I193" s="8"/>
      <c r="J193" s="7"/>
    </row>
    <row r="194" spans="1:10" x14ac:dyDescent="0.25">
      <c r="A194" s="7">
        <f>'initial data'!A193</f>
        <v>0</v>
      </c>
      <c r="B194" s="7">
        <f>'initial data'!B193</f>
        <v>0</v>
      </c>
      <c r="C194" s="8"/>
      <c r="D194" s="7"/>
      <c r="E194" s="8"/>
      <c r="F194" s="7"/>
      <c r="G194" s="8"/>
      <c r="H194" s="8"/>
      <c r="I194" s="8"/>
      <c r="J194" s="7"/>
    </row>
    <row r="195" spans="1:10" x14ac:dyDescent="0.25">
      <c r="A195" s="7">
        <f>'initial data'!A194</f>
        <v>0</v>
      </c>
      <c r="B195" s="7">
        <f>'initial data'!B194</f>
        <v>0</v>
      </c>
      <c r="C195" s="8"/>
      <c r="D195" s="7"/>
      <c r="E195" s="8"/>
      <c r="F195" s="7"/>
      <c r="G195" s="8"/>
      <c r="H195" s="8"/>
      <c r="I195" s="8"/>
      <c r="J195" s="7"/>
    </row>
    <row r="196" spans="1:10" x14ac:dyDescent="0.25">
      <c r="A196" s="7">
        <f>'initial data'!A195</f>
        <v>0</v>
      </c>
      <c r="B196" s="7">
        <f>'initial data'!B195</f>
        <v>0</v>
      </c>
      <c r="C196" s="8"/>
      <c r="D196" s="7"/>
      <c r="E196" s="8"/>
      <c r="F196" s="7"/>
      <c r="G196" s="8"/>
      <c r="H196" s="8"/>
      <c r="I196" s="8"/>
      <c r="J196" s="7"/>
    </row>
    <row r="197" spans="1:10" x14ac:dyDescent="0.25">
      <c r="A197" s="7">
        <f>'initial data'!A196</f>
        <v>0</v>
      </c>
      <c r="B197" s="7">
        <f>'initial data'!B196</f>
        <v>0</v>
      </c>
      <c r="C197" s="8"/>
      <c r="D197" s="7"/>
      <c r="E197" s="8"/>
      <c r="F197" s="7"/>
      <c r="G197" s="8"/>
      <c r="H197" s="8"/>
      <c r="I197" s="8"/>
      <c r="J197" s="7"/>
    </row>
    <row r="198" spans="1:10" x14ac:dyDescent="0.25">
      <c r="A198" s="7">
        <f>'initial data'!A197</f>
        <v>0</v>
      </c>
      <c r="B198" s="7">
        <f>'initial data'!B197</f>
        <v>0</v>
      </c>
      <c r="C198" s="8"/>
      <c r="D198" s="7"/>
      <c r="E198" s="8"/>
      <c r="F198" s="7"/>
      <c r="G198" s="8"/>
      <c r="H198" s="8"/>
      <c r="I198" s="8"/>
      <c r="J198" s="7"/>
    </row>
    <row r="199" spans="1:10" x14ac:dyDescent="0.25">
      <c r="A199" s="7">
        <f>'initial data'!A198</f>
        <v>0</v>
      </c>
      <c r="B199" s="7">
        <f>'initial data'!B198</f>
        <v>0</v>
      </c>
      <c r="C199" s="8"/>
      <c r="D199" s="7"/>
      <c r="E199" s="8"/>
      <c r="F199" s="7"/>
      <c r="G199" s="8"/>
      <c r="H199" s="8"/>
      <c r="I199" s="8"/>
      <c r="J199" s="7"/>
    </row>
    <row r="200" spans="1:10" x14ac:dyDescent="0.25">
      <c r="A200" s="7">
        <f>'initial data'!A199</f>
        <v>0</v>
      </c>
      <c r="B200" s="7">
        <f>'initial data'!B199</f>
        <v>0</v>
      </c>
      <c r="C200" s="8"/>
      <c r="D200" s="7"/>
      <c r="E200" s="7"/>
      <c r="F200" s="7"/>
      <c r="G200" s="8"/>
      <c r="H200" s="8"/>
      <c r="I200" s="8"/>
      <c r="J200" s="7"/>
    </row>
    <row r="201" spans="1:10" x14ac:dyDescent="0.25">
      <c r="A201" s="7">
        <f>'initial data'!A200</f>
        <v>0</v>
      </c>
      <c r="B201" s="7">
        <f>'initial data'!B200</f>
        <v>0</v>
      </c>
      <c r="C201" s="8"/>
      <c r="D201" s="7"/>
      <c r="E201" s="7"/>
      <c r="F201" s="7"/>
      <c r="G201" s="8"/>
      <c r="H201" s="8"/>
      <c r="I201" s="8"/>
      <c r="J201" s="7"/>
    </row>
    <row r="202" spans="1:10" x14ac:dyDescent="0.25">
      <c r="A202" s="7">
        <f>'initial data'!A201</f>
        <v>0</v>
      </c>
      <c r="B202" s="7">
        <f>'initial data'!B201</f>
        <v>0</v>
      </c>
      <c r="C202" s="8"/>
      <c r="D202" s="7"/>
      <c r="E202" s="7"/>
      <c r="F202" s="7"/>
      <c r="G202" s="8"/>
      <c r="H202" s="8"/>
      <c r="I202" s="8"/>
      <c r="J202" s="7"/>
    </row>
    <row r="203" spans="1:10" x14ac:dyDescent="0.25">
      <c r="A203" s="7">
        <f>'initial data'!A202</f>
        <v>0</v>
      </c>
      <c r="B203" s="7">
        <f>'initial data'!B202</f>
        <v>0</v>
      </c>
      <c r="C203" s="8"/>
      <c r="D203" s="7"/>
      <c r="E203" s="7"/>
      <c r="F203" s="7"/>
      <c r="G203" s="8"/>
      <c r="H203" s="8"/>
      <c r="I203" s="8"/>
      <c r="J203" s="7"/>
    </row>
    <row r="204" spans="1:10" x14ac:dyDescent="0.25">
      <c r="A204" s="7">
        <f>'initial data'!A203</f>
        <v>0</v>
      </c>
      <c r="B204" s="7">
        <f>'initial data'!B203</f>
        <v>0</v>
      </c>
      <c r="C204" s="8"/>
      <c r="D204" s="7"/>
      <c r="E204" s="7"/>
      <c r="F204" s="7"/>
      <c r="G204" s="8"/>
      <c r="H204" s="8"/>
      <c r="I204" s="8"/>
      <c r="J204" s="7"/>
    </row>
    <row r="205" spans="1:10" x14ac:dyDescent="0.25">
      <c r="A205" s="7">
        <f>'initial data'!A204</f>
        <v>0</v>
      </c>
      <c r="B205" s="7">
        <f>'initial data'!B204</f>
        <v>0</v>
      </c>
      <c r="C205" s="8"/>
      <c r="D205" s="7"/>
      <c r="E205" s="7"/>
      <c r="F205" s="7"/>
      <c r="G205" s="8"/>
      <c r="H205" s="8"/>
      <c r="I205" s="8"/>
      <c r="J205" s="7"/>
    </row>
    <row r="206" spans="1:10" x14ac:dyDescent="0.25">
      <c r="A206" s="7">
        <f>'initial data'!A205</f>
        <v>0</v>
      </c>
      <c r="B206" s="7">
        <f>'initial data'!B205</f>
        <v>0</v>
      </c>
      <c r="C206" s="8"/>
      <c r="D206" s="7"/>
      <c r="E206" s="8"/>
      <c r="F206" s="7"/>
      <c r="G206" s="8"/>
      <c r="H206" s="8"/>
      <c r="I206" s="8"/>
      <c r="J206" s="7"/>
    </row>
    <row r="207" spans="1:10" x14ac:dyDescent="0.25">
      <c r="A207" s="7">
        <f>'initial data'!A206</f>
        <v>0</v>
      </c>
      <c r="B207" s="7">
        <f>'initial data'!B206</f>
        <v>0</v>
      </c>
      <c r="C207" s="8"/>
      <c r="D207" s="7"/>
      <c r="E207" s="8"/>
      <c r="F207" s="7"/>
      <c r="G207" s="8"/>
      <c r="H207" s="8"/>
      <c r="I207" s="8"/>
      <c r="J207" s="7"/>
    </row>
    <row r="208" spans="1:10" x14ac:dyDescent="0.25">
      <c r="A208" s="7">
        <f>'initial data'!A207</f>
        <v>0</v>
      </c>
      <c r="B208" s="7">
        <f>'initial data'!B207</f>
        <v>0</v>
      </c>
      <c r="C208" s="8"/>
      <c r="D208" s="7"/>
      <c r="E208" s="8"/>
      <c r="F208" s="7"/>
      <c r="G208" s="8"/>
      <c r="H208" s="8"/>
      <c r="I208" s="8"/>
      <c r="J208" s="7"/>
    </row>
    <row r="209" spans="1:10" x14ac:dyDescent="0.25">
      <c r="A209" s="7">
        <f>'initial data'!A208</f>
        <v>0</v>
      </c>
      <c r="B209" s="7">
        <f>'initial data'!B208</f>
        <v>0</v>
      </c>
      <c r="C209" s="8"/>
      <c r="D209" s="7"/>
      <c r="E209" s="8"/>
      <c r="F209" s="7"/>
      <c r="G209" s="8"/>
      <c r="H209" s="8"/>
      <c r="I209" s="8"/>
      <c r="J209" s="7"/>
    </row>
    <row r="210" spans="1:10" x14ac:dyDescent="0.25">
      <c r="A210" s="7">
        <f>'initial data'!A209</f>
        <v>0</v>
      </c>
      <c r="B210" s="7">
        <f>'initial data'!B209</f>
        <v>0</v>
      </c>
      <c r="C210" s="8"/>
      <c r="D210" s="7"/>
      <c r="E210" s="8"/>
      <c r="F210" s="7"/>
      <c r="G210" s="8"/>
      <c r="H210" s="8"/>
      <c r="I210" s="8"/>
      <c r="J210" s="7"/>
    </row>
    <row r="211" spans="1:10" x14ac:dyDescent="0.25">
      <c r="A211" s="7">
        <f>'initial data'!A210</f>
        <v>0</v>
      </c>
      <c r="B211" s="7">
        <f>'initial data'!B210</f>
        <v>0</v>
      </c>
      <c r="C211" s="8"/>
      <c r="D211" s="7"/>
      <c r="E211" s="8"/>
      <c r="F211" s="7"/>
      <c r="G211" s="8"/>
      <c r="H211" s="8"/>
      <c r="I211" s="8"/>
      <c r="J211" s="7"/>
    </row>
    <row r="212" spans="1:10" x14ac:dyDescent="0.25">
      <c r="A212" s="7">
        <f>'initial data'!A211</f>
        <v>0</v>
      </c>
      <c r="B212" s="7">
        <f>'initial data'!B211</f>
        <v>0</v>
      </c>
      <c r="C212" s="8"/>
      <c r="D212" s="7"/>
      <c r="E212" s="8"/>
      <c r="F212" s="7"/>
      <c r="G212" s="8"/>
      <c r="H212" s="8"/>
      <c r="I212" s="8"/>
      <c r="J212" s="7"/>
    </row>
    <row r="213" spans="1:10" x14ac:dyDescent="0.25">
      <c r="A213" s="7">
        <f>'initial data'!A212</f>
        <v>0</v>
      </c>
      <c r="B213" s="7">
        <f>'initial data'!B212</f>
        <v>0</v>
      </c>
      <c r="C213" s="8"/>
      <c r="D213" s="7"/>
      <c r="E213" s="8"/>
      <c r="F213" s="7"/>
      <c r="G213" s="8"/>
      <c r="H213" s="8"/>
      <c r="I213" s="8"/>
      <c r="J213" s="7"/>
    </row>
    <row r="214" spans="1:10" x14ac:dyDescent="0.25">
      <c r="A214" s="7">
        <f>'initial data'!A213</f>
        <v>0</v>
      </c>
      <c r="B214" s="7">
        <f>'initial data'!B213</f>
        <v>0</v>
      </c>
      <c r="C214" s="8"/>
      <c r="D214" s="7"/>
      <c r="E214" s="8"/>
      <c r="F214" s="7"/>
      <c r="G214" s="8"/>
      <c r="H214" s="8"/>
      <c r="I214" s="8"/>
      <c r="J214" s="7"/>
    </row>
    <row r="215" spans="1:10" x14ac:dyDescent="0.25">
      <c r="A215" s="7">
        <f>'initial data'!A214</f>
        <v>0</v>
      </c>
      <c r="B215" s="7">
        <f>'initial data'!B214</f>
        <v>0</v>
      </c>
      <c r="C215" s="8"/>
      <c r="D215" s="7"/>
      <c r="E215" s="8"/>
      <c r="F215" s="7"/>
      <c r="G215" s="8"/>
      <c r="H215" s="8"/>
      <c r="I215" s="8"/>
      <c r="J215" s="7"/>
    </row>
    <row r="216" spans="1:10" x14ac:dyDescent="0.25">
      <c r="A216" s="7">
        <f>'initial data'!A215</f>
        <v>0</v>
      </c>
      <c r="B216" s="7">
        <f>'initial data'!B215</f>
        <v>0</v>
      </c>
      <c r="C216" s="8"/>
      <c r="D216" s="7"/>
      <c r="E216" s="8"/>
      <c r="F216" s="7"/>
      <c r="G216" s="8"/>
      <c r="H216" s="8"/>
      <c r="I216" s="8"/>
      <c r="J216" s="7"/>
    </row>
    <row r="217" spans="1:10" x14ac:dyDescent="0.25">
      <c r="A217" s="7">
        <f>'initial data'!A216</f>
        <v>0</v>
      </c>
      <c r="B217" s="7">
        <f>'initial data'!B216</f>
        <v>0</v>
      </c>
      <c r="C217" s="8"/>
      <c r="D217" s="7"/>
      <c r="E217" s="8"/>
      <c r="F217" s="7"/>
      <c r="G217" s="8"/>
      <c r="H217" s="8"/>
      <c r="I217" s="8"/>
      <c r="J217" s="7"/>
    </row>
    <row r="218" spans="1:10" x14ac:dyDescent="0.25">
      <c r="A218" s="7">
        <f>'initial data'!A217</f>
        <v>0</v>
      </c>
      <c r="B218" s="7">
        <f>'initial data'!B217</f>
        <v>0</v>
      </c>
      <c r="C218" s="8"/>
      <c r="D218" s="7"/>
      <c r="E218" s="8"/>
      <c r="F218" s="7"/>
      <c r="G218" s="8"/>
      <c r="H218" s="8"/>
      <c r="I218" s="8"/>
      <c r="J218" s="7"/>
    </row>
    <row r="219" spans="1:10" x14ac:dyDescent="0.25">
      <c r="A219" s="7">
        <f>'initial data'!A218</f>
        <v>0</v>
      </c>
      <c r="B219" s="7">
        <f>'initial data'!B218</f>
        <v>0</v>
      </c>
      <c r="C219" s="8"/>
      <c r="D219" s="7"/>
      <c r="E219" s="8"/>
      <c r="F219" s="7"/>
      <c r="G219" s="8"/>
      <c r="H219" s="8"/>
      <c r="I219" s="8"/>
      <c r="J219" s="7"/>
    </row>
    <row r="220" spans="1:10" x14ac:dyDescent="0.25">
      <c r="A220" s="7">
        <f>'initial data'!A219</f>
        <v>0</v>
      </c>
      <c r="B220" s="7">
        <f>'initial data'!B219</f>
        <v>0</v>
      </c>
      <c r="C220" s="8"/>
      <c r="D220" s="7"/>
      <c r="E220" s="8"/>
      <c r="F220" s="7"/>
      <c r="G220" s="8"/>
      <c r="H220" s="8"/>
      <c r="I220" s="8"/>
      <c r="J220" s="7"/>
    </row>
    <row r="221" spans="1:10" x14ac:dyDescent="0.25">
      <c r="A221" s="7">
        <f>'initial data'!A220</f>
        <v>0</v>
      </c>
      <c r="B221" s="7">
        <f>'initial data'!B220</f>
        <v>0</v>
      </c>
      <c r="C221" s="8"/>
      <c r="D221" s="7"/>
      <c r="E221" s="8"/>
      <c r="F221" s="7"/>
      <c r="G221" s="8"/>
      <c r="H221" s="8"/>
      <c r="I221" s="8"/>
      <c r="J221" s="7"/>
    </row>
    <row r="222" spans="1:10" x14ac:dyDescent="0.25">
      <c r="A222" s="7">
        <f>'initial data'!A221</f>
        <v>0</v>
      </c>
      <c r="B222" s="7">
        <f>'initial data'!B221</f>
        <v>0</v>
      </c>
      <c r="C222" s="8"/>
      <c r="D222" s="7"/>
      <c r="E222" s="7"/>
      <c r="F222" s="7"/>
      <c r="G222" s="8"/>
      <c r="H222" s="8"/>
      <c r="I222" s="8"/>
      <c r="J222" s="7"/>
    </row>
    <row r="223" spans="1:10" x14ac:dyDescent="0.25">
      <c r="A223" s="7">
        <f>'initial data'!A222</f>
        <v>0</v>
      </c>
      <c r="B223" s="7">
        <f>'initial data'!B222</f>
        <v>0</v>
      </c>
      <c r="C223" s="8"/>
      <c r="D223" s="7"/>
      <c r="E223" s="7"/>
      <c r="F223" s="7"/>
      <c r="G223" s="8"/>
      <c r="H223" s="8"/>
      <c r="I223" s="8"/>
      <c r="J223" s="7"/>
    </row>
    <row r="224" spans="1:10" x14ac:dyDescent="0.25">
      <c r="A224" s="7">
        <f>'initial data'!A223</f>
        <v>0</v>
      </c>
      <c r="B224" s="7">
        <f>'initial data'!B223</f>
        <v>0</v>
      </c>
      <c r="C224" s="8"/>
      <c r="D224" s="7"/>
      <c r="E224" s="7"/>
      <c r="F224" s="7"/>
      <c r="G224" s="8"/>
      <c r="H224" s="8"/>
      <c r="I224" s="8"/>
      <c r="J224" s="7"/>
    </row>
    <row r="225" spans="1:10" x14ac:dyDescent="0.25">
      <c r="A225" s="7">
        <f>'initial data'!A224</f>
        <v>0</v>
      </c>
      <c r="B225" s="7">
        <f>'initial data'!B224</f>
        <v>0</v>
      </c>
      <c r="C225" s="8"/>
      <c r="D225" s="7"/>
      <c r="E225" s="7"/>
      <c r="F225" s="7"/>
      <c r="G225" s="8"/>
      <c r="H225" s="8"/>
      <c r="I225" s="8"/>
      <c r="J225" s="7"/>
    </row>
    <row r="226" spans="1:10" x14ac:dyDescent="0.25">
      <c r="A226" s="7">
        <f>'initial data'!A225</f>
        <v>0</v>
      </c>
      <c r="B226" s="7">
        <f>'initial data'!B225</f>
        <v>0</v>
      </c>
      <c r="C226" s="8"/>
      <c r="D226" s="7"/>
      <c r="E226" s="8"/>
      <c r="F226" s="7"/>
      <c r="G226" s="8"/>
      <c r="H226" s="8"/>
      <c r="I226" s="8"/>
      <c r="J226" s="7"/>
    </row>
    <row r="227" spans="1:10" x14ac:dyDescent="0.25">
      <c r="A227" s="7">
        <f>'initial data'!A226</f>
        <v>0</v>
      </c>
      <c r="B227" s="7">
        <f>'initial data'!B226</f>
        <v>0</v>
      </c>
      <c r="C227" s="8"/>
      <c r="D227" s="7"/>
      <c r="E227" s="8"/>
      <c r="F227" s="7"/>
      <c r="G227" s="8"/>
      <c r="H227" s="8"/>
      <c r="I227" s="8"/>
      <c r="J227" s="7"/>
    </row>
    <row r="228" spans="1:10" x14ac:dyDescent="0.25">
      <c r="A228" s="7">
        <f>'initial data'!A227</f>
        <v>0</v>
      </c>
      <c r="B228" s="7">
        <f>'initial data'!B227</f>
        <v>0</v>
      </c>
      <c r="C228" s="8"/>
      <c r="D228" s="7"/>
      <c r="E228" s="8"/>
      <c r="F228" s="7"/>
      <c r="G228" s="8"/>
      <c r="H228" s="8"/>
      <c r="I228" s="8"/>
      <c r="J228" s="7"/>
    </row>
    <row r="229" spans="1:10" x14ac:dyDescent="0.25">
      <c r="A229" s="7">
        <f>'initial data'!A228</f>
        <v>0</v>
      </c>
      <c r="B229" s="7">
        <f>'initial data'!B228</f>
        <v>0</v>
      </c>
      <c r="C229" s="8"/>
      <c r="D229" s="7"/>
      <c r="E229" s="8"/>
      <c r="F229" s="7"/>
      <c r="G229" s="8"/>
      <c r="H229" s="8"/>
      <c r="I229" s="8"/>
      <c r="J229" s="7"/>
    </row>
    <row r="230" spans="1:10" x14ac:dyDescent="0.25">
      <c r="A230" s="7">
        <f>'initial data'!A229</f>
        <v>0</v>
      </c>
      <c r="B230" s="7">
        <f>'initial data'!B229</f>
        <v>0</v>
      </c>
      <c r="C230" s="8"/>
      <c r="D230" s="7"/>
      <c r="E230" s="8"/>
      <c r="F230" s="7"/>
      <c r="G230" s="8"/>
      <c r="H230" s="8"/>
      <c r="I230" s="8"/>
      <c r="J230" s="7"/>
    </row>
    <row r="231" spans="1:10" x14ac:dyDescent="0.25">
      <c r="A231" s="7">
        <f>'initial data'!A230</f>
        <v>0</v>
      </c>
      <c r="B231" s="7">
        <f>'initial data'!B230</f>
        <v>0</v>
      </c>
      <c r="C231" s="8"/>
      <c r="D231" s="7"/>
      <c r="E231" s="8"/>
      <c r="F231" s="7"/>
      <c r="G231" s="8"/>
      <c r="H231" s="8"/>
      <c r="I231" s="8"/>
      <c r="J231" s="7"/>
    </row>
    <row r="232" spans="1:10" x14ac:dyDescent="0.25">
      <c r="A232" s="7">
        <f>'initial data'!A231</f>
        <v>0</v>
      </c>
      <c r="B232" s="7">
        <f>'initial data'!B231</f>
        <v>0</v>
      </c>
      <c r="C232" s="8"/>
      <c r="D232" s="7"/>
      <c r="E232" s="8"/>
      <c r="F232" s="7"/>
      <c r="G232" s="8"/>
      <c r="H232" s="8"/>
      <c r="I232" s="8"/>
      <c r="J232" s="7"/>
    </row>
    <row r="233" spans="1:10" x14ac:dyDescent="0.25">
      <c r="A233" s="7">
        <f>'initial data'!A232</f>
        <v>0</v>
      </c>
      <c r="B233" s="7">
        <f>'initial data'!B232</f>
        <v>0</v>
      </c>
      <c r="C233" s="8"/>
      <c r="D233" s="7"/>
      <c r="E233" s="8"/>
      <c r="F233" s="7"/>
      <c r="G233" s="8"/>
      <c r="H233" s="8"/>
      <c r="I233" s="8"/>
      <c r="J233" s="7"/>
    </row>
    <row r="234" spans="1:10" x14ac:dyDescent="0.25">
      <c r="A234" s="7">
        <f>'initial data'!A233</f>
        <v>0</v>
      </c>
      <c r="B234" s="7">
        <f>'initial data'!B233</f>
        <v>0</v>
      </c>
      <c r="C234" s="8"/>
      <c r="D234" s="7"/>
      <c r="E234" s="8"/>
      <c r="F234" s="7"/>
      <c r="G234" s="8"/>
      <c r="H234" s="8"/>
      <c r="I234" s="8"/>
      <c r="J234" s="7"/>
    </row>
    <row r="235" spans="1:10" x14ac:dyDescent="0.25">
      <c r="A235" s="7">
        <f>'initial data'!A234</f>
        <v>0</v>
      </c>
      <c r="B235" s="7">
        <f>'initial data'!B234</f>
        <v>0</v>
      </c>
      <c r="C235" s="8"/>
      <c r="D235" s="7"/>
      <c r="E235" s="8"/>
      <c r="F235" s="7"/>
      <c r="G235" s="8"/>
      <c r="H235" s="8"/>
      <c r="I235" s="8"/>
      <c r="J235" s="7"/>
    </row>
    <row r="236" spans="1:10" x14ac:dyDescent="0.25">
      <c r="A236" s="7">
        <f>'initial data'!A235</f>
        <v>0</v>
      </c>
      <c r="B236" s="7">
        <f>'initial data'!B235</f>
        <v>0</v>
      </c>
      <c r="C236" s="8"/>
      <c r="D236" s="7"/>
      <c r="E236" s="8"/>
      <c r="F236" s="7"/>
      <c r="G236" s="8"/>
      <c r="H236" s="8"/>
      <c r="I236" s="8"/>
      <c r="J236" s="7"/>
    </row>
    <row r="237" spans="1:10" x14ac:dyDescent="0.25">
      <c r="A237" s="7">
        <f>'initial data'!A236</f>
        <v>0</v>
      </c>
      <c r="B237" s="7">
        <f>'initial data'!B236</f>
        <v>0</v>
      </c>
      <c r="C237" s="8"/>
      <c r="D237" s="7"/>
      <c r="E237" s="8"/>
      <c r="F237" s="7"/>
      <c r="G237" s="8"/>
      <c r="H237" s="8"/>
      <c r="I237" s="8"/>
      <c r="J237" s="7"/>
    </row>
    <row r="238" spans="1:10" x14ac:dyDescent="0.25">
      <c r="A238" s="7">
        <f>'initial data'!A237</f>
        <v>0</v>
      </c>
      <c r="B238" s="7">
        <f>'initial data'!B237</f>
        <v>0</v>
      </c>
      <c r="C238" s="8"/>
      <c r="D238" s="7"/>
      <c r="E238" s="8"/>
      <c r="F238" s="7"/>
      <c r="G238" s="8"/>
      <c r="H238" s="8"/>
      <c r="I238" s="8"/>
      <c r="J238" s="7"/>
    </row>
    <row r="239" spans="1:10" x14ac:dyDescent="0.25">
      <c r="A239" s="7">
        <f>'initial data'!A238</f>
        <v>0</v>
      </c>
      <c r="B239" s="7">
        <f>'initial data'!B238</f>
        <v>0</v>
      </c>
      <c r="C239" s="8"/>
      <c r="D239" s="7"/>
      <c r="E239" s="8"/>
      <c r="F239" s="7"/>
      <c r="G239" s="8"/>
      <c r="H239" s="8"/>
      <c r="I239" s="8"/>
      <c r="J239" s="7"/>
    </row>
    <row r="240" spans="1:10" x14ac:dyDescent="0.25">
      <c r="A240" s="7">
        <f>'initial data'!A239</f>
        <v>0</v>
      </c>
      <c r="B240" s="7">
        <f>'initial data'!B239</f>
        <v>0</v>
      </c>
      <c r="C240" s="8"/>
      <c r="D240" s="7"/>
      <c r="E240" s="8"/>
      <c r="F240" s="7"/>
      <c r="G240" s="8"/>
      <c r="H240" s="8"/>
      <c r="I240" s="8"/>
      <c r="J240" s="7"/>
    </row>
    <row r="241" spans="1:10" x14ac:dyDescent="0.25">
      <c r="A241" s="7">
        <f>'initial data'!A240</f>
        <v>0</v>
      </c>
      <c r="B241" s="7">
        <f>'initial data'!B240</f>
        <v>0</v>
      </c>
      <c r="C241" s="8"/>
      <c r="D241" s="7"/>
      <c r="E241" s="8"/>
      <c r="F241" s="7"/>
      <c r="G241" s="8"/>
      <c r="H241" s="8"/>
      <c r="I241" s="8"/>
      <c r="J241" s="7"/>
    </row>
    <row r="242" spans="1:10" x14ac:dyDescent="0.25">
      <c r="A242" s="7">
        <f>'initial data'!A241</f>
        <v>0</v>
      </c>
      <c r="B242" s="7">
        <f>'initial data'!B241</f>
        <v>0</v>
      </c>
      <c r="C242" s="8"/>
      <c r="D242" s="7"/>
      <c r="E242" s="7"/>
      <c r="F242" s="7"/>
      <c r="G242" s="8"/>
      <c r="H242" s="8"/>
      <c r="I242" s="8"/>
      <c r="J242" s="7"/>
    </row>
    <row r="243" spans="1:10" x14ac:dyDescent="0.25">
      <c r="A243" s="7">
        <f>'initial data'!A242</f>
        <v>0</v>
      </c>
      <c r="B243" s="7">
        <f>'initial data'!B242</f>
        <v>0</v>
      </c>
      <c r="C243" s="8"/>
      <c r="D243" s="7"/>
      <c r="E243" s="7"/>
      <c r="F243" s="7"/>
      <c r="G243" s="8"/>
      <c r="H243" s="8"/>
      <c r="I243" s="8"/>
      <c r="J243" s="7"/>
    </row>
    <row r="244" spans="1:10" x14ac:dyDescent="0.25">
      <c r="A244" s="7">
        <f>'initial data'!A243</f>
        <v>0</v>
      </c>
      <c r="B244" s="7">
        <f>'initial data'!B243</f>
        <v>0</v>
      </c>
      <c r="C244" s="8"/>
      <c r="D244" s="7"/>
      <c r="E244" s="7"/>
      <c r="F244" s="7"/>
      <c r="G244" s="8"/>
      <c r="H244" s="8"/>
      <c r="I244" s="8"/>
      <c r="J244" s="7"/>
    </row>
    <row r="245" spans="1:10" x14ac:dyDescent="0.25">
      <c r="A245" s="7">
        <f>'initial data'!A244</f>
        <v>0</v>
      </c>
      <c r="B245" s="7">
        <f>'initial data'!B244</f>
        <v>0</v>
      </c>
      <c r="C245" s="8"/>
      <c r="D245" s="7"/>
      <c r="E245" s="7"/>
      <c r="F245" s="7"/>
      <c r="G245" s="8"/>
      <c r="H245" s="8"/>
      <c r="I245" s="8"/>
      <c r="J245" s="7"/>
    </row>
    <row r="246" spans="1:10" x14ac:dyDescent="0.25">
      <c r="A246" s="7">
        <f>'initial data'!A245</f>
        <v>0</v>
      </c>
      <c r="B246" s="7">
        <f>'initial data'!B245</f>
        <v>0</v>
      </c>
      <c r="C246" s="8"/>
      <c r="D246" s="7"/>
      <c r="E246" s="7"/>
      <c r="F246" s="7"/>
      <c r="G246" s="8"/>
      <c r="H246" s="8"/>
      <c r="I246" s="8"/>
      <c r="J246" s="7"/>
    </row>
    <row r="247" spans="1:10" x14ac:dyDescent="0.25">
      <c r="A247" s="7">
        <f>'initial data'!A246</f>
        <v>0</v>
      </c>
      <c r="B247" s="7">
        <f>'initial data'!B246</f>
        <v>0</v>
      </c>
      <c r="C247" s="8"/>
      <c r="D247" s="7"/>
      <c r="E247" s="7"/>
      <c r="F247" s="7"/>
      <c r="G247" s="8"/>
      <c r="H247" s="8"/>
      <c r="I247" s="8"/>
      <c r="J247" s="7"/>
    </row>
    <row r="248" spans="1:10" x14ac:dyDescent="0.25">
      <c r="A248" s="7">
        <f>'initial data'!A247</f>
        <v>0</v>
      </c>
      <c r="B248" s="7">
        <f>'initial data'!B247</f>
        <v>0</v>
      </c>
      <c r="C248" s="8"/>
      <c r="D248" s="7"/>
      <c r="E248" s="8"/>
      <c r="F248" s="7"/>
      <c r="G248" s="8"/>
      <c r="H248" s="8"/>
      <c r="I248" s="8"/>
      <c r="J248" s="7"/>
    </row>
    <row r="249" spans="1:10" x14ac:dyDescent="0.25">
      <c r="A249" s="7">
        <f>'initial data'!A248</f>
        <v>0</v>
      </c>
      <c r="B249" s="7">
        <f>'initial data'!B248</f>
        <v>0</v>
      </c>
      <c r="C249" s="8"/>
      <c r="D249" s="7"/>
      <c r="E249" s="8"/>
      <c r="F249" s="7"/>
      <c r="G249" s="8"/>
      <c r="H249" s="8"/>
      <c r="I249" s="8"/>
      <c r="J249" s="7"/>
    </row>
    <row r="250" spans="1:10" x14ac:dyDescent="0.25">
      <c r="A250" s="7">
        <f>'initial data'!A249</f>
        <v>0</v>
      </c>
      <c r="B250" s="7">
        <f>'initial data'!B249</f>
        <v>0</v>
      </c>
      <c r="C250" s="8"/>
      <c r="D250" s="7"/>
      <c r="E250" s="8"/>
      <c r="F250" s="7"/>
      <c r="G250" s="8"/>
      <c r="H250" s="8"/>
      <c r="I250" s="8"/>
      <c r="J250" s="7"/>
    </row>
    <row r="251" spans="1:10" x14ac:dyDescent="0.25">
      <c r="A251" s="7">
        <f>'initial data'!A250</f>
        <v>0</v>
      </c>
      <c r="B251" s="7">
        <f>'initial data'!B250</f>
        <v>0</v>
      </c>
      <c r="C251" s="8"/>
      <c r="D251" s="7"/>
      <c r="E251" s="8"/>
      <c r="F251" s="7"/>
      <c r="G251" s="8"/>
      <c r="H251" s="8"/>
      <c r="I251" s="8"/>
      <c r="J251" s="7"/>
    </row>
    <row r="252" spans="1:10" x14ac:dyDescent="0.25">
      <c r="A252" s="7">
        <f>'initial data'!A251</f>
        <v>0</v>
      </c>
      <c r="B252" s="7">
        <f>'initial data'!B251</f>
        <v>0</v>
      </c>
      <c r="C252" s="8"/>
      <c r="D252" s="7"/>
      <c r="E252" s="8"/>
      <c r="F252" s="7"/>
      <c r="G252" s="8"/>
      <c r="H252" s="8"/>
      <c r="I252" s="8"/>
      <c r="J252" s="7"/>
    </row>
    <row r="253" spans="1:10" x14ac:dyDescent="0.25">
      <c r="A253" s="7">
        <f>'initial data'!A252</f>
        <v>0</v>
      </c>
      <c r="B253" s="7">
        <f>'initial data'!B252</f>
        <v>0</v>
      </c>
      <c r="C253" s="8"/>
      <c r="D253" s="7"/>
      <c r="E253" s="8"/>
      <c r="F253" s="7"/>
      <c r="G253" s="8"/>
      <c r="H253" s="8"/>
      <c r="I253" s="8"/>
      <c r="J253" s="7"/>
    </row>
    <row r="254" spans="1:10" x14ac:dyDescent="0.25">
      <c r="A254" s="7">
        <f>'initial data'!A253</f>
        <v>0</v>
      </c>
      <c r="B254" s="7">
        <f>'initial data'!B253</f>
        <v>0</v>
      </c>
      <c r="C254" s="8"/>
      <c r="D254" s="7"/>
      <c r="E254" s="8"/>
      <c r="F254" s="7"/>
      <c r="G254" s="8"/>
      <c r="H254" s="8"/>
      <c r="I254" s="8"/>
      <c r="J254" s="7"/>
    </row>
    <row r="255" spans="1:10" x14ac:dyDescent="0.25">
      <c r="A255" s="7">
        <f>'initial data'!A254</f>
        <v>0</v>
      </c>
      <c r="B255" s="7">
        <f>'initial data'!B254</f>
        <v>0</v>
      </c>
      <c r="C255" s="8"/>
      <c r="D255" s="7"/>
      <c r="E255" s="8"/>
      <c r="F255" s="7"/>
      <c r="G255" s="8"/>
      <c r="H255" s="8"/>
      <c r="I255" s="8"/>
      <c r="J255" s="7"/>
    </row>
    <row r="256" spans="1:10" x14ac:dyDescent="0.25">
      <c r="A256" s="7">
        <f>'initial data'!A255</f>
        <v>0</v>
      </c>
      <c r="B256" s="7">
        <f>'initial data'!B255</f>
        <v>0</v>
      </c>
      <c r="C256" s="8"/>
      <c r="D256" s="7"/>
      <c r="E256" s="8"/>
      <c r="F256" s="7"/>
      <c r="G256" s="8"/>
      <c r="H256" s="8"/>
      <c r="I256" s="8"/>
      <c r="J256" s="7"/>
    </row>
    <row r="257" spans="1:10" x14ac:dyDescent="0.25">
      <c r="A257" s="7">
        <f>'initial data'!A256</f>
        <v>0</v>
      </c>
      <c r="B257" s="7">
        <f>'initial data'!B256</f>
        <v>0</v>
      </c>
      <c r="C257" s="8"/>
      <c r="D257" s="7"/>
      <c r="E257" s="8"/>
      <c r="F257" s="7"/>
      <c r="G257" s="8"/>
      <c r="H257" s="8"/>
      <c r="I257" s="8"/>
      <c r="J257" s="7"/>
    </row>
    <row r="258" spans="1:10" x14ac:dyDescent="0.25">
      <c r="A258" s="7">
        <f>'initial data'!A257</f>
        <v>0</v>
      </c>
      <c r="B258" s="7">
        <f>'initial data'!B257</f>
        <v>0</v>
      </c>
      <c r="C258" s="8"/>
      <c r="D258" s="7"/>
      <c r="E258" s="8"/>
      <c r="F258" s="7"/>
      <c r="G258" s="8"/>
      <c r="H258" s="8"/>
      <c r="I258" s="8"/>
      <c r="J258" s="7"/>
    </row>
    <row r="259" spans="1:10" x14ac:dyDescent="0.25">
      <c r="A259" s="7">
        <f>'initial data'!A258</f>
        <v>0</v>
      </c>
      <c r="B259" s="7">
        <f>'initial data'!B258</f>
        <v>0</v>
      </c>
      <c r="C259" s="8"/>
      <c r="D259" s="7"/>
      <c r="E259" s="8"/>
      <c r="F259" s="7"/>
      <c r="G259" s="8"/>
      <c r="H259" s="8"/>
      <c r="I259" s="8"/>
      <c r="J259" s="7"/>
    </row>
    <row r="260" spans="1:10" x14ac:dyDescent="0.25">
      <c r="A260" s="7">
        <f>'initial data'!A259</f>
        <v>0</v>
      </c>
      <c r="B260" s="7">
        <f>'initial data'!B259</f>
        <v>0</v>
      </c>
      <c r="C260" s="8"/>
      <c r="D260" s="7"/>
      <c r="E260" s="8"/>
      <c r="F260" s="7"/>
      <c r="G260" s="8"/>
      <c r="H260" s="8"/>
      <c r="I260" s="8"/>
      <c r="J260" s="7"/>
    </row>
    <row r="261" spans="1:10" x14ac:dyDescent="0.25">
      <c r="A261" s="7">
        <f>'initial data'!A260</f>
        <v>0</v>
      </c>
      <c r="B261" s="7">
        <f>'initial data'!B260</f>
        <v>0</v>
      </c>
      <c r="C261" s="8"/>
      <c r="D261" s="7"/>
      <c r="E261" s="8"/>
      <c r="F261" s="7"/>
      <c r="G261" s="8"/>
      <c r="H261" s="8"/>
      <c r="I261" s="8"/>
      <c r="J261" s="7"/>
    </row>
    <row r="262" spans="1:10" x14ac:dyDescent="0.25">
      <c r="A262" s="7">
        <f>'initial data'!A261</f>
        <v>0</v>
      </c>
      <c r="B262" s="7">
        <f>'initial data'!B261</f>
        <v>0</v>
      </c>
      <c r="C262" s="8"/>
      <c r="D262" s="7"/>
      <c r="E262" s="7"/>
      <c r="F262" s="7"/>
      <c r="G262" s="8"/>
      <c r="H262" s="8"/>
      <c r="I262" s="8"/>
      <c r="J262" s="7"/>
    </row>
    <row r="263" spans="1:10" x14ac:dyDescent="0.25">
      <c r="A263" s="7">
        <f>'initial data'!A262</f>
        <v>0</v>
      </c>
      <c r="B263" s="7">
        <f>'initial data'!B262</f>
        <v>0</v>
      </c>
      <c r="C263" s="8"/>
      <c r="D263" s="7"/>
      <c r="E263" s="7"/>
      <c r="F263" s="7"/>
      <c r="G263" s="8"/>
      <c r="H263" s="8"/>
      <c r="I263" s="8"/>
      <c r="J263" s="7"/>
    </row>
    <row r="264" spans="1:10" x14ac:dyDescent="0.25">
      <c r="A264" s="7">
        <f>'initial data'!A263</f>
        <v>0</v>
      </c>
      <c r="B264" s="7">
        <f>'initial data'!B263</f>
        <v>0</v>
      </c>
      <c r="C264" s="8"/>
      <c r="D264" s="7"/>
      <c r="E264" s="7"/>
      <c r="F264" s="7"/>
      <c r="G264" s="8"/>
      <c r="H264" s="8"/>
      <c r="I264" s="8"/>
      <c r="J264" s="7"/>
    </row>
    <row r="265" spans="1:10" x14ac:dyDescent="0.25">
      <c r="A265" s="7">
        <f>'initial data'!A264</f>
        <v>0</v>
      </c>
      <c r="B265" s="7">
        <f>'initial data'!B264</f>
        <v>0</v>
      </c>
      <c r="C265" s="8"/>
      <c r="D265" s="7"/>
      <c r="E265" s="7"/>
      <c r="F265" s="7"/>
      <c r="G265" s="8"/>
      <c r="H265" s="8"/>
      <c r="I265" s="8"/>
      <c r="J265" s="7"/>
    </row>
    <row r="266" spans="1:10" x14ac:dyDescent="0.25">
      <c r="A266" s="7">
        <f>'initial data'!A265</f>
        <v>0</v>
      </c>
      <c r="B266" s="7">
        <f>'initial data'!B265</f>
        <v>0</v>
      </c>
      <c r="C266" s="8"/>
      <c r="D266" s="7"/>
      <c r="E266" s="7"/>
      <c r="F266" s="7"/>
      <c r="G266" s="8"/>
      <c r="H266" s="8"/>
      <c r="I266" s="8"/>
      <c r="J266" s="7"/>
    </row>
    <row r="267" spans="1:10" x14ac:dyDescent="0.25">
      <c r="A267" s="7">
        <f>'initial data'!A266</f>
        <v>0</v>
      </c>
      <c r="B267" s="7">
        <f>'initial data'!B266</f>
        <v>0</v>
      </c>
      <c r="C267" s="8"/>
      <c r="D267" s="7"/>
      <c r="E267" s="7"/>
      <c r="F267" s="7"/>
      <c r="G267" s="8"/>
      <c r="H267" s="8"/>
      <c r="I267" s="8"/>
      <c r="J267" s="7"/>
    </row>
    <row r="268" spans="1:10" x14ac:dyDescent="0.25">
      <c r="A268" s="7">
        <f>'initial data'!A267</f>
        <v>0</v>
      </c>
      <c r="B268" s="7">
        <f>'initial data'!B267</f>
        <v>0</v>
      </c>
      <c r="C268" s="8"/>
      <c r="D268" s="7"/>
      <c r="E268" s="7"/>
      <c r="F268" s="7"/>
      <c r="G268" s="8"/>
      <c r="H268" s="8"/>
      <c r="I268" s="8"/>
      <c r="J268" s="7"/>
    </row>
    <row r="269" spans="1:10" x14ac:dyDescent="0.25">
      <c r="A269" s="7">
        <f>'initial data'!A268</f>
        <v>0</v>
      </c>
      <c r="B269" s="7">
        <f>'initial data'!B268</f>
        <v>0</v>
      </c>
      <c r="C269" s="8"/>
      <c r="D269" s="7"/>
      <c r="E269" s="7"/>
      <c r="F269" s="7"/>
      <c r="G269" s="8"/>
      <c r="H269" s="8"/>
      <c r="I269" s="8"/>
      <c r="J269" s="7"/>
    </row>
    <row r="270" spans="1:10" x14ac:dyDescent="0.25">
      <c r="A270" s="7">
        <f>'initial data'!A269</f>
        <v>0</v>
      </c>
      <c r="B270" s="7">
        <f>'initial data'!B269</f>
        <v>0</v>
      </c>
      <c r="C270" s="8"/>
      <c r="D270" s="7"/>
      <c r="E270" s="8"/>
      <c r="F270" s="7"/>
      <c r="G270" s="8"/>
      <c r="H270" s="8"/>
      <c r="I270" s="8"/>
      <c r="J270" s="7"/>
    </row>
    <row r="271" spans="1:10" x14ac:dyDescent="0.25">
      <c r="A271" s="7">
        <f>'initial data'!A270</f>
        <v>0</v>
      </c>
      <c r="B271" s="7">
        <f>'initial data'!B270</f>
        <v>0</v>
      </c>
      <c r="C271" s="8"/>
      <c r="D271" s="7"/>
      <c r="E271" s="8"/>
      <c r="F271" s="7"/>
      <c r="G271" s="8"/>
      <c r="H271" s="8"/>
      <c r="I271" s="8"/>
      <c r="J271" s="7"/>
    </row>
    <row r="272" spans="1:10" x14ac:dyDescent="0.25">
      <c r="A272" s="7">
        <f>'initial data'!A271</f>
        <v>0</v>
      </c>
      <c r="B272" s="7">
        <f>'initial data'!B271</f>
        <v>0</v>
      </c>
      <c r="C272" s="8"/>
      <c r="D272" s="7"/>
      <c r="E272" s="8"/>
      <c r="F272" s="7"/>
      <c r="G272" s="8"/>
      <c r="H272" s="8"/>
      <c r="I272" s="8"/>
      <c r="J272" s="7"/>
    </row>
    <row r="273" spans="1:10" x14ac:dyDescent="0.25">
      <c r="A273" s="7">
        <f>'initial data'!A272</f>
        <v>0</v>
      </c>
      <c r="B273" s="7">
        <f>'initial data'!B272</f>
        <v>0</v>
      </c>
      <c r="C273" s="8"/>
      <c r="D273" s="7"/>
      <c r="E273" s="8"/>
      <c r="F273" s="7"/>
      <c r="G273" s="8"/>
      <c r="H273" s="8"/>
      <c r="I273" s="8"/>
      <c r="J273" s="7"/>
    </row>
    <row r="274" spans="1:10" x14ac:dyDescent="0.25">
      <c r="A274" s="7">
        <f>'initial data'!A273</f>
        <v>0</v>
      </c>
      <c r="B274" s="7">
        <f>'initial data'!B273</f>
        <v>0</v>
      </c>
      <c r="C274" s="8"/>
      <c r="D274" s="7"/>
      <c r="E274" s="8"/>
      <c r="F274" s="7"/>
      <c r="G274" s="8"/>
      <c r="H274" s="8"/>
      <c r="I274" s="8"/>
      <c r="J274" s="7"/>
    </row>
    <row r="275" spans="1:10" x14ac:dyDescent="0.25">
      <c r="A275" s="7">
        <f>'initial data'!A274</f>
        <v>0</v>
      </c>
      <c r="B275" s="7">
        <f>'initial data'!B274</f>
        <v>0</v>
      </c>
      <c r="C275" s="8"/>
      <c r="D275" s="7"/>
      <c r="E275" s="8"/>
      <c r="F275" s="7"/>
      <c r="G275" s="8"/>
      <c r="H275" s="8"/>
      <c r="I275" s="8"/>
      <c r="J275" s="7"/>
    </row>
    <row r="276" spans="1:10" x14ac:dyDescent="0.25">
      <c r="A276" s="7">
        <f>'initial data'!A275</f>
        <v>0</v>
      </c>
      <c r="B276" s="7">
        <f>'initial data'!B275</f>
        <v>0</v>
      </c>
      <c r="C276" s="8"/>
      <c r="D276" s="7"/>
      <c r="E276" s="8"/>
      <c r="F276" s="7"/>
      <c r="G276" s="8"/>
      <c r="H276" s="8"/>
      <c r="I276" s="8"/>
      <c r="J276" s="7"/>
    </row>
    <row r="277" spans="1:10" x14ac:dyDescent="0.25">
      <c r="A277" s="7">
        <f>'initial data'!A276</f>
        <v>0</v>
      </c>
      <c r="B277" s="7">
        <f>'initial data'!B276</f>
        <v>0</v>
      </c>
      <c r="C277" s="8"/>
      <c r="D277" s="7"/>
      <c r="E277" s="8"/>
      <c r="F277" s="7"/>
      <c r="G277" s="8"/>
      <c r="H277" s="8"/>
      <c r="I277" s="8"/>
      <c r="J277" s="7"/>
    </row>
    <row r="278" spans="1:10" x14ac:dyDescent="0.25">
      <c r="A278" s="7">
        <f>'initial data'!A277</f>
        <v>0</v>
      </c>
      <c r="B278" s="7">
        <f>'initial data'!B277</f>
        <v>0</v>
      </c>
      <c r="C278" s="8"/>
      <c r="D278" s="7"/>
      <c r="E278" s="8"/>
      <c r="F278" s="7"/>
      <c r="G278" s="8"/>
      <c r="H278" s="8"/>
      <c r="I278" s="8"/>
      <c r="J278" s="7"/>
    </row>
    <row r="279" spans="1:10" x14ac:dyDescent="0.25">
      <c r="A279" s="7">
        <f>'initial data'!A278</f>
        <v>0</v>
      </c>
      <c r="B279" s="7">
        <f>'initial data'!B278</f>
        <v>0</v>
      </c>
      <c r="C279" s="8"/>
      <c r="D279" s="7"/>
      <c r="E279" s="8"/>
      <c r="F279" s="7"/>
      <c r="G279" s="8"/>
      <c r="H279" s="8"/>
      <c r="I279" s="8"/>
      <c r="J279" s="7"/>
    </row>
    <row r="280" spans="1:10" x14ac:dyDescent="0.25">
      <c r="A280" s="7">
        <f>'initial data'!A279</f>
        <v>0</v>
      </c>
      <c r="B280" s="7">
        <f>'initial data'!B279</f>
        <v>0</v>
      </c>
      <c r="C280" s="8"/>
      <c r="D280" s="7"/>
      <c r="E280" s="8"/>
      <c r="F280" s="7"/>
      <c r="G280" s="8"/>
      <c r="H280" s="8"/>
      <c r="I280" s="8"/>
      <c r="J280" s="7"/>
    </row>
    <row r="281" spans="1:10" x14ac:dyDescent="0.25">
      <c r="A281" s="7">
        <f>'initial data'!A280</f>
        <v>0</v>
      </c>
      <c r="B281" s="7">
        <f>'initial data'!B280</f>
        <v>0</v>
      </c>
      <c r="C281" s="8"/>
      <c r="D281" s="7"/>
      <c r="E281" s="8"/>
      <c r="F281" s="7"/>
      <c r="G281" s="8"/>
      <c r="H281" s="8"/>
      <c r="I281" s="8"/>
      <c r="J281" s="7"/>
    </row>
    <row r="282" spans="1:10" x14ac:dyDescent="0.25">
      <c r="A282" s="7">
        <f>'initial data'!A281</f>
        <v>0</v>
      </c>
      <c r="B282" s="7">
        <f>'initial data'!B281</f>
        <v>0</v>
      </c>
      <c r="C282" s="8"/>
      <c r="D282" s="7"/>
      <c r="E282" s="7"/>
      <c r="F282" s="7"/>
      <c r="G282" s="8"/>
      <c r="H282" s="8"/>
      <c r="I282" s="8"/>
      <c r="J282" s="7"/>
    </row>
    <row r="283" spans="1:10" x14ac:dyDescent="0.25">
      <c r="A283" s="7">
        <f>'initial data'!A282</f>
        <v>0</v>
      </c>
      <c r="B283" s="7">
        <f>'initial data'!B282</f>
        <v>0</v>
      </c>
      <c r="C283" s="8"/>
      <c r="D283" s="7"/>
      <c r="E283" s="7"/>
      <c r="F283" s="7"/>
      <c r="G283" s="8"/>
      <c r="H283" s="8"/>
      <c r="I283" s="8"/>
      <c r="J283" s="7"/>
    </row>
    <row r="284" spans="1:10" x14ac:dyDescent="0.25">
      <c r="A284" s="7">
        <f>'initial data'!A283</f>
        <v>0</v>
      </c>
      <c r="B284" s="7">
        <f>'initial data'!B283</f>
        <v>0</v>
      </c>
      <c r="C284" s="8"/>
      <c r="D284" s="7"/>
      <c r="E284" s="7"/>
      <c r="F284" s="7"/>
      <c r="G284" s="8"/>
      <c r="H284" s="8"/>
      <c r="I284" s="8"/>
      <c r="J284" s="7"/>
    </row>
    <row r="285" spans="1:10" x14ac:dyDescent="0.25">
      <c r="A285" s="7">
        <f>'initial data'!A284</f>
        <v>0</v>
      </c>
      <c r="B285" s="7">
        <f>'initial data'!B284</f>
        <v>0</v>
      </c>
      <c r="C285" s="8"/>
      <c r="D285" s="7"/>
      <c r="E285" s="7"/>
      <c r="F285" s="7"/>
      <c r="G285" s="8"/>
      <c r="H285" s="8"/>
      <c r="I285" s="8"/>
      <c r="J285" s="7"/>
    </row>
    <row r="286" spans="1:10" x14ac:dyDescent="0.25">
      <c r="A286" s="7">
        <f>'initial data'!A285</f>
        <v>0</v>
      </c>
      <c r="B286" s="7">
        <f>'initial data'!B285</f>
        <v>0</v>
      </c>
      <c r="C286" s="8"/>
      <c r="D286" s="7"/>
      <c r="E286" s="8"/>
      <c r="F286" s="7"/>
      <c r="G286" s="8"/>
      <c r="H286" s="8"/>
      <c r="I286" s="8"/>
      <c r="J286" s="7"/>
    </row>
    <row r="287" spans="1:10" x14ac:dyDescent="0.25">
      <c r="A287" s="7">
        <f>'initial data'!A286</f>
        <v>0</v>
      </c>
      <c r="B287" s="7">
        <f>'initial data'!B286</f>
        <v>0</v>
      </c>
      <c r="C287" s="8"/>
      <c r="D287" s="7"/>
      <c r="E287" s="8"/>
      <c r="F287" s="7"/>
      <c r="G287" s="8"/>
      <c r="H287" s="8"/>
      <c r="I287" s="8"/>
      <c r="J287" s="7"/>
    </row>
    <row r="288" spans="1:10" x14ac:dyDescent="0.25">
      <c r="A288" s="7">
        <f>'initial data'!A287</f>
        <v>0</v>
      </c>
      <c r="B288" s="7">
        <f>'initial data'!B287</f>
        <v>0</v>
      </c>
      <c r="C288" s="8"/>
      <c r="D288" s="7"/>
      <c r="E288" s="7"/>
      <c r="F288" s="7"/>
      <c r="G288" s="8"/>
      <c r="H288" s="8"/>
      <c r="I288" s="8"/>
      <c r="J288" s="7"/>
    </row>
    <row r="289" spans="1:10" x14ac:dyDescent="0.25">
      <c r="A289" s="7">
        <f>'initial data'!A288</f>
        <v>0</v>
      </c>
      <c r="B289" s="7">
        <f>'initial data'!B288</f>
        <v>0</v>
      </c>
      <c r="C289" s="8"/>
      <c r="D289" s="7"/>
      <c r="E289" s="7"/>
      <c r="F289" s="7"/>
      <c r="G289" s="8"/>
      <c r="H289" s="8"/>
      <c r="I289" s="8"/>
      <c r="J289" s="7"/>
    </row>
    <row r="290" spans="1:10" x14ac:dyDescent="0.25">
      <c r="A290" s="7">
        <f>'initial data'!A289</f>
        <v>0</v>
      </c>
      <c r="B290" s="7">
        <f>'initial data'!B289</f>
        <v>0</v>
      </c>
      <c r="C290" s="8"/>
      <c r="D290" s="7"/>
      <c r="E290" s="7"/>
      <c r="F290" s="7"/>
      <c r="G290" s="8"/>
      <c r="H290" s="8"/>
      <c r="I290" s="8"/>
      <c r="J290" s="7"/>
    </row>
    <row r="291" spans="1:10" x14ac:dyDescent="0.25">
      <c r="A291" s="7">
        <f>'initial data'!A290</f>
        <v>0</v>
      </c>
      <c r="B291" s="7">
        <f>'initial data'!B290</f>
        <v>0</v>
      </c>
      <c r="C291" s="8"/>
      <c r="D291" s="7"/>
      <c r="E291" s="7"/>
      <c r="F291" s="7"/>
      <c r="G291" s="8"/>
      <c r="H291" s="8"/>
      <c r="I291" s="8"/>
      <c r="J291" s="7"/>
    </row>
    <row r="292" spans="1:10" x14ac:dyDescent="0.25">
      <c r="A292" s="7">
        <f>'initial data'!A291</f>
        <v>0</v>
      </c>
      <c r="B292" s="7">
        <f>'initial data'!B291</f>
        <v>0</v>
      </c>
      <c r="C292" s="8"/>
      <c r="D292" s="7"/>
      <c r="E292" s="8"/>
      <c r="F292" s="7"/>
      <c r="G292" s="8"/>
      <c r="H292" s="8"/>
      <c r="I292" s="8"/>
      <c r="J292" s="7"/>
    </row>
    <row r="293" spans="1:10" x14ac:dyDescent="0.25">
      <c r="A293" s="7">
        <f>'initial data'!A292</f>
        <v>0</v>
      </c>
      <c r="B293" s="7">
        <f>'initial data'!B292</f>
        <v>0</v>
      </c>
      <c r="C293" s="8"/>
      <c r="D293" s="7"/>
      <c r="E293" s="8"/>
      <c r="F293" s="7"/>
      <c r="G293" s="8"/>
      <c r="H293" s="8"/>
      <c r="I293" s="8"/>
      <c r="J293" s="7"/>
    </row>
    <row r="294" spans="1:10" x14ac:dyDescent="0.25">
      <c r="A294" s="7">
        <f>'initial data'!A293</f>
        <v>0</v>
      </c>
      <c r="B294" s="7">
        <f>'initial data'!B293</f>
        <v>0</v>
      </c>
      <c r="C294" s="8"/>
      <c r="D294" s="7"/>
      <c r="E294" s="8"/>
      <c r="F294" s="7"/>
      <c r="G294" s="8"/>
      <c r="H294" s="8"/>
      <c r="I294" s="8"/>
      <c r="J294" s="7"/>
    </row>
    <row r="295" spans="1:10" x14ac:dyDescent="0.25">
      <c r="A295" s="7">
        <f>'initial data'!A294</f>
        <v>0</v>
      </c>
      <c r="B295" s="7">
        <f>'initial data'!B294</f>
        <v>0</v>
      </c>
      <c r="C295" s="8"/>
      <c r="D295" s="7"/>
      <c r="E295" s="8"/>
      <c r="F295" s="7"/>
      <c r="G295" s="8"/>
      <c r="H295" s="8"/>
      <c r="I295" s="8"/>
      <c r="J295" s="7"/>
    </row>
    <row r="296" spans="1:10" x14ac:dyDescent="0.25">
      <c r="A296" s="7">
        <f>'initial data'!A295</f>
        <v>0</v>
      </c>
      <c r="B296" s="7">
        <f>'initial data'!B295</f>
        <v>0</v>
      </c>
      <c r="C296" s="8"/>
      <c r="D296" s="7"/>
      <c r="E296" s="8"/>
      <c r="F296" s="7"/>
      <c r="G296" s="8"/>
      <c r="H296" s="8"/>
      <c r="I296" s="8"/>
      <c r="J296" s="7"/>
    </row>
    <row r="297" spans="1:10" x14ac:dyDescent="0.25">
      <c r="A297" s="7">
        <f>'initial data'!A296</f>
        <v>0</v>
      </c>
      <c r="B297" s="7">
        <f>'initial data'!B296</f>
        <v>0</v>
      </c>
      <c r="C297" s="8"/>
      <c r="D297" s="7"/>
      <c r="E297" s="8"/>
      <c r="F297" s="7"/>
      <c r="G297" s="8"/>
      <c r="H297" s="8"/>
      <c r="I297" s="8"/>
      <c r="J297" s="7"/>
    </row>
    <row r="298" spans="1:10" x14ac:dyDescent="0.25">
      <c r="A298" s="7">
        <f>'initial data'!A297</f>
        <v>0</v>
      </c>
      <c r="B298" s="7">
        <f>'initial data'!B297</f>
        <v>0</v>
      </c>
      <c r="C298" s="8"/>
      <c r="D298" s="7"/>
      <c r="E298" s="8"/>
      <c r="F298" s="7"/>
      <c r="G298" s="8"/>
      <c r="H298" s="8"/>
      <c r="I298" s="8"/>
      <c r="J298" s="7"/>
    </row>
    <row r="299" spans="1:10" x14ac:dyDescent="0.25">
      <c r="A299" s="7">
        <f>'initial data'!A298</f>
        <v>0</v>
      </c>
      <c r="B299" s="7">
        <f>'initial data'!B298</f>
        <v>0</v>
      </c>
      <c r="C299" s="8"/>
      <c r="D299" s="7"/>
      <c r="E299" s="8"/>
      <c r="F299" s="7"/>
      <c r="G299" s="8"/>
      <c r="H299" s="8"/>
      <c r="I299" s="8"/>
      <c r="J299" s="7"/>
    </row>
    <row r="300" spans="1:10" x14ac:dyDescent="0.25">
      <c r="A300" s="7">
        <f>'initial data'!A299</f>
        <v>0</v>
      </c>
      <c r="B300" s="7">
        <f>'initial data'!B299</f>
        <v>0</v>
      </c>
      <c r="C300" s="8"/>
      <c r="D300" s="7"/>
      <c r="E300" s="8"/>
      <c r="F300" s="7"/>
      <c r="G300" s="8"/>
      <c r="H300" s="8"/>
      <c r="I300" s="8"/>
      <c r="J300" s="7"/>
    </row>
    <row r="301" spans="1:10" x14ac:dyDescent="0.25">
      <c r="A301" s="7">
        <f>'initial data'!A300</f>
        <v>0</v>
      </c>
      <c r="B301" s="7">
        <f>'initial data'!B300</f>
        <v>0</v>
      </c>
      <c r="C301" s="8"/>
      <c r="D301" s="7"/>
      <c r="E301" s="8"/>
      <c r="F301" s="7"/>
      <c r="G301" s="8"/>
      <c r="H301" s="8"/>
      <c r="I301" s="8"/>
      <c r="J301" s="7"/>
    </row>
    <row r="302" spans="1:10" x14ac:dyDescent="0.25">
      <c r="A302" s="7">
        <f>'initial data'!A301</f>
        <v>0</v>
      </c>
      <c r="B302" s="7">
        <f>'initial data'!B301</f>
        <v>0</v>
      </c>
      <c r="C302" s="8"/>
      <c r="D302" s="7"/>
      <c r="E302" s="7"/>
      <c r="F302" s="7"/>
      <c r="G302" s="8"/>
      <c r="H302" s="8"/>
      <c r="I302" s="8"/>
      <c r="J302" s="7"/>
    </row>
    <row r="303" spans="1:10" x14ac:dyDescent="0.25">
      <c r="A303" s="7">
        <f>'initial data'!A302</f>
        <v>0</v>
      </c>
      <c r="B303" s="7">
        <f>'initial data'!B302</f>
        <v>0</v>
      </c>
      <c r="C303" s="8"/>
      <c r="D303" s="7"/>
      <c r="E303" s="7"/>
      <c r="F303" s="7"/>
      <c r="G303" s="8"/>
      <c r="H303" s="8"/>
      <c r="I303" s="8"/>
      <c r="J303" s="7"/>
    </row>
    <row r="304" spans="1:10" x14ac:dyDescent="0.25">
      <c r="A304" s="7">
        <f>'initial data'!A303</f>
        <v>0</v>
      </c>
      <c r="B304" s="7">
        <f>'initial data'!B303</f>
        <v>0</v>
      </c>
      <c r="C304" s="8"/>
      <c r="D304" s="7"/>
      <c r="E304" s="7"/>
      <c r="F304" s="7"/>
      <c r="G304" s="8"/>
      <c r="H304" s="8"/>
      <c r="I304" s="8"/>
      <c r="J304" s="7"/>
    </row>
    <row r="305" spans="1:10" x14ac:dyDescent="0.25">
      <c r="A305" s="7">
        <f>'initial data'!A304</f>
        <v>0</v>
      </c>
      <c r="B305" s="7">
        <f>'initial data'!B304</f>
        <v>0</v>
      </c>
      <c r="C305" s="8"/>
      <c r="D305" s="7"/>
      <c r="E305" s="7"/>
      <c r="F305" s="7"/>
      <c r="G305" s="8"/>
      <c r="H305" s="8"/>
      <c r="I305" s="8"/>
      <c r="J305" s="7"/>
    </row>
    <row r="306" spans="1:10" x14ac:dyDescent="0.25">
      <c r="A306" s="7">
        <f>'initial data'!A305</f>
        <v>0</v>
      </c>
      <c r="B306" s="7">
        <f>'initial data'!B305</f>
        <v>0</v>
      </c>
      <c r="C306" s="8"/>
      <c r="D306" s="7"/>
      <c r="E306" s="8"/>
      <c r="F306" s="7"/>
      <c r="G306" s="8"/>
      <c r="H306" s="8"/>
      <c r="I306" s="8"/>
      <c r="J306" s="7"/>
    </row>
    <row r="307" spans="1:10" x14ac:dyDescent="0.25">
      <c r="A307" s="7">
        <f>'initial data'!A306</f>
        <v>0</v>
      </c>
      <c r="B307" s="7">
        <f>'initial data'!B306</f>
        <v>0</v>
      </c>
      <c r="C307" s="8"/>
      <c r="D307" s="7"/>
      <c r="E307" s="8"/>
      <c r="F307" s="7"/>
      <c r="G307" s="8"/>
      <c r="H307" s="8"/>
      <c r="I307" s="8"/>
      <c r="J307" s="7"/>
    </row>
    <row r="308" spans="1:10" x14ac:dyDescent="0.25">
      <c r="A308" s="7">
        <f>'initial data'!A307</f>
        <v>0</v>
      </c>
      <c r="B308" s="7">
        <f>'initial data'!B307</f>
        <v>0</v>
      </c>
      <c r="C308" s="8"/>
      <c r="D308" s="7"/>
      <c r="E308" s="8"/>
      <c r="F308" s="7"/>
      <c r="G308" s="8"/>
      <c r="H308" s="8"/>
      <c r="I308" s="8"/>
      <c r="J308" s="7"/>
    </row>
    <row r="309" spans="1:10" x14ac:dyDescent="0.25">
      <c r="A309" s="7">
        <f>'initial data'!A308</f>
        <v>0</v>
      </c>
      <c r="B309" s="7">
        <f>'initial data'!B308</f>
        <v>0</v>
      </c>
      <c r="C309" s="8"/>
      <c r="D309" s="7"/>
      <c r="E309" s="8"/>
      <c r="F309" s="7"/>
      <c r="G309" s="8"/>
      <c r="H309" s="8"/>
      <c r="I309" s="8"/>
      <c r="J309" s="7"/>
    </row>
    <row r="310" spans="1:10" x14ac:dyDescent="0.25">
      <c r="A310" s="7">
        <f>'initial data'!A309</f>
        <v>0</v>
      </c>
      <c r="B310" s="7">
        <f>'initial data'!B309</f>
        <v>0</v>
      </c>
      <c r="C310" s="8"/>
      <c r="D310" s="7"/>
      <c r="E310" s="7"/>
      <c r="F310" s="7"/>
      <c r="G310" s="8"/>
      <c r="H310" s="8"/>
      <c r="I310" s="8"/>
      <c r="J310" s="7"/>
    </row>
    <row r="311" spans="1:10" x14ac:dyDescent="0.25">
      <c r="A311" s="7">
        <f>'initial data'!A310</f>
        <v>0</v>
      </c>
      <c r="B311" s="7">
        <f>'initial data'!B310</f>
        <v>0</v>
      </c>
      <c r="C311" s="8"/>
      <c r="D311" s="7"/>
      <c r="E311" s="7"/>
      <c r="F311" s="7"/>
      <c r="G311" s="8"/>
      <c r="H311" s="8"/>
      <c r="I311" s="8"/>
      <c r="J311" s="7"/>
    </row>
    <row r="312" spans="1:10" x14ac:dyDescent="0.25">
      <c r="A312" s="7">
        <f>'initial data'!A311</f>
        <v>0</v>
      </c>
      <c r="B312" s="7">
        <f>'initial data'!B311</f>
        <v>0</v>
      </c>
      <c r="C312" s="8"/>
      <c r="D312" s="7"/>
      <c r="E312" s="7"/>
      <c r="F312" s="7"/>
      <c r="G312" s="8"/>
      <c r="H312" s="8"/>
      <c r="I312" s="8"/>
      <c r="J312" s="7"/>
    </row>
    <row r="313" spans="1:10" x14ac:dyDescent="0.25">
      <c r="A313" s="7">
        <f>'initial data'!A312</f>
        <v>0</v>
      </c>
      <c r="B313" s="7">
        <f>'initial data'!B312</f>
        <v>0</v>
      </c>
      <c r="C313" s="8"/>
      <c r="D313" s="7"/>
      <c r="E313" s="7"/>
      <c r="F313" s="7"/>
      <c r="G313" s="8"/>
      <c r="H313" s="8"/>
      <c r="I313" s="8"/>
      <c r="J313" s="7"/>
    </row>
    <row r="314" spans="1:10" x14ac:dyDescent="0.25">
      <c r="A314" s="7">
        <f>'initial data'!A313</f>
        <v>0</v>
      </c>
      <c r="B314" s="7">
        <f>'initial data'!B313</f>
        <v>0</v>
      </c>
      <c r="C314" s="8"/>
      <c r="D314" s="7"/>
      <c r="E314" s="8"/>
      <c r="F314" s="7"/>
      <c r="G314" s="8"/>
      <c r="H314" s="8"/>
      <c r="I314" s="8"/>
      <c r="J314" s="7"/>
    </row>
    <row r="315" spans="1:10" x14ac:dyDescent="0.25">
      <c r="A315" s="7">
        <f>'initial data'!A314</f>
        <v>0</v>
      </c>
      <c r="B315" s="7">
        <f>'initial data'!B314</f>
        <v>0</v>
      </c>
      <c r="C315" s="8"/>
      <c r="D315" s="7"/>
      <c r="E315" s="8"/>
      <c r="F315" s="7"/>
      <c r="G315" s="8"/>
      <c r="H315" s="8"/>
      <c r="I315" s="8"/>
      <c r="J315" s="7"/>
    </row>
    <row r="316" spans="1:10" x14ac:dyDescent="0.25">
      <c r="A316" s="7">
        <f>'initial data'!A315</f>
        <v>0</v>
      </c>
      <c r="B316" s="7">
        <f>'initial data'!B315</f>
        <v>0</v>
      </c>
      <c r="C316" s="8"/>
      <c r="D316" s="7"/>
      <c r="E316" s="8"/>
      <c r="F316" s="7"/>
      <c r="G316" s="8"/>
      <c r="H316" s="8"/>
      <c r="I316" s="8"/>
      <c r="J316" s="7"/>
    </row>
    <row r="317" spans="1:10" x14ac:dyDescent="0.25">
      <c r="A317" s="7">
        <f>'initial data'!A316</f>
        <v>0</v>
      </c>
      <c r="B317" s="7">
        <f>'initial data'!B316</f>
        <v>0</v>
      </c>
      <c r="C317" s="8"/>
      <c r="D317" s="7"/>
      <c r="E317" s="8"/>
      <c r="F317" s="7"/>
      <c r="G317" s="8"/>
      <c r="H317" s="8"/>
      <c r="I317" s="8"/>
      <c r="J317" s="7"/>
    </row>
    <row r="318" spans="1:10" x14ac:dyDescent="0.25">
      <c r="A318" s="7">
        <f>'initial data'!A317</f>
        <v>0</v>
      </c>
      <c r="B318" s="7">
        <f>'initial data'!B317</f>
        <v>0</v>
      </c>
      <c r="C318" s="8"/>
      <c r="D318" s="7"/>
      <c r="E318" s="8"/>
      <c r="F318" s="7"/>
      <c r="G318" s="8"/>
      <c r="H318" s="8"/>
      <c r="I318" s="8"/>
      <c r="J318" s="7"/>
    </row>
    <row r="319" spans="1:10" x14ac:dyDescent="0.25">
      <c r="A319" s="7">
        <f>'initial data'!A318</f>
        <v>0</v>
      </c>
      <c r="B319" s="7">
        <f>'initial data'!B318</f>
        <v>0</v>
      </c>
      <c r="C319" s="8"/>
      <c r="D319" s="7"/>
      <c r="E319" s="8"/>
      <c r="F319" s="7"/>
      <c r="G319" s="8"/>
      <c r="H319" s="8"/>
      <c r="I319" s="8"/>
      <c r="J319" s="7"/>
    </row>
    <row r="320" spans="1:10" x14ac:dyDescent="0.25">
      <c r="A320" s="7">
        <f>'initial data'!A319</f>
        <v>0</v>
      </c>
      <c r="B320" s="7">
        <f>'initial data'!B319</f>
        <v>0</v>
      </c>
      <c r="C320" s="8"/>
      <c r="D320" s="7"/>
      <c r="E320" s="8"/>
      <c r="F320" s="7"/>
      <c r="G320" s="8"/>
      <c r="H320" s="8"/>
      <c r="I320" s="8"/>
      <c r="J320" s="7"/>
    </row>
    <row r="321" spans="1:10" x14ac:dyDescent="0.25">
      <c r="A321" s="7">
        <f>'initial data'!A320</f>
        <v>0</v>
      </c>
      <c r="B321" s="7">
        <f>'initial data'!B320</f>
        <v>0</v>
      </c>
      <c r="C321" s="8"/>
      <c r="D321" s="7"/>
      <c r="E321" s="8"/>
      <c r="F321" s="7"/>
      <c r="G321" s="8"/>
      <c r="H321" s="8"/>
      <c r="I321" s="8"/>
      <c r="J321" s="7"/>
    </row>
    <row r="322" spans="1:10" x14ac:dyDescent="0.25">
      <c r="A322" s="7">
        <f>'initial data'!A321</f>
        <v>0</v>
      </c>
      <c r="B322" s="7">
        <f>'initial data'!B321</f>
        <v>0</v>
      </c>
      <c r="C322" s="8"/>
      <c r="D322" s="7"/>
      <c r="E322" s="7"/>
      <c r="F322" s="7"/>
      <c r="G322" s="8"/>
      <c r="H322" s="8"/>
      <c r="I322" s="8"/>
      <c r="J322" s="7"/>
    </row>
    <row r="323" spans="1:10" x14ac:dyDescent="0.25">
      <c r="A323" s="7">
        <f>'initial data'!A322</f>
        <v>0</v>
      </c>
      <c r="B323" s="7">
        <f>'initial data'!B322</f>
        <v>0</v>
      </c>
      <c r="C323" s="8"/>
      <c r="D323" s="7"/>
      <c r="E323" s="7"/>
      <c r="F323" s="7"/>
      <c r="G323" s="8"/>
      <c r="H323" s="8"/>
      <c r="I323" s="8"/>
      <c r="J323" s="7"/>
    </row>
    <row r="324" spans="1:10" x14ac:dyDescent="0.25">
      <c r="A324" s="7">
        <f>'initial data'!A323</f>
        <v>0</v>
      </c>
      <c r="B324" s="7">
        <f>'initial data'!B323</f>
        <v>0</v>
      </c>
      <c r="C324" s="8"/>
      <c r="D324" s="7"/>
      <c r="E324" s="7"/>
      <c r="F324" s="7"/>
      <c r="G324" s="8"/>
      <c r="H324" s="8"/>
      <c r="I324" s="8"/>
      <c r="J324" s="7"/>
    </row>
    <row r="325" spans="1:10" x14ac:dyDescent="0.25">
      <c r="A325" s="7">
        <f>'initial data'!A324</f>
        <v>0</v>
      </c>
      <c r="B325" s="7">
        <f>'initial data'!B324</f>
        <v>0</v>
      </c>
      <c r="C325" s="8"/>
      <c r="D325" s="7"/>
      <c r="E325" s="7"/>
      <c r="F325" s="7"/>
      <c r="G325" s="8"/>
      <c r="H325" s="8"/>
      <c r="I325" s="8"/>
      <c r="J325" s="7"/>
    </row>
    <row r="326" spans="1:10" x14ac:dyDescent="0.25">
      <c r="A326" s="7">
        <f>'initial data'!A325</f>
        <v>0</v>
      </c>
      <c r="B326" s="7">
        <f>'initial data'!B325</f>
        <v>0</v>
      </c>
      <c r="C326" s="8"/>
      <c r="D326" s="7"/>
      <c r="E326" s="8"/>
      <c r="F326" s="7"/>
      <c r="G326" s="8"/>
      <c r="H326" s="8"/>
      <c r="I326" s="8"/>
      <c r="J326" s="7"/>
    </row>
    <row r="327" spans="1:10" x14ac:dyDescent="0.25">
      <c r="A327" s="7">
        <f>'initial data'!A326</f>
        <v>0</v>
      </c>
      <c r="B327" s="7">
        <f>'initial data'!B326</f>
        <v>0</v>
      </c>
      <c r="C327" s="8"/>
      <c r="D327" s="7"/>
      <c r="E327" s="8"/>
      <c r="F327" s="7"/>
      <c r="G327" s="8"/>
      <c r="H327" s="8"/>
      <c r="I327" s="8"/>
      <c r="J327" s="7"/>
    </row>
    <row r="328" spans="1:10" x14ac:dyDescent="0.25">
      <c r="A328" s="7">
        <f>'initial data'!A327</f>
        <v>0</v>
      </c>
      <c r="B328" s="7">
        <f>'initial data'!B327</f>
        <v>0</v>
      </c>
      <c r="C328" s="8"/>
      <c r="D328" s="7"/>
      <c r="E328" s="8"/>
      <c r="F328" s="7"/>
      <c r="G328" s="8"/>
      <c r="H328" s="8"/>
      <c r="I328" s="8"/>
      <c r="J328" s="7"/>
    </row>
    <row r="329" spans="1:10" x14ac:dyDescent="0.25">
      <c r="A329" s="7">
        <f>'initial data'!A328</f>
        <v>0</v>
      </c>
      <c r="B329" s="7">
        <f>'initial data'!B328</f>
        <v>0</v>
      </c>
      <c r="C329" s="8"/>
      <c r="D329" s="7"/>
      <c r="E329" s="8"/>
      <c r="F329" s="7"/>
      <c r="G329" s="8"/>
      <c r="H329" s="8"/>
      <c r="I329" s="8"/>
      <c r="J329" s="7"/>
    </row>
    <row r="330" spans="1:10" x14ac:dyDescent="0.25">
      <c r="A330" s="7">
        <f>'initial data'!A329</f>
        <v>0</v>
      </c>
      <c r="B330" s="7">
        <f>'initial data'!B329</f>
        <v>0</v>
      </c>
      <c r="C330" s="8"/>
      <c r="D330" s="7"/>
      <c r="E330" s="8"/>
      <c r="F330" s="7"/>
      <c r="G330" s="8"/>
      <c r="H330" s="8"/>
      <c r="I330" s="8"/>
      <c r="J330" s="7"/>
    </row>
    <row r="331" spans="1:10" x14ac:dyDescent="0.25">
      <c r="A331" s="7">
        <f>'initial data'!A330</f>
        <v>0</v>
      </c>
      <c r="B331" s="7">
        <f>'initial data'!B330</f>
        <v>0</v>
      </c>
      <c r="C331" s="8"/>
      <c r="D331" s="7"/>
      <c r="E331" s="8"/>
      <c r="F331" s="7"/>
      <c r="G331" s="8"/>
      <c r="H331" s="8"/>
      <c r="I331" s="8"/>
      <c r="J331" s="7"/>
    </row>
    <row r="332" spans="1:10" x14ac:dyDescent="0.25">
      <c r="A332" s="7">
        <f>'initial data'!A331</f>
        <v>0</v>
      </c>
      <c r="B332" s="7">
        <f>'initial data'!B331</f>
        <v>0</v>
      </c>
      <c r="C332" s="8"/>
      <c r="D332" s="7"/>
      <c r="E332" s="7"/>
      <c r="F332" s="7"/>
      <c r="G332" s="8"/>
      <c r="H332" s="8"/>
      <c r="I332" s="8"/>
      <c r="J332" s="7"/>
    </row>
    <row r="333" spans="1:10" x14ac:dyDescent="0.25">
      <c r="A333" s="7">
        <f>'initial data'!A332</f>
        <v>0</v>
      </c>
      <c r="B333" s="7">
        <f>'initial data'!B332</f>
        <v>0</v>
      </c>
      <c r="C333" s="8"/>
      <c r="D333" s="7"/>
      <c r="E333" s="7"/>
      <c r="F333" s="7"/>
      <c r="G333" s="8"/>
      <c r="H333" s="8"/>
      <c r="I333" s="8"/>
      <c r="J333" s="7"/>
    </row>
    <row r="334" spans="1:10" x14ac:dyDescent="0.25">
      <c r="A334" s="7">
        <f>'initial data'!A333</f>
        <v>0</v>
      </c>
      <c r="B334" s="7">
        <f>'initial data'!B333</f>
        <v>0</v>
      </c>
      <c r="C334" s="8"/>
      <c r="D334" s="7"/>
      <c r="E334" s="7"/>
      <c r="F334" s="7"/>
      <c r="G334" s="8"/>
      <c r="H334" s="8"/>
      <c r="I334" s="8"/>
      <c r="J334" s="7"/>
    </row>
    <row r="335" spans="1:10" x14ac:dyDescent="0.25">
      <c r="A335" s="7">
        <f>'initial data'!A334</f>
        <v>0</v>
      </c>
      <c r="B335" s="7">
        <f>'initial data'!B334</f>
        <v>0</v>
      </c>
      <c r="C335" s="8"/>
      <c r="D335" s="7"/>
      <c r="E335" s="7"/>
      <c r="F335" s="7"/>
      <c r="G335" s="8"/>
      <c r="H335" s="8"/>
      <c r="I335" s="8"/>
      <c r="J335" s="7"/>
    </row>
    <row r="336" spans="1:10" x14ac:dyDescent="0.25">
      <c r="A336" s="7">
        <f>'initial data'!A335</f>
        <v>0</v>
      </c>
      <c r="B336" s="7">
        <f>'initial data'!B335</f>
        <v>0</v>
      </c>
      <c r="C336" s="8"/>
      <c r="D336" s="7"/>
      <c r="E336" s="8"/>
      <c r="F336" s="7"/>
      <c r="G336" s="8"/>
      <c r="H336" s="8"/>
      <c r="I336" s="8"/>
      <c r="J336" s="7"/>
    </row>
    <row r="337" spans="1:10" x14ac:dyDescent="0.25">
      <c r="A337" s="7">
        <f>'initial data'!A336</f>
        <v>0</v>
      </c>
      <c r="B337" s="7">
        <f>'initial data'!B336</f>
        <v>0</v>
      </c>
      <c r="C337" s="8"/>
      <c r="D337" s="7"/>
      <c r="E337" s="8"/>
      <c r="F337" s="7"/>
      <c r="G337" s="8"/>
      <c r="H337" s="8"/>
      <c r="I337" s="8"/>
      <c r="J337" s="7"/>
    </row>
    <row r="338" spans="1:10" x14ac:dyDescent="0.25">
      <c r="A338" s="7">
        <f>'initial data'!A337</f>
        <v>0</v>
      </c>
      <c r="B338" s="7">
        <f>'initial data'!B337</f>
        <v>0</v>
      </c>
      <c r="C338" s="8"/>
      <c r="D338" s="7"/>
      <c r="E338" s="8"/>
      <c r="F338" s="7"/>
      <c r="G338" s="8"/>
      <c r="H338" s="8"/>
      <c r="I338" s="8"/>
      <c r="J338" s="7"/>
    </row>
    <row r="339" spans="1:10" x14ac:dyDescent="0.25">
      <c r="A339" s="7">
        <f>'initial data'!A338</f>
        <v>0</v>
      </c>
      <c r="B339" s="7">
        <f>'initial data'!B338</f>
        <v>0</v>
      </c>
      <c r="C339" s="8"/>
      <c r="D339" s="7"/>
      <c r="E339" s="8"/>
      <c r="F339" s="7"/>
      <c r="G339" s="8"/>
      <c r="H339" s="8"/>
      <c r="I339" s="8"/>
      <c r="J339" s="7"/>
    </row>
    <row r="340" spans="1:10" x14ac:dyDescent="0.25">
      <c r="A340" s="7">
        <f>'initial data'!A339</f>
        <v>0</v>
      </c>
      <c r="B340" s="7">
        <f>'initial data'!B339</f>
        <v>0</v>
      </c>
      <c r="C340" s="8"/>
      <c r="D340" s="7"/>
      <c r="E340" s="8"/>
      <c r="F340" s="7"/>
      <c r="G340" s="8"/>
      <c r="H340" s="8"/>
      <c r="I340" s="8"/>
      <c r="J340" s="7"/>
    </row>
    <row r="341" spans="1:10" x14ac:dyDescent="0.25">
      <c r="A341" s="7">
        <f>'initial data'!A340</f>
        <v>0</v>
      </c>
      <c r="B341" s="7">
        <f>'initial data'!B340</f>
        <v>0</v>
      </c>
      <c r="C341" s="8"/>
      <c r="D341" s="7"/>
      <c r="E341" s="8"/>
      <c r="F341" s="7"/>
      <c r="G341" s="8"/>
      <c r="H341" s="8"/>
      <c r="I341" s="8"/>
      <c r="J341" s="7"/>
    </row>
    <row r="342" spans="1:10" x14ac:dyDescent="0.25">
      <c r="A342" s="7">
        <f>'initial data'!A341</f>
        <v>0</v>
      </c>
      <c r="B342" s="7">
        <f>'initial data'!B341</f>
        <v>0</v>
      </c>
      <c r="C342" s="8"/>
      <c r="D342" s="7"/>
      <c r="E342" s="7"/>
      <c r="F342" s="7"/>
      <c r="G342" s="8"/>
      <c r="H342" s="8"/>
      <c r="I342" s="8"/>
      <c r="J342" s="7"/>
    </row>
    <row r="343" spans="1:10" x14ac:dyDescent="0.25">
      <c r="A343" s="7">
        <f>'initial data'!A342</f>
        <v>0</v>
      </c>
      <c r="B343" s="7">
        <f>'initial data'!B342</f>
        <v>0</v>
      </c>
      <c r="C343" s="8"/>
      <c r="D343" s="7"/>
      <c r="E343" s="7"/>
      <c r="F343" s="7"/>
      <c r="G343" s="8"/>
      <c r="H343" s="8"/>
      <c r="I343" s="8"/>
      <c r="J343" s="7"/>
    </row>
    <row r="344" spans="1:10" x14ac:dyDescent="0.25">
      <c r="A344" s="7">
        <f>'initial data'!A343</f>
        <v>0</v>
      </c>
      <c r="B344" s="7">
        <f>'initial data'!B343</f>
        <v>0</v>
      </c>
      <c r="C344" s="8"/>
      <c r="D344" s="7"/>
      <c r="E344" s="7"/>
      <c r="F344" s="7"/>
      <c r="G344" s="8"/>
      <c r="H344" s="8"/>
      <c r="I344" s="8"/>
      <c r="J344" s="7"/>
    </row>
    <row r="345" spans="1:10" x14ac:dyDescent="0.25">
      <c r="A345" s="7">
        <f>'initial data'!A344</f>
        <v>0</v>
      </c>
      <c r="B345" s="7">
        <f>'initial data'!B344</f>
        <v>0</v>
      </c>
      <c r="C345" s="8"/>
      <c r="D345" s="7"/>
      <c r="E345" s="7"/>
      <c r="F345" s="7"/>
      <c r="G345" s="8"/>
      <c r="H345" s="8"/>
      <c r="I345" s="8"/>
      <c r="J345" s="7"/>
    </row>
    <row r="346" spans="1:10" x14ac:dyDescent="0.25">
      <c r="A346" s="7">
        <f>'initial data'!A345</f>
        <v>0</v>
      </c>
      <c r="B346" s="7">
        <f>'initial data'!B345</f>
        <v>0</v>
      </c>
      <c r="C346" s="8"/>
      <c r="D346" s="7"/>
      <c r="E346" s="8"/>
      <c r="F346" s="7"/>
      <c r="G346" s="8"/>
      <c r="H346" s="8"/>
      <c r="I346" s="8"/>
      <c r="J346" s="7"/>
    </row>
    <row r="347" spans="1:10" x14ac:dyDescent="0.25">
      <c r="A347" s="7">
        <f>'initial data'!A346</f>
        <v>0</v>
      </c>
      <c r="B347" s="7">
        <f>'initial data'!B346</f>
        <v>0</v>
      </c>
      <c r="C347" s="8"/>
      <c r="D347" s="7"/>
      <c r="E347" s="8"/>
      <c r="F347" s="7"/>
      <c r="G347" s="8"/>
      <c r="H347" s="8"/>
      <c r="I347" s="8"/>
      <c r="J347" s="7"/>
    </row>
    <row r="348" spans="1:10" x14ac:dyDescent="0.25">
      <c r="A348" s="7">
        <f>'initial data'!A347</f>
        <v>0</v>
      </c>
      <c r="B348" s="7">
        <f>'initial data'!B347</f>
        <v>0</v>
      </c>
      <c r="C348" s="8"/>
      <c r="D348" s="7"/>
      <c r="E348" s="8"/>
      <c r="F348" s="7"/>
      <c r="G348" s="8"/>
      <c r="H348" s="8"/>
      <c r="I348" s="8"/>
      <c r="J348" s="7"/>
    </row>
    <row r="349" spans="1:10" x14ac:dyDescent="0.25">
      <c r="A349" s="7">
        <f>'initial data'!A348</f>
        <v>0</v>
      </c>
      <c r="B349" s="7">
        <f>'initial data'!B348</f>
        <v>0</v>
      </c>
      <c r="C349" s="8"/>
      <c r="D349" s="7"/>
      <c r="E349" s="8"/>
      <c r="F349" s="7"/>
      <c r="G349" s="8"/>
      <c r="H349" s="8"/>
      <c r="I349" s="8"/>
      <c r="J349" s="7"/>
    </row>
    <row r="350" spans="1:10" x14ac:dyDescent="0.25">
      <c r="A350" s="7">
        <f>'initial data'!A349</f>
        <v>0</v>
      </c>
      <c r="B350" s="7">
        <f>'initial data'!B349</f>
        <v>0</v>
      </c>
      <c r="C350" s="8"/>
      <c r="D350" s="7"/>
      <c r="E350" s="8"/>
      <c r="F350" s="7"/>
      <c r="G350" s="8"/>
      <c r="H350" s="8"/>
      <c r="I350" s="8"/>
      <c r="J350" s="7"/>
    </row>
    <row r="351" spans="1:10" x14ac:dyDescent="0.25">
      <c r="A351" s="7">
        <f>'initial data'!A350</f>
        <v>0</v>
      </c>
      <c r="B351" s="7">
        <f>'initial data'!B350</f>
        <v>0</v>
      </c>
      <c r="C351" s="8"/>
      <c r="D351" s="7"/>
      <c r="E351" s="8"/>
      <c r="F351" s="7"/>
      <c r="G351" s="8"/>
      <c r="H351" s="8"/>
      <c r="I351" s="8"/>
      <c r="J351" s="7"/>
    </row>
    <row r="352" spans="1:10" x14ac:dyDescent="0.25">
      <c r="A352" s="7">
        <f>'initial data'!A351</f>
        <v>0</v>
      </c>
      <c r="B352" s="7">
        <f>'initial data'!B351</f>
        <v>0</v>
      </c>
      <c r="C352" s="8"/>
      <c r="D352" s="7"/>
      <c r="E352" s="8"/>
      <c r="F352" s="7"/>
      <c r="G352" s="8"/>
      <c r="H352" s="8"/>
      <c r="I352" s="8"/>
      <c r="J352" s="7"/>
    </row>
    <row r="353" spans="1:10" x14ac:dyDescent="0.25">
      <c r="A353" s="7">
        <f>'initial data'!A352</f>
        <v>0</v>
      </c>
      <c r="B353" s="7">
        <f>'initial data'!B352</f>
        <v>0</v>
      </c>
      <c r="C353" s="8"/>
      <c r="D353" s="7"/>
      <c r="E353" s="8"/>
      <c r="F353" s="7"/>
      <c r="G353" s="8"/>
      <c r="H353" s="8"/>
      <c r="I353" s="8"/>
      <c r="J353" s="7"/>
    </row>
    <row r="354" spans="1:10" x14ac:dyDescent="0.25">
      <c r="A354" s="7">
        <f>'initial data'!A353</f>
        <v>0</v>
      </c>
      <c r="B354" s="7">
        <f>'initial data'!B353</f>
        <v>0</v>
      </c>
      <c r="C354" s="8"/>
      <c r="D354" s="7"/>
      <c r="E354" s="7"/>
      <c r="F354" s="7"/>
      <c r="G354" s="8"/>
      <c r="H354" s="8"/>
      <c r="I354" s="8"/>
      <c r="J354" s="7"/>
    </row>
    <row r="355" spans="1:10" x14ac:dyDescent="0.25">
      <c r="A355" s="7">
        <f>'initial data'!A354</f>
        <v>0</v>
      </c>
      <c r="B355" s="7">
        <f>'initial data'!B354</f>
        <v>0</v>
      </c>
      <c r="C355" s="8"/>
      <c r="D355" s="7"/>
      <c r="E355" s="7"/>
      <c r="F355" s="7"/>
      <c r="G355" s="8"/>
      <c r="H355" s="8"/>
      <c r="I355" s="8"/>
      <c r="J355" s="7"/>
    </row>
    <row r="356" spans="1:10" x14ac:dyDescent="0.25">
      <c r="A356" s="7">
        <f>'initial data'!A355</f>
        <v>0</v>
      </c>
      <c r="B356" s="7">
        <f>'initial data'!B355</f>
        <v>0</v>
      </c>
      <c r="C356" s="8"/>
      <c r="D356" s="7"/>
      <c r="E356" s="7"/>
      <c r="F356" s="7"/>
      <c r="G356" s="8"/>
      <c r="H356" s="8"/>
      <c r="I356" s="8"/>
      <c r="J356" s="7"/>
    </row>
    <row r="357" spans="1:10" x14ac:dyDescent="0.25">
      <c r="A357" s="7">
        <f>'initial data'!A356</f>
        <v>0</v>
      </c>
      <c r="B357" s="7">
        <f>'initial data'!B356</f>
        <v>0</v>
      </c>
      <c r="C357" s="8"/>
      <c r="D357" s="7"/>
      <c r="E357" s="7"/>
      <c r="F357" s="7"/>
      <c r="G357" s="8"/>
      <c r="H357" s="8"/>
      <c r="I357" s="8"/>
      <c r="J357" s="7"/>
    </row>
    <row r="358" spans="1:10" x14ac:dyDescent="0.25">
      <c r="A358" s="7">
        <f>'initial data'!A357</f>
        <v>0</v>
      </c>
      <c r="B358" s="7">
        <f>'initial data'!B357</f>
        <v>0</v>
      </c>
      <c r="C358" s="8"/>
      <c r="D358" s="7"/>
      <c r="E358" s="8"/>
      <c r="F358" s="7"/>
      <c r="G358" s="8"/>
      <c r="H358" s="8"/>
      <c r="I358" s="8"/>
      <c r="J358" s="7"/>
    </row>
    <row r="359" spans="1:10" x14ac:dyDescent="0.25">
      <c r="A359" s="7">
        <f>'initial data'!A358</f>
        <v>0</v>
      </c>
      <c r="B359" s="7">
        <f>'initial data'!B358</f>
        <v>0</v>
      </c>
      <c r="C359" s="8"/>
      <c r="D359" s="7"/>
      <c r="E359" s="8"/>
      <c r="F359" s="7"/>
      <c r="G359" s="8"/>
      <c r="H359" s="8"/>
      <c r="I359" s="8"/>
      <c r="J359" s="7"/>
    </row>
    <row r="360" spans="1:10" x14ac:dyDescent="0.25">
      <c r="A360" s="7">
        <f>'initial data'!A359</f>
        <v>0</v>
      </c>
      <c r="B360" s="7">
        <f>'initial data'!B359</f>
        <v>0</v>
      </c>
      <c r="C360" s="8"/>
      <c r="D360" s="7"/>
      <c r="E360" s="8"/>
      <c r="F360" s="7"/>
      <c r="G360" s="8"/>
      <c r="H360" s="8"/>
      <c r="I360" s="8"/>
      <c r="J360" s="7"/>
    </row>
    <row r="361" spans="1:10" x14ac:dyDescent="0.25">
      <c r="A361" s="7">
        <f>'initial data'!A360</f>
        <v>0</v>
      </c>
      <c r="B361" s="7">
        <f>'initial data'!B360</f>
        <v>0</v>
      </c>
      <c r="C361" s="8"/>
      <c r="D361" s="7"/>
      <c r="E361" s="8"/>
      <c r="F361" s="7"/>
      <c r="G361" s="8"/>
      <c r="H361" s="8"/>
      <c r="I361" s="8"/>
      <c r="J361" s="7"/>
    </row>
    <row r="362" spans="1:10" x14ac:dyDescent="0.25">
      <c r="A362" s="7">
        <f>'initial data'!A361</f>
        <v>0</v>
      </c>
      <c r="B362" s="7">
        <f>'initial data'!B361</f>
        <v>0</v>
      </c>
      <c r="C362" s="8"/>
      <c r="D362" s="7"/>
      <c r="E362" s="7"/>
      <c r="F362" s="7"/>
      <c r="G362" s="8"/>
      <c r="H362" s="8"/>
      <c r="I362" s="8"/>
      <c r="J362" s="7"/>
    </row>
    <row r="363" spans="1:10" x14ac:dyDescent="0.25">
      <c r="A363" s="7">
        <f>'initial data'!A362</f>
        <v>0</v>
      </c>
      <c r="B363" s="7">
        <f>'initial data'!B362</f>
        <v>0</v>
      </c>
      <c r="C363" s="8"/>
      <c r="D363" s="7"/>
      <c r="E363" s="7"/>
      <c r="F363" s="7"/>
      <c r="G363" s="8"/>
      <c r="H363" s="8"/>
      <c r="I363" s="8"/>
      <c r="J363" s="7"/>
    </row>
    <row r="364" spans="1:10" x14ac:dyDescent="0.25">
      <c r="A364" s="7">
        <f>'initial data'!A363</f>
        <v>0</v>
      </c>
      <c r="B364" s="7">
        <f>'initial data'!B363</f>
        <v>0</v>
      </c>
      <c r="C364" s="8"/>
      <c r="D364" s="7"/>
      <c r="E364" s="7"/>
      <c r="F364" s="7"/>
      <c r="G364" s="8"/>
      <c r="H364" s="8"/>
      <c r="I364" s="8"/>
      <c r="J364" s="7"/>
    </row>
    <row r="365" spans="1:10" x14ac:dyDescent="0.25">
      <c r="A365" s="7">
        <f>'initial data'!A364</f>
        <v>0</v>
      </c>
      <c r="B365" s="7">
        <f>'initial data'!B364</f>
        <v>0</v>
      </c>
      <c r="C365" s="8"/>
      <c r="D365" s="7"/>
      <c r="E365" s="7"/>
      <c r="F365" s="7"/>
      <c r="G365" s="8"/>
      <c r="H365" s="8"/>
      <c r="I365" s="8"/>
      <c r="J365" s="7"/>
    </row>
    <row r="366" spans="1:10" x14ac:dyDescent="0.25">
      <c r="A366" s="7">
        <f>'initial data'!A365</f>
        <v>0</v>
      </c>
      <c r="B366" s="7">
        <f>'initial data'!B365</f>
        <v>0</v>
      </c>
      <c r="C366" s="8"/>
      <c r="D366" s="7"/>
      <c r="E366" s="8"/>
      <c r="F366" s="7"/>
      <c r="G366" s="8"/>
      <c r="H366" s="8"/>
      <c r="I366" s="8"/>
      <c r="J366" s="7"/>
    </row>
    <row r="367" spans="1:10" x14ac:dyDescent="0.25">
      <c r="A367" s="7">
        <f>'initial data'!A366</f>
        <v>0</v>
      </c>
      <c r="B367" s="7">
        <f>'initial data'!B366</f>
        <v>0</v>
      </c>
      <c r="C367" s="8"/>
      <c r="D367" s="7"/>
      <c r="E367" s="8"/>
      <c r="F367" s="7"/>
      <c r="G367" s="8"/>
      <c r="H367" s="8"/>
      <c r="I367" s="8"/>
      <c r="J367" s="7"/>
    </row>
    <row r="368" spans="1:10" x14ac:dyDescent="0.25">
      <c r="A368" s="7">
        <f>'initial data'!A367</f>
        <v>0</v>
      </c>
      <c r="B368" s="7">
        <f>'initial data'!B367</f>
        <v>0</v>
      </c>
      <c r="C368" s="8"/>
      <c r="D368" s="7"/>
      <c r="E368" s="8"/>
      <c r="F368" s="7"/>
      <c r="G368" s="8"/>
      <c r="H368" s="8"/>
      <c r="I368" s="8"/>
      <c r="J368" s="7"/>
    </row>
    <row r="369" spans="1:10" x14ac:dyDescent="0.25">
      <c r="A369" s="7">
        <f>'initial data'!A368</f>
        <v>0</v>
      </c>
      <c r="B369" s="7">
        <f>'initial data'!B368</f>
        <v>0</v>
      </c>
      <c r="C369" s="8"/>
      <c r="D369" s="7"/>
      <c r="E369" s="8"/>
      <c r="F369" s="7"/>
      <c r="G369" s="8"/>
      <c r="H369" s="8"/>
      <c r="I369" s="8"/>
      <c r="J369" s="7"/>
    </row>
    <row r="370" spans="1:10" x14ac:dyDescent="0.25">
      <c r="A370" s="7">
        <f>'initial data'!A369</f>
        <v>0</v>
      </c>
      <c r="B370" s="7">
        <f>'initial data'!B369</f>
        <v>0</v>
      </c>
      <c r="C370" s="8"/>
      <c r="D370" s="7"/>
      <c r="E370" s="8"/>
      <c r="F370" s="7"/>
      <c r="G370" s="8"/>
      <c r="H370" s="8"/>
      <c r="I370" s="8"/>
      <c r="J370" s="7"/>
    </row>
    <row r="371" spans="1:10" x14ac:dyDescent="0.25">
      <c r="A371" s="7">
        <f>'initial data'!A370</f>
        <v>0</v>
      </c>
      <c r="B371" s="7">
        <f>'initial data'!B370</f>
        <v>0</v>
      </c>
      <c r="C371" s="8"/>
      <c r="D371" s="7"/>
      <c r="E371" s="8"/>
      <c r="F371" s="7"/>
      <c r="G371" s="8"/>
      <c r="H371" s="8"/>
      <c r="I371" s="8"/>
      <c r="J371" s="7"/>
    </row>
    <row r="372" spans="1:10" x14ac:dyDescent="0.25">
      <c r="A372" s="7">
        <f>'initial data'!A371</f>
        <v>0</v>
      </c>
      <c r="B372" s="7">
        <f>'initial data'!B371</f>
        <v>0</v>
      </c>
      <c r="C372" s="8"/>
      <c r="D372" s="7"/>
      <c r="E372" s="8"/>
      <c r="F372" s="7"/>
      <c r="G372" s="8"/>
      <c r="H372" s="8"/>
      <c r="I372" s="8"/>
      <c r="J372" s="7"/>
    </row>
    <row r="373" spans="1:10" x14ac:dyDescent="0.25">
      <c r="A373" s="7">
        <f>'initial data'!A372</f>
        <v>0</v>
      </c>
      <c r="B373" s="7">
        <f>'initial data'!B372</f>
        <v>0</v>
      </c>
      <c r="C373" s="8"/>
      <c r="D373" s="7"/>
      <c r="E373" s="8"/>
      <c r="F373" s="7"/>
      <c r="G373" s="8"/>
      <c r="H373" s="8"/>
      <c r="I373" s="8"/>
      <c r="J373" s="7"/>
    </row>
    <row r="374" spans="1:10" x14ac:dyDescent="0.25">
      <c r="A374" s="7">
        <f>'initial data'!A373</f>
        <v>0</v>
      </c>
      <c r="B374" s="7">
        <f>'initial data'!B373</f>
        <v>0</v>
      </c>
      <c r="C374" s="8"/>
      <c r="D374" s="7"/>
      <c r="E374" s="8"/>
      <c r="F374" s="7"/>
      <c r="G374" s="8"/>
      <c r="H374" s="8"/>
      <c r="I374" s="8"/>
      <c r="J374" s="7"/>
    </row>
    <row r="375" spans="1:10" x14ac:dyDescent="0.25">
      <c r="A375" s="7">
        <f>'initial data'!A374</f>
        <v>0</v>
      </c>
      <c r="B375" s="7">
        <f>'initial data'!B374</f>
        <v>0</v>
      </c>
      <c r="C375" s="8"/>
      <c r="D375" s="7"/>
      <c r="E375" s="8"/>
      <c r="F375" s="7"/>
      <c r="G375" s="8"/>
      <c r="H375" s="8"/>
      <c r="I375" s="8"/>
      <c r="J375" s="7"/>
    </row>
    <row r="376" spans="1:10" x14ac:dyDescent="0.25">
      <c r="A376" s="7">
        <f>'initial data'!A375</f>
        <v>0</v>
      </c>
      <c r="B376" s="7">
        <f>'initial data'!B375</f>
        <v>0</v>
      </c>
      <c r="C376" s="8"/>
      <c r="D376" s="7"/>
      <c r="E376" s="7"/>
      <c r="F376" s="7"/>
      <c r="G376" s="8"/>
      <c r="H376" s="8"/>
      <c r="I376" s="8"/>
      <c r="J376" s="7"/>
    </row>
    <row r="377" spans="1:10" x14ac:dyDescent="0.25">
      <c r="A377" s="7">
        <f>'initial data'!A376</f>
        <v>0</v>
      </c>
      <c r="B377" s="7">
        <f>'initial data'!B376</f>
        <v>0</v>
      </c>
      <c r="C377" s="8"/>
      <c r="D377" s="7"/>
      <c r="E377" s="7"/>
      <c r="F377" s="7"/>
      <c r="G377" s="8"/>
      <c r="H377" s="8"/>
      <c r="I377" s="8"/>
      <c r="J377" s="7"/>
    </row>
    <row r="378" spans="1:10" x14ac:dyDescent="0.25">
      <c r="A378" s="7">
        <f>'initial data'!A377</f>
        <v>0</v>
      </c>
      <c r="B378" s="7">
        <f>'initial data'!B377</f>
        <v>0</v>
      </c>
      <c r="C378" s="8"/>
      <c r="D378" s="7"/>
      <c r="E378" s="7"/>
      <c r="F378" s="7"/>
      <c r="G378" s="8"/>
      <c r="H378" s="8"/>
      <c r="I378" s="8"/>
      <c r="J378" s="7"/>
    </row>
    <row r="379" spans="1:10" x14ac:dyDescent="0.25">
      <c r="A379" s="7">
        <f>'initial data'!A378</f>
        <v>0</v>
      </c>
      <c r="B379" s="7">
        <f>'initial data'!B378</f>
        <v>0</v>
      </c>
      <c r="C379" s="8"/>
      <c r="D379" s="7"/>
      <c r="E379" s="7"/>
      <c r="F379" s="7"/>
      <c r="G379" s="8"/>
      <c r="H379" s="8"/>
      <c r="I379" s="8"/>
      <c r="J379" s="7"/>
    </row>
    <row r="380" spans="1:10" x14ac:dyDescent="0.25">
      <c r="A380" s="7">
        <f>'initial data'!A379</f>
        <v>0</v>
      </c>
      <c r="B380" s="7">
        <f>'initial data'!B379</f>
        <v>0</v>
      </c>
      <c r="C380" s="8"/>
      <c r="D380" s="7"/>
      <c r="E380" s="8"/>
      <c r="F380" s="7"/>
      <c r="G380" s="8"/>
      <c r="H380" s="8"/>
      <c r="I380" s="8"/>
      <c r="J380" s="7"/>
    </row>
    <row r="381" spans="1:10" x14ac:dyDescent="0.25">
      <c r="A381" s="7">
        <f>'initial data'!A380</f>
        <v>0</v>
      </c>
      <c r="B381" s="7">
        <f>'initial data'!B380</f>
        <v>0</v>
      </c>
      <c r="C381" s="8"/>
      <c r="D381" s="7"/>
      <c r="E381" s="8"/>
      <c r="F381" s="7"/>
      <c r="G381" s="8"/>
      <c r="H381" s="8"/>
      <c r="I381" s="8"/>
      <c r="J381" s="7"/>
    </row>
    <row r="382" spans="1:10" x14ac:dyDescent="0.25">
      <c r="A382" s="7">
        <f>'initial data'!A381</f>
        <v>0</v>
      </c>
      <c r="B382" s="7">
        <f>'initial data'!B381</f>
        <v>0</v>
      </c>
      <c r="C382" s="8"/>
      <c r="D382" s="7"/>
      <c r="E382" s="7"/>
      <c r="F382" s="7"/>
      <c r="G382" s="8"/>
      <c r="H382" s="8"/>
      <c r="I382" s="8"/>
      <c r="J382" s="7"/>
    </row>
    <row r="383" spans="1:10" x14ac:dyDescent="0.25">
      <c r="A383" s="7">
        <f>'initial data'!A382</f>
        <v>0</v>
      </c>
      <c r="B383" s="7">
        <f>'initial data'!B382</f>
        <v>0</v>
      </c>
      <c r="C383" s="8"/>
      <c r="D383" s="7"/>
      <c r="E383" s="7"/>
      <c r="F383" s="7"/>
      <c r="G383" s="8"/>
      <c r="H383" s="8"/>
      <c r="I383" s="8"/>
      <c r="J383" s="7"/>
    </row>
    <row r="384" spans="1:10" x14ac:dyDescent="0.25">
      <c r="A384" s="7">
        <f>'initial data'!A383</f>
        <v>0</v>
      </c>
      <c r="B384" s="7">
        <f>'initial data'!B383</f>
        <v>0</v>
      </c>
      <c r="C384" s="8"/>
      <c r="D384" s="7"/>
      <c r="E384" s="7"/>
      <c r="F384" s="7"/>
      <c r="G384" s="8"/>
      <c r="H384" s="8"/>
      <c r="I384" s="8"/>
      <c r="J384" s="7"/>
    </row>
    <row r="385" spans="1:10" x14ac:dyDescent="0.25">
      <c r="A385" s="7">
        <f>'initial data'!A384</f>
        <v>0</v>
      </c>
      <c r="B385" s="7">
        <f>'initial data'!B384</f>
        <v>0</v>
      </c>
      <c r="C385" s="8"/>
      <c r="D385" s="7"/>
      <c r="E385" s="7"/>
      <c r="F385" s="7"/>
      <c r="G385" s="8"/>
      <c r="H385" s="8"/>
      <c r="I385" s="8"/>
      <c r="J385" s="7"/>
    </row>
    <row r="386" spans="1:10" x14ac:dyDescent="0.25">
      <c r="A386" s="7">
        <f>'initial data'!A385</f>
        <v>0</v>
      </c>
      <c r="B386" s="7">
        <f>'initial data'!B385</f>
        <v>0</v>
      </c>
      <c r="C386" s="8"/>
      <c r="D386" s="7"/>
      <c r="E386" s="8"/>
      <c r="F386" s="7"/>
      <c r="G386" s="8"/>
      <c r="H386" s="8"/>
      <c r="I386" s="8"/>
      <c r="J386" s="7"/>
    </row>
    <row r="387" spans="1:10" x14ac:dyDescent="0.25">
      <c r="A387" s="7">
        <f>'initial data'!A386</f>
        <v>0</v>
      </c>
      <c r="B387" s="7">
        <f>'initial data'!B386</f>
        <v>0</v>
      </c>
      <c r="C387" s="8"/>
      <c r="D387" s="7"/>
      <c r="E387" s="8"/>
      <c r="F387" s="7"/>
      <c r="G387" s="8"/>
      <c r="H387" s="8"/>
      <c r="I387" s="8"/>
      <c r="J387" s="7"/>
    </row>
    <row r="388" spans="1:10" x14ac:dyDescent="0.25">
      <c r="A388" s="7">
        <f>'initial data'!A387</f>
        <v>0</v>
      </c>
      <c r="B388" s="7">
        <f>'initial data'!B387</f>
        <v>0</v>
      </c>
      <c r="C388" s="8"/>
      <c r="D388" s="7"/>
      <c r="E388" s="8"/>
      <c r="F388" s="7"/>
      <c r="G388" s="8"/>
      <c r="H388" s="8"/>
      <c r="I388" s="8"/>
      <c r="J388" s="7"/>
    </row>
    <row r="389" spans="1:10" x14ac:dyDescent="0.25">
      <c r="A389" s="7">
        <f>'initial data'!A388</f>
        <v>0</v>
      </c>
      <c r="B389" s="7">
        <f>'initial data'!B388</f>
        <v>0</v>
      </c>
      <c r="C389" s="8"/>
      <c r="D389" s="7"/>
      <c r="E389" s="8"/>
      <c r="F389" s="7"/>
      <c r="G389" s="8"/>
      <c r="H389" s="8"/>
      <c r="I389" s="8"/>
      <c r="J389" s="7"/>
    </row>
    <row r="390" spans="1:10" x14ac:dyDescent="0.25">
      <c r="A390" s="7">
        <f>'initial data'!A389</f>
        <v>0</v>
      </c>
      <c r="B390" s="7">
        <f>'initial data'!B389</f>
        <v>0</v>
      </c>
      <c r="C390" s="8"/>
      <c r="D390" s="7"/>
      <c r="E390" s="8"/>
      <c r="F390" s="7"/>
      <c r="G390" s="8"/>
      <c r="H390" s="8"/>
      <c r="I390" s="8"/>
      <c r="J390" s="7"/>
    </row>
    <row r="391" spans="1:10" x14ac:dyDescent="0.25">
      <c r="A391" s="7">
        <f>'initial data'!A390</f>
        <v>0</v>
      </c>
      <c r="B391" s="7">
        <f>'initial data'!B390</f>
        <v>0</v>
      </c>
      <c r="C391" s="8"/>
      <c r="D391" s="7"/>
      <c r="E391" s="8"/>
      <c r="F391" s="7"/>
      <c r="G391" s="8"/>
      <c r="H391" s="8"/>
      <c r="I391" s="8"/>
      <c r="J391" s="7"/>
    </row>
    <row r="392" spans="1:10" x14ac:dyDescent="0.25">
      <c r="A392" s="7">
        <f>'initial data'!A391</f>
        <v>0</v>
      </c>
      <c r="B392" s="7">
        <f>'initial data'!B391</f>
        <v>0</v>
      </c>
      <c r="C392" s="8"/>
      <c r="D392" s="7"/>
      <c r="E392" s="8"/>
      <c r="F392" s="7"/>
      <c r="G392" s="8"/>
      <c r="H392" s="8"/>
      <c r="I392" s="8"/>
      <c r="J392" s="7"/>
    </row>
    <row r="393" spans="1:10" x14ac:dyDescent="0.25">
      <c r="A393" s="7">
        <f>'initial data'!A392</f>
        <v>0</v>
      </c>
      <c r="B393" s="7">
        <f>'initial data'!B392</f>
        <v>0</v>
      </c>
      <c r="C393" s="8"/>
      <c r="D393" s="7"/>
      <c r="E393" s="8"/>
      <c r="F393" s="7"/>
      <c r="G393" s="8"/>
      <c r="H393" s="8"/>
      <c r="I393" s="8"/>
      <c r="J393" s="7"/>
    </row>
    <row r="394" spans="1:10" x14ac:dyDescent="0.25">
      <c r="A394" s="7">
        <f>'initial data'!A393</f>
        <v>0</v>
      </c>
      <c r="B394" s="7">
        <f>'initial data'!B393</f>
        <v>0</v>
      </c>
      <c r="C394" s="8"/>
      <c r="D394" s="7"/>
      <c r="E394" s="8"/>
      <c r="F394" s="7"/>
      <c r="G394" s="8"/>
      <c r="H394" s="8"/>
      <c r="I394" s="8"/>
      <c r="J394" s="7"/>
    </row>
    <row r="395" spans="1:10" x14ac:dyDescent="0.25">
      <c r="A395" s="7">
        <f>'initial data'!A394</f>
        <v>0</v>
      </c>
      <c r="B395" s="7">
        <f>'initial data'!B394</f>
        <v>0</v>
      </c>
      <c r="C395" s="8"/>
      <c r="D395" s="7"/>
      <c r="E395" s="8"/>
      <c r="F395" s="7"/>
      <c r="G395" s="8"/>
      <c r="H395" s="8"/>
      <c r="I395" s="8"/>
      <c r="J395" s="7"/>
    </row>
    <row r="396" spans="1:10" x14ac:dyDescent="0.25">
      <c r="A396" s="7">
        <f>'initial data'!A395</f>
        <v>0</v>
      </c>
      <c r="B396" s="7">
        <f>'initial data'!B395</f>
        <v>0</v>
      </c>
      <c r="C396" s="8"/>
      <c r="D396" s="7"/>
      <c r="E396" s="8"/>
      <c r="F396" s="7"/>
      <c r="G396" s="8"/>
      <c r="H396" s="8"/>
      <c r="I396" s="8"/>
      <c r="J396" s="7"/>
    </row>
    <row r="397" spans="1:10" x14ac:dyDescent="0.25">
      <c r="A397" s="7">
        <f>'initial data'!A396</f>
        <v>0</v>
      </c>
      <c r="B397" s="7">
        <f>'initial data'!B396</f>
        <v>0</v>
      </c>
      <c r="C397" s="8"/>
      <c r="D397" s="7"/>
      <c r="E397" s="8"/>
      <c r="F397" s="7"/>
      <c r="G397" s="8"/>
      <c r="H397" s="8"/>
      <c r="I397" s="8"/>
      <c r="J397" s="7"/>
    </row>
    <row r="398" spans="1:10" x14ac:dyDescent="0.25">
      <c r="A398" s="7">
        <f>'initial data'!A397</f>
        <v>0</v>
      </c>
      <c r="B398" s="7">
        <f>'initial data'!B397</f>
        <v>0</v>
      </c>
      <c r="C398" s="8"/>
      <c r="D398" s="7"/>
      <c r="E398" s="7"/>
      <c r="F398" s="7"/>
      <c r="G398" s="8"/>
      <c r="H398" s="8"/>
      <c r="I398" s="8"/>
      <c r="J398" s="7"/>
    </row>
    <row r="399" spans="1:10" x14ac:dyDescent="0.25">
      <c r="A399" s="7">
        <f>'initial data'!A398</f>
        <v>0</v>
      </c>
      <c r="B399" s="7">
        <f>'initial data'!B398</f>
        <v>0</v>
      </c>
      <c r="C399" s="8"/>
      <c r="D399" s="7"/>
      <c r="E399" s="7"/>
      <c r="F399" s="7"/>
      <c r="G399" s="8"/>
      <c r="H399" s="8"/>
      <c r="I399" s="8"/>
      <c r="J399" s="7"/>
    </row>
    <row r="400" spans="1:10" x14ac:dyDescent="0.25">
      <c r="A400" s="7">
        <f>'initial data'!A399</f>
        <v>0</v>
      </c>
      <c r="B400" s="7">
        <f>'initial data'!B399</f>
        <v>0</v>
      </c>
      <c r="C400" s="8"/>
      <c r="D400" s="7"/>
      <c r="E400" s="7"/>
      <c r="F400" s="7"/>
      <c r="G400" s="8"/>
      <c r="H400" s="8"/>
      <c r="I400" s="8"/>
      <c r="J400" s="7"/>
    </row>
    <row r="401" spans="1:10" x14ac:dyDescent="0.25">
      <c r="A401" s="7">
        <f>'initial data'!A400</f>
        <v>0</v>
      </c>
      <c r="B401" s="7">
        <f>'initial data'!B400</f>
        <v>0</v>
      </c>
      <c r="C401" s="8"/>
      <c r="D401" s="7"/>
      <c r="E401" s="7"/>
      <c r="F401" s="7"/>
      <c r="G401" s="8"/>
      <c r="H401" s="8"/>
      <c r="I401" s="8"/>
      <c r="J401" s="7"/>
    </row>
    <row r="402" spans="1:10" x14ac:dyDescent="0.25">
      <c r="A402" s="7">
        <f>'initial data'!A401</f>
        <v>0</v>
      </c>
      <c r="B402" s="7">
        <f>'initial data'!B401</f>
        <v>0</v>
      </c>
      <c r="C402" s="8"/>
      <c r="D402" s="7"/>
      <c r="E402" s="8"/>
      <c r="F402" s="7"/>
      <c r="G402" s="8"/>
      <c r="H402" s="8"/>
      <c r="I402" s="8"/>
      <c r="J402" s="7"/>
    </row>
    <row r="403" spans="1:10" x14ac:dyDescent="0.25">
      <c r="A403" s="1">
        <f>'initial data'!A402</f>
        <v>0</v>
      </c>
      <c r="B403" s="1">
        <f>'initial data'!B402</f>
        <v>0</v>
      </c>
      <c r="F403" s="1"/>
      <c r="G403" s="1"/>
      <c r="J403" s="1"/>
    </row>
    <row r="404" spans="1:10" x14ac:dyDescent="0.25">
      <c r="F404" s="1"/>
      <c r="G404" s="1"/>
      <c r="J404" s="1"/>
    </row>
    <row r="405" spans="1:10" x14ac:dyDescent="0.25">
      <c r="F405" s="1"/>
      <c r="G405" s="1"/>
      <c r="J405" s="1"/>
    </row>
    <row r="406" spans="1:10" x14ac:dyDescent="0.25">
      <c r="F406" s="1"/>
      <c r="G406" s="1"/>
      <c r="J406" s="1"/>
    </row>
    <row r="407" spans="1:10" x14ac:dyDescent="0.25">
      <c r="F407" s="1"/>
      <c r="G407" s="1"/>
      <c r="J407" s="1"/>
    </row>
    <row r="408" spans="1:10" x14ac:dyDescent="0.25">
      <c r="F408" s="1"/>
      <c r="G408" s="1"/>
      <c r="J408" s="1"/>
    </row>
    <row r="409" spans="1:10" x14ac:dyDescent="0.25">
      <c r="F409" s="1"/>
      <c r="G409" s="1"/>
      <c r="J409" s="1"/>
    </row>
    <row r="410" spans="1:10" x14ac:dyDescent="0.25">
      <c r="F410" s="1"/>
      <c r="G410" s="1"/>
      <c r="J410" s="1"/>
    </row>
    <row r="411" spans="1:10" x14ac:dyDescent="0.25">
      <c r="F411" s="1"/>
      <c r="G411" s="1"/>
      <c r="J411" s="1"/>
    </row>
    <row r="412" spans="1:10" x14ac:dyDescent="0.25">
      <c r="F412" s="1"/>
      <c r="G412" s="1"/>
      <c r="J412" s="1"/>
    </row>
    <row r="413" spans="1:10" x14ac:dyDescent="0.25">
      <c r="F413" s="1"/>
      <c r="G413" s="1"/>
      <c r="J413" s="1"/>
    </row>
    <row r="414" spans="1:10" x14ac:dyDescent="0.25">
      <c r="F414" s="1"/>
      <c r="G414" s="1"/>
      <c r="J414" s="1"/>
    </row>
    <row r="415" spans="1:10" x14ac:dyDescent="0.25">
      <c r="F415" s="1"/>
      <c r="G415" s="1"/>
      <c r="J415" s="1"/>
    </row>
    <row r="416" spans="1:10" x14ac:dyDescent="0.25">
      <c r="F416" s="1"/>
      <c r="G416" s="1"/>
      <c r="J416" s="1"/>
    </row>
    <row r="417" spans="5:10" x14ac:dyDescent="0.25">
      <c r="F417" s="1"/>
      <c r="G417" s="1"/>
      <c r="J417" s="1"/>
    </row>
    <row r="418" spans="5:10" x14ac:dyDescent="0.25">
      <c r="F418" s="1"/>
      <c r="G418" s="1"/>
      <c r="J418" s="1"/>
    </row>
    <row r="419" spans="5:10" x14ac:dyDescent="0.25">
      <c r="F419" s="1"/>
      <c r="G419" s="1"/>
      <c r="J419" s="1"/>
    </row>
    <row r="420" spans="5:10" x14ac:dyDescent="0.25">
      <c r="E420" s="1"/>
      <c r="F420" s="1"/>
      <c r="G420" s="1"/>
      <c r="J420" s="1"/>
    </row>
    <row r="421" spans="5:10" x14ac:dyDescent="0.25">
      <c r="E421" s="1"/>
      <c r="F421" s="1"/>
      <c r="G421" s="1"/>
      <c r="J421" s="1"/>
    </row>
    <row r="422" spans="5:10" x14ac:dyDescent="0.25">
      <c r="E422" s="1"/>
      <c r="F422" s="1"/>
      <c r="G422" s="1"/>
      <c r="J422" s="1"/>
    </row>
    <row r="423" spans="5:10" x14ac:dyDescent="0.25">
      <c r="E423" s="1"/>
      <c r="F423" s="1"/>
      <c r="G423" s="1"/>
      <c r="J423" s="1"/>
    </row>
    <row r="424" spans="5:10" x14ac:dyDescent="0.25">
      <c r="F424" s="1"/>
      <c r="G424" s="1"/>
      <c r="J424" s="1"/>
    </row>
    <row r="425" spans="5:10" x14ac:dyDescent="0.25">
      <c r="F425" s="1"/>
      <c r="G425" s="1"/>
      <c r="J425" s="1"/>
    </row>
    <row r="426" spans="5:10" x14ac:dyDescent="0.25">
      <c r="F426" s="1"/>
      <c r="G426" s="1"/>
      <c r="J426" s="1"/>
    </row>
    <row r="427" spans="5:10" x14ac:dyDescent="0.25">
      <c r="F427" s="1"/>
      <c r="G427" s="1"/>
      <c r="J427" s="1"/>
    </row>
    <row r="428" spans="5:10" x14ac:dyDescent="0.25">
      <c r="F428" s="1"/>
      <c r="G428" s="1"/>
      <c r="J428" s="1"/>
    </row>
    <row r="429" spans="5:10" x14ac:dyDescent="0.25">
      <c r="F429" s="1"/>
      <c r="G429" s="1"/>
      <c r="J429" s="1"/>
    </row>
    <row r="430" spans="5:10" x14ac:dyDescent="0.25">
      <c r="F430" s="1"/>
      <c r="G430" s="1"/>
      <c r="J430" s="1"/>
    </row>
    <row r="431" spans="5:10" x14ac:dyDescent="0.25">
      <c r="F431" s="1"/>
      <c r="G431" s="1"/>
      <c r="J431" s="1"/>
    </row>
    <row r="432" spans="5:10" x14ac:dyDescent="0.25">
      <c r="F432" s="1"/>
      <c r="G432" s="1"/>
      <c r="J432" s="1"/>
    </row>
    <row r="433" spans="5:10" x14ac:dyDescent="0.25">
      <c r="F433" s="1"/>
      <c r="G433" s="1"/>
      <c r="J433" s="1"/>
    </row>
    <row r="434" spans="5:10" x14ac:dyDescent="0.25">
      <c r="F434" s="1"/>
      <c r="G434" s="1"/>
      <c r="J434" s="1"/>
    </row>
    <row r="435" spans="5:10" x14ac:dyDescent="0.25">
      <c r="F435" s="1"/>
      <c r="G435" s="1"/>
      <c r="J435" s="1"/>
    </row>
    <row r="436" spans="5:10" x14ac:dyDescent="0.25">
      <c r="F436" s="1"/>
      <c r="G436" s="1"/>
      <c r="J436" s="1"/>
    </row>
    <row r="437" spans="5:10" x14ac:dyDescent="0.25">
      <c r="F437" s="1"/>
      <c r="G437" s="1"/>
      <c r="J437" s="1"/>
    </row>
    <row r="438" spans="5:10" x14ac:dyDescent="0.25">
      <c r="F438" s="1"/>
      <c r="G438" s="1"/>
      <c r="J438" s="1"/>
    </row>
    <row r="439" spans="5:10" x14ac:dyDescent="0.25">
      <c r="F439" s="1"/>
      <c r="G439" s="1"/>
      <c r="J439" s="1"/>
    </row>
    <row r="440" spans="5:10" x14ac:dyDescent="0.25">
      <c r="F440" s="1"/>
      <c r="G440" s="1"/>
      <c r="J440" s="1"/>
    </row>
    <row r="441" spans="5:10" x14ac:dyDescent="0.25">
      <c r="F441" s="1"/>
      <c r="G441" s="1"/>
      <c r="J441" s="1"/>
    </row>
    <row r="442" spans="5:10" x14ac:dyDescent="0.25">
      <c r="E442" s="1"/>
      <c r="F442" s="1"/>
      <c r="G442" s="1"/>
      <c r="J442" s="1"/>
    </row>
    <row r="443" spans="5:10" x14ac:dyDescent="0.25">
      <c r="E443" s="1"/>
      <c r="F443" s="1"/>
      <c r="G443" s="1"/>
      <c r="J443" s="1"/>
    </row>
    <row r="444" spans="5:10" x14ac:dyDescent="0.25">
      <c r="E444" s="1"/>
      <c r="F444" s="1"/>
      <c r="G444" s="1"/>
      <c r="J444" s="1"/>
    </row>
    <row r="445" spans="5:10" x14ac:dyDescent="0.25">
      <c r="E445" s="1"/>
      <c r="F445" s="1"/>
      <c r="G445" s="1"/>
      <c r="J445" s="1"/>
    </row>
    <row r="446" spans="5:10" x14ac:dyDescent="0.25">
      <c r="F446" s="1"/>
      <c r="G446" s="1"/>
      <c r="J446" s="1"/>
    </row>
    <row r="447" spans="5:10" x14ac:dyDescent="0.25">
      <c r="F447" s="1"/>
      <c r="G447" s="1"/>
      <c r="J447" s="1"/>
    </row>
    <row r="448" spans="5:10" x14ac:dyDescent="0.25">
      <c r="F448" s="1"/>
      <c r="G448" s="1"/>
      <c r="J448" s="1"/>
    </row>
    <row r="449" spans="5:10" x14ac:dyDescent="0.25">
      <c r="F449" s="1"/>
      <c r="G449" s="1"/>
      <c r="J449" s="1"/>
    </row>
    <row r="450" spans="5:10" x14ac:dyDescent="0.25">
      <c r="F450" s="1"/>
      <c r="G450" s="1"/>
      <c r="J450" s="1"/>
    </row>
    <row r="451" spans="5:10" x14ac:dyDescent="0.25">
      <c r="F451" s="1"/>
      <c r="G451" s="1"/>
      <c r="J451" s="1"/>
    </row>
    <row r="452" spans="5:10" x14ac:dyDescent="0.25">
      <c r="F452" s="1"/>
      <c r="G452" s="1"/>
      <c r="J452" s="1"/>
    </row>
    <row r="453" spans="5:10" x14ac:dyDescent="0.25">
      <c r="F453" s="1"/>
      <c r="G453" s="1"/>
      <c r="J453" s="1"/>
    </row>
    <row r="454" spans="5:10" x14ac:dyDescent="0.25">
      <c r="F454" s="1"/>
      <c r="G454" s="1"/>
      <c r="J454" s="1"/>
    </row>
    <row r="455" spans="5:10" x14ac:dyDescent="0.25">
      <c r="F455" s="1"/>
      <c r="G455" s="1"/>
      <c r="J455" s="1"/>
    </row>
    <row r="456" spans="5:10" x14ac:dyDescent="0.25">
      <c r="F456" s="1"/>
      <c r="G456" s="1"/>
      <c r="J456" s="1"/>
    </row>
    <row r="457" spans="5:10" x14ac:dyDescent="0.25">
      <c r="F457" s="1"/>
      <c r="G457" s="1"/>
      <c r="J457" s="1"/>
    </row>
    <row r="458" spans="5:10" x14ac:dyDescent="0.25">
      <c r="F458" s="1"/>
      <c r="G458" s="1"/>
      <c r="J458" s="1"/>
    </row>
    <row r="459" spans="5:10" x14ac:dyDescent="0.25">
      <c r="F459" s="1"/>
      <c r="G459" s="1"/>
      <c r="J459" s="1"/>
    </row>
    <row r="460" spans="5:10" x14ac:dyDescent="0.25">
      <c r="F460" s="1"/>
      <c r="G460" s="1"/>
      <c r="J460" s="1"/>
    </row>
    <row r="461" spans="5:10" x14ac:dyDescent="0.25">
      <c r="F461" s="1"/>
      <c r="G461" s="1"/>
      <c r="J461" s="1"/>
    </row>
    <row r="462" spans="5:10" x14ac:dyDescent="0.25">
      <c r="F462" s="1"/>
      <c r="G462" s="1"/>
      <c r="J462" s="1"/>
    </row>
    <row r="463" spans="5:10" x14ac:dyDescent="0.25">
      <c r="F463" s="1"/>
      <c r="G463" s="1"/>
      <c r="J463" s="1"/>
    </row>
    <row r="464" spans="5:10" x14ac:dyDescent="0.25">
      <c r="E464" s="1"/>
      <c r="F464" s="1"/>
      <c r="G464" s="1"/>
      <c r="J464" s="1"/>
    </row>
    <row r="465" spans="5:10" x14ac:dyDescent="0.25">
      <c r="E465" s="1"/>
      <c r="F465" s="1"/>
      <c r="G465" s="1"/>
      <c r="J465" s="1"/>
    </row>
    <row r="466" spans="5:10" x14ac:dyDescent="0.25">
      <c r="E466" s="1"/>
      <c r="F466" s="1"/>
      <c r="G466" s="1"/>
      <c r="J466" s="1"/>
    </row>
    <row r="467" spans="5:10" x14ac:dyDescent="0.25">
      <c r="E467" s="1"/>
      <c r="F467" s="1"/>
      <c r="G467" s="1"/>
      <c r="J467" s="1"/>
    </row>
    <row r="468" spans="5:10" x14ac:dyDescent="0.25">
      <c r="F468" s="1"/>
      <c r="G468" s="1"/>
      <c r="J468" s="1"/>
    </row>
    <row r="469" spans="5:10" x14ac:dyDescent="0.25">
      <c r="F469" s="1"/>
      <c r="G469" s="1"/>
      <c r="J469" s="1"/>
    </row>
    <row r="470" spans="5:10" x14ac:dyDescent="0.25">
      <c r="F470" s="1"/>
      <c r="G470" s="1"/>
      <c r="J470" s="1"/>
    </row>
    <row r="471" spans="5:10" x14ac:dyDescent="0.25">
      <c r="F471" s="1"/>
      <c r="G471" s="1"/>
      <c r="J471" s="1"/>
    </row>
    <row r="472" spans="5:10" x14ac:dyDescent="0.25">
      <c r="F472" s="1"/>
      <c r="G472" s="1"/>
      <c r="J472" s="1"/>
    </row>
    <row r="473" spans="5:10" x14ac:dyDescent="0.25">
      <c r="F473" s="1"/>
      <c r="G473" s="1"/>
      <c r="J473" s="1"/>
    </row>
    <row r="474" spans="5:10" x14ac:dyDescent="0.25">
      <c r="F474" s="1"/>
      <c r="G474" s="1"/>
      <c r="J474" s="1"/>
    </row>
    <row r="475" spans="5:10" x14ac:dyDescent="0.25">
      <c r="F475" s="1"/>
      <c r="G475" s="1"/>
      <c r="J475" s="1"/>
    </row>
    <row r="476" spans="5:10" x14ac:dyDescent="0.25">
      <c r="F476" s="1"/>
      <c r="G476" s="1"/>
      <c r="J476" s="1"/>
    </row>
    <row r="477" spans="5:10" x14ac:dyDescent="0.25">
      <c r="F477" s="1"/>
      <c r="G477" s="1"/>
      <c r="J477" s="1"/>
    </row>
    <row r="478" spans="5:10" x14ac:dyDescent="0.25">
      <c r="F478" s="1"/>
      <c r="G478" s="1"/>
      <c r="J478" s="1"/>
    </row>
    <row r="479" spans="5:10" x14ac:dyDescent="0.25">
      <c r="F479" s="1"/>
      <c r="G479" s="1"/>
      <c r="J479" s="1"/>
    </row>
    <row r="480" spans="5:10" x14ac:dyDescent="0.25">
      <c r="F480" s="1"/>
      <c r="G480" s="1"/>
      <c r="J480" s="1"/>
    </row>
    <row r="481" spans="5:10" x14ac:dyDescent="0.25">
      <c r="F481" s="1"/>
      <c r="G481" s="1"/>
      <c r="J481" s="1"/>
    </row>
    <row r="482" spans="5:10" x14ac:dyDescent="0.25">
      <c r="F482" s="1"/>
      <c r="G482" s="1"/>
      <c r="J482" s="1"/>
    </row>
    <row r="483" spans="5:10" x14ac:dyDescent="0.25">
      <c r="F483" s="1"/>
      <c r="G483" s="1"/>
      <c r="J483" s="1"/>
    </row>
    <row r="484" spans="5:10" x14ac:dyDescent="0.25">
      <c r="F484" s="1"/>
      <c r="G484" s="1"/>
      <c r="J484" s="1"/>
    </row>
    <row r="485" spans="5:10" x14ac:dyDescent="0.25">
      <c r="F485" s="1"/>
      <c r="G485" s="1"/>
      <c r="J485" s="1"/>
    </row>
    <row r="486" spans="5:10" x14ac:dyDescent="0.25">
      <c r="E486" s="1"/>
      <c r="F486" s="1"/>
      <c r="G486" s="1"/>
      <c r="J486" s="1"/>
    </row>
    <row r="487" spans="5:10" x14ac:dyDescent="0.25">
      <c r="E487" s="1"/>
      <c r="F487" s="1"/>
      <c r="G487" s="1"/>
    </row>
    <row r="488" spans="5:10" x14ac:dyDescent="0.25">
      <c r="E488" s="1"/>
      <c r="F488" s="1"/>
      <c r="G488" s="1"/>
    </row>
    <row r="489" spans="5:10" x14ac:dyDescent="0.25">
      <c r="E489" s="1"/>
      <c r="F489" s="1"/>
      <c r="G48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7799-2E76-439B-8169-A0AC802B5A81}">
  <dimension ref="A1:N489"/>
  <sheetViews>
    <sheetView zoomScaleNormal="100" workbookViewId="0">
      <selection sqref="A1:N2"/>
    </sheetView>
  </sheetViews>
  <sheetFormatPr defaultRowHeight="15" x14ac:dyDescent="0.25"/>
  <cols>
    <col min="1" max="1" width="11.5703125" style="1" customWidth="1"/>
    <col min="2" max="2" width="9.5703125" style="1" bestFit="1" customWidth="1"/>
    <col min="4" max="4" width="9.140625" style="1"/>
    <col min="5" max="5" width="9.85546875" customWidth="1"/>
    <col min="7" max="7" width="12.7109375" customWidth="1"/>
    <col min="8" max="8" width="14.5703125" customWidth="1"/>
    <col min="9" max="9" width="11" customWidth="1"/>
    <col min="10" max="10" width="13.85546875" customWidth="1"/>
    <col min="11" max="11" width="18" bestFit="1" customWidth="1"/>
    <col min="14" max="14" width="11.42578125" customWidth="1"/>
  </cols>
  <sheetData>
    <row r="1" spans="1:14" x14ac:dyDescent="0.25">
      <c r="H1" s="1" t="s">
        <v>10</v>
      </c>
      <c r="N1" s="2" t="s">
        <v>2</v>
      </c>
    </row>
    <row r="2" spans="1:14" x14ac:dyDescent="0.25">
      <c r="A2" s="7" t="s">
        <v>11</v>
      </c>
      <c r="B2" s="7" t="s">
        <v>12</v>
      </c>
      <c r="C2" s="7" t="s">
        <v>13</v>
      </c>
      <c r="D2" s="7" t="s">
        <v>8</v>
      </c>
      <c r="E2" s="7" t="s">
        <v>14</v>
      </c>
      <c r="F2" s="7"/>
      <c r="G2" s="7" t="s">
        <v>15</v>
      </c>
      <c r="H2" s="7" t="s">
        <v>15</v>
      </c>
      <c r="I2" s="7" t="s">
        <v>16</v>
      </c>
      <c r="J2" s="7" t="s">
        <v>17</v>
      </c>
      <c r="K2" s="1" t="s">
        <v>18</v>
      </c>
      <c r="L2" s="1" t="s">
        <v>1</v>
      </c>
      <c r="M2" s="1" t="s">
        <v>19</v>
      </c>
      <c r="N2" s="1" t="s">
        <v>20</v>
      </c>
    </row>
    <row r="3" spans="1:14" x14ac:dyDescent="0.25">
      <c r="A3" s="7">
        <f>'initial data'!A2</f>
        <v>201001</v>
      </c>
      <c r="B3" s="7">
        <f>'initial data'!B2</f>
        <v>609208869</v>
      </c>
      <c r="C3" s="8">
        <f t="shared" ref="C3:C66" si="0">LN(B3/B4)</f>
        <v>-0.32429269568079389</v>
      </c>
      <c r="D3" s="7">
        <v>1</v>
      </c>
      <c r="E3" s="7">
        <f>SUM(C3:C26)</f>
        <v>-0.79505329644977696</v>
      </c>
      <c r="F3" s="7">
        <f>E5</f>
        <v>-3.3127220685407376E-2</v>
      </c>
      <c r="G3" s="8">
        <f>C3-F3</f>
        <v>-0.29116547499538653</v>
      </c>
      <c r="H3" s="8">
        <f>C3-F3</f>
        <v>-0.29116547499538653</v>
      </c>
      <c r="I3" s="8">
        <f>MAX(H3:H26)-MIN(H3:H26)</f>
        <v>1.0450632218646574</v>
      </c>
      <c r="J3" s="7">
        <f>G3*G3</f>
        <v>8.4777333829289064E-2</v>
      </c>
      <c r="K3">
        <f>SQRT(SUM(J3:J26)/23)</f>
        <v>0.13289164357117225</v>
      </c>
      <c r="L3">
        <f>I3/K3</f>
        <v>7.8640251093362163</v>
      </c>
      <c r="M3">
        <f>SUM(L3:L486)/5</f>
        <v>6.0422585860482076</v>
      </c>
      <c r="N3">
        <f>M3/SQRT(24)</f>
        <v>1.2333708691473895</v>
      </c>
    </row>
    <row r="4" spans="1:14" x14ac:dyDescent="0.25">
      <c r="A4" s="7">
        <f>'initial data'!A3</f>
        <v>201002</v>
      </c>
      <c r="B4" s="7">
        <f>'initial data'!B3</f>
        <v>842567582</v>
      </c>
      <c r="C4" s="8">
        <f t="shared" si="0"/>
        <v>-0.15545735021160945</v>
      </c>
      <c r="D4" s="7">
        <v>2</v>
      </c>
      <c r="E4" s="7" t="s">
        <v>5</v>
      </c>
      <c r="F4" s="7">
        <f>F3</f>
        <v>-3.3127220685407376E-2</v>
      </c>
      <c r="G4" s="8">
        <f>C4-F4</f>
        <v>-0.12233012952620206</v>
      </c>
      <c r="H4" s="8">
        <f t="shared" ref="H4:H22" si="1">H3+C4-F4</f>
        <v>-0.41349560452158862</v>
      </c>
      <c r="I4" s="8"/>
      <c r="J4" s="7">
        <f t="shared" ref="J4:J67" si="2">G4*G4</f>
        <v>1.4964660589897373E-2</v>
      </c>
    </row>
    <row r="5" spans="1:14" x14ac:dyDescent="0.25">
      <c r="A5" s="7">
        <f>'initial data'!A4</f>
        <v>201003</v>
      </c>
      <c r="B5" s="7">
        <f>'initial data'!B4</f>
        <v>984280803</v>
      </c>
      <c r="C5" s="8">
        <f t="shared" si="0"/>
        <v>-5.7487481668839366E-2</v>
      </c>
      <c r="D5" s="7">
        <v>3</v>
      </c>
      <c r="E5" s="7">
        <f>E3/24</f>
        <v>-3.3127220685407376E-2</v>
      </c>
      <c r="F5" s="7">
        <f t="shared" ref="F5:F68" si="3">F4</f>
        <v>-3.3127220685407376E-2</v>
      </c>
      <c r="G5" s="8">
        <f t="shared" ref="G5:G67" si="4">C5-F5</f>
        <v>-2.436026098343199E-2</v>
      </c>
      <c r="H5" s="8">
        <f t="shared" si="1"/>
        <v>-0.43785586550502065</v>
      </c>
      <c r="I5" s="8"/>
      <c r="J5" s="7">
        <f t="shared" si="2"/>
        <v>5.9342231518091893E-4</v>
      </c>
    </row>
    <row r="6" spans="1:14" x14ac:dyDescent="0.25">
      <c r="A6" s="7">
        <f>'initial data'!A5</f>
        <v>201004</v>
      </c>
      <c r="B6" s="7">
        <f>'initial data'!B5</f>
        <v>1042522678</v>
      </c>
      <c r="C6" s="8">
        <f t="shared" si="0"/>
        <v>9.2655888072402978E-2</v>
      </c>
      <c r="D6" s="7">
        <v>4</v>
      </c>
      <c r="E6" s="8"/>
      <c r="F6" s="7">
        <f t="shared" si="3"/>
        <v>-3.3127220685407376E-2</v>
      </c>
      <c r="G6" s="8">
        <f t="shared" si="4"/>
        <v>0.12578310875781035</v>
      </c>
      <c r="H6" s="8">
        <f t="shared" si="1"/>
        <v>-0.3120727567472103</v>
      </c>
      <c r="I6" s="8"/>
      <c r="J6" s="7">
        <f t="shared" si="2"/>
        <v>1.5821390448779147E-2</v>
      </c>
    </row>
    <row r="7" spans="1:14" x14ac:dyDescent="0.25">
      <c r="A7" s="7">
        <f>'initial data'!A6</f>
        <v>201005</v>
      </c>
      <c r="B7" s="7">
        <f>'initial data'!B6</f>
        <v>950266830</v>
      </c>
      <c r="C7" s="8">
        <f t="shared" si="0"/>
        <v>-6.4828914827662759E-2</v>
      </c>
      <c r="D7" s="7">
        <v>5</v>
      </c>
      <c r="E7" s="8"/>
      <c r="F7" s="7">
        <f t="shared" si="3"/>
        <v>-3.3127220685407376E-2</v>
      </c>
      <c r="G7" s="8">
        <f t="shared" si="4"/>
        <v>-3.1701694142255384E-2</v>
      </c>
      <c r="H7" s="8">
        <f t="shared" si="1"/>
        <v>-0.34377445088946573</v>
      </c>
      <c r="I7" s="8"/>
      <c r="J7" s="7">
        <f t="shared" si="2"/>
        <v>1.0049974114891094E-3</v>
      </c>
    </row>
    <row r="8" spans="1:14" x14ac:dyDescent="0.25">
      <c r="A8" s="7">
        <f>'initial data'!A7</f>
        <v>201006</v>
      </c>
      <c r="B8" s="7">
        <f>'initial data'!B7</f>
        <v>1013912343</v>
      </c>
      <c r="C8" s="8">
        <f t="shared" si="0"/>
        <v>-0.11814787385903447</v>
      </c>
      <c r="D8" s="7">
        <v>6</v>
      </c>
      <c r="E8" s="8"/>
      <c r="F8" s="7">
        <f t="shared" si="3"/>
        <v>-3.3127220685407376E-2</v>
      </c>
      <c r="G8" s="8">
        <f t="shared" si="4"/>
        <v>-8.5020653173627087E-2</v>
      </c>
      <c r="H8" s="8">
        <f t="shared" si="1"/>
        <v>-0.42879510406309285</v>
      </c>
      <c r="I8" s="8"/>
      <c r="J8" s="7">
        <f t="shared" si="2"/>
        <v>7.2285114660701859E-3</v>
      </c>
    </row>
    <row r="9" spans="1:14" x14ac:dyDescent="0.25">
      <c r="A9" s="7">
        <f>'initial data'!A8</f>
        <v>201007</v>
      </c>
      <c r="B9" s="7">
        <f>'initial data'!B8</f>
        <v>1141067615</v>
      </c>
      <c r="C9" s="8">
        <f t="shared" si="0"/>
        <v>-5.7454845465459349E-2</v>
      </c>
      <c r="D9" s="7">
        <v>7</v>
      </c>
      <c r="E9" s="8"/>
      <c r="F9" s="7">
        <f t="shared" si="3"/>
        <v>-3.3127220685407376E-2</v>
      </c>
      <c r="G9" s="8">
        <f t="shared" si="4"/>
        <v>-2.4327624780051973E-2</v>
      </c>
      <c r="H9" s="8">
        <f t="shared" si="1"/>
        <v>-0.45312272884314486</v>
      </c>
      <c r="I9" s="8"/>
      <c r="J9" s="7">
        <f t="shared" si="2"/>
        <v>5.9183332743899882E-4</v>
      </c>
    </row>
    <row r="10" spans="1:14" x14ac:dyDescent="0.25">
      <c r="A10" s="7">
        <f>'initial data'!A9</f>
        <v>201008</v>
      </c>
      <c r="B10" s="7">
        <f>'initial data'!B9</f>
        <v>1208547438</v>
      </c>
      <c r="C10" s="8">
        <f t="shared" si="0"/>
        <v>-0.1048139051623902</v>
      </c>
      <c r="D10" s="7">
        <v>8</v>
      </c>
      <c r="E10" s="8"/>
      <c r="F10" s="7">
        <f t="shared" si="3"/>
        <v>-3.3127220685407376E-2</v>
      </c>
      <c r="G10" s="8">
        <f t="shared" si="4"/>
        <v>-7.1686684476982815E-2</v>
      </c>
      <c r="H10" s="8">
        <f t="shared" si="1"/>
        <v>-0.52480941332012765</v>
      </c>
      <c r="I10" s="8"/>
      <c r="J10" s="7">
        <f t="shared" si="2"/>
        <v>5.1389807313024886E-3</v>
      </c>
    </row>
    <row r="11" spans="1:14" x14ac:dyDescent="0.25">
      <c r="A11" s="7">
        <f>'initial data'!A10</f>
        <v>201009</v>
      </c>
      <c r="B11" s="7">
        <f>'initial data'!B10</f>
        <v>1342096682</v>
      </c>
      <c r="C11" s="8">
        <f t="shared" si="0"/>
        <v>7.1951801110118438E-2</v>
      </c>
      <c r="D11" s="7">
        <v>9</v>
      </c>
      <c r="E11" s="8"/>
      <c r="F11" s="7">
        <f t="shared" si="3"/>
        <v>-3.3127220685407376E-2</v>
      </c>
      <c r="G11" s="8">
        <f t="shared" si="4"/>
        <v>0.10507902179552581</v>
      </c>
      <c r="H11" s="8">
        <f t="shared" si="1"/>
        <v>-0.41973039152460184</v>
      </c>
      <c r="I11" s="8"/>
      <c r="J11" s="7">
        <f t="shared" si="2"/>
        <v>1.1041600821504587E-2</v>
      </c>
    </row>
    <row r="12" spans="1:14" x14ac:dyDescent="0.25">
      <c r="A12" s="7">
        <f>'initial data'!A11</f>
        <v>201010</v>
      </c>
      <c r="B12" s="7">
        <f>'initial data'!B11</f>
        <v>1248922623</v>
      </c>
      <c r="C12" s="8">
        <f t="shared" si="0"/>
        <v>-9.5203795694342327E-2</v>
      </c>
      <c r="D12" s="7">
        <v>10</v>
      </c>
      <c r="E12" s="8"/>
      <c r="F12" s="7">
        <f t="shared" si="3"/>
        <v>-3.3127220685407376E-2</v>
      </c>
      <c r="G12" s="8">
        <f t="shared" si="4"/>
        <v>-6.2076575008934952E-2</v>
      </c>
      <c r="H12" s="8">
        <f t="shared" si="1"/>
        <v>-0.48180696653353677</v>
      </c>
      <c r="I12" s="8"/>
      <c r="J12" s="7">
        <f t="shared" si="2"/>
        <v>3.8535011648399274E-3</v>
      </c>
    </row>
    <row r="13" spans="1:14" x14ac:dyDescent="0.25">
      <c r="A13" s="7">
        <f>'initial data'!A12</f>
        <v>201011</v>
      </c>
      <c r="B13" s="7">
        <f>'initial data'!B12</f>
        <v>1373668741</v>
      </c>
      <c r="C13" s="8">
        <f t="shared" si="0"/>
        <v>5.6272820292555183E-2</v>
      </c>
      <c r="D13" s="7">
        <v>11</v>
      </c>
      <c r="E13" s="8"/>
      <c r="F13" s="7">
        <f t="shared" si="3"/>
        <v>-3.3127220685407376E-2</v>
      </c>
      <c r="G13" s="8">
        <f t="shared" si="4"/>
        <v>8.9400040977962558E-2</v>
      </c>
      <c r="H13" s="8">
        <f t="shared" si="1"/>
        <v>-0.39240692555557422</v>
      </c>
      <c r="I13" s="8"/>
      <c r="J13" s="7">
        <f t="shared" si="2"/>
        <v>7.9923673268613854E-3</v>
      </c>
    </row>
    <row r="14" spans="1:14" x14ac:dyDescent="0.25">
      <c r="A14" s="7">
        <f>'initial data'!A13</f>
        <v>201012</v>
      </c>
      <c r="B14" s="7">
        <f>'initial data'!B13</f>
        <v>1298503248</v>
      </c>
      <c r="C14" s="8">
        <f t="shared" si="0"/>
        <v>8.1483404836232121E-2</v>
      </c>
      <c r="D14" s="7">
        <v>12</v>
      </c>
      <c r="E14" s="8"/>
      <c r="F14" s="7">
        <f t="shared" si="3"/>
        <v>-3.3127220685407376E-2</v>
      </c>
      <c r="G14" s="8">
        <f t="shared" si="4"/>
        <v>0.1146106255216395</v>
      </c>
      <c r="H14" s="8">
        <f t="shared" si="1"/>
        <v>-0.27779630003393474</v>
      </c>
      <c r="I14" s="8"/>
      <c r="J14" s="7">
        <f t="shared" si="2"/>
        <v>1.3135595482461484E-2</v>
      </c>
    </row>
    <row r="15" spans="1:14" x14ac:dyDescent="0.25">
      <c r="A15" s="7">
        <f>'initial data'!A14</f>
        <v>201101</v>
      </c>
      <c r="B15" s="7">
        <f>'initial data'!B14</f>
        <v>1196892780</v>
      </c>
      <c r="C15" s="8">
        <f t="shared" si="0"/>
        <v>-8.2756939223441683E-2</v>
      </c>
      <c r="D15" s="7">
        <v>13</v>
      </c>
      <c r="E15" s="8"/>
      <c r="F15" s="7">
        <f t="shared" si="3"/>
        <v>-3.3127220685407376E-2</v>
      </c>
      <c r="G15" s="8">
        <f t="shared" si="4"/>
        <v>-4.9629718538034308E-2</v>
      </c>
      <c r="H15" s="8">
        <f t="shared" si="1"/>
        <v>-0.32742601857196907</v>
      </c>
      <c r="I15" s="8"/>
      <c r="J15" s="7">
        <f t="shared" si="2"/>
        <v>2.4631089621645064E-3</v>
      </c>
    </row>
    <row r="16" spans="1:14" x14ac:dyDescent="0.25">
      <c r="A16" s="7">
        <f>'initial data'!A15</f>
        <v>201102</v>
      </c>
      <c r="B16" s="7">
        <f>'initial data'!B15</f>
        <v>1300157990</v>
      </c>
      <c r="C16" s="8">
        <f t="shared" si="0"/>
        <v>-0.25943401806187766</v>
      </c>
      <c r="D16" s="7">
        <v>14</v>
      </c>
      <c r="E16" s="8"/>
      <c r="F16" s="7">
        <f t="shared" si="3"/>
        <v>-3.3127220685407376E-2</v>
      </c>
      <c r="G16" s="8">
        <f t="shared" si="4"/>
        <v>-0.22630679737647028</v>
      </c>
      <c r="H16" s="8">
        <f t="shared" si="1"/>
        <v>-0.55373281594843937</v>
      </c>
      <c r="I16" s="8"/>
      <c r="J16" s="7">
        <f t="shared" si="2"/>
        <v>5.1214766538794775E-2</v>
      </c>
    </row>
    <row r="17" spans="1:12" x14ac:dyDescent="0.25">
      <c r="A17" s="7">
        <f>'initial data'!A16</f>
        <v>201103</v>
      </c>
      <c r="B17" s="7">
        <f>'initial data'!B16</f>
        <v>1685259918</v>
      </c>
      <c r="C17" s="8">
        <f t="shared" si="0"/>
        <v>5.5006084270056488E-2</v>
      </c>
      <c r="D17" s="7">
        <v>15</v>
      </c>
      <c r="E17" s="8"/>
      <c r="F17" s="7">
        <f t="shared" si="3"/>
        <v>-3.3127220685407376E-2</v>
      </c>
      <c r="G17" s="8">
        <f t="shared" si="4"/>
        <v>8.813330495546387E-2</v>
      </c>
      <c r="H17" s="8">
        <f t="shared" si="1"/>
        <v>-0.46559951099297553</v>
      </c>
      <c r="I17" s="8"/>
      <c r="J17" s="7">
        <f t="shared" si="2"/>
        <v>7.7674794423727928E-3</v>
      </c>
    </row>
    <row r="18" spans="1:12" x14ac:dyDescent="0.25">
      <c r="A18" s="7">
        <f>'initial data'!A17</f>
        <v>201104</v>
      </c>
      <c r="B18" s="7">
        <f>'initial data'!B17</f>
        <v>1595063778</v>
      </c>
      <c r="C18" s="8">
        <f t="shared" si="0"/>
        <v>3.5416729065133559E-2</v>
      </c>
      <c r="D18" s="7">
        <v>16</v>
      </c>
      <c r="E18" s="8"/>
      <c r="F18" s="7">
        <f t="shared" si="3"/>
        <v>-3.3127220685407376E-2</v>
      </c>
      <c r="G18" s="8">
        <f t="shared" si="4"/>
        <v>6.8543949750540928E-2</v>
      </c>
      <c r="H18" s="8">
        <f t="shared" si="1"/>
        <v>-0.39705556124243463</v>
      </c>
      <c r="I18" s="8"/>
      <c r="J18" s="7">
        <f t="shared" si="2"/>
        <v>4.6982730474046793E-3</v>
      </c>
    </row>
    <row r="19" spans="1:12" x14ac:dyDescent="0.25">
      <c r="A19" s="7">
        <f>'initial data'!A18</f>
        <v>201105</v>
      </c>
      <c r="B19" s="7">
        <f>'initial data'!B18</f>
        <v>1539560510</v>
      </c>
      <c r="C19" s="8">
        <f t="shared" si="0"/>
        <v>-0.23122793909146616</v>
      </c>
      <c r="D19" s="7">
        <v>17</v>
      </c>
      <c r="E19" s="8"/>
      <c r="F19" s="7">
        <f t="shared" si="3"/>
        <v>-3.3127220685407376E-2</v>
      </c>
      <c r="G19" s="8">
        <f t="shared" si="4"/>
        <v>-0.19810071840605878</v>
      </c>
      <c r="H19" s="8">
        <f t="shared" si="1"/>
        <v>-0.59515627964849338</v>
      </c>
      <c r="I19" s="8"/>
      <c r="J19" s="7">
        <f t="shared" si="2"/>
        <v>3.9243894632996594E-2</v>
      </c>
    </row>
    <row r="20" spans="1:12" x14ac:dyDescent="0.25">
      <c r="A20" s="7">
        <f>'initial data'!A19</f>
        <v>201106</v>
      </c>
      <c r="B20" s="7">
        <f>'initial data'!B19</f>
        <v>1940071701</v>
      </c>
      <c r="C20" s="8">
        <f t="shared" si="0"/>
        <v>0.10502205446856692</v>
      </c>
      <c r="D20" s="7">
        <v>18</v>
      </c>
      <c r="E20" s="8"/>
      <c r="F20" s="7">
        <f t="shared" si="3"/>
        <v>-3.3127220685407376E-2</v>
      </c>
      <c r="G20" s="8">
        <f t="shared" si="4"/>
        <v>0.13814927515397429</v>
      </c>
      <c r="H20" s="8">
        <f t="shared" si="1"/>
        <v>-0.45700700449451909</v>
      </c>
      <c r="I20" s="8"/>
      <c r="J20" s="7">
        <f t="shared" si="2"/>
        <v>1.90852222255685E-2</v>
      </c>
    </row>
    <row r="21" spans="1:12" x14ac:dyDescent="0.25">
      <c r="A21" s="7">
        <f>'initial data'!A20</f>
        <v>201107</v>
      </c>
      <c r="B21" s="7">
        <f>'initial data'!B20</f>
        <v>1746655606</v>
      </c>
      <c r="C21" s="8">
        <f t="shared" si="0"/>
        <v>-3.7790084439196618E-2</v>
      </c>
      <c r="D21" s="7">
        <v>19</v>
      </c>
      <c r="E21" s="8"/>
      <c r="F21" s="7">
        <f t="shared" si="3"/>
        <v>-3.3127220685407376E-2</v>
      </c>
      <c r="G21" s="8">
        <f t="shared" si="4"/>
        <v>-4.6628637537892426E-3</v>
      </c>
      <c r="H21" s="8">
        <f t="shared" si="1"/>
        <v>-0.46166986824830836</v>
      </c>
      <c r="I21" s="8"/>
      <c r="J21" s="7">
        <f t="shared" si="2"/>
        <v>2.1742298386401507E-5</v>
      </c>
    </row>
    <row r="22" spans="1:12" x14ac:dyDescent="0.25">
      <c r="A22" s="7">
        <f>'initial data'!A21</f>
        <v>201108</v>
      </c>
      <c r="B22" s="7">
        <f>'initial data'!B21</f>
        <v>1813924920</v>
      </c>
      <c r="C22" s="8">
        <f t="shared" si="0"/>
        <v>-2.1364294653263581E-2</v>
      </c>
      <c r="D22" s="7">
        <v>20</v>
      </c>
      <c r="E22" s="7"/>
      <c r="F22" s="7">
        <f t="shared" si="3"/>
        <v>-3.3127220685407376E-2</v>
      </c>
      <c r="G22" s="8">
        <f t="shared" si="4"/>
        <v>1.1762926032143795E-2</v>
      </c>
      <c r="H22" s="8">
        <f t="shared" si="1"/>
        <v>-0.44990694221616456</v>
      </c>
      <c r="I22" s="8"/>
      <c r="J22" s="7">
        <f t="shared" si="2"/>
        <v>1.3836642883768616E-4</v>
      </c>
    </row>
    <row r="23" spans="1:12" x14ac:dyDescent="0.25">
      <c r="A23" s="7">
        <f>'initial data'!A22</f>
        <v>201109</v>
      </c>
      <c r="B23" s="7">
        <f>'initial data'!B22</f>
        <v>1853095078</v>
      </c>
      <c r="C23" s="8">
        <f t="shared" si="0"/>
        <v>9.1907391501079974E-2</v>
      </c>
      <c r="D23" s="7">
        <v>21</v>
      </c>
      <c r="E23" s="7"/>
      <c r="F23" s="7">
        <f t="shared" si="3"/>
        <v>-3.3127220685407376E-2</v>
      </c>
      <c r="G23" s="8">
        <f t="shared" si="4"/>
        <v>0.12503461218648734</v>
      </c>
      <c r="H23" s="8">
        <f>C23-F23</f>
        <v>0.12503461218648734</v>
      </c>
      <c r="I23" s="8"/>
      <c r="J23" s="7">
        <f t="shared" si="2"/>
        <v>1.5633654244625289E-2</v>
      </c>
    </row>
    <row r="24" spans="1:12" x14ac:dyDescent="0.25">
      <c r="A24" s="7">
        <f>'initial data'!A23</f>
        <v>201110</v>
      </c>
      <c r="B24" s="7">
        <f>'initial data'!B23</f>
        <v>1690374099</v>
      </c>
      <c r="C24" s="8">
        <f t="shared" si="0"/>
        <v>8.4126954019786444E-3</v>
      </c>
      <c r="D24" s="7">
        <v>22</v>
      </c>
      <c r="E24" s="7"/>
      <c r="F24" s="7">
        <f t="shared" si="3"/>
        <v>-3.3127220685407376E-2</v>
      </c>
      <c r="G24" s="8">
        <f t="shared" si="4"/>
        <v>4.1539916087386018E-2</v>
      </c>
      <c r="H24" s="8">
        <f t="shared" ref="H24:H42" si="5">H23+C24-F24</f>
        <v>0.16657452827387337</v>
      </c>
      <c r="I24" s="8"/>
      <c r="J24" s="7">
        <f t="shared" si="2"/>
        <v>1.7255646285470718E-3</v>
      </c>
    </row>
    <row r="25" spans="1:12" x14ac:dyDescent="0.25">
      <c r="A25" s="7">
        <f>'initial data'!A24</f>
        <v>201111</v>
      </c>
      <c r="B25" s="7">
        <f>'initial data'!B24</f>
        <v>1676213146</v>
      </c>
      <c r="C25" s="8">
        <f t="shared" si="0"/>
        <v>-6.1621892964012742E-2</v>
      </c>
      <c r="D25" s="7">
        <v>23</v>
      </c>
      <c r="E25" s="7"/>
      <c r="F25" s="7">
        <f t="shared" si="3"/>
        <v>-3.3127220685407376E-2</v>
      </c>
      <c r="G25" s="8">
        <f t="shared" si="4"/>
        <v>-2.8494672278605367E-2</v>
      </c>
      <c r="H25" s="8">
        <f t="shared" si="5"/>
        <v>0.13807985599526801</v>
      </c>
      <c r="I25" s="8"/>
      <c r="J25" s="7">
        <f t="shared" si="2"/>
        <v>8.1194634826512119E-4</v>
      </c>
    </row>
    <row r="26" spans="1:12" x14ac:dyDescent="0.25">
      <c r="A26" s="7">
        <f>'initial data'!A25</f>
        <v>201112</v>
      </c>
      <c r="B26" s="7">
        <f>'initial data'!B25</f>
        <v>1782753470</v>
      </c>
      <c r="C26" s="8">
        <f t="shared" si="0"/>
        <v>0.27869986553548859</v>
      </c>
      <c r="D26" s="7">
        <v>24</v>
      </c>
      <c r="E26" s="7"/>
      <c r="F26" s="7">
        <f t="shared" si="3"/>
        <v>-3.3127220685407376E-2</v>
      </c>
      <c r="G26" s="8">
        <f t="shared" si="4"/>
        <v>0.31182708622089594</v>
      </c>
      <c r="H26" s="8">
        <f t="shared" si="5"/>
        <v>0.44990694221616395</v>
      </c>
      <c r="I26" s="8"/>
      <c r="J26" s="7">
        <f t="shared" si="2"/>
        <v>9.723613170101407E-2</v>
      </c>
    </row>
    <row r="27" spans="1:12" x14ac:dyDescent="0.25">
      <c r="A27" s="7">
        <f>'initial data'!A26</f>
        <v>201201</v>
      </c>
      <c r="B27" s="7">
        <f>'initial data'!B26</f>
        <v>1349128997</v>
      </c>
      <c r="C27" s="8">
        <f t="shared" si="0"/>
        <v>-8.1906174145771282E-2</v>
      </c>
      <c r="D27" s="7">
        <v>1</v>
      </c>
      <c r="E27" s="7">
        <f t="shared" ref="E27" si="6">SUM(C27:C50)</f>
        <v>0.59177005090481005</v>
      </c>
      <c r="F27" s="7">
        <f t="shared" ref="F27" si="7">E29</f>
        <v>2.4657085454367084E-2</v>
      </c>
      <c r="G27" s="8">
        <f t="shared" si="4"/>
        <v>-0.10656325960013836</v>
      </c>
      <c r="H27" s="8">
        <f t="shared" si="5"/>
        <v>0.3433436826160256</v>
      </c>
      <c r="I27" s="8">
        <f t="shared" ref="I27" si="8">MAX(H27:H50)-MIN(H27:H50)</f>
        <v>0.47631118619138346</v>
      </c>
      <c r="J27" s="7">
        <f t="shared" si="2"/>
        <v>1.1355728296606481E-2</v>
      </c>
      <c r="K27">
        <f t="shared" ref="K27" si="9">SQRT(SUM(J27:J50)/23)</f>
        <v>0.13396938549911844</v>
      </c>
      <c r="L27">
        <f t="shared" ref="L27" si="10">I27/K27</f>
        <v>3.5553733744230525</v>
      </c>
    </row>
    <row r="28" spans="1:12" x14ac:dyDescent="0.25">
      <c r="A28" s="7">
        <f>'initial data'!A27</f>
        <v>201202</v>
      </c>
      <c r="B28" s="7">
        <f>'initial data'!B27</f>
        <v>1464282514</v>
      </c>
      <c r="C28" s="8">
        <f t="shared" si="0"/>
        <v>-0.15352730157124825</v>
      </c>
      <c r="D28" s="7">
        <v>2</v>
      </c>
      <c r="E28" s="7" t="s">
        <v>5</v>
      </c>
      <c r="F28" s="7">
        <f t="shared" ref="F28" si="11">F27</f>
        <v>2.4657085454367084E-2</v>
      </c>
      <c r="G28" s="8">
        <f t="shared" si="4"/>
        <v>-0.17818438702561534</v>
      </c>
      <c r="H28" s="8">
        <f t="shared" si="5"/>
        <v>0.16515929559041026</v>
      </c>
      <c r="I28" s="8"/>
      <c r="J28" s="7">
        <f t="shared" si="2"/>
        <v>3.1749675779694279E-2</v>
      </c>
    </row>
    <row r="29" spans="1:12" x14ac:dyDescent="0.25">
      <c r="A29" s="7">
        <f>'initial data'!A28</f>
        <v>201203</v>
      </c>
      <c r="B29" s="7">
        <f>'initial data'!B28</f>
        <v>1707264996</v>
      </c>
      <c r="C29" s="8">
        <f t="shared" si="0"/>
        <v>0.12634229942404396</v>
      </c>
      <c r="D29" s="7">
        <v>3</v>
      </c>
      <c r="E29" s="7">
        <f t="shared" ref="E29" si="12">E27/24</f>
        <v>2.4657085454367084E-2</v>
      </c>
      <c r="F29" s="7">
        <f t="shared" si="3"/>
        <v>2.4657085454367084E-2</v>
      </c>
      <c r="G29" s="8">
        <f t="shared" si="4"/>
        <v>0.10168521396967688</v>
      </c>
      <c r="H29" s="8">
        <f t="shared" si="5"/>
        <v>0.26684450956008715</v>
      </c>
      <c r="I29" s="8"/>
      <c r="J29" s="7">
        <f t="shared" si="2"/>
        <v>1.0339882740058969E-2</v>
      </c>
    </row>
    <row r="30" spans="1:12" x14ac:dyDescent="0.25">
      <c r="A30" s="7">
        <f>'initial data'!A29</f>
        <v>201204</v>
      </c>
      <c r="B30" s="7">
        <f>'initial data'!B29</f>
        <v>1504635044</v>
      </c>
      <c r="C30" s="8">
        <f t="shared" si="0"/>
        <v>4.1304827263569058E-2</v>
      </c>
      <c r="D30" s="7">
        <v>4</v>
      </c>
      <c r="E30" s="8"/>
      <c r="F30" s="7">
        <f t="shared" si="3"/>
        <v>2.4657085454367084E-2</v>
      </c>
      <c r="G30" s="8">
        <f t="shared" si="4"/>
        <v>1.6647741809201973E-2</v>
      </c>
      <c r="H30" s="8">
        <f t="shared" si="5"/>
        <v>0.28349225136928913</v>
      </c>
      <c r="I30" s="8"/>
      <c r="J30" s="7">
        <f t="shared" si="2"/>
        <v>2.771473073458514E-4</v>
      </c>
    </row>
    <row r="31" spans="1:12" x14ac:dyDescent="0.25">
      <c r="A31" s="7">
        <f>'initial data'!A30</f>
        <v>201205</v>
      </c>
      <c r="B31" s="7">
        <f>'initial data'!B30</f>
        <v>1443752383</v>
      </c>
      <c r="C31" s="8">
        <f t="shared" si="0"/>
        <v>0.10004648938567344</v>
      </c>
      <c r="D31" s="7">
        <v>5</v>
      </c>
      <c r="E31" s="8"/>
      <c r="F31" s="7">
        <f t="shared" si="3"/>
        <v>2.4657085454367084E-2</v>
      </c>
      <c r="G31" s="8">
        <f t="shared" si="4"/>
        <v>7.5389403931306359E-2</v>
      </c>
      <c r="H31" s="8">
        <f t="shared" si="5"/>
        <v>0.35888165530059551</v>
      </c>
      <c r="I31" s="8"/>
      <c r="J31" s="7">
        <f t="shared" si="2"/>
        <v>5.6835622251176707E-3</v>
      </c>
    </row>
    <row r="32" spans="1:12" x14ac:dyDescent="0.25">
      <c r="A32" s="7">
        <f>'initial data'!A31</f>
        <v>201206</v>
      </c>
      <c r="B32" s="7">
        <f>'initial data'!B31</f>
        <v>1306300448</v>
      </c>
      <c r="C32" s="8">
        <f t="shared" si="0"/>
        <v>-0.14368853934871118</v>
      </c>
      <c r="D32" s="7">
        <v>6</v>
      </c>
      <c r="E32" s="8"/>
      <c r="F32" s="7">
        <f t="shared" si="3"/>
        <v>2.4657085454367084E-2</v>
      </c>
      <c r="G32" s="8">
        <f t="shared" si="4"/>
        <v>-0.16834562480307827</v>
      </c>
      <c r="H32" s="8">
        <f t="shared" si="5"/>
        <v>0.19053603049751724</v>
      </c>
      <c r="I32" s="8"/>
      <c r="J32" s="7">
        <f t="shared" si="2"/>
        <v>2.8340249390338801E-2</v>
      </c>
    </row>
    <row r="33" spans="1:10" x14ac:dyDescent="0.25">
      <c r="A33" s="7">
        <f>'initial data'!A32</f>
        <v>201207</v>
      </c>
      <c r="B33" s="7">
        <f>'initial data'!B32</f>
        <v>1508155824</v>
      </c>
      <c r="C33" s="8">
        <f t="shared" si="0"/>
        <v>2.1974485346337318E-2</v>
      </c>
      <c r="D33" s="7">
        <v>7</v>
      </c>
      <c r="E33" s="8"/>
      <c r="F33" s="7">
        <f t="shared" si="3"/>
        <v>2.4657085454367084E-2</v>
      </c>
      <c r="G33" s="8">
        <f t="shared" si="4"/>
        <v>-2.682600108029766E-3</v>
      </c>
      <c r="H33" s="8">
        <f t="shared" si="5"/>
        <v>0.18785343038948746</v>
      </c>
      <c r="I33" s="8"/>
      <c r="J33" s="7">
        <f t="shared" si="2"/>
        <v>7.1963433396013119E-6</v>
      </c>
    </row>
    <row r="34" spans="1:10" x14ac:dyDescent="0.25">
      <c r="A34" s="7">
        <f>'initial data'!A33</f>
        <v>201208</v>
      </c>
      <c r="B34" s="7">
        <f>'initial data'!B33</f>
        <v>1475376351</v>
      </c>
      <c r="C34" s="8">
        <f t="shared" si="0"/>
        <v>3.1795767500224885E-2</v>
      </c>
      <c r="D34" s="7">
        <v>8</v>
      </c>
      <c r="E34" s="8"/>
      <c r="F34" s="7">
        <f t="shared" si="3"/>
        <v>2.4657085454367084E-2</v>
      </c>
      <c r="G34" s="8">
        <f t="shared" si="4"/>
        <v>7.1386820458578006E-3</v>
      </c>
      <c r="H34" s="8">
        <f t="shared" si="5"/>
        <v>0.19499211243534526</v>
      </c>
      <c r="I34" s="8"/>
      <c r="J34" s="7">
        <f t="shared" si="2"/>
        <v>5.0960781351852516E-5</v>
      </c>
    </row>
    <row r="35" spans="1:10" x14ac:dyDescent="0.25">
      <c r="A35" s="7">
        <f>'initial data'!A34</f>
        <v>201209</v>
      </c>
      <c r="B35" s="7">
        <f>'initial data'!B34</f>
        <v>1429203567</v>
      </c>
      <c r="C35" s="8">
        <f t="shared" si="0"/>
        <v>-8.5180113678530678E-2</v>
      </c>
      <c r="D35" s="7">
        <v>9</v>
      </c>
      <c r="E35" s="8"/>
      <c r="F35" s="7">
        <f t="shared" si="3"/>
        <v>2.4657085454367084E-2</v>
      </c>
      <c r="G35" s="8">
        <f t="shared" si="4"/>
        <v>-0.10983719913289776</v>
      </c>
      <c r="H35" s="8">
        <f t="shared" si="5"/>
        <v>8.5154913302447496E-2</v>
      </c>
      <c r="I35" s="8"/>
      <c r="J35" s="7">
        <f t="shared" si="2"/>
        <v>1.2064210313359837E-2</v>
      </c>
    </row>
    <row r="36" spans="1:10" x14ac:dyDescent="0.25">
      <c r="A36" s="7">
        <f>'initial data'!A35</f>
        <v>201210</v>
      </c>
      <c r="B36" s="7">
        <f>'initial data'!B35</f>
        <v>1556278597</v>
      </c>
      <c r="C36" s="8">
        <f t="shared" si="0"/>
        <v>7.1335669514593067E-2</v>
      </c>
      <c r="D36" s="7">
        <v>10</v>
      </c>
      <c r="E36" s="8"/>
      <c r="F36" s="7">
        <f t="shared" si="3"/>
        <v>2.4657085454367084E-2</v>
      </c>
      <c r="G36" s="8">
        <f t="shared" si="4"/>
        <v>4.6678584060225986E-2</v>
      </c>
      <c r="H36" s="8">
        <f t="shared" si="5"/>
        <v>0.13183349736267347</v>
      </c>
      <c r="I36" s="8"/>
      <c r="J36" s="7">
        <f t="shared" si="2"/>
        <v>2.1788902098675835E-3</v>
      </c>
    </row>
    <row r="37" spans="1:10" x14ac:dyDescent="0.25">
      <c r="A37" s="7">
        <f>'initial data'!A36</f>
        <v>201211</v>
      </c>
      <c r="B37" s="7">
        <f>'initial data'!B36</f>
        <v>1449127697</v>
      </c>
      <c r="C37" s="8">
        <f t="shared" si="0"/>
        <v>4.1396287197078621E-2</v>
      </c>
      <c r="D37" s="7">
        <v>11</v>
      </c>
      <c r="E37" s="8"/>
      <c r="F37" s="7">
        <f t="shared" si="3"/>
        <v>2.4657085454367084E-2</v>
      </c>
      <c r="G37" s="8">
        <f t="shared" si="4"/>
        <v>1.6739201742711537E-2</v>
      </c>
      <c r="H37" s="8">
        <f t="shared" si="5"/>
        <v>0.14857269910538498</v>
      </c>
      <c r="I37" s="8"/>
      <c r="J37" s="7">
        <f t="shared" si="2"/>
        <v>2.8020087498319693E-4</v>
      </c>
    </row>
    <row r="38" spans="1:10" x14ac:dyDescent="0.25">
      <c r="A38" s="7">
        <f>'initial data'!A37</f>
        <v>201212</v>
      </c>
      <c r="B38" s="7">
        <f>'initial data'!B37</f>
        <v>1390363884</v>
      </c>
      <c r="C38" s="8">
        <f t="shared" si="0"/>
        <v>0.26435509268617008</v>
      </c>
      <c r="D38" s="7">
        <v>12</v>
      </c>
      <c r="E38" s="8"/>
      <c r="F38" s="7">
        <f t="shared" si="3"/>
        <v>2.4657085454367084E-2</v>
      </c>
      <c r="G38" s="8">
        <f t="shared" si="4"/>
        <v>0.23969800723180298</v>
      </c>
      <c r="H38" s="8">
        <f t="shared" si="5"/>
        <v>0.38827070633718797</v>
      </c>
      <c r="I38" s="8"/>
      <c r="J38" s="7">
        <f t="shared" si="2"/>
        <v>5.7455134670897474E-2</v>
      </c>
    </row>
    <row r="39" spans="1:10" x14ac:dyDescent="0.25">
      <c r="A39" s="7">
        <f>'initial data'!A38</f>
        <v>201301</v>
      </c>
      <c r="B39" s="7">
        <f>'initial data'!B38</f>
        <v>1067383586</v>
      </c>
      <c r="C39" s="8">
        <f t="shared" si="0"/>
        <v>-0.15255598582989099</v>
      </c>
      <c r="D39" s="7">
        <v>13</v>
      </c>
      <c r="E39" s="8"/>
      <c r="F39" s="7">
        <f t="shared" si="3"/>
        <v>2.4657085454367084E-2</v>
      </c>
      <c r="G39" s="8">
        <f t="shared" si="4"/>
        <v>-0.17721307128425809</v>
      </c>
      <c r="H39" s="8">
        <f t="shared" si="5"/>
        <v>0.21105763505292988</v>
      </c>
      <c r="I39" s="8"/>
      <c r="J39" s="7">
        <f t="shared" si="2"/>
        <v>3.1404472633999536E-2</v>
      </c>
    </row>
    <row r="40" spans="1:10" x14ac:dyDescent="0.25">
      <c r="A40" s="7">
        <f>'initial data'!A39</f>
        <v>201302</v>
      </c>
      <c r="B40" s="7">
        <f>'initial data'!B39</f>
        <v>1243296591</v>
      </c>
      <c r="C40" s="8">
        <f t="shared" si="0"/>
        <v>-6.2998526942030189E-2</v>
      </c>
      <c r="D40" s="7">
        <v>14</v>
      </c>
      <c r="E40" s="8"/>
      <c r="F40" s="7">
        <f t="shared" si="3"/>
        <v>2.4657085454367084E-2</v>
      </c>
      <c r="G40" s="8">
        <f t="shared" si="4"/>
        <v>-8.765561239639727E-2</v>
      </c>
      <c r="H40" s="8">
        <f t="shared" si="5"/>
        <v>0.12340202265653259</v>
      </c>
      <c r="I40" s="8"/>
      <c r="J40" s="7">
        <f t="shared" si="2"/>
        <v>7.6835063845874345E-3</v>
      </c>
    </row>
    <row r="41" spans="1:10" x14ac:dyDescent="0.25">
      <c r="A41" s="7">
        <f>'initial data'!A40</f>
        <v>201303</v>
      </c>
      <c r="B41" s="7">
        <f>'initial data'!B40</f>
        <v>1324142288</v>
      </c>
      <c r="C41" s="8">
        <f t="shared" si="0"/>
        <v>-3.3299529737557593E-2</v>
      </c>
      <c r="D41" s="7">
        <v>15</v>
      </c>
      <c r="E41" s="8"/>
      <c r="F41" s="7">
        <f t="shared" si="3"/>
        <v>2.4657085454367084E-2</v>
      </c>
      <c r="G41" s="8">
        <f t="shared" si="4"/>
        <v>-5.7956615191924674E-2</v>
      </c>
      <c r="H41" s="8">
        <f t="shared" si="5"/>
        <v>6.5445407464607919E-2</v>
      </c>
      <c r="I41" s="8"/>
      <c r="J41" s="7">
        <f t="shared" si="2"/>
        <v>3.3589692445048338E-3</v>
      </c>
    </row>
    <row r="42" spans="1:10" x14ac:dyDescent="0.25">
      <c r="A42" s="7">
        <f>'initial data'!A41</f>
        <v>201304</v>
      </c>
      <c r="B42" s="7">
        <f>'initial data'!B41</f>
        <v>1368977964</v>
      </c>
      <c r="C42" s="8">
        <f t="shared" si="0"/>
        <v>-1.3652144280577093E-2</v>
      </c>
      <c r="D42" s="7">
        <v>16</v>
      </c>
      <c r="E42" s="8"/>
      <c r="F42" s="7">
        <f t="shared" si="3"/>
        <v>2.4657085454367084E-2</v>
      </c>
      <c r="G42" s="8">
        <f t="shared" si="4"/>
        <v>-3.8309229734944175E-2</v>
      </c>
      <c r="H42" s="8">
        <f t="shared" si="5"/>
        <v>2.713617772966374E-2</v>
      </c>
      <c r="I42" s="8"/>
      <c r="J42" s="7">
        <f t="shared" si="2"/>
        <v>1.4675970828847309E-3</v>
      </c>
    </row>
    <row r="43" spans="1:10" x14ac:dyDescent="0.25">
      <c r="A43" s="7">
        <f>'initial data'!A42</f>
        <v>201305</v>
      </c>
      <c r="B43" s="7">
        <f>'initial data'!B42</f>
        <v>1387795607</v>
      </c>
      <c r="C43" s="8">
        <f t="shared" si="0"/>
        <v>7.152040850185154E-2</v>
      </c>
      <c r="D43" s="7">
        <v>17</v>
      </c>
      <c r="E43" s="8"/>
      <c r="F43" s="7">
        <f t="shared" si="3"/>
        <v>2.4657085454367084E-2</v>
      </c>
      <c r="G43" s="8">
        <f t="shared" si="4"/>
        <v>4.6863323047484459E-2</v>
      </c>
      <c r="H43" s="8">
        <f>C43-F43</f>
        <v>4.6863323047484459E-2</v>
      </c>
      <c r="I43" s="8"/>
      <c r="J43" s="7">
        <f t="shared" si="2"/>
        <v>2.1961710470528883E-3</v>
      </c>
    </row>
    <row r="44" spans="1:10" x14ac:dyDescent="0.25">
      <c r="A44" s="7">
        <f>'initial data'!A43</f>
        <v>201306</v>
      </c>
      <c r="B44" s="7">
        <f>'initial data'!B43</f>
        <v>1292006176</v>
      </c>
      <c r="C44" s="8">
        <f t="shared" si="0"/>
        <v>-4.4426676294519227E-2</v>
      </c>
      <c r="D44" s="7">
        <v>18</v>
      </c>
      <c r="E44" s="8"/>
      <c r="F44" s="7">
        <f t="shared" si="3"/>
        <v>2.4657085454367084E-2</v>
      </c>
      <c r="G44" s="8">
        <f t="shared" si="4"/>
        <v>-6.9083761748886308E-2</v>
      </c>
      <c r="H44" s="8">
        <f t="shared" ref="H44:H62" si="13">H43+C44-F44</f>
        <v>-2.2220438701401852E-2</v>
      </c>
      <c r="I44" s="8"/>
      <c r="J44" s="7">
        <f t="shared" si="2"/>
        <v>4.7725661373768866E-3</v>
      </c>
    </row>
    <row r="45" spans="1:10" x14ac:dyDescent="0.25">
      <c r="A45" s="7">
        <f>'initial data'!A44</f>
        <v>201307</v>
      </c>
      <c r="B45" s="7">
        <f>'initial data'!B44</f>
        <v>1350699845</v>
      </c>
      <c r="C45" s="8">
        <f t="shared" si="0"/>
        <v>0.12149923546844675</v>
      </c>
      <c r="D45" s="7">
        <v>19</v>
      </c>
      <c r="E45" s="8"/>
      <c r="F45" s="7">
        <f t="shared" si="3"/>
        <v>2.4657085454367084E-2</v>
      </c>
      <c r="G45" s="8">
        <f t="shared" si="4"/>
        <v>9.684215001407967E-2</v>
      </c>
      <c r="H45" s="8">
        <f t="shared" si="13"/>
        <v>7.4621711312677821E-2</v>
      </c>
      <c r="I45" s="8"/>
      <c r="J45" s="7">
        <f t="shared" si="2"/>
        <v>9.3784020193495108E-3</v>
      </c>
    </row>
    <row r="46" spans="1:10" x14ac:dyDescent="0.25">
      <c r="A46" s="7">
        <f>'initial data'!A45</f>
        <v>201308</v>
      </c>
      <c r="B46" s="7">
        <f>'initial data'!B45</f>
        <v>1196168613</v>
      </c>
      <c r="C46" s="8">
        <f t="shared" si="0"/>
        <v>-6.9915318303137533E-2</v>
      </c>
      <c r="D46" s="7">
        <v>20</v>
      </c>
      <c r="E46" s="7"/>
      <c r="F46" s="7">
        <f t="shared" si="3"/>
        <v>2.4657085454367084E-2</v>
      </c>
      <c r="G46" s="8">
        <f t="shared" si="4"/>
        <v>-9.4572403757504614E-2</v>
      </c>
      <c r="H46" s="8">
        <f t="shared" si="13"/>
        <v>-1.9950692444826796E-2</v>
      </c>
      <c r="I46" s="8"/>
      <c r="J46" s="7">
        <f t="shared" si="2"/>
        <v>8.943939552472472E-3</v>
      </c>
    </row>
    <row r="47" spans="1:10" x14ac:dyDescent="0.25">
      <c r="A47" s="7">
        <f>'initial data'!A46</f>
        <v>201309</v>
      </c>
      <c r="B47" s="7">
        <f>'initial data'!B46</f>
        <v>1282791990</v>
      </c>
      <c r="C47" s="8">
        <f t="shared" si="0"/>
        <v>-8.9326438056893543E-3</v>
      </c>
      <c r="D47" s="7">
        <v>21</v>
      </c>
      <c r="E47" s="7"/>
      <c r="F47" s="7">
        <f t="shared" si="3"/>
        <v>2.4657085454367084E-2</v>
      </c>
      <c r="G47" s="8">
        <f t="shared" si="4"/>
        <v>-3.358972926005644E-2</v>
      </c>
      <c r="H47" s="8">
        <f t="shared" si="13"/>
        <v>-5.354042170488324E-2</v>
      </c>
      <c r="I47" s="8"/>
      <c r="J47" s="7">
        <f t="shared" si="2"/>
        <v>1.1282699117638917E-3</v>
      </c>
    </row>
    <row r="48" spans="1:10" x14ac:dyDescent="0.25">
      <c r="A48" s="7">
        <f>'initial data'!A47</f>
        <v>201310</v>
      </c>
      <c r="B48" s="7">
        <f>'initial data'!B47</f>
        <v>1294302045</v>
      </c>
      <c r="C48" s="8">
        <f t="shared" si="0"/>
        <v>7.7622115789249865E-2</v>
      </c>
      <c r="D48" s="7">
        <v>22</v>
      </c>
      <c r="E48" s="7"/>
      <c r="F48" s="7">
        <f t="shared" si="3"/>
        <v>2.4657085454367084E-2</v>
      </c>
      <c r="G48" s="8">
        <f t="shared" si="4"/>
        <v>5.2965030334882784E-2</v>
      </c>
      <c r="H48" s="8">
        <f t="shared" si="13"/>
        <v>-5.7539137000045884E-4</v>
      </c>
      <c r="I48" s="8"/>
      <c r="J48" s="7">
        <f t="shared" si="2"/>
        <v>2.8052944383750535E-3</v>
      </c>
    </row>
    <row r="49" spans="1:12" x14ac:dyDescent="0.25">
      <c r="A49" s="7">
        <f>'initial data'!A48</f>
        <v>201311</v>
      </c>
      <c r="B49" s="7">
        <f>'initial data'!B48</f>
        <v>1197635831</v>
      </c>
      <c r="C49" s="8">
        <f t="shared" si="0"/>
        <v>2.3884520277498208E-2</v>
      </c>
      <c r="D49" s="7">
        <v>23</v>
      </c>
      <c r="E49" s="7"/>
      <c r="F49" s="7">
        <f t="shared" si="3"/>
        <v>2.4657085454367084E-2</v>
      </c>
      <c r="G49" s="8">
        <f t="shared" si="4"/>
        <v>-7.7256517686887655E-4</v>
      </c>
      <c r="H49" s="8">
        <f t="shared" si="13"/>
        <v>-1.3479565468693354E-3</v>
      </c>
      <c r="I49" s="8"/>
      <c r="J49" s="7">
        <f t="shared" si="2"/>
        <v>5.9685695251043854E-7</v>
      </c>
    </row>
    <row r="50" spans="1:12" x14ac:dyDescent="0.25">
      <c r="A50" s="7">
        <f>'initial data'!A49</f>
        <v>201312</v>
      </c>
      <c r="B50" s="7">
        <f>'initial data'!B49</f>
        <v>1169369778</v>
      </c>
      <c r="C50" s="8">
        <f t="shared" si="0"/>
        <v>0.44877580648773657</v>
      </c>
      <c r="D50" s="7">
        <v>24</v>
      </c>
      <c r="E50" s="7"/>
      <c r="F50" s="7">
        <f t="shared" si="3"/>
        <v>2.4657085454367084E-2</v>
      </c>
      <c r="G50" s="8">
        <f t="shared" si="4"/>
        <v>0.42411872103336951</v>
      </c>
      <c r="H50" s="8">
        <f t="shared" si="13"/>
        <v>0.42277076448650019</v>
      </c>
      <c r="I50" s="8"/>
      <c r="J50" s="7">
        <f t="shared" si="2"/>
        <v>0.1798766895309811</v>
      </c>
    </row>
    <row r="51" spans="1:12" x14ac:dyDescent="0.25">
      <c r="A51" s="7">
        <f>'initial data'!A50</f>
        <v>201401</v>
      </c>
      <c r="B51" s="7">
        <f>'initial data'!B50</f>
        <v>746536436</v>
      </c>
      <c r="C51" s="8">
        <f t="shared" si="0"/>
        <v>-0.15601835597158978</v>
      </c>
      <c r="D51" s="7">
        <v>1</v>
      </c>
      <c r="E51" s="7">
        <f t="shared" ref="E51" si="14">SUM(C51:C74)</f>
        <v>0.87331601061627462</v>
      </c>
      <c r="F51" s="7">
        <f t="shared" ref="F51" si="15">E53</f>
        <v>3.6388167109011445E-2</v>
      </c>
      <c r="G51" s="8">
        <f t="shared" si="4"/>
        <v>-0.19240652308060122</v>
      </c>
      <c r="H51" s="8">
        <f t="shared" si="13"/>
        <v>0.23036424140589901</v>
      </c>
      <c r="I51" s="8">
        <f t="shared" ref="I51" si="16">MAX(H51:H74)-MIN(H51:H74)</f>
        <v>1.4869738196876501</v>
      </c>
      <c r="J51" s="7">
        <f t="shared" si="2"/>
        <v>3.7020270123965929E-2</v>
      </c>
      <c r="K51">
        <f t="shared" ref="K51" si="17">SQRT(SUM(J51:J74)/23)</f>
        <v>0.21320240924379824</v>
      </c>
      <c r="L51">
        <f t="shared" ref="L51" si="18">I51/K51</f>
        <v>6.9744700585784027</v>
      </c>
    </row>
    <row r="52" spans="1:12" x14ac:dyDescent="0.25">
      <c r="A52" s="7">
        <f>'initial data'!A51</f>
        <v>201402</v>
      </c>
      <c r="B52" s="7">
        <f>'initial data'!B51</f>
        <v>872587365</v>
      </c>
      <c r="C52" s="8">
        <f t="shared" si="0"/>
        <v>-0.17844286755274355</v>
      </c>
      <c r="D52" s="7">
        <v>2</v>
      </c>
      <c r="E52" s="7" t="s">
        <v>5</v>
      </c>
      <c r="F52" s="7">
        <f t="shared" ref="F52" si="19">F51</f>
        <v>3.6388167109011445E-2</v>
      </c>
      <c r="G52" s="8">
        <f t="shared" si="4"/>
        <v>-0.21483103466175499</v>
      </c>
      <c r="H52" s="8">
        <f t="shared" si="13"/>
        <v>1.5533206744144011E-2</v>
      </c>
      <c r="I52" s="8"/>
      <c r="J52" s="7">
        <f t="shared" si="2"/>
        <v>4.615237345384017E-2</v>
      </c>
    </row>
    <row r="53" spans="1:12" x14ac:dyDescent="0.25">
      <c r="A53" s="7">
        <f>'initial data'!A52</f>
        <v>201403</v>
      </c>
      <c r="B53" s="7">
        <f>'initial data'!B52</f>
        <v>1043051310</v>
      </c>
      <c r="C53" s="8">
        <f t="shared" si="0"/>
        <v>2.7806183544530931E-3</v>
      </c>
      <c r="D53" s="7">
        <v>3</v>
      </c>
      <c r="E53" s="7">
        <f t="shared" ref="E53" si="20">E51/24</f>
        <v>3.6388167109011445E-2</v>
      </c>
      <c r="F53" s="7">
        <f t="shared" si="3"/>
        <v>3.6388167109011445E-2</v>
      </c>
      <c r="G53" s="8">
        <f t="shared" si="4"/>
        <v>-3.3607548754558354E-2</v>
      </c>
      <c r="H53" s="8">
        <f t="shared" si="13"/>
        <v>-1.807434201041434E-2</v>
      </c>
      <c r="I53" s="8"/>
      <c r="J53" s="7">
        <f t="shared" si="2"/>
        <v>1.1294673332900168E-3</v>
      </c>
    </row>
    <row r="54" spans="1:12" x14ac:dyDescent="0.25">
      <c r="A54" s="7">
        <f>'initial data'!A53</f>
        <v>201404</v>
      </c>
      <c r="B54" s="7">
        <f>'initial data'!B53</f>
        <v>1040155011</v>
      </c>
      <c r="C54" s="8">
        <f t="shared" si="0"/>
        <v>7.984598663681558E-2</v>
      </c>
      <c r="D54" s="7">
        <v>4</v>
      </c>
      <c r="E54" s="8"/>
      <c r="F54" s="7">
        <f t="shared" si="3"/>
        <v>3.6388167109011445E-2</v>
      </c>
      <c r="G54" s="8">
        <f t="shared" si="4"/>
        <v>4.3457819527804135E-2</v>
      </c>
      <c r="H54" s="8">
        <f t="shared" si="13"/>
        <v>2.5383477517389792E-2</v>
      </c>
      <c r="I54" s="8"/>
      <c r="J54" s="7">
        <f t="shared" si="2"/>
        <v>1.8885820781111944E-3</v>
      </c>
    </row>
    <row r="55" spans="1:12" x14ac:dyDescent="0.25">
      <c r="A55" s="7">
        <f>'initial data'!A54</f>
        <v>201405</v>
      </c>
      <c r="B55" s="7">
        <f>'initial data'!B54</f>
        <v>960331986</v>
      </c>
      <c r="C55" s="8">
        <f t="shared" si="0"/>
        <v>-4.970302649524156E-2</v>
      </c>
      <c r="D55" s="7">
        <v>5</v>
      </c>
      <c r="E55" s="8"/>
      <c r="F55" s="7">
        <f t="shared" si="3"/>
        <v>3.6388167109011445E-2</v>
      </c>
      <c r="G55" s="8">
        <f t="shared" si="4"/>
        <v>-8.6091193604253005E-2</v>
      </c>
      <c r="H55" s="8">
        <f t="shared" si="13"/>
        <v>-6.0707716086863213E-2</v>
      </c>
      <c r="I55" s="8"/>
      <c r="J55" s="7">
        <f t="shared" si="2"/>
        <v>7.4116936162049738E-3</v>
      </c>
    </row>
    <row r="56" spans="1:12" x14ac:dyDescent="0.25">
      <c r="A56" s="7">
        <f>'initial data'!A55</f>
        <v>201406</v>
      </c>
      <c r="B56" s="7">
        <f>'initial data'!B55</f>
        <v>1009269489</v>
      </c>
      <c r="C56" s="8">
        <f t="shared" si="0"/>
        <v>2.6719258973572198E-2</v>
      </c>
      <c r="D56" s="7">
        <v>6</v>
      </c>
      <c r="E56" s="8"/>
      <c r="F56" s="7">
        <f t="shared" si="3"/>
        <v>3.6388167109011445E-2</v>
      </c>
      <c r="G56" s="8">
        <f t="shared" si="4"/>
        <v>-9.668908135439247E-3</v>
      </c>
      <c r="H56" s="8">
        <f t="shared" si="13"/>
        <v>-7.0376624222302453E-2</v>
      </c>
      <c r="I56" s="8"/>
      <c r="J56" s="7">
        <f t="shared" si="2"/>
        <v>9.3487784531563257E-5</v>
      </c>
    </row>
    <row r="57" spans="1:12" x14ac:dyDescent="0.25">
      <c r="A57" s="7">
        <f>'initial data'!A56</f>
        <v>201407</v>
      </c>
      <c r="B57" s="7">
        <f>'initial data'!B56</f>
        <v>982659637</v>
      </c>
      <c r="C57" s="8">
        <f t="shared" si="0"/>
        <v>0.31627916909482789</v>
      </c>
      <c r="D57" s="7">
        <v>7</v>
      </c>
      <c r="E57" s="8"/>
      <c r="F57" s="7">
        <f t="shared" si="3"/>
        <v>3.6388167109011445E-2</v>
      </c>
      <c r="G57" s="8">
        <f t="shared" si="4"/>
        <v>0.27989100198581646</v>
      </c>
      <c r="H57" s="8">
        <f t="shared" si="13"/>
        <v>0.209514377763514</v>
      </c>
      <c r="I57" s="8"/>
      <c r="J57" s="7">
        <f t="shared" si="2"/>
        <v>7.8338972992624309E-2</v>
      </c>
    </row>
    <row r="58" spans="1:12" x14ac:dyDescent="0.25">
      <c r="A58" s="7">
        <f>'initial data'!A57</f>
        <v>201408</v>
      </c>
      <c r="B58" s="7">
        <f>'initial data'!B57</f>
        <v>716217321</v>
      </c>
      <c r="C58" s="8">
        <f t="shared" si="0"/>
        <v>-2.3285302093770863E-2</v>
      </c>
      <c r="D58" s="7">
        <v>8</v>
      </c>
      <c r="E58" s="8"/>
      <c r="F58" s="7">
        <f t="shared" si="3"/>
        <v>3.6388167109011445E-2</v>
      </c>
      <c r="G58" s="8">
        <f t="shared" si="4"/>
        <v>-5.9673469202782312E-2</v>
      </c>
      <c r="H58" s="8">
        <f t="shared" si="13"/>
        <v>0.14984090856073171</v>
      </c>
      <c r="I58" s="8"/>
      <c r="J58" s="7">
        <f t="shared" si="2"/>
        <v>3.560922926695409E-3</v>
      </c>
    </row>
    <row r="59" spans="1:12" x14ac:dyDescent="0.25">
      <c r="A59" s="7">
        <f>'initial data'!A58</f>
        <v>201409</v>
      </c>
      <c r="B59" s="7">
        <f>'initial data'!B58</f>
        <v>733090342</v>
      </c>
      <c r="C59" s="8">
        <f t="shared" si="0"/>
        <v>0.10413321188128664</v>
      </c>
      <c r="D59" s="7">
        <v>9</v>
      </c>
      <c r="E59" s="8"/>
      <c r="F59" s="7">
        <f t="shared" si="3"/>
        <v>3.6388167109011445E-2</v>
      </c>
      <c r="G59" s="8">
        <f t="shared" si="4"/>
        <v>6.7745044772275193E-2</v>
      </c>
      <c r="H59" s="8">
        <f t="shared" si="13"/>
        <v>0.2175859533330069</v>
      </c>
      <c r="I59" s="8"/>
      <c r="J59" s="7">
        <f t="shared" si="2"/>
        <v>4.5893910911975703E-3</v>
      </c>
    </row>
    <row r="60" spans="1:12" x14ac:dyDescent="0.25">
      <c r="A60" s="7">
        <f>'initial data'!A59</f>
        <v>201410</v>
      </c>
      <c r="B60" s="7">
        <f>'initial data'!B59</f>
        <v>660591557</v>
      </c>
      <c r="C60" s="8">
        <f t="shared" si="0"/>
        <v>0.11712760538630665</v>
      </c>
      <c r="D60" s="7">
        <v>10</v>
      </c>
      <c r="E60" s="8"/>
      <c r="F60" s="7">
        <f t="shared" si="3"/>
        <v>3.6388167109011445E-2</v>
      </c>
      <c r="G60" s="8">
        <f t="shared" si="4"/>
        <v>8.0739438277295211E-2</v>
      </c>
      <c r="H60" s="8">
        <f t="shared" si="13"/>
        <v>0.29832539161030208</v>
      </c>
      <c r="I60" s="8"/>
      <c r="J60" s="7">
        <f t="shared" si="2"/>
        <v>6.5188568933331635E-3</v>
      </c>
    </row>
    <row r="61" spans="1:12" x14ac:dyDescent="0.25">
      <c r="A61" s="7">
        <f>'initial data'!A60</f>
        <v>201411</v>
      </c>
      <c r="B61" s="7">
        <f>'initial data'!B60</f>
        <v>587577485</v>
      </c>
      <c r="C61" s="8">
        <f t="shared" si="0"/>
        <v>0.31801819917556357</v>
      </c>
      <c r="D61" s="7">
        <v>11</v>
      </c>
      <c r="E61" s="8"/>
      <c r="F61" s="7">
        <f t="shared" si="3"/>
        <v>3.6388167109011445E-2</v>
      </c>
      <c r="G61" s="8">
        <f t="shared" si="4"/>
        <v>0.28163003206655213</v>
      </c>
      <c r="H61" s="8">
        <f t="shared" si="13"/>
        <v>0.57995542367685415</v>
      </c>
      <c r="I61" s="8"/>
      <c r="J61" s="7">
        <f t="shared" si="2"/>
        <v>7.9315474961807186E-2</v>
      </c>
    </row>
    <row r="62" spans="1:12" x14ac:dyDescent="0.25">
      <c r="A62" s="7">
        <f>'initial data'!A61</f>
        <v>201412</v>
      </c>
      <c r="B62" s="7">
        <f>'initial data'!B61</f>
        <v>427515236</v>
      </c>
      <c r="C62" s="8">
        <f t="shared" si="0"/>
        <v>0.37645665417075819</v>
      </c>
      <c r="D62" s="7">
        <v>12</v>
      </c>
      <c r="E62" s="8"/>
      <c r="F62" s="7">
        <f t="shared" si="3"/>
        <v>3.6388167109011445E-2</v>
      </c>
      <c r="G62" s="8">
        <f t="shared" si="4"/>
        <v>0.34006848706174675</v>
      </c>
      <c r="H62" s="8">
        <f t="shared" si="13"/>
        <v>0.9200239107386009</v>
      </c>
      <c r="I62" s="8"/>
      <c r="J62" s="7">
        <f t="shared" si="2"/>
        <v>0.11564657589246542</v>
      </c>
    </row>
    <row r="63" spans="1:12" x14ac:dyDescent="0.25">
      <c r="A63" s="7">
        <f>'initial data'!A62</f>
        <v>201501</v>
      </c>
      <c r="B63" s="7">
        <f>'initial data'!B62</f>
        <v>293398946</v>
      </c>
      <c r="C63" s="8">
        <f t="shared" si="0"/>
        <v>-5.9030492783322508E-2</v>
      </c>
      <c r="D63" s="7">
        <v>13</v>
      </c>
      <c r="E63" s="8"/>
      <c r="F63" s="7">
        <f t="shared" si="3"/>
        <v>3.6388167109011445E-2</v>
      </c>
      <c r="G63" s="8">
        <f t="shared" si="4"/>
        <v>-9.5418659892333946E-2</v>
      </c>
      <c r="H63" s="8">
        <f>C63-F63</f>
        <v>-9.5418659892333946E-2</v>
      </c>
      <c r="I63" s="8"/>
      <c r="J63" s="7">
        <f t="shared" si="2"/>
        <v>9.1047206556488982E-3</v>
      </c>
    </row>
    <row r="64" spans="1:12" x14ac:dyDescent="0.25">
      <c r="A64" s="7">
        <f>'initial data'!A63</f>
        <v>201502</v>
      </c>
      <c r="B64" s="7">
        <f>'initial data'!B63</f>
        <v>311239828</v>
      </c>
      <c r="C64" s="8">
        <f t="shared" si="0"/>
        <v>0.66152629940984953</v>
      </c>
      <c r="D64" s="7">
        <v>14</v>
      </c>
      <c r="E64" s="8"/>
      <c r="F64" s="7">
        <f t="shared" si="3"/>
        <v>3.6388167109011445E-2</v>
      </c>
      <c r="G64" s="8">
        <f t="shared" si="4"/>
        <v>0.62513813230083803</v>
      </c>
      <c r="H64" s="8">
        <f t="shared" ref="H64:H82" si="21">H63+C64-F64</f>
        <v>0.52971947240850403</v>
      </c>
      <c r="I64" s="8"/>
      <c r="J64" s="7">
        <f t="shared" si="2"/>
        <v>0.39079768445658009</v>
      </c>
    </row>
    <row r="65" spans="1:12" x14ac:dyDescent="0.25">
      <c r="A65" s="7">
        <f>'initial data'!A64</f>
        <v>201601</v>
      </c>
      <c r="B65" s="7">
        <f>'initial data'!B64</f>
        <v>160619380</v>
      </c>
      <c r="C65" s="8">
        <f t="shared" si="0"/>
        <v>-0.28123009915833308</v>
      </c>
      <c r="D65" s="7">
        <v>15</v>
      </c>
      <c r="E65" s="8"/>
      <c r="F65" s="7">
        <f t="shared" si="3"/>
        <v>3.6388167109011445E-2</v>
      </c>
      <c r="G65" s="8">
        <f t="shared" si="4"/>
        <v>-0.31761826626734452</v>
      </c>
      <c r="H65" s="8">
        <f t="shared" si="21"/>
        <v>0.21210120614115952</v>
      </c>
      <c r="I65" s="8"/>
      <c r="J65" s="7">
        <f t="shared" si="2"/>
        <v>0.10088136306667377</v>
      </c>
    </row>
    <row r="66" spans="1:12" x14ac:dyDescent="0.25">
      <c r="A66" s="7">
        <f>'initial data'!A65</f>
        <v>201602</v>
      </c>
      <c r="B66" s="7">
        <f>'initial data'!B65</f>
        <v>212781872</v>
      </c>
      <c r="C66" s="8">
        <f t="shared" si="0"/>
        <v>-0.26179923025590107</v>
      </c>
      <c r="D66" s="7">
        <v>16</v>
      </c>
      <c r="E66" s="8"/>
      <c r="F66" s="7">
        <f t="shared" si="3"/>
        <v>3.6388167109011445E-2</v>
      </c>
      <c r="G66" s="8">
        <f t="shared" si="4"/>
        <v>-0.29818739736491251</v>
      </c>
      <c r="H66" s="8">
        <f t="shared" si="21"/>
        <v>-8.6086191223752995E-2</v>
      </c>
      <c r="I66" s="8"/>
      <c r="J66" s="7">
        <f t="shared" si="2"/>
        <v>8.8915723947260231E-2</v>
      </c>
    </row>
    <row r="67" spans="1:12" x14ac:dyDescent="0.25">
      <c r="A67" s="7">
        <f>'initial data'!A66</f>
        <v>201603</v>
      </c>
      <c r="B67" s="7">
        <f>'initial data'!B66</f>
        <v>276460180</v>
      </c>
      <c r="C67" s="8">
        <f t="shared" ref="C67:C121" si="22">LN(B67/B68)</f>
        <v>1.7679715743443843E-2</v>
      </c>
      <c r="D67" s="7">
        <v>17</v>
      </c>
      <c r="E67" s="8"/>
      <c r="F67" s="7">
        <f t="shared" si="3"/>
        <v>3.6388167109011445E-2</v>
      </c>
      <c r="G67" s="8">
        <f t="shared" si="4"/>
        <v>-1.8708451365567601E-2</v>
      </c>
      <c r="H67" s="8">
        <f t="shared" si="21"/>
        <v>-0.10479464258932059</v>
      </c>
      <c r="I67" s="8"/>
      <c r="J67" s="7">
        <f t="shared" si="2"/>
        <v>3.5000615249780825E-4</v>
      </c>
    </row>
    <row r="68" spans="1:12" x14ac:dyDescent="0.25">
      <c r="A68" s="7">
        <f>'initial data'!A67</f>
        <v>201604</v>
      </c>
      <c r="B68" s="7">
        <f>'initial data'!B67</f>
        <v>271615396</v>
      </c>
      <c r="C68" s="8">
        <f t="shared" si="22"/>
        <v>-2.1246166724769575E-2</v>
      </c>
      <c r="D68" s="7">
        <v>18</v>
      </c>
      <c r="E68" s="8"/>
      <c r="F68" s="7">
        <f t="shared" si="3"/>
        <v>3.6388167109011445E-2</v>
      </c>
      <c r="G68" s="8">
        <f t="shared" ref="G68:G122" si="23">C68-F68</f>
        <v>-5.7634333833781019E-2</v>
      </c>
      <c r="H68" s="8">
        <f t="shared" si="21"/>
        <v>-0.16242897642310161</v>
      </c>
      <c r="I68" s="8"/>
      <c r="J68" s="7">
        <f t="shared" ref="J68:J122" si="24">G68*G68</f>
        <v>3.3217164364637156E-3</v>
      </c>
    </row>
    <row r="69" spans="1:12" x14ac:dyDescent="0.25">
      <c r="A69" s="7">
        <f>'initial data'!A68</f>
        <v>201605</v>
      </c>
      <c r="B69" s="7">
        <f>'initial data'!B68</f>
        <v>277447922</v>
      </c>
      <c r="C69" s="8">
        <f t="shared" si="22"/>
        <v>-0.17379061916441466</v>
      </c>
      <c r="D69" s="7">
        <v>19</v>
      </c>
      <c r="E69" s="8"/>
      <c r="F69" s="7">
        <f t="shared" ref="F69:F122" si="25">F68</f>
        <v>3.6388167109011445E-2</v>
      </c>
      <c r="G69" s="8">
        <f t="shared" si="23"/>
        <v>-0.21017878627342609</v>
      </c>
      <c r="H69" s="8">
        <f t="shared" si="21"/>
        <v>-0.37260776269652768</v>
      </c>
      <c r="I69" s="8"/>
      <c r="J69" s="7">
        <f t="shared" si="24"/>
        <v>4.4175122199370524E-2</v>
      </c>
    </row>
    <row r="70" spans="1:12" x14ac:dyDescent="0.25">
      <c r="A70" s="7">
        <f>'initial data'!A69</f>
        <v>201606</v>
      </c>
      <c r="B70" s="7">
        <f>'initial data'!B69</f>
        <v>330109318</v>
      </c>
      <c r="C70" s="8">
        <f t="shared" si="22"/>
        <v>-7.7228752068547457E-2</v>
      </c>
      <c r="D70" s="7">
        <v>20</v>
      </c>
      <c r="E70" s="7"/>
      <c r="F70" s="7">
        <f t="shared" si="25"/>
        <v>3.6388167109011445E-2</v>
      </c>
      <c r="G70" s="8">
        <f t="shared" si="23"/>
        <v>-0.11361691917755889</v>
      </c>
      <c r="H70" s="8">
        <f t="shared" si="21"/>
        <v>-0.48622468187408657</v>
      </c>
      <c r="I70" s="8"/>
      <c r="J70" s="7">
        <f t="shared" si="24"/>
        <v>1.290880432339995E-2</v>
      </c>
    </row>
    <row r="71" spans="1:12" x14ac:dyDescent="0.25">
      <c r="A71" s="7">
        <f>'initial data'!A70</f>
        <v>201607</v>
      </c>
      <c r="B71" s="7">
        <f>'initial data'!B70</f>
        <v>356613520</v>
      </c>
      <c r="C71" s="8">
        <f t="shared" si="22"/>
        <v>4.2655715273492226E-2</v>
      </c>
      <c r="D71" s="7">
        <v>21</v>
      </c>
      <c r="E71" s="7"/>
      <c r="F71" s="7">
        <f t="shared" si="25"/>
        <v>3.6388167109011445E-2</v>
      </c>
      <c r="G71" s="8">
        <f t="shared" si="23"/>
        <v>6.2675481644807809E-3</v>
      </c>
      <c r="H71" s="8">
        <f t="shared" si="21"/>
        <v>-0.4799571337096058</v>
      </c>
      <c r="I71" s="8"/>
      <c r="J71" s="7">
        <f t="shared" si="24"/>
        <v>3.9282159994086408E-5</v>
      </c>
    </row>
    <row r="72" spans="1:12" x14ac:dyDescent="0.25">
      <c r="A72" s="7">
        <f>'initial data'!A71</f>
        <v>201608</v>
      </c>
      <c r="B72" s="7">
        <f>'initial data'!B71</f>
        <v>341721782</v>
      </c>
      <c r="C72" s="8">
        <f t="shared" si="22"/>
        <v>4.1209195195016195E-2</v>
      </c>
      <c r="D72" s="7">
        <v>22</v>
      </c>
      <c r="E72" s="7"/>
      <c r="F72" s="7">
        <f t="shared" si="25"/>
        <v>3.6388167109011445E-2</v>
      </c>
      <c r="G72" s="8">
        <f t="shared" si="23"/>
        <v>4.82102808600475E-3</v>
      </c>
      <c r="H72" s="8">
        <f t="shared" si="21"/>
        <v>-0.47513610562360103</v>
      </c>
      <c r="I72" s="8"/>
      <c r="J72" s="7">
        <f t="shared" si="24"/>
        <v>2.3242311806046622E-5</v>
      </c>
    </row>
    <row r="73" spans="1:12" x14ac:dyDescent="0.25">
      <c r="A73" s="7">
        <f>'initial data'!A72</f>
        <v>201609</v>
      </c>
      <c r="B73" s="7">
        <f>'initial data'!B72</f>
        <v>327925913</v>
      </c>
      <c r="C73" s="8">
        <f t="shared" si="22"/>
        <v>-5.5425636216436557E-2</v>
      </c>
      <c r="D73" s="7">
        <v>23</v>
      </c>
      <c r="E73" s="7"/>
      <c r="F73" s="7">
        <f t="shared" si="25"/>
        <v>3.6388167109011445E-2</v>
      </c>
      <c r="G73" s="8">
        <f t="shared" si="23"/>
        <v>-9.1813803325448001E-2</v>
      </c>
      <c r="H73" s="8">
        <f t="shared" si="21"/>
        <v>-0.56694990894904906</v>
      </c>
      <c r="I73" s="8"/>
      <c r="J73" s="7">
        <f t="shared" si="24"/>
        <v>8.4297744810840469E-3</v>
      </c>
    </row>
    <row r="74" spans="1:12" x14ac:dyDescent="0.25">
      <c r="A74" s="7">
        <f>'initial data'!A73</f>
        <v>201610</v>
      </c>
      <c r="B74" s="7">
        <f>'initial data'!B73</f>
        <v>346614546</v>
      </c>
      <c r="C74" s="8">
        <f t="shared" si="22"/>
        <v>0.10608492980595971</v>
      </c>
      <c r="D74" s="7">
        <v>24</v>
      </c>
      <c r="E74" s="7"/>
      <c r="F74" s="7">
        <f t="shared" si="25"/>
        <v>3.6388167109011445E-2</v>
      </c>
      <c r="G74" s="8">
        <f t="shared" si="23"/>
        <v>6.9696762696948272E-2</v>
      </c>
      <c r="H74" s="8">
        <f t="shared" si="21"/>
        <v>-0.49725314625210076</v>
      </c>
      <c r="I74" s="8"/>
      <c r="J74" s="7">
        <f t="shared" si="24"/>
        <v>4.8576387304347206E-3</v>
      </c>
    </row>
    <row r="75" spans="1:12" x14ac:dyDescent="0.25">
      <c r="A75" s="7">
        <f>'initial data'!A74</f>
        <v>201611</v>
      </c>
      <c r="B75" s="7">
        <f>'initial data'!B74</f>
        <v>311727190</v>
      </c>
      <c r="C75" s="8">
        <f t="shared" si="22"/>
        <v>-0.19782217198909707</v>
      </c>
      <c r="D75" s="7">
        <v>1</v>
      </c>
      <c r="E75" s="7">
        <f t="shared" ref="E75" si="26">SUM(C75:C98)</f>
        <v>3.9620111036550262E-2</v>
      </c>
      <c r="F75" s="7">
        <f t="shared" ref="F75" si="27">E77</f>
        <v>1.6508379598562609E-3</v>
      </c>
      <c r="G75" s="8">
        <f t="shared" si="23"/>
        <v>-0.19947300994895334</v>
      </c>
      <c r="H75" s="8">
        <f t="shared" si="21"/>
        <v>-0.69672615620105405</v>
      </c>
      <c r="I75" s="8">
        <f t="shared" ref="I75" si="28">MAX(H75:H98)-MIN(H75:H98)</f>
        <v>0.95854374254766384</v>
      </c>
      <c r="J75" s="7">
        <f t="shared" si="24"/>
        <v>3.9789481698095236E-2</v>
      </c>
      <c r="K75">
        <f t="shared" ref="K75" si="29">SQRT(SUM(J75:J98)/23)</f>
        <v>0.12890175612549418</v>
      </c>
      <c r="L75">
        <f t="shared" ref="L75" si="30">I75/K75</f>
        <v>7.4362349386028503</v>
      </c>
    </row>
    <row r="76" spans="1:12" x14ac:dyDescent="0.25">
      <c r="A76" s="7">
        <f>'initial data'!A75</f>
        <v>201612</v>
      </c>
      <c r="B76" s="7">
        <f>'initial data'!B75</f>
        <v>379916156</v>
      </c>
      <c r="C76" s="8">
        <f t="shared" si="22"/>
        <v>0.3551105941691538</v>
      </c>
      <c r="D76" s="7">
        <v>2</v>
      </c>
      <c r="E76" s="7" t="s">
        <v>5</v>
      </c>
      <c r="F76" s="7">
        <f t="shared" ref="F76" si="31">F75</f>
        <v>1.6508379598562609E-3</v>
      </c>
      <c r="G76" s="8">
        <f t="shared" si="23"/>
        <v>0.35345975620929754</v>
      </c>
      <c r="H76" s="8">
        <f t="shared" si="21"/>
        <v>-0.34326639999175651</v>
      </c>
      <c r="I76" s="8"/>
      <c r="J76" s="7">
        <f t="shared" si="24"/>
        <v>0.12493379925953604</v>
      </c>
    </row>
    <row r="77" spans="1:12" x14ac:dyDescent="0.25">
      <c r="A77" s="7">
        <f>'initial data'!A76</f>
        <v>201701</v>
      </c>
      <c r="B77" s="7">
        <f>'initial data'!B76</f>
        <v>266357660</v>
      </c>
      <c r="C77" s="8">
        <f t="shared" si="22"/>
        <v>-0.15273761601314503</v>
      </c>
      <c r="D77" s="7">
        <v>3</v>
      </c>
      <c r="E77" s="7">
        <f t="shared" ref="E77" si="32">E75/24</f>
        <v>1.6508379598562609E-3</v>
      </c>
      <c r="F77" s="7">
        <f t="shared" si="25"/>
        <v>1.6508379598562609E-3</v>
      </c>
      <c r="G77" s="8">
        <f t="shared" si="23"/>
        <v>-0.1543884539730013</v>
      </c>
      <c r="H77" s="8">
        <f t="shared" si="21"/>
        <v>-0.49765485396475778</v>
      </c>
      <c r="I77" s="8"/>
      <c r="J77" s="7">
        <f t="shared" si="24"/>
        <v>2.3835794720173539E-2</v>
      </c>
    </row>
    <row r="78" spans="1:12" x14ac:dyDescent="0.25">
      <c r="A78" s="7">
        <f>'initial data'!A77</f>
        <v>201702</v>
      </c>
      <c r="B78" s="7">
        <f>'initial data'!B77</f>
        <v>310311803</v>
      </c>
      <c r="C78" s="8">
        <f t="shared" si="22"/>
        <v>-0.14254493652499467</v>
      </c>
      <c r="D78" s="7">
        <v>4</v>
      </c>
      <c r="E78" s="8"/>
      <c r="F78" s="7">
        <f t="shared" si="25"/>
        <v>1.6508379598562609E-3</v>
      </c>
      <c r="G78" s="8">
        <f t="shared" si="23"/>
        <v>-0.14419577448485094</v>
      </c>
      <c r="H78" s="8">
        <f t="shared" si="21"/>
        <v>-0.64185062844960872</v>
      </c>
      <c r="I78" s="8"/>
      <c r="J78" s="7">
        <f t="shared" si="24"/>
        <v>2.079242137928599E-2</v>
      </c>
    </row>
    <row r="79" spans="1:12" x14ac:dyDescent="0.25">
      <c r="A79" s="7">
        <f>'initial data'!A78</f>
        <v>201703</v>
      </c>
      <c r="B79" s="7">
        <f>'initial data'!B78</f>
        <v>357853092</v>
      </c>
      <c r="C79" s="8">
        <f t="shared" si="22"/>
        <v>4.2105797353083056E-2</v>
      </c>
      <c r="D79" s="7">
        <v>5</v>
      </c>
      <c r="E79" s="8"/>
      <c r="F79" s="7">
        <f t="shared" si="25"/>
        <v>1.6508379598562609E-3</v>
      </c>
      <c r="G79" s="8">
        <f t="shared" si="23"/>
        <v>4.0454959393226797E-2</v>
      </c>
      <c r="H79" s="8">
        <f t="shared" si="21"/>
        <v>-0.60139566905638187</v>
      </c>
      <c r="I79" s="8"/>
      <c r="J79" s="7">
        <f t="shared" si="24"/>
        <v>1.6366037395076291E-3</v>
      </c>
    </row>
    <row r="80" spans="1:12" x14ac:dyDescent="0.25">
      <c r="A80" s="7">
        <f>'initial data'!A79</f>
        <v>201704</v>
      </c>
      <c r="B80" s="7">
        <f>'initial data'!B79</f>
        <v>343098215</v>
      </c>
      <c r="C80" s="8">
        <f t="shared" si="22"/>
        <v>6.6084324302797176E-2</v>
      </c>
      <c r="D80" s="7">
        <v>6</v>
      </c>
      <c r="E80" s="8"/>
      <c r="F80" s="7">
        <f t="shared" si="25"/>
        <v>1.6508379598562609E-3</v>
      </c>
      <c r="G80" s="8">
        <f t="shared" si="23"/>
        <v>6.443348634294091E-2</v>
      </c>
      <c r="H80" s="8">
        <f t="shared" si="21"/>
        <v>-0.53696218271344087</v>
      </c>
      <c r="I80" s="8"/>
      <c r="J80" s="7">
        <f t="shared" si="24"/>
        <v>4.1516741623059527E-3</v>
      </c>
    </row>
    <row r="81" spans="1:10" x14ac:dyDescent="0.25">
      <c r="A81" s="7">
        <f>'initial data'!A80</f>
        <v>201705</v>
      </c>
      <c r="B81" s="7">
        <f>'initial data'!B80</f>
        <v>321157746</v>
      </c>
      <c r="C81" s="8">
        <f t="shared" si="22"/>
        <v>-5.0594909074937564E-2</v>
      </c>
      <c r="D81" s="7">
        <v>7</v>
      </c>
      <c r="E81" s="8"/>
      <c r="F81" s="7">
        <f t="shared" si="25"/>
        <v>1.6508379598562609E-3</v>
      </c>
      <c r="G81" s="8">
        <f t="shared" si="23"/>
        <v>-5.2245747034793823E-2</v>
      </c>
      <c r="H81" s="8">
        <f t="shared" si="21"/>
        <v>-0.58920792974823466</v>
      </c>
      <c r="I81" s="8"/>
      <c r="J81" s="7">
        <f t="shared" si="24"/>
        <v>2.7296180832236676E-3</v>
      </c>
    </row>
    <row r="82" spans="1:10" x14ac:dyDescent="0.25">
      <c r="A82" s="7">
        <f>'initial data'!A81</f>
        <v>201706</v>
      </c>
      <c r="B82" s="7">
        <f>'initial data'!B81</f>
        <v>337824771</v>
      </c>
      <c r="C82" s="8">
        <f t="shared" si="22"/>
        <v>-2.5410524018247685E-2</v>
      </c>
      <c r="D82" s="7">
        <v>8</v>
      </c>
      <c r="E82" s="8"/>
      <c r="F82" s="7">
        <f t="shared" si="25"/>
        <v>1.6508379598562609E-3</v>
      </c>
      <c r="G82" s="8">
        <f t="shared" si="23"/>
        <v>-2.7061361978103944E-2</v>
      </c>
      <c r="H82" s="8">
        <f t="shared" si="21"/>
        <v>-0.6162692917263386</v>
      </c>
      <c r="I82" s="8"/>
      <c r="J82" s="7">
        <f t="shared" si="24"/>
        <v>7.3231731210996983E-4</v>
      </c>
    </row>
    <row r="83" spans="1:10" x14ac:dyDescent="0.25">
      <c r="A83" s="7">
        <f>'initial data'!A82</f>
        <v>201707</v>
      </c>
      <c r="B83" s="7">
        <f>'initial data'!B82</f>
        <v>346519071</v>
      </c>
      <c r="C83" s="8">
        <f t="shared" si="22"/>
        <v>1.1700245669059911E-2</v>
      </c>
      <c r="D83" s="7">
        <v>9</v>
      </c>
      <c r="E83" s="8"/>
      <c r="F83" s="7">
        <f t="shared" si="25"/>
        <v>1.6508379598562609E-3</v>
      </c>
      <c r="G83" s="8">
        <f t="shared" si="23"/>
        <v>1.004940770920365E-2</v>
      </c>
      <c r="H83" s="8">
        <f>C83-F83</f>
        <v>1.004940770920365E-2</v>
      </c>
      <c r="I83" s="8"/>
      <c r="J83" s="7">
        <f t="shared" si="24"/>
        <v>1.0099059530580176E-4</v>
      </c>
    </row>
    <row r="84" spans="1:10" x14ac:dyDescent="0.25">
      <c r="A84" s="7">
        <f>'initial data'!A83</f>
        <v>201708</v>
      </c>
      <c r="B84" s="7">
        <f>'initial data'!B83</f>
        <v>342488339</v>
      </c>
      <c r="C84" s="8">
        <f t="shared" si="22"/>
        <v>7.2946904710198601E-2</v>
      </c>
      <c r="D84" s="7">
        <v>10</v>
      </c>
      <c r="E84" s="8"/>
      <c r="F84" s="7">
        <f t="shared" si="25"/>
        <v>1.6508379598562609E-3</v>
      </c>
      <c r="G84" s="8">
        <f t="shared" si="23"/>
        <v>7.1296066750342335E-2</v>
      </c>
      <c r="H84" s="8">
        <f t="shared" ref="H84:H102" si="33">H83+C84-F84</f>
        <v>8.1345474459545986E-2</v>
      </c>
      <c r="I84" s="8"/>
      <c r="J84" s="7">
        <f t="shared" si="24"/>
        <v>5.08312913406927E-3</v>
      </c>
    </row>
    <row r="85" spans="1:10" x14ac:dyDescent="0.25">
      <c r="A85" s="7">
        <f>'initial data'!A84</f>
        <v>201709</v>
      </c>
      <c r="B85" s="7">
        <f>'initial data'!B84</f>
        <v>318394349</v>
      </c>
      <c r="C85" s="8">
        <f t="shared" si="22"/>
        <v>-2.1209110554401309E-2</v>
      </c>
      <c r="D85" s="7">
        <v>11</v>
      </c>
      <c r="E85" s="8"/>
      <c r="F85" s="7">
        <f t="shared" si="25"/>
        <v>1.6508379598562609E-3</v>
      </c>
      <c r="G85" s="8">
        <f t="shared" si="23"/>
        <v>-2.2859948514257572E-2</v>
      </c>
      <c r="H85" s="8">
        <f t="shared" si="33"/>
        <v>5.848552594528842E-2</v>
      </c>
      <c r="I85" s="8"/>
      <c r="J85" s="7">
        <f t="shared" si="24"/>
        <v>5.22577246074507E-4</v>
      </c>
    </row>
    <row r="86" spans="1:10" x14ac:dyDescent="0.25">
      <c r="A86" s="7">
        <f>'initial data'!A85</f>
        <v>201710</v>
      </c>
      <c r="B86" s="7">
        <f>'initial data'!B85</f>
        <v>325219330</v>
      </c>
      <c r="C86" s="8">
        <f t="shared" si="22"/>
        <v>1.4891455717474572E-2</v>
      </c>
      <c r="D86" s="7">
        <v>12</v>
      </c>
      <c r="E86" s="8"/>
      <c r="F86" s="7">
        <f t="shared" si="25"/>
        <v>1.6508379598562609E-3</v>
      </c>
      <c r="G86" s="8">
        <f t="shared" si="23"/>
        <v>1.3240617757618312E-2</v>
      </c>
      <c r="H86" s="8">
        <f t="shared" si="33"/>
        <v>7.1726143702906725E-2</v>
      </c>
      <c r="I86" s="8"/>
      <c r="J86" s="7">
        <f t="shared" si="24"/>
        <v>1.7531395860335736E-4</v>
      </c>
    </row>
    <row r="87" spans="1:10" x14ac:dyDescent="0.25">
      <c r="A87" s="7">
        <f>'initial data'!A86</f>
        <v>201711</v>
      </c>
      <c r="B87" s="7">
        <f>'initial data'!B86</f>
        <v>320412222</v>
      </c>
      <c r="C87" s="8">
        <f t="shared" si="22"/>
        <v>-9.850492583615697E-2</v>
      </c>
      <c r="D87" s="7">
        <v>13</v>
      </c>
      <c r="E87" s="8"/>
      <c r="F87" s="7">
        <f t="shared" si="25"/>
        <v>1.6508379598562609E-3</v>
      </c>
      <c r="G87" s="8">
        <f t="shared" si="23"/>
        <v>-0.10015576379601324</v>
      </c>
      <c r="H87" s="8">
        <f t="shared" si="33"/>
        <v>-2.8429620093106504E-2</v>
      </c>
      <c r="I87" s="8"/>
      <c r="J87" s="7">
        <f t="shared" si="24"/>
        <v>1.0031177021562795E-2</v>
      </c>
    </row>
    <row r="88" spans="1:10" x14ac:dyDescent="0.25">
      <c r="A88" s="7">
        <f>'initial data'!A87</f>
        <v>201712</v>
      </c>
      <c r="B88" s="7">
        <f>'initial data'!B87</f>
        <v>353581244</v>
      </c>
      <c r="C88" s="8">
        <f t="shared" si="22"/>
        <v>0.29189804439957256</v>
      </c>
      <c r="D88" s="7">
        <v>14</v>
      </c>
      <c r="E88" s="8"/>
      <c r="F88" s="7">
        <f t="shared" si="25"/>
        <v>1.6508379598562609E-3</v>
      </c>
      <c r="G88" s="8">
        <f t="shared" si="23"/>
        <v>0.2902472064397163</v>
      </c>
      <c r="H88" s="8">
        <f t="shared" si="33"/>
        <v>0.26181758634660979</v>
      </c>
      <c r="I88" s="8"/>
      <c r="J88" s="7">
        <f t="shared" si="24"/>
        <v>8.4243440846059295E-2</v>
      </c>
    </row>
    <row r="89" spans="1:10" x14ac:dyDescent="0.25">
      <c r="A89" s="7">
        <f>'initial data'!A88</f>
        <v>201801</v>
      </c>
      <c r="B89" s="7">
        <f>'initial data'!B88</f>
        <v>264070270</v>
      </c>
      <c r="C89" s="8">
        <f t="shared" si="22"/>
        <v>-4.9492055930754432E-2</v>
      </c>
      <c r="D89" s="7">
        <v>15</v>
      </c>
      <c r="E89" s="8"/>
      <c r="F89" s="7">
        <f t="shared" si="25"/>
        <v>1.6508379598562609E-3</v>
      </c>
      <c r="G89" s="8">
        <f t="shared" si="23"/>
        <v>-5.1142893890610691E-2</v>
      </c>
      <c r="H89" s="8">
        <f t="shared" si="33"/>
        <v>0.2106746924559991</v>
      </c>
      <c r="I89" s="8"/>
      <c r="J89" s="7">
        <f t="shared" si="24"/>
        <v>2.6155955955062642E-3</v>
      </c>
    </row>
    <row r="90" spans="1:10" x14ac:dyDescent="0.25">
      <c r="A90" s="7">
        <f>'initial data'!A89</f>
        <v>201802</v>
      </c>
      <c r="B90" s="7">
        <f>'initial data'!B89</f>
        <v>277468468</v>
      </c>
      <c r="C90" s="8">
        <f t="shared" si="22"/>
        <v>-0.11359026975002014</v>
      </c>
      <c r="D90" s="7">
        <v>16</v>
      </c>
      <c r="E90" s="8"/>
      <c r="F90" s="7">
        <f t="shared" si="25"/>
        <v>1.6508379598562609E-3</v>
      </c>
      <c r="G90" s="8">
        <f t="shared" si="23"/>
        <v>-0.1152411077098764</v>
      </c>
      <c r="H90" s="8">
        <f t="shared" si="33"/>
        <v>9.5433584746122693E-2</v>
      </c>
      <c r="I90" s="8"/>
      <c r="J90" s="7">
        <f t="shared" si="24"/>
        <v>1.3280512906199334E-2</v>
      </c>
    </row>
    <row r="91" spans="1:10" x14ac:dyDescent="0.25">
      <c r="A91" s="7">
        <f>'initial data'!A90</f>
        <v>201803</v>
      </c>
      <c r="B91" s="7">
        <f>'initial data'!B90</f>
        <v>310845986</v>
      </c>
      <c r="C91" s="8">
        <f t="shared" si="22"/>
        <v>-7.228684795700023E-2</v>
      </c>
      <c r="D91" s="7">
        <v>17</v>
      </c>
      <c r="E91" s="8"/>
      <c r="F91" s="7">
        <f t="shared" si="25"/>
        <v>1.6508379598562609E-3</v>
      </c>
      <c r="G91" s="8">
        <f t="shared" si="23"/>
        <v>-7.3937685916856496E-2</v>
      </c>
      <c r="H91" s="8">
        <f t="shared" si="33"/>
        <v>2.1495898829266204E-2</v>
      </c>
      <c r="I91" s="8"/>
      <c r="J91" s="7">
        <f t="shared" si="24"/>
        <v>5.4667813987397196E-3</v>
      </c>
    </row>
    <row r="92" spans="1:10" x14ac:dyDescent="0.25">
      <c r="A92" s="7">
        <f>'initial data'!A91</f>
        <v>201804</v>
      </c>
      <c r="B92" s="7">
        <f>'initial data'!B91</f>
        <v>334148136</v>
      </c>
      <c r="C92" s="8">
        <f t="shared" si="22"/>
        <v>2.3806737767308715E-2</v>
      </c>
      <c r="D92" s="7">
        <v>18</v>
      </c>
      <c r="E92" s="8"/>
      <c r="F92" s="7">
        <f t="shared" si="25"/>
        <v>1.6508379598562609E-3</v>
      </c>
      <c r="G92" s="8">
        <f t="shared" si="23"/>
        <v>2.2155899807452452E-2</v>
      </c>
      <c r="H92" s="8">
        <f t="shared" si="33"/>
        <v>4.3651798636718663E-2</v>
      </c>
      <c r="I92" s="8"/>
      <c r="J92" s="7">
        <f t="shared" si="24"/>
        <v>4.9088389627787159E-4</v>
      </c>
    </row>
    <row r="93" spans="1:10" x14ac:dyDescent="0.25">
      <c r="A93" s="7">
        <f>'initial data'!A92</f>
        <v>201805</v>
      </c>
      <c r="B93" s="7">
        <f>'initial data'!B92</f>
        <v>326287103</v>
      </c>
      <c r="C93" s="8">
        <f t="shared" si="22"/>
        <v>4.2954947685331736E-2</v>
      </c>
      <c r="D93" s="7">
        <v>19</v>
      </c>
      <c r="E93" s="8"/>
      <c r="F93" s="7">
        <f t="shared" si="25"/>
        <v>1.6508379598562609E-3</v>
      </c>
      <c r="G93" s="8">
        <f t="shared" si="23"/>
        <v>4.1304109725475477E-2</v>
      </c>
      <c r="H93" s="8">
        <f t="shared" si="33"/>
        <v>8.4955908362194132E-2</v>
      </c>
      <c r="I93" s="8"/>
      <c r="J93" s="7">
        <f t="shared" si="24"/>
        <v>1.7060294802141178E-3</v>
      </c>
    </row>
    <row r="94" spans="1:10" x14ac:dyDescent="0.25">
      <c r="A94" s="7">
        <f>'initial data'!A93</f>
        <v>201806</v>
      </c>
      <c r="B94" s="7">
        <f>'initial data'!B93</f>
        <v>312568214</v>
      </c>
      <c r="C94" s="8">
        <f t="shared" si="22"/>
        <v>-2.8478543441043017E-2</v>
      </c>
      <c r="D94" s="7">
        <v>20</v>
      </c>
      <c r="E94" s="7"/>
      <c r="F94" s="7">
        <f t="shared" si="25"/>
        <v>1.6508379598562609E-3</v>
      </c>
      <c r="G94" s="8">
        <f t="shared" si="23"/>
        <v>-3.0129381400899276E-2</v>
      </c>
      <c r="H94" s="8">
        <f t="shared" si="33"/>
        <v>5.4826526961294857E-2</v>
      </c>
      <c r="I94" s="8"/>
      <c r="J94" s="7">
        <f t="shared" si="24"/>
        <v>9.0777962360085525E-4</v>
      </c>
    </row>
    <row r="95" spans="1:10" x14ac:dyDescent="0.25">
      <c r="A95" s="7">
        <f>'initial data'!A94</f>
        <v>201807</v>
      </c>
      <c r="B95" s="7">
        <f>'initial data'!B94</f>
        <v>321597664</v>
      </c>
      <c r="C95" s="8">
        <f t="shared" si="22"/>
        <v>6.6575262065768873E-2</v>
      </c>
      <c r="D95" s="7">
        <v>21</v>
      </c>
      <c r="E95" s="7"/>
      <c r="F95" s="7">
        <f t="shared" si="25"/>
        <v>1.6508379598562609E-3</v>
      </c>
      <c r="G95" s="8">
        <f t="shared" si="23"/>
        <v>6.4924424105912606E-2</v>
      </c>
      <c r="H95" s="8">
        <f t="shared" si="33"/>
        <v>0.11975095106720746</v>
      </c>
      <c r="I95" s="8"/>
      <c r="J95" s="7">
        <f t="shared" si="24"/>
        <v>4.2151808454844062E-3</v>
      </c>
    </row>
    <row r="96" spans="1:10" x14ac:dyDescent="0.25">
      <c r="A96" s="7">
        <f>'initial data'!A95</f>
        <v>201808</v>
      </c>
      <c r="B96" s="7">
        <f>'initial data'!B95</f>
        <v>300884362</v>
      </c>
      <c r="C96" s="8">
        <f t="shared" si="22"/>
        <v>0.10994864858417482</v>
      </c>
      <c r="D96" s="7">
        <v>22</v>
      </c>
      <c r="E96" s="7"/>
      <c r="F96" s="7">
        <f t="shared" si="25"/>
        <v>1.6508379598562609E-3</v>
      </c>
      <c r="G96" s="8">
        <f t="shared" si="23"/>
        <v>0.10829781062431855</v>
      </c>
      <c r="H96" s="8">
        <f t="shared" si="33"/>
        <v>0.22804876169152599</v>
      </c>
      <c r="I96" s="8"/>
      <c r="J96" s="7">
        <f t="shared" si="24"/>
        <v>1.1728415786020763E-2</v>
      </c>
    </row>
    <row r="97" spans="1:12" x14ac:dyDescent="0.25">
      <c r="A97" s="7">
        <f>'initial data'!A96</f>
        <v>201809</v>
      </c>
      <c r="B97" s="7">
        <f>'initial data'!B96</f>
        <v>269556324</v>
      </c>
      <c r="C97" s="8">
        <f t="shared" si="22"/>
        <v>-0.14518737560433784</v>
      </c>
      <c r="D97" s="7">
        <v>23</v>
      </c>
      <c r="E97" s="7"/>
      <c r="F97" s="7">
        <f t="shared" si="25"/>
        <v>1.6508379598562609E-3</v>
      </c>
      <c r="G97" s="8">
        <f t="shared" si="23"/>
        <v>-0.1468382135641941</v>
      </c>
      <c r="H97" s="8">
        <f t="shared" si="33"/>
        <v>8.1210548127331889E-2</v>
      </c>
      <c r="I97" s="8"/>
      <c r="J97" s="7">
        <f t="shared" si="24"/>
        <v>2.1561460962723877E-2</v>
      </c>
    </row>
    <row r="98" spans="1:12" x14ac:dyDescent="0.25">
      <c r="A98" s="7">
        <f>'initial data'!A97</f>
        <v>201810</v>
      </c>
      <c r="B98" s="7">
        <f>'initial data'!B97</f>
        <v>311676172</v>
      </c>
      <c r="C98" s="8">
        <f t="shared" si="22"/>
        <v>3.9456435306762364E-2</v>
      </c>
      <c r="D98" s="7">
        <v>24</v>
      </c>
      <c r="E98" s="7"/>
      <c r="F98" s="7">
        <f t="shared" si="25"/>
        <v>1.6508379598562609E-3</v>
      </c>
      <c r="G98" s="8">
        <f t="shared" si="23"/>
        <v>3.7805597346906104E-2</v>
      </c>
      <c r="H98" s="8">
        <f t="shared" si="33"/>
        <v>0.11901614547423799</v>
      </c>
      <c r="I98" s="8"/>
      <c r="J98" s="7">
        <f t="shared" si="24"/>
        <v>1.4292631907563938E-3</v>
      </c>
    </row>
    <row r="99" spans="1:12" x14ac:dyDescent="0.25">
      <c r="A99" s="7">
        <f>'initial data'!A98</f>
        <v>201811</v>
      </c>
      <c r="B99" s="7">
        <f>'initial data'!B98</f>
        <v>299617992</v>
      </c>
      <c r="C99" s="8">
        <f t="shared" si="22"/>
        <v>-7.7332972318191667E-2</v>
      </c>
      <c r="D99" s="7">
        <v>1</v>
      </c>
      <c r="E99" s="7">
        <f t="shared" ref="E99" si="34">SUM(C99:C122)</f>
        <v>2.0648972166357789</v>
      </c>
      <c r="F99" s="7">
        <f t="shared" ref="F99" si="35">E101</f>
        <v>8.603738402649079E-2</v>
      </c>
      <c r="G99" s="8">
        <f t="shared" si="23"/>
        <v>-0.16337035634468244</v>
      </c>
      <c r="H99" s="8">
        <f t="shared" si="33"/>
        <v>-4.4354210870444472E-2</v>
      </c>
      <c r="I99" s="8">
        <f t="shared" ref="I99" si="36">MAX(H99:H122)-MIN(H99:H122)</f>
        <v>1.9170336436634807</v>
      </c>
      <c r="J99" s="7">
        <f t="shared" si="24"/>
        <v>2.6689873332188523E-2</v>
      </c>
      <c r="K99">
        <f t="shared" ref="K99" si="37">SQRT(SUM(J99:J122)/23)</f>
        <v>0.43756008861236251</v>
      </c>
      <c r="L99">
        <f t="shared" ref="L99" si="38">I99/K99</f>
        <v>4.3811894493005141</v>
      </c>
    </row>
    <row r="100" spans="1:12" x14ac:dyDescent="0.25">
      <c r="A100" s="7">
        <f>'initial data'!A99</f>
        <v>201812</v>
      </c>
      <c r="B100" s="7">
        <f>'initial data'!B99</f>
        <v>323707806</v>
      </c>
      <c r="C100" s="8">
        <f t="shared" si="22"/>
        <v>0.36551472125213902</v>
      </c>
      <c r="D100" s="7">
        <v>2</v>
      </c>
      <c r="E100" s="7" t="s">
        <v>5</v>
      </c>
      <c r="F100" s="7">
        <f t="shared" ref="F100" si="39">F99</f>
        <v>8.603738402649079E-2</v>
      </c>
      <c r="G100" s="8">
        <f t="shared" si="23"/>
        <v>0.27947733722564821</v>
      </c>
      <c r="H100" s="8">
        <f t="shared" si="33"/>
        <v>0.23512312635520377</v>
      </c>
      <c r="I100" s="8"/>
      <c r="J100" s="7">
        <f t="shared" si="24"/>
        <v>7.8107582022738695E-2</v>
      </c>
    </row>
    <row r="101" spans="1:12" x14ac:dyDescent="0.25">
      <c r="A101" s="7">
        <f>'initial data'!A100</f>
        <v>201901</v>
      </c>
      <c r="B101" s="7">
        <f>'initial data'!B100</f>
        <v>224601238</v>
      </c>
      <c r="C101" s="8">
        <f t="shared" si="22"/>
        <v>-0.11720543563022787</v>
      </c>
      <c r="D101" s="7">
        <v>3</v>
      </c>
      <c r="E101" s="7">
        <f t="shared" ref="E101" si="40">E99/24</f>
        <v>8.603738402649079E-2</v>
      </c>
      <c r="F101" s="7">
        <f t="shared" si="25"/>
        <v>8.603738402649079E-2</v>
      </c>
      <c r="G101" s="8">
        <f t="shared" si="23"/>
        <v>-0.20324281965671864</v>
      </c>
      <c r="H101" s="8">
        <f t="shared" si="33"/>
        <v>3.1880306698485114E-2</v>
      </c>
      <c r="I101" s="8"/>
      <c r="J101" s="7">
        <f t="shared" si="24"/>
        <v>4.1307643742013456E-2</v>
      </c>
    </row>
    <row r="102" spans="1:12" x14ac:dyDescent="0.25">
      <c r="A102" s="7">
        <f>'initial data'!A101</f>
        <v>201902</v>
      </c>
      <c r="B102" s="7">
        <f>'initial data'!B101</f>
        <v>252530489</v>
      </c>
      <c r="C102" s="8">
        <f t="shared" si="22"/>
        <v>-0.13032625100826734</v>
      </c>
      <c r="D102" s="7">
        <v>4</v>
      </c>
      <c r="E102" s="8"/>
      <c r="F102" s="7">
        <f t="shared" si="25"/>
        <v>8.603738402649079E-2</v>
      </c>
      <c r="G102" s="8">
        <f t="shared" si="23"/>
        <v>-0.21636363503475814</v>
      </c>
      <c r="H102" s="8">
        <f t="shared" si="33"/>
        <v>-0.18448332833627301</v>
      </c>
      <c r="I102" s="8"/>
      <c r="J102" s="7">
        <f t="shared" si="24"/>
        <v>4.6813222565454018E-2</v>
      </c>
    </row>
    <row r="103" spans="1:12" x14ac:dyDescent="0.25">
      <c r="A103" s="7">
        <f>'initial data'!A102</f>
        <v>201903</v>
      </c>
      <c r="B103" s="7">
        <f>'initial data'!B102</f>
        <v>287682730</v>
      </c>
      <c r="C103" s="8">
        <f t="shared" si="22"/>
        <v>-3.0690487462031651E-2</v>
      </c>
      <c r="D103" s="7">
        <v>5</v>
      </c>
      <c r="E103" s="8"/>
      <c r="F103" s="7">
        <f t="shared" si="25"/>
        <v>8.603738402649079E-2</v>
      </c>
      <c r="G103" s="8">
        <f t="shared" si="23"/>
        <v>-0.11672787148852244</v>
      </c>
      <c r="H103" s="8">
        <f>C103-F103</f>
        <v>-0.11672787148852244</v>
      </c>
      <c r="I103" s="8"/>
      <c r="J103" s="7">
        <f t="shared" si="24"/>
        <v>1.3625395982241011E-2</v>
      </c>
    </row>
    <row r="104" spans="1:12" x14ac:dyDescent="0.25">
      <c r="A104" s="7">
        <f>'initial data'!A103</f>
        <v>201907</v>
      </c>
      <c r="B104" s="7">
        <f>'initial data'!B103</f>
        <v>296648735</v>
      </c>
      <c r="C104" s="8">
        <f t="shared" si="22"/>
        <v>4.1454815812623648E-2</v>
      </c>
      <c r="D104" s="7">
        <v>6</v>
      </c>
      <c r="E104" s="8"/>
      <c r="F104" s="7">
        <f t="shared" si="25"/>
        <v>8.603738402649079E-2</v>
      </c>
      <c r="G104" s="8">
        <f t="shared" si="23"/>
        <v>-4.4582568213867142E-2</v>
      </c>
      <c r="H104" s="8">
        <f t="shared" ref="H104:H122" si="41">H103+C104-F104</f>
        <v>-0.16131043970238956</v>
      </c>
      <c r="I104" s="8"/>
      <c r="J104" s="7">
        <f t="shared" si="24"/>
        <v>1.9876053885441169E-3</v>
      </c>
    </row>
    <row r="105" spans="1:12" x14ac:dyDescent="0.25">
      <c r="A105" s="7">
        <f>'initial data'!A104</f>
        <v>201908</v>
      </c>
      <c r="B105" s="7">
        <f>'initial data'!B104</f>
        <v>284602626</v>
      </c>
      <c r="C105" s="8">
        <f t="shared" si="22"/>
        <v>2.1171255247882614E-2</v>
      </c>
      <c r="D105" s="7">
        <v>7</v>
      </c>
      <c r="E105" s="8"/>
      <c r="F105" s="7">
        <f t="shared" si="25"/>
        <v>8.603738402649079E-2</v>
      </c>
      <c r="G105" s="8">
        <f t="shared" si="23"/>
        <v>-6.4866128778608173E-2</v>
      </c>
      <c r="H105" s="8">
        <f t="shared" si="41"/>
        <v>-0.22617656848099776</v>
      </c>
      <c r="I105" s="8"/>
      <c r="J105" s="7">
        <f t="shared" si="24"/>
        <v>4.2076146627229791E-3</v>
      </c>
    </row>
    <row r="106" spans="1:12" x14ac:dyDescent="0.25">
      <c r="A106" s="7">
        <f>'initial data'!A105</f>
        <v>201909</v>
      </c>
      <c r="B106" s="7">
        <f>'initial data'!B105</f>
        <v>278640566</v>
      </c>
      <c r="C106" s="8">
        <f t="shared" si="22"/>
        <v>-1.6348448243165701E-2</v>
      </c>
      <c r="D106" s="7">
        <v>8</v>
      </c>
      <c r="E106" s="8"/>
      <c r="F106" s="7">
        <f t="shared" si="25"/>
        <v>8.603738402649079E-2</v>
      </c>
      <c r="G106" s="8">
        <f t="shared" si="23"/>
        <v>-0.10238583226965649</v>
      </c>
      <c r="H106" s="8">
        <f t="shared" si="41"/>
        <v>-0.32856240075065424</v>
      </c>
      <c r="I106" s="8"/>
      <c r="J106" s="7">
        <f t="shared" si="24"/>
        <v>1.0482858649550232E-2</v>
      </c>
    </row>
    <row r="107" spans="1:12" x14ac:dyDescent="0.25">
      <c r="A107" s="7">
        <f>'initial data'!A106</f>
        <v>201910</v>
      </c>
      <c r="B107" s="7">
        <f>'initial data'!B106</f>
        <v>283233347</v>
      </c>
      <c r="C107" s="8">
        <f t="shared" si="22"/>
        <v>4.0739506017596655E-2</v>
      </c>
      <c r="D107" s="7">
        <v>9</v>
      </c>
      <c r="E107" s="8"/>
      <c r="F107" s="7">
        <f t="shared" si="25"/>
        <v>8.603738402649079E-2</v>
      </c>
      <c r="G107" s="8">
        <f t="shared" si="23"/>
        <v>-4.5297878008894135E-2</v>
      </c>
      <c r="H107" s="8">
        <f t="shared" si="41"/>
        <v>-0.37386027875954836</v>
      </c>
      <c r="I107" s="8"/>
      <c r="J107" s="7">
        <f t="shared" si="24"/>
        <v>2.0518977521086549E-3</v>
      </c>
    </row>
    <row r="108" spans="1:12" x14ac:dyDescent="0.25">
      <c r="A108" s="7">
        <f>'initial data'!A107</f>
        <v>201911</v>
      </c>
      <c r="B108" s="7">
        <f>'initial data'!B107</f>
        <v>271926443</v>
      </c>
      <c r="C108" s="8">
        <f t="shared" si="22"/>
        <v>0.37205141209281956</v>
      </c>
      <c r="D108" s="7">
        <v>10</v>
      </c>
      <c r="E108" s="8"/>
      <c r="F108" s="7">
        <f t="shared" si="25"/>
        <v>8.603738402649079E-2</v>
      </c>
      <c r="G108" s="8">
        <f t="shared" si="23"/>
        <v>0.28601402806632875</v>
      </c>
      <c r="H108" s="8">
        <f t="shared" si="41"/>
        <v>-8.7846250693219594E-2</v>
      </c>
      <c r="I108" s="8"/>
      <c r="J108" s="7">
        <f t="shared" si="24"/>
        <v>8.1804024250726692E-2</v>
      </c>
    </row>
    <row r="109" spans="1:12" x14ac:dyDescent="0.25">
      <c r="A109" s="7">
        <f>'initial data'!A108</f>
        <v>202001</v>
      </c>
      <c r="B109" s="7">
        <f>'initial data'!B108</f>
        <v>187444010</v>
      </c>
      <c r="C109" s="8">
        <f t="shared" si="22"/>
        <v>-0.26934513735329141</v>
      </c>
      <c r="D109" s="7">
        <v>11</v>
      </c>
      <c r="E109" s="8"/>
      <c r="F109" s="7">
        <f t="shared" si="25"/>
        <v>8.603738402649079E-2</v>
      </c>
      <c r="G109" s="8">
        <f t="shared" si="23"/>
        <v>-0.35538252137978221</v>
      </c>
      <c r="H109" s="8">
        <f t="shared" si="41"/>
        <v>-0.44322877207300182</v>
      </c>
      <c r="I109" s="8"/>
      <c r="J109" s="7">
        <f t="shared" si="24"/>
        <v>0.12629673650225137</v>
      </c>
    </row>
    <row r="110" spans="1:12" x14ac:dyDescent="0.25">
      <c r="A110" s="7">
        <f>'initial data'!A109</f>
        <v>202002</v>
      </c>
      <c r="B110" s="7">
        <f>'initial data'!B109</f>
        <v>245384244</v>
      </c>
      <c r="C110" s="8">
        <f t="shared" si="22"/>
        <v>0.1368731512204322</v>
      </c>
      <c r="D110" s="7">
        <v>12</v>
      </c>
      <c r="E110" s="8"/>
      <c r="F110" s="7">
        <f t="shared" si="25"/>
        <v>8.603738402649079E-2</v>
      </c>
      <c r="G110" s="8">
        <f t="shared" si="23"/>
        <v>5.0835767193941409E-2</v>
      </c>
      <c r="H110" s="8">
        <f t="shared" si="41"/>
        <v>-0.39239300487906043</v>
      </c>
      <c r="I110" s="8"/>
      <c r="J110" s="7">
        <f t="shared" si="24"/>
        <v>2.5842752261966096E-3</v>
      </c>
    </row>
    <row r="111" spans="1:12" x14ac:dyDescent="0.25">
      <c r="A111" s="7">
        <f>'initial data'!A110</f>
        <v>202003</v>
      </c>
      <c r="B111" s="7">
        <f>'initial data'!B110</f>
        <v>213994898</v>
      </c>
      <c r="C111" s="8">
        <f t="shared" si="22"/>
        <v>-0.12516941411189161</v>
      </c>
      <c r="D111" s="7">
        <v>13</v>
      </c>
      <c r="E111" s="8"/>
      <c r="F111" s="7">
        <f t="shared" si="25"/>
        <v>8.603738402649079E-2</v>
      </c>
      <c r="G111" s="8">
        <f t="shared" si="23"/>
        <v>-0.21120679813838239</v>
      </c>
      <c r="H111" s="8">
        <f t="shared" si="41"/>
        <v>-0.60359980301744276</v>
      </c>
      <c r="I111" s="8"/>
      <c r="J111" s="7">
        <f t="shared" si="24"/>
        <v>4.4608311579867409E-2</v>
      </c>
    </row>
    <row r="112" spans="1:12" x14ac:dyDescent="0.25">
      <c r="A112" s="7">
        <f>'initial data'!A111</f>
        <v>202004</v>
      </c>
      <c r="B112" s="7">
        <f>'initial data'!B111</f>
        <v>242529072</v>
      </c>
      <c r="C112" s="8">
        <f t="shared" si="22"/>
        <v>0.18616591358011442</v>
      </c>
      <c r="D112" s="7">
        <v>14</v>
      </c>
      <c r="E112" s="8"/>
      <c r="F112" s="7">
        <f t="shared" si="25"/>
        <v>8.603738402649079E-2</v>
      </c>
      <c r="G112" s="8">
        <f t="shared" si="23"/>
        <v>0.10012852955362363</v>
      </c>
      <c r="H112" s="8">
        <f t="shared" si="41"/>
        <v>-0.50347127346381915</v>
      </c>
      <c r="I112" s="8"/>
      <c r="J112" s="7">
        <f t="shared" si="24"/>
        <v>1.002572243057088E-2</v>
      </c>
    </row>
    <row r="113" spans="1:10" x14ac:dyDescent="0.25">
      <c r="A113" s="7">
        <f>'initial data'!A112</f>
        <v>202005</v>
      </c>
      <c r="B113" s="7">
        <f>'initial data'!B112</f>
        <v>201332078</v>
      </c>
      <c r="C113" s="8">
        <f t="shared" si="22"/>
        <v>-0.16012332738095689</v>
      </c>
      <c r="D113" s="7">
        <v>15</v>
      </c>
      <c r="E113" s="8"/>
      <c r="F113" s="7">
        <f t="shared" si="25"/>
        <v>8.603738402649079E-2</v>
      </c>
      <c r="G113" s="8">
        <f t="shared" si="23"/>
        <v>-0.24616071140744766</v>
      </c>
      <c r="H113" s="8">
        <f t="shared" si="41"/>
        <v>-0.74963198487126681</v>
      </c>
      <c r="I113" s="8"/>
      <c r="J113" s="7">
        <f t="shared" si="24"/>
        <v>6.0595095840620734E-2</v>
      </c>
    </row>
    <row r="114" spans="1:10" x14ac:dyDescent="0.25">
      <c r="A114" s="7">
        <f>'initial data'!A113</f>
        <v>202006</v>
      </c>
      <c r="B114" s="7">
        <f>'initial data'!B113</f>
        <v>236294522</v>
      </c>
      <c r="C114" s="8">
        <f t="shared" si="22"/>
        <v>-9.5587037057388066E-2</v>
      </c>
      <c r="D114" s="7">
        <v>16</v>
      </c>
      <c r="E114" s="8"/>
      <c r="F114" s="7">
        <f t="shared" si="25"/>
        <v>8.603738402649079E-2</v>
      </c>
      <c r="G114" s="8">
        <f t="shared" si="23"/>
        <v>-0.18162442108387886</v>
      </c>
      <c r="H114" s="8">
        <f t="shared" si="41"/>
        <v>-0.93125640595514558</v>
      </c>
      <c r="I114" s="8"/>
      <c r="J114" s="7">
        <f t="shared" si="24"/>
        <v>3.2987430334054137E-2</v>
      </c>
    </row>
    <row r="115" spans="1:10" x14ac:dyDescent="0.25">
      <c r="A115" s="7">
        <f>'initial data'!A114</f>
        <v>202007</v>
      </c>
      <c r="B115" s="7">
        <f>'initial data'!B114</f>
        <v>259995946</v>
      </c>
      <c r="C115" s="8">
        <f t="shared" si="22"/>
        <v>0.1926758151271187</v>
      </c>
      <c r="D115" s="7">
        <v>17</v>
      </c>
      <c r="E115" s="8"/>
      <c r="F115" s="7">
        <f t="shared" si="25"/>
        <v>8.603738402649079E-2</v>
      </c>
      <c r="G115" s="8">
        <f t="shared" si="23"/>
        <v>0.10663843110062791</v>
      </c>
      <c r="H115" s="8">
        <f t="shared" si="41"/>
        <v>-0.8246179748545176</v>
      </c>
      <c r="I115" s="8"/>
      <c r="J115" s="7">
        <f t="shared" si="24"/>
        <v>1.1371754987603367E-2</v>
      </c>
    </row>
    <row r="116" spans="1:10" x14ac:dyDescent="0.25">
      <c r="A116" s="7">
        <f>'initial data'!A115</f>
        <v>202008</v>
      </c>
      <c r="B116" s="7">
        <f>'initial data'!B115</f>
        <v>214431475</v>
      </c>
      <c r="C116" s="8">
        <f t="shared" si="22"/>
        <v>-7.8115504796933383E-2</v>
      </c>
      <c r="D116" s="7">
        <v>18</v>
      </c>
      <c r="E116" s="8"/>
      <c r="F116" s="7">
        <f t="shared" si="25"/>
        <v>8.603738402649079E-2</v>
      </c>
      <c r="G116" s="8">
        <f t="shared" si="23"/>
        <v>-0.16415288882342416</v>
      </c>
      <c r="H116" s="8">
        <f t="shared" si="41"/>
        <v>-0.98877086367794176</v>
      </c>
      <c r="I116" s="8"/>
      <c r="J116" s="7">
        <f t="shared" si="24"/>
        <v>2.6946170909075452E-2</v>
      </c>
    </row>
    <row r="117" spans="1:10" x14ac:dyDescent="0.25">
      <c r="A117" s="7">
        <f>'initial data'!A116</f>
        <v>202009</v>
      </c>
      <c r="B117" s="7">
        <f>'initial data'!B116</f>
        <v>231853505</v>
      </c>
      <c r="C117" s="8">
        <f t="shared" si="22"/>
        <v>2.0030710276899715</v>
      </c>
      <c r="D117" s="7">
        <v>19</v>
      </c>
      <c r="E117" s="8"/>
      <c r="F117" s="7">
        <f t="shared" si="25"/>
        <v>8.603738402649079E-2</v>
      </c>
      <c r="G117" s="8">
        <f t="shared" si="23"/>
        <v>1.9170336436634807</v>
      </c>
      <c r="H117" s="8">
        <f t="shared" si="41"/>
        <v>0.92826277998553897</v>
      </c>
      <c r="I117" s="8"/>
      <c r="J117" s="7">
        <f t="shared" si="24"/>
        <v>3.6750179909376812</v>
      </c>
    </row>
    <row r="118" spans="1:10" x14ac:dyDescent="0.25">
      <c r="A118" s="7">
        <f>'initial data'!A117</f>
        <v>0</v>
      </c>
      <c r="B118" s="7">
        <f>'initial data'!B117</f>
        <v>31281745</v>
      </c>
      <c r="C118" s="8">
        <f t="shared" si="22"/>
        <v>-4.8708803505797447E-2</v>
      </c>
      <c r="D118" s="7">
        <v>20</v>
      </c>
      <c r="E118" s="7"/>
      <c r="F118" s="7">
        <f t="shared" si="25"/>
        <v>8.603738402649079E-2</v>
      </c>
      <c r="G118" s="8">
        <f t="shared" si="23"/>
        <v>-0.13474618753228823</v>
      </c>
      <c r="H118" s="8">
        <f t="shared" si="41"/>
        <v>0.79351659245325079</v>
      </c>
      <c r="I118" s="8"/>
      <c r="J118" s="7">
        <f t="shared" si="24"/>
        <v>1.8156535054486587E-2</v>
      </c>
    </row>
    <row r="119" spans="1:10" x14ac:dyDescent="0.25">
      <c r="A119" s="7">
        <f>'initial data'!A118</f>
        <v>0</v>
      </c>
      <c r="B119" s="7">
        <f>'initial data'!B118</f>
        <v>32843160</v>
      </c>
      <c r="C119" s="8">
        <f t="shared" si="22"/>
        <v>-0.12094618939261495</v>
      </c>
      <c r="D119" s="7">
        <v>21</v>
      </c>
      <c r="E119" s="7"/>
      <c r="F119" s="7">
        <f t="shared" si="25"/>
        <v>8.603738402649079E-2</v>
      </c>
      <c r="G119" s="8">
        <f t="shared" si="23"/>
        <v>-0.20698357341910573</v>
      </c>
      <c r="H119" s="8">
        <f t="shared" si="41"/>
        <v>0.58653301903414512</v>
      </c>
      <c r="I119" s="8"/>
      <c r="J119" s="7">
        <f t="shared" si="24"/>
        <v>4.2842199665342327E-2</v>
      </c>
    </row>
    <row r="120" spans="1:10" x14ac:dyDescent="0.25">
      <c r="A120" s="7">
        <f>'initial data'!A119</f>
        <v>0</v>
      </c>
      <c r="B120" s="7">
        <f>'initial data'!B119</f>
        <v>37065614</v>
      </c>
      <c r="C120" s="8">
        <f t="shared" si="22"/>
        <v>9.4296915438810941E-2</v>
      </c>
      <c r="D120" s="7">
        <v>22</v>
      </c>
      <c r="E120" s="7"/>
      <c r="F120" s="7">
        <f t="shared" si="25"/>
        <v>8.603738402649079E-2</v>
      </c>
      <c r="G120" s="8">
        <f t="shared" si="23"/>
        <v>8.2595314123201508E-3</v>
      </c>
      <c r="H120" s="8">
        <f t="shared" si="41"/>
        <v>0.59479255044646528</v>
      </c>
      <c r="I120" s="8"/>
      <c r="J120" s="7">
        <f t="shared" si="24"/>
        <v>6.8219859151103307E-5</v>
      </c>
    </row>
    <row r="121" spans="1:10" x14ac:dyDescent="0.25">
      <c r="A121" s="7">
        <f>'initial data'!A120</f>
        <v>0</v>
      </c>
      <c r="B121" s="7">
        <f>'initial data'!B120</f>
        <v>33730173</v>
      </c>
      <c r="C121" s="8">
        <f t="shared" si="22"/>
        <v>-2.3908128778647373E-2</v>
      </c>
      <c r="D121" s="7">
        <v>23</v>
      </c>
      <c r="E121" s="7"/>
      <c r="F121" s="7">
        <f t="shared" si="25"/>
        <v>8.603738402649079E-2</v>
      </c>
      <c r="G121" s="8">
        <f t="shared" si="23"/>
        <v>-0.10994551280513816</v>
      </c>
      <c r="H121" s="8">
        <f t="shared" si="41"/>
        <v>0.48484703764132714</v>
      </c>
      <c r="I121" s="8"/>
      <c r="J121" s="7">
        <f t="shared" si="24"/>
        <v>1.2088015785984799E-2</v>
      </c>
    </row>
    <row r="122" spans="1:10" x14ac:dyDescent="0.25">
      <c r="A122" s="7">
        <f>'initial data'!A121</f>
        <v>0</v>
      </c>
      <c r="B122" s="7">
        <f>'initial data'!B121</f>
        <v>34546315.666666664</v>
      </c>
      <c r="C122" s="8">
        <f>LN(B122/B123)</f>
        <v>-9.5310179804325018E-2</v>
      </c>
      <c r="D122" s="7">
        <v>24</v>
      </c>
      <c r="E122" s="7"/>
      <c r="F122" s="7">
        <f t="shared" si="25"/>
        <v>8.603738402649079E-2</v>
      </c>
      <c r="G122" s="8">
        <f t="shared" si="23"/>
        <v>-0.18134756383081579</v>
      </c>
      <c r="H122" s="8">
        <f t="shared" si="41"/>
        <v>0.30349947381051129</v>
      </c>
      <c r="I122" s="8"/>
      <c r="J122" s="7">
        <f t="shared" si="24"/>
        <v>3.2886938907371807E-2</v>
      </c>
    </row>
    <row r="123" spans="1:10" x14ac:dyDescent="0.25">
      <c r="A123" s="7">
        <f>'initial data'!A122</f>
        <v>0</v>
      </c>
      <c r="B123" s="7">
        <f>B122*1.1</f>
        <v>38000947.233333334</v>
      </c>
      <c r="C123" s="8"/>
      <c r="D123" s="7"/>
      <c r="E123" s="7"/>
      <c r="F123" s="7"/>
      <c r="G123" s="8"/>
      <c r="H123" s="8"/>
      <c r="I123" s="8"/>
      <c r="J123" s="7"/>
    </row>
    <row r="124" spans="1:10" x14ac:dyDescent="0.25">
      <c r="A124" s="7">
        <f>'initial data'!A123</f>
        <v>0</v>
      </c>
      <c r="B124" s="7">
        <f>'initial data'!B123</f>
        <v>0</v>
      </c>
      <c r="C124" s="8"/>
      <c r="D124" s="7"/>
      <c r="E124" s="7"/>
      <c r="F124" s="7"/>
      <c r="G124" s="8"/>
      <c r="H124" s="8"/>
      <c r="I124" s="8"/>
      <c r="J124" s="7"/>
    </row>
    <row r="125" spans="1:10" x14ac:dyDescent="0.25">
      <c r="A125" s="7">
        <f>'initial data'!A124</f>
        <v>0</v>
      </c>
      <c r="B125" s="7">
        <f>'initial data'!B124</f>
        <v>0</v>
      </c>
      <c r="C125" s="8"/>
      <c r="D125" s="7"/>
      <c r="E125" s="7"/>
      <c r="F125" s="7"/>
      <c r="G125" s="8"/>
      <c r="H125" s="8"/>
      <c r="I125" s="8"/>
      <c r="J125" s="7"/>
    </row>
    <row r="126" spans="1:10" x14ac:dyDescent="0.25">
      <c r="A126" s="7">
        <f>'initial data'!A125</f>
        <v>0</v>
      </c>
      <c r="B126" s="7">
        <f>'initial data'!B125</f>
        <v>0</v>
      </c>
      <c r="C126" s="8"/>
      <c r="D126" s="7"/>
      <c r="E126" s="8"/>
      <c r="F126" s="7"/>
      <c r="G126" s="8"/>
      <c r="H126" s="8"/>
      <c r="I126" s="8"/>
      <c r="J126" s="7"/>
    </row>
    <row r="127" spans="1:10" x14ac:dyDescent="0.25">
      <c r="A127" s="7">
        <f>'initial data'!A126</f>
        <v>0</v>
      </c>
      <c r="B127" s="7">
        <f>'initial data'!B126</f>
        <v>0</v>
      </c>
      <c r="C127" s="8"/>
      <c r="D127" s="7"/>
      <c r="E127" s="8"/>
      <c r="F127" s="7"/>
      <c r="G127" s="8"/>
      <c r="H127" s="8"/>
      <c r="I127" s="8"/>
      <c r="J127" s="7"/>
    </row>
    <row r="128" spans="1:10" x14ac:dyDescent="0.25">
      <c r="A128" s="7">
        <f>'initial data'!A127</f>
        <v>0</v>
      </c>
      <c r="B128" s="7">
        <f>'initial data'!B127</f>
        <v>0</v>
      </c>
      <c r="C128" s="8"/>
      <c r="D128" s="7"/>
      <c r="E128" s="8"/>
      <c r="F128" s="7"/>
      <c r="G128" s="8"/>
      <c r="H128" s="8"/>
      <c r="I128" s="8"/>
      <c r="J128" s="7"/>
    </row>
    <row r="129" spans="1:10" x14ac:dyDescent="0.25">
      <c r="A129" s="7">
        <f>'initial data'!A128</f>
        <v>0</v>
      </c>
      <c r="B129" s="7">
        <f>'initial data'!B128</f>
        <v>0</v>
      </c>
      <c r="C129" s="8"/>
      <c r="D129" s="7"/>
      <c r="E129" s="8"/>
      <c r="F129" s="7"/>
      <c r="G129" s="8"/>
      <c r="H129" s="8"/>
      <c r="I129" s="8"/>
      <c r="J129" s="7"/>
    </row>
    <row r="130" spans="1:10" x14ac:dyDescent="0.25">
      <c r="A130" s="7">
        <f>'initial data'!A129</f>
        <v>0</v>
      </c>
      <c r="B130" s="7">
        <f>'initial data'!B129</f>
        <v>0</v>
      </c>
      <c r="C130" s="8"/>
      <c r="D130" s="7"/>
      <c r="E130" s="8"/>
      <c r="F130" s="7"/>
      <c r="G130" s="8"/>
      <c r="H130" s="8"/>
      <c r="I130" s="8"/>
      <c r="J130" s="7"/>
    </row>
    <row r="131" spans="1:10" x14ac:dyDescent="0.25">
      <c r="A131" s="7">
        <f>'initial data'!A130</f>
        <v>0</v>
      </c>
      <c r="B131" s="7">
        <f>'initial data'!B130</f>
        <v>0</v>
      </c>
      <c r="C131" s="8"/>
      <c r="D131" s="7"/>
      <c r="E131" s="8"/>
      <c r="F131" s="7"/>
      <c r="G131" s="8"/>
      <c r="H131" s="8"/>
      <c r="I131" s="8"/>
      <c r="J131" s="7"/>
    </row>
    <row r="132" spans="1:10" x14ac:dyDescent="0.25">
      <c r="A132" s="7">
        <f>'initial data'!A131</f>
        <v>0</v>
      </c>
      <c r="B132" s="7">
        <f>'initial data'!B131</f>
        <v>0</v>
      </c>
      <c r="C132" s="8"/>
      <c r="D132" s="7"/>
      <c r="E132" s="8"/>
      <c r="F132" s="7"/>
      <c r="G132" s="8"/>
      <c r="H132" s="8"/>
      <c r="I132" s="8"/>
      <c r="J132" s="7"/>
    </row>
    <row r="133" spans="1:10" x14ac:dyDescent="0.25">
      <c r="A133" s="7">
        <f>'initial data'!A132</f>
        <v>0</v>
      </c>
      <c r="B133" s="7">
        <f>'initial data'!B132</f>
        <v>0</v>
      </c>
      <c r="C133" s="8"/>
      <c r="D133" s="7"/>
      <c r="E133" s="8"/>
      <c r="F133" s="7"/>
      <c r="G133" s="8"/>
      <c r="H133" s="8"/>
      <c r="I133" s="8"/>
      <c r="J133" s="7"/>
    </row>
    <row r="134" spans="1:10" x14ac:dyDescent="0.25">
      <c r="A134" s="7">
        <f>'initial data'!A133</f>
        <v>0</v>
      </c>
      <c r="B134" s="7">
        <f>'initial data'!B133</f>
        <v>0</v>
      </c>
      <c r="C134" s="8"/>
      <c r="D134" s="7"/>
      <c r="E134" s="7"/>
      <c r="F134" s="7"/>
      <c r="G134" s="8"/>
      <c r="H134" s="8"/>
      <c r="I134" s="8"/>
      <c r="J134" s="7"/>
    </row>
    <row r="135" spans="1:10" x14ac:dyDescent="0.25">
      <c r="A135" s="7">
        <f>'initial data'!A134</f>
        <v>0</v>
      </c>
      <c r="B135" s="7">
        <f>'initial data'!B134</f>
        <v>0</v>
      </c>
      <c r="C135" s="8"/>
      <c r="D135" s="7"/>
      <c r="E135" s="7"/>
      <c r="F135" s="7"/>
      <c r="G135" s="8"/>
      <c r="H135" s="8"/>
      <c r="I135" s="8"/>
      <c r="J135" s="7"/>
    </row>
    <row r="136" spans="1:10" x14ac:dyDescent="0.25">
      <c r="A136" s="7">
        <f>'initial data'!A135</f>
        <v>0</v>
      </c>
      <c r="B136" s="7">
        <f>'initial data'!B135</f>
        <v>0</v>
      </c>
      <c r="C136" s="8"/>
      <c r="D136" s="7"/>
      <c r="E136" s="7"/>
      <c r="F136" s="7"/>
      <c r="G136" s="8"/>
      <c r="H136" s="8"/>
      <c r="I136" s="8"/>
      <c r="J136" s="7"/>
    </row>
    <row r="137" spans="1:10" x14ac:dyDescent="0.25">
      <c r="A137" s="7">
        <f>'initial data'!A136</f>
        <v>0</v>
      </c>
      <c r="B137" s="7">
        <f>'initial data'!B136</f>
        <v>0</v>
      </c>
      <c r="C137" s="8"/>
      <c r="D137" s="7"/>
      <c r="E137" s="7"/>
      <c r="F137" s="7"/>
      <c r="G137" s="8"/>
      <c r="H137" s="8"/>
      <c r="I137" s="8"/>
      <c r="J137" s="7"/>
    </row>
    <row r="138" spans="1:10" x14ac:dyDescent="0.25">
      <c r="A138" s="7">
        <f>'initial data'!A137</f>
        <v>0</v>
      </c>
      <c r="B138" s="7">
        <f>'initial data'!B137</f>
        <v>0</v>
      </c>
      <c r="C138" s="8"/>
      <c r="D138" s="7"/>
      <c r="E138" s="8"/>
      <c r="F138" s="7"/>
      <c r="G138" s="8"/>
      <c r="H138" s="8"/>
      <c r="I138" s="8"/>
      <c r="J138" s="7"/>
    </row>
    <row r="139" spans="1:10" x14ac:dyDescent="0.25">
      <c r="A139" s="7">
        <f>'initial data'!A138</f>
        <v>0</v>
      </c>
      <c r="B139" s="7">
        <f>'initial data'!B138</f>
        <v>0</v>
      </c>
      <c r="C139" s="8"/>
      <c r="D139" s="7"/>
      <c r="E139" s="8"/>
      <c r="F139" s="7"/>
      <c r="G139" s="8"/>
      <c r="H139" s="8"/>
      <c r="I139" s="8"/>
      <c r="J139" s="7"/>
    </row>
    <row r="140" spans="1:10" x14ac:dyDescent="0.25">
      <c r="A140" s="7">
        <f>'initial data'!A139</f>
        <v>0</v>
      </c>
      <c r="B140" s="7">
        <f>'initial data'!B139</f>
        <v>0</v>
      </c>
      <c r="C140" s="8"/>
      <c r="D140" s="7"/>
      <c r="E140" s="8"/>
      <c r="F140" s="7"/>
      <c r="G140" s="8"/>
      <c r="H140" s="8"/>
      <c r="I140" s="8"/>
      <c r="J140" s="7"/>
    </row>
    <row r="141" spans="1:10" x14ac:dyDescent="0.25">
      <c r="A141" s="7">
        <f>'initial data'!A140</f>
        <v>0</v>
      </c>
      <c r="B141" s="7">
        <f>'initial data'!B140</f>
        <v>0</v>
      </c>
      <c r="C141" s="8"/>
      <c r="D141" s="7"/>
      <c r="E141" s="8"/>
      <c r="F141" s="7"/>
      <c r="G141" s="8"/>
      <c r="H141" s="8"/>
      <c r="I141" s="8"/>
      <c r="J141" s="7"/>
    </row>
    <row r="142" spans="1:10" x14ac:dyDescent="0.25">
      <c r="A142" s="7">
        <f>'initial data'!A141</f>
        <v>0</v>
      </c>
      <c r="B142" s="7">
        <f>'initial data'!B141</f>
        <v>0</v>
      </c>
      <c r="C142" s="8"/>
      <c r="D142" s="7"/>
      <c r="E142" s="7"/>
      <c r="F142" s="7"/>
      <c r="G142" s="8"/>
      <c r="H142" s="8"/>
      <c r="I142" s="8"/>
      <c r="J142" s="7"/>
    </row>
    <row r="143" spans="1:10" x14ac:dyDescent="0.25">
      <c r="A143" s="7">
        <f>'initial data'!A142</f>
        <v>0</v>
      </c>
      <c r="B143" s="7">
        <f>'initial data'!B142</f>
        <v>0</v>
      </c>
      <c r="C143" s="8"/>
      <c r="D143" s="7"/>
      <c r="E143" s="7"/>
      <c r="F143" s="7"/>
      <c r="G143" s="8"/>
      <c r="H143" s="8"/>
      <c r="I143" s="8"/>
      <c r="J143" s="7"/>
    </row>
    <row r="144" spans="1:10" x14ac:dyDescent="0.25">
      <c r="A144" s="7">
        <f>'initial data'!A143</f>
        <v>0</v>
      </c>
      <c r="B144" s="7">
        <f>'initial data'!B143</f>
        <v>0</v>
      </c>
      <c r="C144" s="8"/>
      <c r="D144" s="7"/>
      <c r="E144" s="7"/>
      <c r="F144" s="7"/>
      <c r="G144" s="8"/>
      <c r="H144" s="8"/>
      <c r="I144" s="8"/>
      <c r="J144" s="7"/>
    </row>
    <row r="145" spans="1:10" x14ac:dyDescent="0.25">
      <c r="A145" s="7">
        <f>'initial data'!A144</f>
        <v>0</v>
      </c>
      <c r="B145" s="7">
        <f>'initial data'!B144</f>
        <v>0</v>
      </c>
      <c r="C145" s="8"/>
      <c r="D145" s="7"/>
      <c r="E145" s="7"/>
      <c r="F145" s="7"/>
      <c r="G145" s="8"/>
      <c r="H145" s="8"/>
      <c r="I145" s="8"/>
      <c r="J145" s="7"/>
    </row>
    <row r="146" spans="1:10" x14ac:dyDescent="0.25">
      <c r="A146" s="7">
        <f>'initial data'!A145</f>
        <v>0</v>
      </c>
      <c r="B146" s="7">
        <f>'initial data'!B145</f>
        <v>0</v>
      </c>
      <c r="C146" s="8"/>
      <c r="D146" s="7"/>
      <c r="E146" s="8"/>
      <c r="F146" s="7"/>
      <c r="G146" s="8"/>
      <c r="H146" s="8"/>
      <c r="I146" s="8"/>
      <c r="J146" s="7"/>
    </row>
    <row r="147" spans="1:10" x14ac:dyDescent="0.25">
      <c r="A147" s="7">
        <f>'initial data'!A146</f>
        <v>0</v>
      </c>
      <c r="B147" s="7">
        <f>'initial data'!B146</f>
        <v>0</v>
      </c>
      <c r="C147" s="8"/>
      <c r="D147" s="7"/>
      <c r="E147" s="8"/>
      <c r="F147" s="7"/>
      <c r="G147" s="8"/>
      <c r="H147" s="8"/>
      <c r="I147" s="8"/>
      <c r="J147" s="7"/>
    </row>
    <row r="148" spans="1:10" x14ac:dyDescent="0.25">
      <c r="A148" s="7">
        <f>'initial data'!A147</f>
        <v>0</v>
      </c>
      <c r="B148" s="7">
        <f>'initial data'!B147</f>
        <v>0</v>
      </c>
      <c r="C148" s="8"/>
      <c r="D148" s="7"/>
      <c r="E148" s="8"/>
      <c r="F148" s="7"/>
      <c r="G148" s="8"/>
      <c r="H148" s="8"/>
      <c r="I148" s="8"/>
      <c r="J148" s="7"/>
    </row>
    <row r="149" spans="1:10" x14ac:dyDescent="0.25">
      <c r="A149" s="7">
        <f>'initial data'!A148</f>
        <v>0</v>
      </c>
      <c r="B149" s="7">
        <f>'initial data'!B148</f>
        <v>0</v>
      </c>
      <c r="C149" s="8"/>
      <c r="D149" s="7"/>
      <c r="E149" s="8"/>
      <c r="F149" s="7"/>
      <c r="G149" s="8"/>
      <c r="H149" s="8"/>
      <c r="I149" s="8"/>
      <c r="J149" s="7"/>
    </row>
    <row r="150" spans="1:10" x14ac:dyDescent="0.25">
      <c r="A150" s="7">
        <f>'initial data'!A149</f>
        <v>0</v>
      </c>
      <c r="B150" s="7">
        <f>'initial data'!B149</f>
        <v>0</v>
      </c>
      <c r="C150" s="8"/>
      <c r="D150" s="7"/>
      <c r="E150" s="8"/>
      <c r="F150" s="7"/>
      <c r="G150" s="8"/>
      <c r="H150" s="8"/>
      <c r="I150" s="8"/>
      <c r="J150" s="7"/>
    </row>
    <row r="151" spans="1:10" x14ac:dyDescent="0.25">
      <c r="A151" s="7">
        <f>'initial data'!A150</f>
        <v>0</v>
      </c>
      <c r="B151" s="7">
        <f>'initial data'!B150</f>
        <v>0</v>
      </c>
      <c r="C151" s="8"/>
      <c r="D151" s="7"/>
      <c r="E151" s="8"/>
      <c r="F151" s="7"/>
      <c r="G151" s="8"/>
      <c r="H151" s="8"/>
      <c r="I151" s="8"/>
      <c r="J151" s="7"/>
    </row>
    <row r="152" spans="1:10" x14ac:dyDescent="0.25">
      <c r="A152" s="7">
        <f>'initial data'!A151</f>
        <v>0</v>
      </c>
      <c r="B152" s="7">
        <f>'initial data'!B151</f>
        <v>0</v>
      </c>
      <c r="C152" s="8"/>
      <c r="D152" s="7"/>
      <c r="E152" s="8"/>
      <c r="F152" s="7"/>
      <c r="G152" s="8"/>
      <c r="H152" s="8"/>
      <c r="I152" s="8"/>
      <c r="J152" s="7"/>
    </row>
    <row r="153" spans="1:10" x14ac:dyDescent="0.25">
      <c r="A153" s="7">
        <f>'initial data'!A152</f>
        <v>0</v>
      </c>
      <c r="B153" s="7">
        <f>'initial data'!B152</f>
        <v>0</v>
      </c>
      <c r="C153" s="8"/>
      <c r="D153" s="7"/>
      <c r="E153" s="8"/>
      <c r="F153" s="7"/>
      <c r="G153" s="8"/>
      <c r="H153" s="8"/>
      <c r="I153" s="8"/>
      <c r="J153" s="7"/>
    </row>
    <row r="154" spans="1:10" x14ac:dyDescent="0.25">
      <c r="A154" s="7">
        <f>'initial data'!A153</f>
        <v>0</v>
      </c>
      <c r="B154" s="7">
        <f>'initial data'!B153</f>
        <v>0</v>
      </c>
      <c r="C154" s="8"/>
      <c r="D154" s="7"/>
      <c r="E154" s="8"/>
      <c r="F154" s="7"/>
      <c r="G154" s="8"/>
      <c r="H154" s="8"/>
      <c r="I154" s="8"/>
      <c r="J154" s="7"/>
    </row>
    <row r="155" spans="1:10" x14ac:dyDescent="0.25">
      <c r="A155" s="7">
        <f>'initial data'!A154</f>
        <v>0</v>
      </c>
      <c r="B155" s="7">
        <f>'initial data'!B154</f>
        <v>0</v>
      </c>
      <c r="C155" s="8"/>
      <c r="D155" s="7"/>
      <c r="E155" s="8"/>
      <c r="F155" s="7"/>
      <c r="G155" s="8"/>
      <c r="H155" s="8"/>
      <c r="I155" s="8"/>
      <c r="J155" s="7"/>
    </row>
    <row r="156" spans="1:10" x14ac:dyDescent="0.25">
      <c r="A156" s="7">
        <f>'initial data'!A155</f>
        <v>0</v>
      </c>
      <c r="B156" s="7">
        <f>'initial data'!B155</f>
        <v>0</v>
      </c>
      <c r="C156" s="8"/>
      <c r="D156" s="7"/>
      <c r="E156" s="7"/>
      <c r="F156" s="7"/>
      <c r="G156" s="8"/>
      <c r="H156" s="8"/>
      <c r="I156" s="8"/>
      <c r="J156" s="7"/>
    </row>
    <row r="157" spans="1:10" x14ac:dyDescent="0.25">
      <c r="A157" s="7">
        <f>'initial data'!A156</f>
        <v>0</v>
      </c>
      <c r="B157" s="7">
        <f>'initial data'!B156</f>
        <v>0</v>
      </c>
      <c r="C157" s="8"/>
      <c r="D157" s="7"/>
      <c r="E157" s="7"/>
      <c r="F157" s="7"/>
      <c r="G157" s="8"/>
      <c r="H157" s="8"/>
      <c r="I157" s="8"/>
      <c r="J157" s="7"/>
    </row>
    <row r="158" spans="1:10" x14ac:dyDescent="0.25">
      <c r="A158" s="7">
        <f>'initial data'!A157</f>
        <v>0</v>
      </c>
      <c r="B158" s="7">
        <f>'initial data'!B157</f>
        <v>0</v>
      </c>
      <c r="C158" s="8"/>
      <c r="D158" s="7"/>
      <c r="E158" s="7"/>
      <c r="F158" s="7"/>
      <c r="G158" s="8"/>
      <c r="H158" s="8"/>
      <c r="I158" s="8"/>
      <c r="J158" s="7"/>
    </row>
    <row r="159" spans="1:10" x14ac:dyDescent="0.25">
      <c r="A159" s="7">
        <f>'initial data'!A158</f>
        <v>0</v>
      </c>
      <c r="B159" s="7">
        <f>'initial data'!B158</f>
        <v>0</v>
      </c>
      <c r="C159" s="8"/>
      <c r="D159" s="7"/>
      <c r="E159" s="7"/>
      <c r="F159" s="7"/>
      <c r="G159" s="8"/>
      <c r="H159" s="8"/>
      <c r="I159" s="8"/>
      <c r="J159" s="7"/>
    </row>
    <row r="160" spans="1:10" x14ac:dyDescent="0.25">
      <c r="A160" s="7">
        <f>'initial data'!A159</f>
        <v>0</v>
      </c>
      <c r="B160" s="7">
        <f>'initial data'!B159</f>
        <v>0</v>
      </c>
      <c r="C160" s="8"/>
      <c r="D160" s="7"/>
      <c r="E160" s="8"/>
      <c r="F160" s="7"/>
      <c r="G160" s="8"/>
      <c r="H160" s="8"/>
      <c r="I160" s="8"/>
      <c r="J160" s="7"/>
    </row>
    <row r="161" spans="1:10" x14ac:dyDescent="0.25">
      <c r="A161" s="7">
        <f>'initial data'!A160</f>
        <v>0</v>
      </c>
      <c r="B161" s="7">
        <f>'initial data'!B160</f>
        <v>0</v>
      </c>
      <c r="C161" s="8"/>
      <c r="D161" s="7"/>
      <c r="E161" s="8"/>
      <c r="F161" s="7"/>
      <c r="G161" s="8"/>
      <c r="H161" s="8"/>
      <c r="I161" s="8"/>
      <c r="J161" s="7"/>
    </row>
    <row r="162" spans="1:10" x14ac:dyDescent="0.25">
      <c r="A162" s="7">
        <f>'initial data'!A161</f>
        <v>0</v>
      </c>
      <c r="B162" s="7">
        <f>'initial data'!B161</f>
        <v>0</v>
      </c>
      <c r="C162" s="8"/>
      <c r="D162" s="7"/>
      <c r="E162" s="7"/>
      <c r="F162" s="7"/>
      <c r="G162" s="8"/>
      <c r="H162" s="8"/>
      <c r="I162" s="8"/>
      <c r="J162" s="7"/>
    </row>
    <row r="163" spans="1:10" x14ac:dyDescent="0.25">
      <c r="A163" s="7">
        <f>'initial data'!A162</f>
        <v>0</v>
      </c>
      <c r="B163" s="7">
        <f>'initial data'!B162</f>
        <v>0</v>
      </c>
      <c r="C163" s="8"/>
      <c r="D163" s="7"/>
      <c r="E163" s="7"/>
      <c r="F163" s="7"/>
      <c r="G163" s="8"/>
      <c r="H163" s="8"/>
      <c r="I163" s="8"/>
      <c r="J163" s="7"/>
    </row>
    <row r="164" spans="1:10" x14ac:dyDescent="0.25">
      <c r="A164" s="7">
        <f>'initial data'!A163</f>
        <v>0</v>
      </c>
      <c r="B164" s="7">
        <f>'initial data'!B163</f>
        <v>0</v>
      </c>
      <c r="C164" s="8"/>
      <c r="D164" s="7"/>
      <c r="E164" s="7"/>
      <c r="F164" s="7"/>
      <c r="G164" s="8"/>
      <c r="H164" s="8"/>
      <c r="I164" s="8"/>
      <c r="J164" s="7"/>
    </row>
    <row r="165" spans="1:10" x14ac:dyDescent="0.25">
      <c r="A165" s="7">
        <f>'initial data'!A164</f>
        <v>0</v>
      </c>
      <c r="B165" s="7">
        <f>'initial data'!B164</f>
        <v>0</v>
      </c>
      <c r="C165" s="8"/>
      <c r="D165" s="7"/>
      <c r="E165" s="7"/>
      <c r="F165" s="7"/>
      <c r="G165" s="8"/>
      <c r="H165" s="8"/>
      <c r="I165" s="8"/>
      <c r="J165" s="7"/>
    </row>
    <row r="166" spans="1:10" x14ac:dyDescent="0.25">
      <c r="A166" s="7">
        <f>'initial data'!A165</f>
        <v>0</v>
      </c>
      <c r="B166" s="7">
        <f>'initial data'!B165</f>
        <v>0</v>
      </c>
      <c r="C166" s="8"/>
      <c r="D166" s="7"/>
      <c r="E166" s="8"/>
      <c r="F166" s="7"/>
      <c r="G166" s="8"/>
      <c r="H166" s="8"/>
      <c r="I166" s="8"/>
      <c r="J166" s="7"/>
    </row>
    <row r="167" spans="1:10" x14ac:dyDescent="0.25">
      <c r="A167" s="7">
        <f>'initial data'!A166</f>
        <v>0</v>
      </c>
      <c r="B167" s="7">
        <f>'initial data'!B166</f>
        <v>0</v>
      </c>
      <c r="C167" s="8"/>
      <c r="D167" s="7"/>
      <c r="E167" s="8"/>
      <c r="F167" s="7"/>
      <c r="G167" s="8"/>
      <c r="H167" s="8"/>
      <c r="I167" s="8"/>
      <c r="J167" s="7"/>
    </row>
    <row r="168" spans="1:10" x14ac:dyDescent="0.25">
      <c r="A168" s="7">
        <f>'initial data'!A167</f>
        <v>0</v>
      </c>
      <c r="B168" s="7">
        <f>'initial data'!B167</f>
        <v>0</v>
      </c>
      <c r="C168" s="8"/>
      <c r="D168" s="7"/>
      <c r="E168" s="8"/>
      <c r="F168" s="7"/>
      <c r="G168" s="8"/>
      <c r="H168" s="8"/>
      <c r="I168" s="8"/>
      <c r="J168" s="7"/>
    </row>
    <row r="169" spans="1:10" x14ac:dyDescent="0.25">
      <c r="A169" s="7">
        <f>'initial data'!A168</f>
        <v>0</v>
      </c>
      <c r="B169" s="7">
        <f>'initial data'!B168</f>
        <v>0</v>
      </c>
      <c r="C169" s="8"/>
      <c r="D169" s="7"/>
      <c r="E169" s="8"/>
      <c r="F169" s="7"/>
      <c r="G169" s="8"/>
      <c r="H169" s="8"/>
      <c r="I169" s="8"/>
      <c r="J169" s="7"/>
    </row>
    <row r="170" spans="1:10" x14ac:dyDescent="0.25">
      <c r="A170" s="7">
        <f>'initial data'!A169</f>
        <v>0</v>
      </c>
      <c r="B170" s="7">
        <f>'initial data'!B169</f>
        <v>0</v>
      </c>
      <c r="C170" s="8"/>
      <c r="D170" s="7"/>
      <c r="E170" s="8"/>
      <c r="F170" s="7"/>
      <c r="G170" s="8"/>
      <c r="H170" s="8"/>
      <c r="I170" s="8"/>
      <c r="J170" s="7"/>
    </row>
    <row r="171" spans="1:10" x14ac:dyDescent="0.25">
      <c r="A171" s="7">
        <f>'initial data'!A170</f>
        <v>0</v>
      </c>
      <c r="B171" s="7">
        <f>'initial data'!B170</f>
        <v>0</v>
      </c>
      <c r="C171" s="8"/>
      <c r="D171" s="7"/>
      <c r="E171" s="8"/>
      <c r="F171" s="7"/>
      <c r="G171" s="8"/>
      <c r="H171" s="8"/>
      <c r="I171" s="8"/>
      <c r="J171" s="7"/>
    </row>
    <row r="172" spans="1:10" x14ac:dyDescent="0.25">
      <c r="A172" s="7">
        <f>'initial data'!A171</f>
        <v>0</v>
      </c>
      <c r="B172" s="7">
        <f>'initial data'!B171</f>
        <v>0</v>
      </c>
      <c r="C172" s="8"/>
      <c r="D172" s="7"/>
      <c r="E172" s="8"/>
      <c r="F172" s="7"/>
      <c r="G172" s="8"/>
      <c r="H172" s="8"/>
      <c r="I172" s="8"/>
      <c r="J172" s="7"/>
    </row>
    <row r="173" spans="1:10" x14ac:dyDescent="0.25">
      <c r="A173" s="7">
        <f>'initial data'!A172</f>
        <v>0</v>
      </c>
      <c r="B173" s="7">
        <f>'initial data'!B172</f>
        <v>0</v>
      </c>
      <c r="C173" s="8"/>
      <c r="D173" s="7"/>
      <c r="E173" s="8"/>
      <c r="F173" s="7"/>
      <c r="G173" s="8"/>
      <c r="H173" s="8"/>
      <c r="I173" s="8"/>
      <c r="J173" s="7"/>
    </row>
    <row r="174" spans="1:10" x14ac:dyDescent="0.25">
      <c r="A174" s="7">
        <f>'initial data'!A173</f>
        <v>0</v>
      </c>
      <c r="B174" s="7">
        <f>'initial data'!B173</f>
        <v>0</v>
      </c>
      <c r="C174" s="8"/>
      <c r="D174" s="7"/>
      <c r="E174" s="8"/>
      <c r="F174" s="7"/>
      <c r="G174" s="8"/>
      <c r="H174" s="8"/>
      <c r="I174" s="8"/>
      <c r="J174" s="7"/>
    </row>
    <row r="175" spans="1:10" x14ac:dyDescent="0.25">
      <c r="A175" s="7">
        <f>'initial data'!A174</f>
        <v>0</v>
      </c>
      <c r="B175" s="7">
        <f>'initial data'!B174</f>
        <v>0</v>
      </c>
      <c r="C175" s="8"/>
      <c r="D175" s="7"/>
      <c r="E175" s="8"/>
      <c r="F175" s="7"/>
      <c r="G175" s="8"/>
      <c r="H175" s="8"/>
      <c r="I175" s="8"/>
      <c r="J175" s="7"/>
    </row>
    <row r="176" spans="1:10" x14ac:dyDescent="0.25">
      <c r="A176" s="7">
        <f>'initial data'!A175</f>
        <v>0</v>
      </c>
      <c r="B176" s="7">
        <f>'initial data'!B175</f>
        <v>0</v>
      </c>
      <c r="C176" s="8"/>
      <c r="D176" s="7"/>
      <c r="E176" s="8"/>
      <c r="F176" s="7"/>
      <c r="G176" s="8"/>
      <c r="H176" s="8"/>
      <c r="I176" s="8"/>
      <c r="J176" s="7"/>
    </row>
    <row r="177" spans="1:10" x14ac:dyDescent="0.25">
      <c r="A177" s="7">
        <f>'initial data'!A176</f>
        <v>0</v>
      </c>
      <c r="B177" s="7">
        <f>'initial data'!B176</f>
        <v>0</v>
      </c>
      <c r="C177" s="8"/>
      <c r="D177" s="7"/>
      <c r="E177" s="8"/>
      <c r="F177" s="7"/>
      <c r="G177" s="8"/>
      <c r="H177" s="8"/>
      <c r="I177" s="8"/>
      <c r="J177" s="7"/>
    </row>
    <row r="178" spans="1:10" x14ac:dyDescent="0.25">
      <c r="A178" s="7">
        <f>'initial data'!A177</f>
        <v>0</v>
      </c>
      <c r="B178" s="7">
        <f>'initial data'!B177</f>
        <v>0</v>
      </c>
      <c r="C178" s="8"/>
      <c r="D178" s="7"/>
      <c r="E178" s="7"/>
      <c r="F178" s="7"/>
      <c r="G178" s="8"/>
      <c r="H178" s="8"/>
      <c r="I178" s="8"/>
      <c r="J178" s="7"/>
    </row>
    <row r="179" spans="1:10" x14ac:dyDescent="0.25">
      <c r="A179" s="7">
        <f>'initial data'!A178</f>
        <v>0</v>
      </c>
      <c r="B179" s="7">
        <f>'initial data'!B178</f>
        <v>0</v>
      </c>
      <c r="C179" s="8"/>
      <c r="D179" s="7"/>
      <c r="E179" s="7"/>
      <c r="F179" s="7"/>
      <c r="G179" s="8"/>
      <c r="H179" s="8"/>
      <c r="I179" s="8"/>
      <c r="J179" s="7"/>
    </row>
    <row r="180" spans="1:10" x14ac:dyDescent="0.25">
      <c r="A180" s="7">
        <f>'initial data'!A179</f>
        <v>0</v>
      </c>
      <c r="B180" s="7">
        <f>'initial data'!B179</f>
        <v>0</v>
      </c>
      <c r="C180" s="8"/>
      <c r="D180" s="7"/>
      <c r="E180" s="7"/>
      <c r="F180" s="7"/>
      <c r="G180" s="8"/>
      <c r="H180" s="8"/>
      <c r="I180" s="8"/>
      <c r="J180" s="7"/>
    </row>
    <row r="181" spans="1:10" x14ac:dyDescent="0.25">
      <c r="A181" s="7">
        <f>'initial data'!A180</f>
        <v>0</v>
      </c>
      <c r="B181" s="7">
        <f>'initial data'!B180</f>
        <v>0</v>
      </c>
      <c r="C181" s="8"/>
      <c r="D181" s="7"/>
      <c r="E181" s="7"/>
      <c r="F181" s="7"/>
      <c r="G181" s="8"/>
      <c r="H181" s="8"/>
      <c r="I181" s="8"/>
      <c r="J181" s="7"/>
    </row>
    <row r="182" spans="1:10" x14ac:dyDescent="0.25">
      <c r="A182" s="7">
        <f>'initial data'!A181</f>
        <v>0</v>
      </c>
      <c r="B182" s="7">
        <f>'initial data'!B181</f>
        <v>0</v>
      </c>
      <c r="C182" s="8"/>
      <c r="D182" s="7"/>
      <c r="E182" s="7"/>
      <c r="F182" s="7"/>
      <c r="G182" s="8"/>
      <c r="H182" s="8"/>
      <c r="I182" s="8"/>
      <c r="J182" s="7"/>
    </row>
    <row r="183" spans="1:10" x14ac:dyDescent="0.25">
      <c r="A183" s="7">
        <f>'initial data'!A182</f>
        <v>0</v>
      </c>
      <c r="B183" s="7">
        <f>'initial data'!B182</f>
        <v>0</v>
      </c>
      <c r="C183" s="8"/>
      <c r="D183" s="7"/>
      <c r="E183" s="7"/>
      <c r="F183" s="7"/>
      <c r="G183" s="8"/>
      <c r="H183" s="8"/>
      <c r="I183" s="8"/>
      <c r="J183" s="7"/>
    </row>
    <row r="184" spans="1:10" x14ac:dyDescent="0.25">
      <c r="A184" s="7">
        <f>'initial data'!A183</f>
        <v>0</v>
      </c>
      <c r="B184" s="7">
        <f>'initial data'!B183</f>
        <v>0</v>
      </c>
      <c r="C184" s="8"/>
      <c r="D184" s="7"/>
      <c r="E184" s="7"/>
      <c r="F184" s="7"/>
      <c r="G184" s="8"/>
      <c r="H184" s="8"/>
      <c r="I184" s="8"/>
      <c r="J184" s="7"/>
    </row>
    <row r="185" spans="1:10" x14ac:dyDescent="0.25">
      <c r="A185" s="7">
        <f>'initial data'!A184</f>
        <v>0</v>
      </c>
      <c r="B185" s="7">
        <f>'initial data'!B184</f>
        <v>0</v>
      </c>
      <c r="C185" s="8"/>
      <c r="D185" s="7"/>
      <c r="E185" s="7"/>
      <c r="F185" s="7"/>
      <c r="G185" s="8"/>
      <c r="H185" s="8"/>
      <c r="I185" s="8"/>
      <c r="J185" s="7"/>
    </row>
    <row r="186" spans="1:10" x14ac:dyDescent="0.25">
      <c r="A186" s="7">
        <f>'initial data'!A185</f>
        <v>0</v>
      </c>
      <c r="B186" s="7">
        <f>'initial data'!B185</f>
        <v>0</v>
      </c>
      <c r="C186" s="8"/>
      <c r="D186" s="7"/>
      <c r="E186" s="8"/>
      <c r="F186" s="7"/>
      <c r="G186" s="8"/>
      <c r="H186" s="8"/>
      <c r="I186" s="8"/>
      <c r="J186" s="7"/>
    </row>
    <row r="187" spans="1:10" x14ac:dyDescent="0.25">
      <c r="A187" s="7">
        <f>'initial data'!A186</f>
        <v>0</v>
      </c>
      <c r="B187" s="7">
        <f>'initial data'!B186</f>
        <v>0</v>
      </c>
      <c r="C187" s="8"/>
      <c r="D187" s="7"/>
      <c r="E187" s="8"/>
      <c r="F187" s="7"/>
      <c r="G187" s="8"/>
      <c r="H187" s="8"/>
      <c r="I187" s="8"/>
      <c r="J187" s="7"/>
    </row>
    <row r="188" spans="1:10" x14ac:dyDescent="0.25">
      <c r="A188" s="7">
        <f>'initial data'!A187</f>
        <v>0</v>
      </c>
      <c r="B188" s="7">
        <f>'initial data'!B187</f>
        <v>0</v>
      </c>
      <c r="C188" s="8"/>
      <c r="D188" s="7"/>
      <c r="E188" s="8"/>
      <c r="F188" s="7"/>
      <c r="G188" s="8"/>
      <c r="H188" s="8"/>
      <c r="I188" s="8"/>
      <c r="J188" s="7"/>
    </row>
    <row r="189" spans="1:10" x14ac:dyDescent="0.25">
      <c r="A189" s="7">
        <f>'initial data'!A188</f>
        <v>0</v>
      </c>
      <c r="B189" s="7">
        <f>'initial data'!B188</f>
        <v>0</v>
      </c>
      <c r="C189" s="8"/>
      <c r="D189" s="7"/>
      <c r="E189" s="8"/>
      <c r="F189" s="7"/>
      <c r="G189" s="8"/>
      <c r="H189" s="8"/>
      <c r="I189" s="8"/>
      <c r="J189" s="7"/>
    </row>
    <row r="190" spans="1:10" x14ac:dyDescent="0.25">
      <c r="A190" s="7">
        <f>'initial data'!A189</f>
        <v>0</v>
      </c>
      <c r="B190" s="7">
        <f>'initial data'!B189</f>
        <v>0</v>
      </c>
      <c r="C190" s="8"/>
      <c r="D190" s="7"/>
      <c r="E190" s="8"/>
      <c r="F190" s="7"/>
      <c r="G190" s="8"/>
      <c r="H190" s="8"/>
      <c r="I190" s="8"/>
      <c r="J190" s="7"/>
    </row>
    <row r="191" spans="1:10" x14ac:dyDescent="0.25">
      <c r="A191" s="7">
        <f>'initial data'!A190</f>
        <v>0</v>
      </c>
      <c r="B191" s="7">
        <f>'initial data'!B190</f>
        <v>0</v>
      </c>
      <c r="C191" s="8"/>
      <c r="D191" s="7"/>
      <c r="E191" s="8"/>
      <c r="F191" s="7"/>
      <c r="G191" s="8"/>
      <c r="H191" s="8"/>
      <c r="I191" s="8"/>
      <c r="J191" s="7"/>
    </row>
    <row r="192" spans="1:10" x14ac:dyDescent="0.25">
      <c r="A192" s="7">
        <f>'initial data'!A191</f>
        <v>0</v>
      </c>
      <c r="B192" s="7">
        <f>'initial data'!B191</f>
        <v>0</v>
      </c>
      <c r="C192" s="8"/>
      <c r="D192" s="7"/>
      <c r="E192" s="8"/>
      <c r="F192" s="7"/>
      <c r="G192" s="8"/>
      <c r="H192" s="8"/>
      <c r="I192" s="8"/>
      <c r="J192" s="7"/>
    </row>
    <row r="193" spans="1:10" x14ac:dyDescent="0.25">
      <c r="A193" s="7">
        <f>'initial data'!A192</f>
        <v>0</v>
      </c>
      <c r="B193" s="7">
        <f>'initial data'!B192</f>
        <v>0</v>
      </c>
      <c r="C193" s="8"/>
      <c r="D193" s="7"/>
      <c r="E193" s="8"/>
      <c r="F193" s="7"/>
      <c r="G193" s="8"/>
      <c r="H193" s="8"/>
      <c r="I193" s="8"/>
      <c r="J193" s="7"/>
    </row>
    <row r="194" spans="1:10" x14ac:dyDescent="0.25">
      <c r="A194" s="7">
        <f>'initial data'!A193</f>
        <v>0</v>
      </c>
      <c r="B194" s="7">
        <f>'initial data'!B193</f>
        <v>0</v>
      </c>
      <c r="C194" s="8"/>
      <c r="D194" s="7"/>
      <c r="E194" s="8"/>
      <c r="F194" s="7"/>
      <c r="G194" s="8"/>
      <c r="H194" s="8"/>
      <c r="I194" s="8"/>
      <c r="J194" s="7"/>
    </row>
    <row r="195" spans="1:10" x14ac:dyDescent="0.25">
      <c r="A195" s="7">
        <f>'initial data'!A194</f>
        <v>0</v>
      </c>
      <c r="B195" s="7">
        <f>'initial data'!B194</f>
        <v>0</v>
      </c>
      <c r="C195" s="8"/>
      <c r="D195" s="7"/>
      <c r="E195" s="8"/>
      <c r="F195" s="7"/>
      <c r="G195" s="8"/>
      <c r="H195" s="8"/>
      <c r="I195" s="8"/>
      <c r="J195" s="7"/>
    </row>
    <row r="196" spans="1:10" x14ac:dyDescent="0.25">
      <c r="A196" s="7">
        <f>'initial data'!A195</f>
        <v>0</v>
      </c>
      <c r="B196" s="7">
        <f>'initial data'!B195</f>
        <v>0</v>
      </c>
      <c r="C196" s="8"/>
      <c r="D196" s="7"/>
      <c r="E196" s="8"/>
      <c r="F196" s="7"/>
      <c r="G196" s="8"/>
      <c r="H196" s="8"/>
      <c r="I196" s="8"/>
      <c r="J196" s="7"/>
    </row>
    <row r="197" spans="1:10" x14ac:dyDescent="0.25">
      <c r="A197" s="7">
        <f>'initial data'!A196</f>
        <v>0</v>
      </c>
      <c r="B197" s="7">
        <f>'initial data'!B196</f>
        <v>0</v>
      </c>
      <c r="C197" s="8"/>
      <c r="D197" s="7"/>
      <c r="E197" s="8"/>
      <c r="F197" s="7"/>
      <c r="G197" s="8"/>
      <c r="H197" s="8"/>
      <c r="I197" s="8"/>
      <c r="J197" s="7"/>
    </row>
    <row r="198" spans="1:10" x14ac:dyDescent="0.25">
      <c r="A198" s="7">
        <f>'initial data'!A197</f>
        <v>0</v>
      </c>
      <c r="B198" s="7">
        <f>'initial data'!B197</f>
        <v>0</v>
      </c>
      <c r="C198" s="8"/>
      <c r="D198" s="7"/>
      <c r="E198" s="8"/>
      <c r="F198" s="7"/>
      <c r="G198" s="8"/>
      <c r="H198" s="8"/>
      <c r="I198" s="8"/>
      <c r="J198" s="7"/>
    </row>
    <row r="199" spans="1:10" x14ac:dyDescent="0.25">
      <c r="A199" s="7">
        <f>'initial data'!A198</f>
        <v>0</v>
      </c>
      <c r="B199" s="7">
        <f>'initial data'!B198</f>
        <v>0</v>
      </c>
      <c r="C199" s="8"/>
      <c r="D199" s="7"/>
      <c r="E199" s="8"/>
      <c r="F199" s="7"/>
      <c r="G199" s="8"/>
      <c r="H199" s="8"/>
      <c r="I199" s="8"/>
      <c r="J199" s="7"/>
    </row>
    <row r="200" spans="1:10" x14ac:dyDescent="0.25">
      <c r="A200" s="7">
        <f>'initial data'!A199</f>
        <v>0</v>
      </c>
      <c r="B200" s="7">
        <f>'initial data'!B199</f>
        <v>0</v>
      </c>
      <c r="C200" s="8"/>
      <c r="D200" s="7"/>
      <c r="E200" s="7"/>
      <c r="F200" s="7"/>
      <c r="G200" s="8"/>
      <c r="H200" s="8"/>
      <c r="I200" s="8"/>
      <c r="J200" s="7"/>
    </row>
    <row r="201" spans="1:10" x14ac:dyDescent="0.25">
      <c r="A201" s="7">
        <f>'initial data'!A200</f>
        <v>0</v>
      </c>
      <c r="B201" s="7">
        <f>'initial data'!B200</f>
        <v>0</v>
      </c>
      <c r="C201" s="8"/>
      <c r="D201" s="7"/>
      <c r="E201" s="7"/>
      <c r="F201" s="7"/>
      <c r="G201" s="8"/>
      <c r="H201" s="8"/>
      <c r="I201" s="8"/>
      <c r="J201" s="7"/>
    </row>
    <row r="202" spans="1:10" x14ac:dyDescent="0.25">
      <c r="A202" s="7">
        <f>'initial data'!A201</f>
        <v>0</v>
      </c>
      <c r="B202" s="7">
        <f>'initial data'!B201</f>
        <v>0</v>
      </c>
      <c r="C202" s="8"/>
      <c r="D202" s="7"/>
      <c r="E202" s="7"/>
      <c r="F202" s="7"/>
      <c r="G202" s="8"/>
      <c r="H202" s="8"/>
      <c r="I202" s="8"/>
      <c r="J202" s="7"/>
    </row>
    <row r="203" spans="1:10" x14ac:dyDescent="0.25">
      <c r="A203" s="7">
        <f>'initial data'!A202</f>
        <v>0</v>
      </c>
      <c r="B203" s="7">
        <f>'initial data'!B202</f>
        <v>0</v>
      </c>
      <c r="C203" s="8"/>
      <c r="D203" s="7"/>
      <c r="E203" s="7"/>
      <c r="F203" s="7"/>
      <c r="G203" s="8"/>
      <c r="H203" s="8"/>
      <c r="I203" s="8"/>
      <c r="J203" s="7"/>
    </row>
    <row r="204" spans="1:10" x14ac:dyDescent="0.25">
      <c r="A204" s="7">
        <f>'initial data'!A203</f>
        <v>0</v>
      </c>
      <c r="B204" s="7">
        <f>'initial data'!B203</f>
        <v>0</v>
      </c>
      <c r="C204" s="8"/>
      <c r="D204" s="7"/>
      <c r="E204" s="7"/>
      <c r="F204" s="7"/>
      <c r="G204" s="8"/>
      <c r="H204" s="8"/>
      <c r="I204" s="8"/>
      <c r="J204" s="7"/>
    </row>
    <row r="205" spans="1:10" x14ac:dyDescent="0.25">
      <c r="A205" s="7">
        <f>'initial data'!A204</f>
        <v>0</v>
      </c>
      <c r="B205" s="7">
        <f>'initial data'!B204</f>
        <v>0</v>
      </c>
      <c r="C205" s="8"/>
      <c r="D205" s="7"/>
      <c r="E205" s="7"/>
      <c r="F205" s="7"/>
      <c r="G205" s="8"/>
      <c r="H205" s="8"/>
      <c r="I205" s="8"/>
      <c r="J205" s="7"/>
    </row>
    <row r="206" spans="1:10" x14ac:dyDescent="0.25">
      <c r="A206" s="7">
        <f>'initial data'!A205</f>
        <v>0</v>
      </c>
      <c r="B206" s="7">
        <f>'initial data'!B205</f>
        <v>0</v>
      </c>
      <c r="C206" s="8"/>
      <c r="D206" s="7"/>
      <c r="E206" s="8"/>
      <c r="F206" s="7"/>
      <c r="G206" s="8"/>
      <c r="H206" s="8"/>
      <c r="I206" s="8"/>
      <c r="J206" s="7"/>
    </row>
    <row r="207" spans="1:10" x14ac:dyDescent="0.25">
      <c r="A207" s="7">
        <f>'initial data'!A206</f>
        <v>0</v>
      </c>
      <c r="B207" s="7">
        <f>'initial data'!B206</f>
        <v>0</v>
      </c>
      <c r="C207" s="8"/>
      <c r="D207" s="7"/>
      <c r="E207" s="8"/>
      <c r="F207" s="7"/>
      <c r="G207" s="8"/>
      <c r="H207" s="8"/>
      <c r="I207" s="8"/>
      <c r="J207" s="7"/>
    </row>
    <row r="208" spans="1:10" x14ac:dyDescent="0.25">
      <c r="A208" s="7">
        <f>'initial data'!A207</f>
        <v>0</v>
      </c>
      <c r="B208" s="7">
        <f>'initial data'!B207</f>
        <v>0</v>
      </c>
      <c r="C208" s="8"/>
      <c r="D208" s="7"/>
      <c r="E208" s="8"/>
      <c r="F208" s="7"/>
      <c r="G208" s="8"/>
      <c r="H208" s="8"/>
      <c r="I208" s="8"/>
      <c r="J208" s="7"/>
    </row>
    <row r="209" spans="1:10" x14ac:dyDescent="0.25">
      <c r="A209" s="7">
        <f>'initial data'!A208</f>
        <v>0</v>
      </c>
      <c r="B209" s="7">
        <f>'initial data'!B208</f>
        <v>0</v>
      </c>
      <c r="C209" s="8"/>
      <c r="D209" s="7"/>
      <c r="E209" s="8"/>
      <c r="F209" s="7"/>
      <c r="G209" s="8"/>
      <c r="H209" s="8"/>
      <c r="I209" s="8"/>
      <c r="J209" s="7"/>
    </row>
    <row r="210" spans="1:10" x14ac:dyDescent="0.25">
      <c r="A210" s="7">
        <f>'initial data'!A209</f>
        <v>0</v>
      </c>
      <c r="B210" s="7">
        <f>'initial data'!B209</f>
        <v>0</v>
      </c>
      <c r="C210" s="8"/>
      <c r="D210" s="7"/>
      <c r="E210" s="8"/>
      <c r="F210" s="7"/>
      <c r="G210" s="8"/>
      <c r="H210" s="8"/>
      <c r="I210" s="8"/>
      <c r="J210" s="7"/>
    </row>
    <row r="211" spans="1:10" x14ac:dyDescent="0.25">
      <c r="A211" s="7">
        <f>'initial data'!A210</f>
        <v>0</v>
      </c>
      <c r="B211" s="7">
        <f>'initial data'!B210</f>
        <v>0</v>
      </c>
      <c r="C211" s="8"/>
      <c r="D211" s="7"/>
      <c r="E211" s="8"/>
      <c r="F211" s="7"/>
      <c r="G211" s="8"/>
      <c r="H211" s="8"/>
      <c r="I211" s="8"/>
      <c r="J211" s="7"/>
    </row>
    <row r="212" spans="1:10" x14ac:dyDescent="0.25">
      <c r="A212" s="7">
        <f>'initial data'!A211</f>
        <v>0</v>
      </c>
      <c r="B212" s="7">
        <f>'initial data'!B211</f>
        <v>0</v>
      </c>
      <c r="C212" s="8"/>
      <c r="D212" s="7"/>
      <c r="E212" s="8"/>
      <c r="F212" s="7"/>
      <c r="G212" s="8"/>
      <c r="H212" s="8"/>
      <c r="I212" s="8"/>
      <c r="J212" s="7"/>
    </row>
    <row r="213" spans="1:10" x14ac:dyDescent="0.25">
      <c r="A213" s="7">
        <f>'initial data'!A212</f>
        <v>0</v>
      </c>
      <c r="B213" s="7">
        <f>'initial data'!B212</f>
        <v>0</v>
      </c>
      <c r="C213" s="8"/>
      <c r="D213" s="7"/>
      <c r="E213" s="8"/>
      <c r="F213" s="7"/>
      <c r="G213" s="8"/>
      <c r="H213" s="8"/>
      <c r="I213" s="8"/>
      <c r="J213" s="7"/>
    </row>
    <row r="214" spans="1:10" x14ac:dyDescent="0.25">
      <c r="A214" s="7">
        <f>'initial data'!A213</f>
        <v>0</v>
      </c>
      <c r="B214" s="7">
        <f>'initial data'!B213</f>
        <v>0</v>
      </c>
      <c r="C214" s="8"/>
      <c r="D214" s="7"/>
      <c r="E214" s="8"/>
      <c r="F214" s="7"/>
      <c r="G214" s="8"/>
      <c r="H214" s="8"/>
      <c r="I214" s="8"/>
      <c r="J214" s="7"/>
    </row>
    <row r="215" spans="1:10" x14ac:dyDescent="0.25">
      <c r="A215" s="7">
        <f>'initial data'!A214</f>
        <v>0</v>
      </c>
      <c r="B215" s="7">
        <f>'initial data'!B214</f>
        <v>0</v>
      </c>
      <c r="C215" s="8"/>
      <c r="D215" s="7"/>
      <c r="E215" s="8"/>
      <c r="F215" s="7"/>
      <c r="G215" s="8"/>
      <c r="H215" s="8"/>
      <c r="I215" s="8"/>
      <c r="J215" s="7"/>
    </row>
    <row r="216" spans="1:10" x14ac:dyDescent="0.25">
      <c r="A216" s="7">
        <f>'initial data'!A215</f>
        <v>0</v>
      </c>
      <c r="B216" s="7">
        <f>'initial data'!B215</f>
        <v>0</v>
      </c>
      <c r="C216" s="8"/>
      <c r="D216" s="7"/>
      <c r="E216" s="8"/>
      <c r="F216" s="7"/>
      <c r="G216" s="8"/>
      <c r="H216" s="8"/>
      <c r="I216" s="8"/>
      <c r="J216" s="7"/>
    </row>
    <row r="217" spans="1:10" x14ac:dyDescent="0.25">
      <c r="A217" s="7">
        <f>'initial data'!A216</f>
        <v>0</v>
      </c>
      <c r="B217" s="7">
        <f>'initial data'!B216</f>
        <v>0</v>
      </c>
      <c r="C217" s="8"/>
      <c r="D217" s="7"/>
      <c r="E217" s="8"/>
      <c r="F217" s="7"/>
      <c r="G217" s="8"/>
      <c r="H217" s="8"/>
      <c r="I217" s="8"/>
      <c r="J217" s="7"/>
    </row>
    <row r="218" spans="1:10" x14ac:dyDescent="0.25">
      <c r="A218" s="7">
        <f>'initial data'!A217</f>
        <v>0</v>
      </c>
      <c r="B218" s="7">
        <f>'initial data'!B217</f>
        <v>0</v>
      </c>
      <c r="C218" s="8"/>
      <c r="D218" s="7"/>
      <c r="E218" s="8"/>
      <c r="F218" s="7"/>
      <c r="G218" s="8"/>
      <c r="H218" s="8"/>
      <c r="I218" s="8"/>
      <c r="J218" s="7"/>
    </row>
    <row r="219" spans="1:10" x14ac:dyDescent="0.25">
      <c r="A219" s="7">
        <f>'initial data'!A218</f>
        <v>0</v>
      </c>
      <c r="B219" s="7">
        <f>'initial data'!B218</f>
        <v>0</v>
      </c>
      <c r="C219" s="8"/>
      <c r="D219" s="7"/>
      <c r="E219" s="8"/>
      <c r="F219" s="7"/>
      <c r="G219" s="8"/>
      <c r="H219" s="8"/>
      <c r="I219" s="8"/>
      <c r="J219" s="7"/>
    </row>
    <row r="220" spans="1:10" x14ac:dyDescent="0.25">
      <c r="A220" s="7">
        <f>'initial data'!A219</f>
        <v>0</v>
      </c>
      <c r="B220" s="7">
        <f>'initial data'!B219</f>
        <v>0</v>
      </c>
      <c r="C220" s="8"/>
      <c r="D220" s="7"/>
      <c r="E220" s="8"/>
      <c r="F220" s="7"/>
      <c r="G220" s="8"/>
      <c r="H220" s="8"/>
      <c r="I220" s="8"/>
      <c r="J220" s="7"/>
    </row>
    <row r="221" spans="1:10" x14ac:dyDescent="0.25">
      <c r="A221" s="7">
        <f>'initial data'!A220</f>
        <v>0</v>
      </c>
      <c r="B221" s="7">
        <f>'initial data'!B220</f>
        <v>0</v>
      </c>
      <c r="C221" s="8"/>
      <c r="D221" s="7"/>
      <c r="E221" s="8"/>
      <c r="F221" s="7"/>
      <c r="G221" s="8"/>
      <c r="H221" s="8"/>
      <c r="I221" s="8"/>
      <c r="J221" s="7"/>
    </row>
    <row r="222" spans="1:10" x14ac:dyDescent="0.25">
      <c r="A222" s="7">
        <f>'initial data'!A221</f>
        <v>0</v>
      </c>
      <c r="B222" s="7">
        <f>'initial data'!B221</f>
        <v>0</v>
      </c>
      <c r="C222" s="8"/>
      <c r="D222" s="7"/>
      <c r="E222" s="7"/>
      <c r="F222" s="7"/>
      <c r="G222" s="8"/>
      <c r="H222" s="8"/>
      <c r="I222" s="8"/>
      <c r="J222" s="7"/>
    </row>
    <row r="223" spans="1:10" x14ac:dyDescent="0.25">
      <c r="A223" s="7">
        <f>'initial data'!A222</f>
        <v>0</v>
      </c>
      <c r="B223" s="7">
        <f>'initial data'!B222</f>
        <v>0</v>
      </c>
      <c r="C223" s="8"/>
      <c r="D223" s="7"/>
      <c r="E223" s="7"/>
      <c r="F223" s="7"/>
      <c r="G223" s="8"/>
      <c r="H223" s="8"/>
      <c r="I223" s="8"/>
      <c r="J223" s="7"/>
    </row>
    <row r="224" spans="1:10" x14ac:dyDescent="0.25">
      <c r="A224" s="7">
        <f>'initial data'!A223</f>
        <v>0</v>
      </c>
      <c r="B224" s="7">
        <f>'initial data'!B223</f>
        <v>0</v>
      </c>
      <c r="C224" s="8"/>
      <c r="D224" s="7"/>
      <c r="E224" s="7"/>
      <c r="F224" s="7"/>
      <c r="G224" s="8"/>
      <c r="H224" s="8"/>
      <c r="I224" s="8"/>
      <c r="J224" s="7"/>
    </row>
    <row r="225" spans="1:10" x14ac:dyDescent="0.25">
      <c r="A225" s="7">
        <f>'initial data'!A224</f>
        <v>0</v>
      </c>
      <c r="B225" s="7">
        <f>'initial data'!B224</f>
        <v>0</v>
      </c>
      <c r="C225" s="8"/>
      <c r="D225" s="7"/>
      <c r="E225" s="7"/>
      <c r="F225" s="7"/>
      <c r="G225" s="8"/>
      <c r="H225" s="8"/>
      <c r="I225" s="8"/>
      <c r="J225" s="7"/>
    </row>
    <row r="226" spans="1:10" x14ac:dyDescent="0.25">
      <c r="A226" s="7">
        <f>'initial data'!A225</f>
        <v>0</v>
      </c>
      <c r="B226" s="7">
        <f>'initial data'!B225</f>
        <v>0</v>
      </c>
      <c r="C226" s="8"/>
      <c r="D226" s="7"/>
      <c r="E226" s="8"/>
      <c r="F226" s="7"/>
      <c r="G226" s="8"/>
      <c r="H226" s="8"/>
      <c r="I226" s="8"/>
      <c r="J226" s="7"/>
    </row>
    <row r="227" spans="1:10" x14ac:dyDescent="0.25">
      <c r="A227" s="7">
        <f>'initial data'!A226</f>
        <v>0</v>
      </c>
      <c r="B227" s="7">
        <f>'initial data'!B226</f>
        <v>0</v>
      </c>
      <c r="C227" s="8"/>
      <c r="D227" s="7"/>
      <c r="E227" s="8"/>
      <c r="F227" s="7"/>
      <c r="G227" s="8"/>
      <c r="H227" s="8"/>
      <c r="I227" s="8"/>
      <c r="J227" s="7"/>
    </row>
    <row r="228" spans="1:10" x14ac:dyDescent="0.25">
      <c r="A228" s="7">
        <f>'initial data'!A227</f>
        <v>0</v>
      </c>
      <c r="B228" s="7">
        <f>'initial data'!B227</f>
        <v>0</v>
      </c>
      <c r="C228" s="8"/>
      <c r="D228" s="7"/>
      <c r="E228" s="8"/>
      <c r="F228" s="7"/>
      <c r="G228" s="8"/>
      <c r="H228" s="8"/>
      <c r="I228" s="8"/>
      <c r="J228" s="7"/>
    </row>
    <row r="229" spans="1:10" x14ac:dyDescent="0.25">
      <c r="A229" s="7">
        <f>'initial data'!A228</f>
        <v>0</v>
      </c>
      <c r="B229" s="7">
        <f>'initial data'!B228</f>
        <v>0</v>
      </c>
      <c r="C229" s="8"/>
      <c r="D229" s="7"/>
      <c r="E229" s="8"/>
      <c r="F229" s="7"/>
      <c r="G229" s="8"/>
      <c r="H229" s="8"/>
      <c r="I229" s="8"/>
      <c r="J229" s="7"/>
    </row>
    <row r="230" spans="1:10" x14ac:dyDescent="0.25">
      <c r="A230" s="7">
        <f>'initial data'!A229</f>
        <v>0</v>
      </c>
      <c r="B230" s="7">
        <f>'initial data'!B229</f>
        <v>0</v>
      </c>
      <c r="C230" s="8"/>
      <c r="D230" s="7"/>
      <c r="E230" s="8"/>
      <c r="F230" s="7"/>
      <c r="G230" s="8"/>
      <c r="H230" s="8"/>
      <c r="I230" s="8"/>
      <c r="J230" s="7"/>
    </row>
    <row r="231" spans="1:10" x14ac:dyDescent="0.25">
      <c r="A231" s="7">
        <f>'initial data'!A230</f>
        <v>0</v>
      </c>
      <c r="B231" s="7">
        <f>'initial data'!B230</f>
        <v>0</v>
      </c>
      <c r="C231" s="8"/>
      <c r="D231" s="7"/>
      <c r="E231" s="8"/>
      <c r="F231" s="7"/>
      <c r="G231" s="8"/>
      <c r="H231" s="8"/>
      <c r="I231" s="8"/>
      <c r="J231" s="7"/>
    </row>
    <row r="232" spans="1:10" x14ac:dyDescent="0.25">
      <c r="A232" s="7">
        <f>'initial data'!A231</f>
        <v>0</v>
      </c>
      <c r="B232" s="7">
        <f>'initial data'!B231</f>
        <v>0</v>
      </c>
      <c r="C232" s="8"/>
      <c r="D232" s="7"/>
      <c r="E232" s="8"/>
      <c r="F232" s="7"/>
      <c r="G232" s="8"/>
      <c r="H232" s="8"/>
      <c r="I232" s="8"/>
      <c r="J232" s="7"/>
    </row>
    <row r="233" spans="1:10" x14ac:dyDescent="0.25">
      <c r="A233" s="7">
        <f>'initial data'!A232</f>
        <v>0</v>
      </c>
      <c r="B233" s="7">
        <f>'initial data'!B232</f>
        <v>0</v>
      </c>
      <c r="C233" s="8"/>
      <c r="D233" s="7"/>
      <c r="E233" s="8"/>
      <c r="F233" s="7"/>
      <c r="G233" s="8"/>
      <c r="H233" s="8"/>
      <c r="I233" s="8"/>
      <c r="J233" s="7"/>
    </row>
    <row r="234" spans="1:10" x14ac:dyDescent="0.25">
      <c r="A234" s="7">
        <f>'initial data'!A233</f>
        <v>0</v>
      </c>
      <c r="B234" s="7">
        <f>'initial data'!B233</f>
        <v>0</v>
      </c>
      <c r="C234" s="8"/>
      <c r="D234" s="7"/>
      <c r="E234" s="8"/>
      <c r="F234" s="7"/>
      <c r="G234" s="8"/>
      <c r="H234" s="8"/>
      <c r="I234" s="8"/>
      <c r="J234" s="7"/>
    </row>
    <row r="235" spans="1:10" x14ac:dyDescent="0.25">
      <c r="A235" s="7">
        <f>'initial data'!A234</f>
        <v>0</v>
      </c>
      <c r="B235" s="7">
        <f>'initial data'!B234</f>
        <v>0</v>
      </c>
      <c r="C235" s="8"/>
      <c r="D235" s="7"/>
      <c r="E235" s="8"/>
      <c r="F235" s="7"/>
      <c r="G235" s="8"/>
      <c r="H235" s="8"/>
      <c r="I235" s="8"/>
      <c r="J235" s="7"/>
    </row>
    <row r="236" spans="1:10" x14ac:dyDescent="0.25">
      <c r="A236" s="7">
        <f>'initial data'!A235</f>
        <v>0</v>
      </c>
      <c r="B236" s="7">
        <f>'initial data'!B235</f>
        <v>0</v>
      </c>
      <c r="C236" s="8"/>
      <c r="D236" s="7"/>
      <c r="E236" s="8"/>
      <c r="F236" s="7"/>
      <c r="G236" s="8"/>
      <c r="H236" s="8"/>
      <c r="I236" s="8"/>
      <c r="J236" s="7"/>
    </row>
    <row r="237" spans="1:10" x14ac:dyDescent="0.25">
      <c r="A237" s="7">
        <f>'initial data'!A236</f>
        <v>0</v>
      </c>
      <c r="B237" s="7">
        <f>'initial data'!B236</f>
        <v>0</v>
      </c>
      <c r="C237" s="8"/>
      <c r="D237" s="7"/>
      <c r="E237" s="8"/>
      <c r="F237" s="7"/>
      <c r="G237" s="8"/>
      <c r="H237" s="8"/>
      <c r="I237" s="8"/>
      <c r="J237" s="7"/>
    </row>
    <row r="238" spans="1:10" x14ac:dyDescent="0.25">
      <c r="A238" s="7">
        <f>'initial data'!A237</f>
        <v>0</v>
      </c>
      <c r="B238" s="7">
        <f>'initial data'!B237</f>
        <v>0</v>
      </c>
      <c r="C238" s="8"/>
      <c r="D238" s="7"/>
      <c r="E238" s="8"/>
      <c r="F238" s="7"/>
      <c r="G238" s="8"/>
      <c r="H238" s="8"/>
      <c r="I238" s="8"/>
      <c r="J238" s="7"/>
    </row>
    <row r="239" spans="1:10" x14ac:dyDescent="0.25">
      <c r="A239" s="7">
        <f>'initial data'!A238</f>
        <v>0</v>
      </c>
      <c r="B239" s="7">
        <f>'initial data'!B238</f>
        <v>0</v>
      </c>
      <c r="C239" s="8"/>
      <c r="D239" s="7"/>
      <c r="E239" s="8"/>
      <c r="F239" s="7"/>
      <c r="G239" s="8"/>
      <c r="H239" s="8"/>
      <c r="I239" s="8"/>
      <c r="J239" s="7"/>
    </row>
    <row r="240" spans="1:10" x14ac:dyDescent="0.25">
      <c r="A240" s="7">
        <f>'initial data'!A239</f>
        <v>0</v>
      </c>
      <c r="B240" s="7">
        <f>'initial data'!B239</f>
        <v>0</v>
      </c>
      <c r="C240" s="8"/>
      <c r="D240" s="7"/>
      <c r="E240" s="8"/>
      <c r="F240" s="7"/>
      <c r="G240" s="8"/>
      <c r="H240" s="8"/>
      <c r="I240" s="8"/>
      <c r="J240" s="7"/>
    </row>
    <row r="241" spans="1:10" x14ac:dyDescent="0.25">
      <c r="A241" s="7">
        <f>'initial data'!A240</f>
        <v>0</v>
      </c>
      <c r="B241" s="7">
        <f>'initial data'!B240</f>
        <v>0</v>
      </c>
      <c r="C241" s="8"/>
      <c r="D241" s="7"/>
      <c r="E241" s="8"/>
      <c r="F241" s="7"/>
      <c r="G241" s="8"/>
      <c r="H241" s="8"/>
      <c r="I241" s="8"/>
      <c r="J241" s="7"/>
    </row>
    <row r="242" spans="1:10" x14ac:dyDescent="0.25">
      <c r="A242" s="7">
        <f>'initial data'!A241</f>
        <v>0</v>
      </c>
      <c r="B242" s="7">
        <f>'initial data'!B241</f>
        <v>0</v>
      </c>
      <c r="C242" s="8"/>
      <c r="D242" s="7"/>
      <c r="E242" s="7"/>
      <c r="F242" s="7"/>
      <c r="G242" s="8"/>
      <c r="H242" s="8"/>
      <c r="I242" s="8"/>
      <c r="J242" s="7"/>
    </row>
    <row r="243" spans="1:10" x14ac:dyDescent="0.25">
      <c r="A243" s="7">
        <f>'initial data'!A242</f>
        <v>0</v>
      </c>
      <c r="B243" s="7">
        <f>'initial data'!B242</f>
        <v>0</v>
      </c>
      <c r="C243" s="8"/>
      <c r="D243" s="7"/>
      <c r="E243" s="7"/>
      <c r="F243" s="7"/>
      <c r="G243" s="8"/>
      <c r="H243" s="8"/>
      <c r="I243" s="8"/>
      <c r="J243" s="7"/>
    </row>
    <row r="244" spans="1:10" x14ac:dyDescent="0.25">
      <c r="A244" s="7">
        <f>'initial data'!A243</f>
        <v>0</v>
      </c>
      <c r="B244" s="7">
        <f>'initial data'!B243</f>
        <v>0</v>
      </c>
      <c r="C244" s="8"/>
      <c r="D244" s="7"/>
      <c r="E244" s="7"/>
      <c r="F244" s="7"/>
      <c r="G244" s="8"/>
      <c r="H244" s="8"/>
      <c r="I244" s="8"/>
      <c r="J244" s="7"/>
    </row>
    <row r="245" spans="1:10" x14ac:dyDescent="0.25">
      <c r="A245" s="7">
        <f>'initial data'!A244</f>
        <v>0</v>
      </c>
      <c r="B245" s="7">
        <f>'initial data'!B244</f>
        <v>0</v>
      </c>
      <c r="C245" s="8"/>
      <c r="D245" s="7"/>
      <c r="E245" s="7"/>
      <c r="F245" s="7"/>
      <c r="G245" s="8"/>
      <c r="H245" s="8"/>
      <c r="I245" s="8"/>
      <c r="J245" s="7"/>
    </row>
    <row r="246" spans="1:10" x14ac:dyDescent="0.25">
      <c r="A246" s="7">
        <f>'initial data'!A245</f>
        <v>0</v>
      </c>
      <c r="B246" s="7">
        <f>'initial data'!B245</f>
        <v>0</v>
      </c>
      <c r="C246" s="8"/>
      <c r="D246" s="7"/>
      <c r="E246" s="7"/>
      <c r="F246" s="7"/>
      <c r="G246" s="8"/>
      <c r="H246" s="8"/>
      <c r="I246" s="8"/>
      <c r="J246" s="7"/>
    </row>
    <row r="247" spans="1:10" x14ac:dyDescent="0.25">
      <c r="A247" s="7">
        <f>'initial data'!A246</f>
        <v>0</v>
      </c>
      <c r="B247" s="7">
        <f>'initial data'!B246</f>
        <v>0</v>
      </c>
      <c r="C247" s="8"/>
      <c r="D247" s="7"/>
      <c r="E247" s="7"/>
      <c r="F247" s="7"/>
      <c r="G247" s="8"/>
      <c r="H247" s="8"/>
      <c r="I247" s="8"/>
      <c r="J247" s="7"/>
    </row>
    <row r="248" spans="1:10" x14ac:dyDescent="0.25">
      <c r="A248" s="7">
        <f>'initial data'!A247</f>
        <v>0</v>
      </c>
      <c r="B248" s="7">
        <f>'initial data'!B247</f>
        <v>0</v>
      </c>
      <c r="C248" s="8"/>
      <c r="D248" s="7"/>
      <c r="E248" s="8"/>
      <c r="F248" s="7"/>
      <c r="G248" s="8"/>
      <c r="H248" s="8"/>
      <c r="I248" s="8"/>
      <c r="J248" s="7"/>
    </row>
    <row r="249" spans="1:10" x14ac:dyDescent="0.25">
      <c r="A249" s="7">
        <f>'initial data'!A248</f>
        <v>0</v>
      </c>
      <c r="B249" s="7">
        <f>'initial data'!B248</f>
        <v>0</v>
      </c>
      <c r="C249" s="8"/>
      <c r="D249" s="7"/>
      <c r="E249" s="8"/>
      <c r="F249" s="7"/>
      <c r="G249" s="8"/>
      <c r="H249" s="8"/>
      <c r="I249" s="8"/>
      <c r="J249" s="7"/>
    </row>
    <row r="250" spans="1:10" x14ac:dyDescent="0.25">
      <c r="A250" s="7">
        <f>'initial data'!A249</f>
        <v>0</v>
      </c>
      <c r="B250" s="7">
        <f>'initial data'!B249</f>
        <v>0</v>
      </c>
      <c r="C250" s="8"/>
      <c r="D250" s="7"/>
      <c r="E250" s="8"/>
      <c r="F250" s="7"/>
      <c r="G250" s="8"/>
      <c r="H250" s="8"/>
      <c r="I250" s="8"/>
      <c r="J250" s="7"/>
    </row>
    <row r="251" spans="1:10" x14ac:dyDescent="0.25">
      <c r="A251" s="7">
        <f>'initial data'!A250</f>
        <v>0</v>
      </c>
      <c r="B251" s="7">
        <f>'initial data'!B250</f>
        <v>0</v>
      </c>
      <c r="C251" s="8"/>
      <c r="D251" s="7"/>
      <c r="E251" s="8"/>
      <c r="F251" s="7"/>
      <c r="G251" s="8"/>
      <c r="H251" s="8"/>
      <c r="I251" s="8"/>
      <c r="J251" s="7"/>
    </row>
    <row r="252" spans="1:10" x14ac:dyDescent="0.25">
      <c r="A252" s="7">
        <f>'initial data'!A251</f>
        <v>0</v>
      </c>
      <c r="B252" s="7">
        <f>'initial data'!B251</f>
        <v>0</v>
      </c>
      <c r="C252" s="8"/>
      <c r="D252" s="7"/>
      <c r="E252" s="8"/>
      <c r="F252" s="7"/>
      <c r="G252" s="8"/>
      <c r="H252" s="8"/>
      <c r="I252" s="8"/>
      <c r="J252" s="7"/>
    </row>
    <row r="253" spans="1:10" x14ac:dyDescent="0.25">
      <c r="A253" s="7">
        <f>'initial data'!A252</f>
        <v>0</v>
      </c>
      <c r="B253" s="7">
        <f>'initial data'!B252</f>
        <v>0</v>
      </c>
      <c r="C253" s="8"/>
      <c r="D253" s="7"/>
      <c r="E253" s="8"/>
      <c r="F253" s="7"/>
      <c r="G253" s="8"/>
      <c r="H253" s="8"/>
      <c r="I253" s="8"/>
      <c r="J253" s="7"/>
    </row>
    <row r="254" spans="1:10" x14ac:dyDescent="0.25">
      <c r="A254" s="7">
        <f>'initial data'!A253</f>
        <v>0</v>
      </c>
      <c r="B254" s="7">
        <f>'initial data'!B253</f>
        <v>0</v>
      </c>
      <c r="C254" s="8"/>
      <c r="D254" s="7"/>
      <c r="E254" s="8"/>
      <c r="F254" s="7"/>
      <c r="G254" s="8"/>
      <c r="H254" s="8"/>
      <c r="I254" s="8"/>
      <c r="J254" s="7"/>
    </row>
    <row r="255" spans="1:10" x14ac:dyDescent="0.25">
      <c r="A255" s="7">
        <f>'initial data'!A254</f>
        <v>0</v>
      </c>
      <c r="B255" s="7">
        <f>'initial data'!B254</f>
        <v>0</v>
      </c>
      <c r="C255" s="8"/>
      <c r="D255" s="7"/>
      <c r="E255" s="8"/>
      <c r="F255" s="7"/>
      <c r="G255" s="8"/>
      <c r="H255" s="8"/>
      <c r="I255" s="8"/>
      <c r="J255" s="7"/>
    </row>
    <row r="256" spans="1:10" x14ac:dyDescent="0.25">
      <c r="A256" s="7">
        <f>'initial data'!A255</f>
        <v>0</v>
      </c>
      <c r="B256" s="7">
        <f>'initial data'!B255</f>
        <v>0</v>
      </c>
      <c r="C256" s="8"/>
      <c r="D256" s="7"/>
      <c r="E256" s="8"/>
      <c r="F256" s="7"/>
      <c r="G256" s="8"/>
      <c r="H256" s="8"/>
      <c r="I256" s="8"/>
      <c r="J256" s="7"/>
    </row>
    <row r="257" spans="1:10" x14ac:dyDescent="0.25">
      <c r="A257" s="7">
        <f>'initial data'!A256</f>
        <v>0</v>
      </c>
      <c r="B257" s="7">
        <f>'initial data'!B256</f>
        <v>0</v>
      </c>
      <c r="C257" s="8"/>
      <c r="D257" s="7"/>
      <c r="E257" s="8"/>
      <c r="F257" s="7"/>
      <c r="G257" s="8"/>
      <c r="H257" s="8"/>
      <c r="I257" s="8"/>
      <c r="J257" s="7"/>
    </row>
    <row r="258" spans="1:10" x14ac:dyDescent="0.25">
      <c r="A258" s="7">
        <f>'initial data'!A257</f>
        <v>0</v>
      </c>
      <c r="B258" s="7">
        <f>'initial data'!B257</f>
        <v>0</v>
      </c>
      <c r="C258" s="8"/>
      <c r="D258" s="7"/>
      <c r="E258" s="8"/>
      <c r="F258" s="7"/>
      <c r="G258" s="8"/>
      <c r="H258" s="8"/>
      <c r="I258" s="8"/>
      <c r="J258" s="7"/>
    </row>
    <row r="259" spans="1:10" x14ac:dyDescent="0.25">
      <c r="A259" s="7">
        <f>'initial data'!A258</f>
        <v>0</v>
      </c>
      <c r="B259" s="7">
        <f>'initial data'!B258</f>
        <v>0</v>
      </c>
      <c r="C259" s="8"/>
      <c r="D259" s="7"/>
      <c r="E259" s="8"/>
      <c r="F259" s="7"/>
      <c r="G259" s="8"/>
      <c r="H259" s="8"/>
      <c r="I259" s="8"/>
      <c r="J259" s="7"/>
    </row>
    <row r="260" spans="1:10" x14ac:dyDescent="0.25">
      <c r="A260" s="7">
        <f>'initial data'!A259</f>
        <v>0</v>
      </c>
      <c r="B260" s="7">
        <f>'initial data'!B259</f>
        <v>0</v>
      </c>
      <c r="C260" s="8"/>
      <c r="D260" s="7"/>
      <c r="E260" s="8"/>
      <c r="F260" s="7"/>
      <c r="G260" s="8"/>
      <c r="H260" s="8"/>
      <c r="I260" s="8"/>
      <c r="J260" s="7"/>
    </row>
    <row r="261" spans="1:10" x14ac:dyDescent="0.25">
      <c r="A261" s="7">
        <f>'initial data'!A260</f>
        <v>0</v>
      </c>
      <c r="B261" s="7">
        <f>'initial data'!B260</f>
        <v>0</v>
      </c>
      <c r="C261" s="8"/>
      <c r="D261" s="7"/>
      <c r="E261" s="8"/>
      <c r="F261" s="7"/>
      <c r="G261" s="8"/>
      <c r="H261" s="8"/>
      <c r="I261" s="8"/>
      <c r="J261" s="7"/>
    </row>
    <row r="262" spans="1:10" x14ac:dyDescent="0.25">
      <c r="A262" s="7">
        <f>'initial data'!A261</f>
        <v>0</v>
      </c>
      <c r="B262" s="7">
        <f>'initial data'!B261</f>
        <v>0</v>
      </c>
      <c r="C262" s="8"/>
      <c r="D262" s="7"/>
      <c r="E262" s="7"/>
      <c r="F262" s="7"/>
      <c r="G262" s="8"/>
      <c r="H262" s="8"/>
      <c r="I262" s="8"/>
      <c r="J262" s="7"/>
    </row>
    <row r="263" spans="1:10" x14ac:dyDescent="0.25">
      <c r="A263" s="7">
        <f>'initial data'!A262</f>
        <v>0</v>
      </c>
      <c r="B263" s="7">
        <f>'initial data'!B262</f>
        <v>0</v>
      </c>
      <c r="C263" s="8"/>
      <c r="D263" s="7"/>
      <c r="E263" s="7"/>
      <c r="F263" s="7"/>
      <c r="G263" s="8"/>
      <c r="H263" s="8"/>
      <c r="I263" s="8"/>
      <c r="J263" s="7"/>
    </row>
    <row r="264" spans="1:10" x14ac:dyDescent="0.25">
      <c r="A264" s="7">
        <f>'initial data'!A263</f>
        <v>0</v>
      </c>
      <c r="B264" s="7">
        <f>'initial data'!B263</f>
        <v>0</v>
      </c>
      <c r="C264" s="8"/>
      <c r="D264" s="7"/>
      <c r="E264" s="7"/>
      <c r="F264" s="7"/>
      <c r="G264" s="8"/>
      <c r="H264" s="8"/>
      <c r="I264" s="8"/>
      <c r="J264" s="7"/>
    </row>
    <row r="265" spans="1:10" x14ac:dyDescent="0.25">
      <c r="A265" s="7">
        <f>'initial data'!A264</f>
        <v>0</v>
      </c>
      <c r="B265" s="7">
        <f>'initial data'!B264</f>
        <v>0</v>
      </c>
      <c r="C265" s="8"/>
      <c r="D265" s="7"/>
      <c r="E265" s="7"/>
      <c r="F265" s="7"/>
      <c r="G265" s="8"/>
      <c r="H265" s="8"/>
      <c r="I265" s="8"/>
      <c r="J265" s="7"/>
    </row>
    <row r="266" spans="1:10" x14ac:dyDescent="0.25">
      <c r="A266" s="7">
        <f>'initial data'!A265</f>
        <v>0</v>
      </c>
      <c r="B266" s="7">
        <f>'initial data'!B265</f>
        <v>0</v>
      </c>
      <c r="C266" s="8"/>
      <c r="D266" s="7"/>
      <c r="E266" s="7"/>
      <c r="F266" s="7"/>
      <c r="G266" s="8"/>
      <c r="H266" s="8"/>
      <c r="I266" s="8"/>
      <c r="J266" s="7"/>
    </row>
    <row r="267" spans="1:10" x14ac:dyDescent="0.25">
      <c r="A267" s="7">
        <f>'initial data'!A266</f>
        <v>0</v>
      </c>
      <c r="B267" s="7">
        <f>'initial data'!B266</f>
        <v>0</v>
      </c>
      <c r="C267" s="8"/>
      <c r="D267" s="7"/>
      <c r="E267" s="7"/>
      <c r="F267" s="7"/>
      <c r="G267" s="8"/>
      <c r="H267" s="8"/>
      <c r="I267" s="8"/>
      <c r="J267" s="7"/>
    </row>
    <row r="268" spans="1:10" x14ac:dyDescent="0.25">
      <c r="A268" s="7">
        <f>'initial data'!A267</f>
        <v>0</v>
      </c>
      <c r="B268" s="7">
        <f>'initial data'!B267</f>
        <v>0</v>
      </c>
      <c r="C268" s="8"/>
      <c r="D268" s="7"/>
      <c r="E268" s="7"/>
      <c r="F268" s="7"/>
      <c r="G268" s="8"/>
      <c r="H268" s="8"/>
      <c r="I268" s="8"/>
      <c r="J268" s="7"/>
    </row>
    <row r="269" spans="1:10" x14ac:dyDescent="0.25">
      <c r="A269" s="7">
        <f>'initial data'!A268</f>
        <v>0</v>
      </c>
      <c r="B269" s="7">
        <f>'initial data'!B268</f>
        <v>0</v>
      </c>
      <c r="C269" s="8"/>
      <c r="D269" s="7"/>
      <c r="E269" s="7"/>
      <c r="F269" s="7"/>
      <c r="G269" s="8"/>
      <c r="H269" s="8"/>
      <c r="I269" s="8"/>
      <c r="J269" s="7"/>
    </row>
    <row r="270" spans="1:10" x14ac:dyDescent="0.25">
      <c r="A270" s="7">
        <f>'initial data'!A269</f>
        <v>0</v>
      </c>
      <c r="B270" s="7">
        <f>'initial data'!B269</f>
        <v>0</v>
      </c>
      <c r="C270" s="8"/>
      <c r="D270" s="7"/>
      <c r="E270" s="8"/>
      <c r="F270" s="7"/>
      <c r="G270" s="8"/>
      <c r="H270" s="8"/>
      <c r="I270" s="8"/>
      <c r="J270" s="7"/>
    </row>
    <row r="271" spans="1:10" x14ac:dyDescent="0.25">
      <c r="A271" s="7">
        <f>'initial data'!A270</f>
        <v>0</v>
      </c>
      <c r="B271" s="7">
        <f>'initial data'!B270</f>
        <v>0</v>
      </c>
      <c r="C271" s="8"/>
      <c r="D271" s="7"/>
      <c r="E271" s="8"/>
      <c r="F271" s="7"/>
      <c r="G271" s="8"/>
      <c r="H271" s="8"/>
      <c r="I271" s="8"/>
      <c r="J271" s="7"/>
    </row>
    <row r="272" spans="1:10" x14ac:dyDescent="0.25">
      <c r="A272" s="7">
        <f>'initial data'!A271</f>
        <v>0</v>
      </c>
      <c r="B272" s="7">
        <f>'initial data'!B271</f>
        <v>0</v>
      </c>
      <c r="C272" s="8"/>
      <c r="D272" s="7"/>
      <c r="E272" s="8"/>
      <c r="F272" s="7"/>
      <c r="G272" s="8"/>
      <c r="H272" s="8"/>
      <c r="I272" s="8"/>
      <c r="J272" s="7"/>
    </row>
    <row r="273" spans="1:10" x14ac:dyDescent="0.25">
      <c r="A273" s="7">
        <f>'initial data'!A272</f>
        <v>0</v>
      </c>
      <c r="B273" s="7">
        <f>'initial data'!B272</f>
        <v>0</v>
      </c>
      <c r="C273" s="8"/>
      <c r="D273" s="7"/>
      <c r="E273" s="8"/>
      <c r="F273" s="7"/>
      <c r="G273" s="8"/>
      <c r="H273" s="8"/>
      <c r="I273" s="8"/>
      <c r="J273" s="7"/>
    </row>
    <row r="274" spans="1:10" x14ac:dyDescent="0.25">
      <c r="A274" s="7">
        <f>'initial data'!A273</f>
        <v>0</v>
      </c>
      <c r="B274" s="7">
        <f>'initial data'!B273</f>
        <v>0</v>
      </c>
      <c r="C274" s="8"/>
      <c r="D274" s="7"/>
      <c r="E274" s="8"/>
      <c r="F274" s="7"/>
      <c r="G274" s="8"/>
      <c r="H274" s="8"/>
      <c r="I274" s="8"/>
      <c r="J274" s="7"/>
    </row>
    <row r="275" spans="1:10" x14ac:dyDescent="0.25">
      <c r="A275" s="7">
        <f>'initial data'!A274</f>
        <v>0</v>
      </c>
      <c r="B275" s="7">
        <f>'initial data'!B274</f>
        <v>0</v>
      </c>
      <c r="C275" s="8"/>
      <c r="D275" s="7"/>
      <c r="E275" s="8"/>
      <c r="F275" s="7"/>
      <c r="G275" s="8"/>
      <c r="H275" s="8"/>
      <c r="I275" s="8"/>
      <c r="J275" s="7"/>
    </row>
    <row r="276" spans="1:10" x14ac:dyDescent="0.25">
      <c r="A276" s="7">
        <f>'initial data'!A275</f>
        <v>0</v>
      </c>
      <c r="B276" s="7">
        <f>'initial data'!B275</f>
        <v>0</v>
      </c>
      <c r="C276" s="8"/>
      <c r="D276" s="7"/>
      <c r="E276" s="8"/>
      <c r="F276" s="7"/>
      <c r="G276" s="8"/>
      <c r="H276" s="8"/>
      <c r="I276" s="8"/>
      <c r="J276" s="7"/>
    </row>
    <row r="277" spans="1:10" x14ac:dyDescent="0.25">
      <c r="A277" s="7">
        <f>'initial data'!A276</f>
        <v>0</v>
      </c>
      <c r="B277" s="7">
        <f>'initial data'!B276</f>
        <v>0</v>
      </c>
      <c r="C277" s="8"/>
      <c r="D277" s="7"/>
      <c r="E277" s="8"/>
      <c r="F277" s="7"/>
      <c r="G277" s="8"/>
      <c r="H277" s="8"/>
      <c r="I277" s="8"/>
      <c r="J277" s="7"/>
    </row>
    <row r="278" spans="1:10" x14ac:dyDescent="0.25">
      <c r="A278" s="7">
        <f>'initial data'!A277</f>
        <v>0</v>
      </c>
      <c r="B278" s="7">
        <f>'initial data'!B277</f>
        <v>0</v>
      </c>
      <c r="C278" s="8"/>
      <c r="D278" s="7"/>
      <c r="E278" s="8"/>
      <c r="F278" s="7"/>
      <c r="G278" s="8"/>
      <c r="H278" s="8"/>
      <c r="I278" s="8"/>
      <c r="J278" s="7"/>
    </row>
    <row r="279" spans="1:10" x14ac:dyDescent="0.25">
      <c r="A279" s="7">
        <f>'initial data'!A278</f>
        <v>0</v>
      </c>
      <c r="B279" s="7">
        <f>'initial data'!B278</f>
        <v>0</v>
      </c>
      <c r="C279" s="8"/>
      <c r="D279" s="7"/>
      <c r="E279" s="8"/>
      <c r="F279" s="7"/>
      <c r="G279" s="8"/>
      <c r="H279" s="8"/>
      <c r="I279" s="8"/>
      <c r="J279" s="7"/>
    </row>
    <row r="280" spans="1:10" x14ac:dyDescent="0.25">
      <c r="A280" s="7">
        <f>'initial data'!A279</f>
        <v>0</v>
      </c>
      <c r="B280" s="7">
        <f>'initial data'!B279</f>
        <v>0</v>
      </c>
      <c r="C280" s="8"/>
      <c r="D280" s="7"/>
      <c r="E280" s="8"/>
      <c r="F280" s="7"/>
      <c r="G280" s="8"/>
      <c r="H280" s="8"/>
      <c r="I280" s="8"/>
      <c r="J280" s="7"/>
    </row>
    <row r="281" spans="1:10" x14ac:dyDescent="0.25">
      <c r="A281" s="7">
        <f>'initial data'!A280</f>
        <v>0</v>
      </c>
      <c r="B281" s="7">
        <f>'initial data'!B280</f>
        <v>0</v>
      </c>
      <c r="C281" s="8"/>
      <c r="D281" s="7"/>
      <c r="E281" s="8"/>
      <c r="F281" s="7"/>
      <c r="G281" s="8"/>
      <c r="H281" s="8"/>
      <c r="I281" s="8"/>
      <c r="J281" s="7"/>
    </row>
    <row r="282" spans="1:10" x14ac:dyDescent="0.25">
      <c r="A282" s="7">
        <f>'initial data'!A281</f>
        <v>0</v>
      </c>
      <c r="B282" s="7">
        <f>'initial data'!B281</f>
        <v>0</v>
      </c>
      <c r="C282" s="8"/>
      <c r="D282" s="7"/>
      <c r="E282" s="7"/>
      <c r="F282" s="7"/>
      <c r="G282" s="8"/>
      <c r="H282" s="8"/>
      <c r="I282" s="8"/>
      <c r="J282" s="7"/>
    </row>
    <row r="283" spans="1:10" x14ac:dyDescent="0.25">
      <c r="A283" s="7">
        <f>'initial data'!A282</f>
        <v>0</v>
      </c>
      <c r="B283" s="7">
        <f>'initial data'!B282</f>
        <v>0</v>
      </c>
      <c r="C283" s="8"/>
      <c r="D283" s="7"/>
      <c r="E283" s="7"/>
      <c r="F283" s="7"/>
      <c r="G283" s="8"/>
      <c r="H283" s="8"/>
      <c r="I283" s="8"/>
      <c r="J283" s="7"/>
    </row>
    <row r="284" spans="1:10" x14ac:dyDescent="0.25">
      <c r="A284" s="7">
        <f>'initial data'!A283</f>
        <v>0</v>
      </c>
      <c r="B284" s="7">
        <f>'initial data'!B283</f>
        <v>0</v>
      </c>
      <c r="C284" s="8"/>
      <c r="D284" s="7"/>
      <c r="E284" s="7"/>
      <c r="F284" s="7"/>
      <c r="G284" s="8"/>
      <c r="H284" s="8"/>
      <c r="I284" s="8"/>
      <c r="J284" s="7"/>
    </row>
    <row r="285" spans="1:10" x14ac:dyDescent="0.25">
      <c r="A285" s="7">
        <f>'initial data'!A284</f>
        <v>0</v>
      </c>
      <c r="B285" s="7">
        <f>'initial data'!B284</f>
        <v>0</v>
      </c>
      <c r="C285" s="8"/>
      <c r="D285" s="7"/>
      <c r="E285" s="7"/>
      <c r="F285" s="7"/>
      <c r="G285" s="8"/>
      <c r="H285" s="8"/>
      <c r="I285" s="8"/>
      <c r="J285" s="7"/>
    </row>
    <row r="286" spans="1:10" x14ac:dyDescent="0.25">
      <c r="A286" s="7">
        <f>'initial data'!A285</f>
        <v>0</v>
      </c>
      <c r="B286" s="7">
        <f>'initial data'!B285</f>
        <v>0</v>
      </c>
      <c r="C286" s="8"/>
      <c r="D286" s="7"/>
      <c r="E286" s="8"/>
      <c r="F286" s="7"/>
      <c r="G286" s="8"/>
      <c r="H286" s="8"/>
      <c r="I286" s="8"/>
      <c r="J286" s="7"/>
    </row>
    <row r="287" spans="1:10" x14ac:dyDescent="0.25">
      <c r="A287" s="7">
        <f>'initial data'!A286</f>
        <v>0</v>
      </c>
      <c r="B287" s="7">
        <f>'initial data'!B286</f>
        <v>0</v>
      </c>
      <c r="C287" s="8"/>
      <c r="D287" s="7"/>
      <c r="E287" s="8"/>
      <c r="F287" s="7"/>
      <c r="G287" s="8"/>
      <c r="H287" s="8"/>
      <c r="I287" s="8"/>
      <c r="J287" s="7"/>
    </row>
    <row r="288" spans="1:10" x14ac:dyDescent="0.25">
      <c r="A288" s="7">
        <f>'initial data'!A287</f>
        <v>0</v>
      </c>
      <c r="B288" s="7">
        <f>'initial data'!B287</f>
        <v>0</v>
      </c>
      <c r="C288" s="8"/>
      <c r="D288" s="7"/>
      <c r="E288" s="7"/>
      <c r="F288" s="7"/>
      <c r="G288" s="8"/>
      <c r="H288" s="8"/>
      <c r="I288" s="8"/>
      <c r="J288" s="7"/>
    </row>
    <row r="289" spans="1:10" x14ac:dyDescent="0.25">
      <c r="A289" s="7">
        <f>'initial data'!A288</f>
        <v>0</v>
      </c>
      <c r="B289" s="7">
        <f>'initial data'!B288</f>
        <v>0</v>
      </c>
      <c r="C289" s="8"/>
      <c r="D289" s="7"/>
      <c r="E289" s="7"/>
      <c r="F289" s="7"/>
      <c r="G289" s="8"/>
      <c r="H289" s="8"/>
      <c r="I289" s="8"/>
      <c r="J289" s="7"/>
    </row>
    <row r="290" spans="1:10" x14ac:dyDescent="0.25">
      <c r="A290" s="7">
        <f>'initial data'!A289</f>
        <v>0</v>
      </c>
      <c r="B290" s="7">
        <f>'initial data'!B289</f>
        <v>0</v>
      </c>
      <c r="C290" s="8"/>
      <c r="D290" s="7"/>
      <c r="E290" s="7"/>
      <c r="F290" s="7"/>
      <c r="G290" s="8"/>
      <c r="H290" s="8"/>
      <c r="I290" s="8"/>
      <c r="J290" s="7"/>
    </row>
    <row r="291" spans="1:10" x14ac:dyDescent="0.25">
      <c r="A291" s="7">
        <f>'initial data'!A290</f>
        <v>0</v>
      </c>
      <c r="B291" s="7">
        <f>'initial data'!B290</f>
        <v>0</v>
      </c>
      <c r="C291" s="8"/>
      <c r="D291" s="7"/>
      <c r="E291" s="7"/>
      <c r="F291" s="7"/>
      <c r="G291" s="8"/>
      <c r="H291" s="8"/>
      <c r="I291" s="8"/>
      <c r="J291" s="7"/>
    </row>
    <row r="292" spans="1:10" x14ac:dyDescent="0.25">
      <c r="A292" s="7">
        <f>'initial data'!A291</f>
        <v>0</v>
      </c>
      <c r="B292" s="7">
        <f>'initial data'!B291</f>
        <v>0</v>
      </c>
      <c r="C292" s="8"/>
      <c r="D292" s="7"/>
      <c r="E292" s="8"/>
      <c r="F292" s="7"/>
      <c r="G292" s="8"/>
      <c r="H292" s="8"/>
      <c r="I292" s="8"/>
      <c r="J292" s="7"/>
    </row>
    <row r="293" spans="1:10" x14ac:dyDescent="0.25">
      <c r="A293" s="7">
        <f>'initial data'!A292</f>
        <v>0</v>
      </c>
      <c r="B293" s="7">
        <f>'initial data'!B292</f>
        <v>0</v>
      </c>
      <c r="C293" s="8"/>
      <c r="D293" s="7"/>
      <c r="E293" s="8"/>
      <c r="F293" s="7"/>
      <c r="G293" s="8"/>
      <c r="H293" s="8"/>
      <c r="I293" s="8"/>
      <c r="J293" s="7"/>
    </row>
    <row r="294" spans="1:10" x14ac:dyDescent="0.25">
      <c r="A294" s="7">
        <f>'initial data'!A293</f>
        <v>0</v>
      </c>
      <c r="B294" s="7">
        <f>'initial data'!B293</f>
        <v>0</v>
      </c>
      <c r="C294" s="8"/>
      <c r="D294" s="7"/>
      <c r="E294" s="8"/>
      <c r="F294" s="7"/>
      <c r="G294" s="8"/>
      <c r="H294" s="8"/>
      <c r="I294" s="8"/>
      <c r="J294" s="7"/>
    </row>
    <row r="295" spans="1:10" x14ac:dyDescent="0.25">
      <c r="A295" s="7">
        <f>'initial data'!A294</f>
        <v>0</v>
      </c>
      <c r="B295" s="7">
        <f>'initial data'!B294</f>
        <v>0</v>
      </c>
      <c r="C295" s="8"/>
      <c r="D295" s="7"/>
      <c r="E295" s="8"/>
      <c r="F295" s="7"/>
      <c r="G295" s="8"/>
      <c r="H295" s="8"/>
      <c r="I295" s="8"/>
      <c r="J295" s="7"/>
    </row>
    <row r="296" spans="1:10" x14ac:dyDescent="0.25">
      <c r="A296" s="7">
        <f>'initial data'!A295</f>
        <v>0</v>
      </c>
      <c r="B296" s="7">
        <f>'initial data'!B295</f>
        <v>0</v>
      </c>
      <c r="C296" s="8"/>
      <c r="D296" s="7"/>
      <c r="E296" s="8"/>
      <c r="F296" s="7"/>
      <c r="G296" s="8"/>
      <c r="H296" s="8"/>
      <c r="I296" s="8"/>
      <c r="J296" s="7"/>
    </row>
    <row r="297" spans="1:10" x14ac:dyDescent="0.25">
      <c r="A297" s="7">
        <f>'initial data'!A296</f>
        <v>0</v>
      </c>
      <c r="B297" s="7">
        <f>'initial data'!B296</f>
        <v>0</v>
      </c>
      <c r="C297" s="8"/>
      <c r="D297" s="7"/>
      <c r="E297" s="8"/>
      <c r="F297" s="7"/>
      <c r="G297" s="8"/>
      <c r="H297" s="8"/>
      <c r="I297" s="8"/>
      <c r="J297" s="7"/>
    </row>
    <row r="298" spans="1:10" x14ac:dyDescent="0.25">
      <c r="A298" s="7">
        <f>'initial data'!A297</f>
        <v>0</v>
      </c>
      <c r="B298" s="7">
        <f>'initial data'!B297</f>
        <v>0</v>
      </c>
      <c r="C298" s="8"/>
      <c r="D298" s="7"/>
      <c r="E298" s="8"/>
      <c r="F298" s="7"/>
      <c r="G298" s="8"/>
      <c r="H298" s="8"/>
      <c r="I298" s="8"/>
      <c r="J298" s="7"/>
    </row>
    <row r="299" spans="1:10" x14ac:dyDescent="0.25">
      <c r="A299" s="7">
        <f>'initial data'!A298</f>
        <v>0</v>
      </c>
      <c r="B299" s="7">
        <f>'initial data'!B298</f>
        <v>0</v>
      </c>
      <c r="C299" s="8"/>
      <c r="D299" s="7"/>
      <c r="E299" s="8"/>
      <c r="F299" s="7"/>
      <c r="G299" s="8"/>
      <c r="H299" s="8"/>
      <c r="I299" s="8"/>
      <c r="J299" s="7"/>
    </row>
    <row r="300" spans="1:10" x14ac:dyDescent="0.25">
      <c r="A300" s="7">
        <f>'initial data'!A299</f>
        <v>0</v>
      </c>
      <c r="B300" s="7">
        <f>'initial data'!B299</f>
        <v>0</v>
      </c>
      <c r="C300" s="8"/>
      <c r="D300" s="7"/>
      <c r="E300" s="8"/>
      <c r="F300" s="7"/>
      <c r="G300" s="8"/>
      <c r="H300" s="8"/>
      <c r="I300" s="8"/>
      <c r="J300" s="7"/>
    </row>
    <row r="301" spans="1:10" x14ac:dyDescent="0.25">
      <c r="A301" s="7">
        <f>'initial data'!A300</f>
        <v>0</v>
      </c>
      <c r="B301" s="7">
        <f>'initial data'!B300</f>
        <v>0</v>
      </c>
      <c r="C301" s="8"/>
      <c r="D301" s="7"/>
      <c r="E301" s="8"/>
      <c r="F301" s="7"/>
      <c r="G301" s="8"/>
      <c r="H301" s="8"/>
      <c r="I301" s="8"/>
      <c r="J301" s="7"/>
    </row>
    <row r="302" spans="1:10" x14ac:dyDescent="0.25">
      <c r="A302" s="7">
        <f>'initial data'!A301</f>
        <v>0</v>
      </c>
      <c r="B302" s="7">
        <f>'initial data'!B301</f>
        <v>0</v>
      </c>
      <c r="C302" s="8"/>
      <c r="D302" s="7"/>
      <c r="E302" s="7"/>
      <c r="F302" s="7"/>
      <c r="G302" s="8"/>
      <c r="H302" s="8"/>
      <c r="I302" s="8"/>
      <c r="J302" s="7"/>
    </row>
    <row r="303" spans="1:10" x14ac:dyDescent="0.25">
      <c r="A303" s="7">
        <f>'initial data'!A302</f>
        <v>0</v>
      </c>
      <c r="B303" s="7">
        <f>'initial data'!B302</f>
        <v>0</v>
      </c>
      <c r="C303" s="8"/>
      <c r="D303" s="7"/>
      <c r="E303" s="7"/>
      <c r="F303" s="7"/>
      <c r="G303" s="8"/>
      <c r="H303" s="8"/>
      <c r="I303" s="8"/>
      <c r="J303" s="7"/>
    </row>
    <row r="304" spans="1:10" x14ac:dyDescent="0.25">
      <c r="A304" s="7">
        <f>'initial data'!A303</f>
        <v>0</v>
      </c>
      <c r="B304" s="7">
        <f>'initial data'!B303</f>
        <v>0</v>
      </c>
      <c r="C304" s="8"/>
      <c r="D304" s="7"/>
      <c r="E304" s="7"/>
      <c r="F304" s="7"/>
      <c r="G304" s="8"/>
      <c r="H304" s="8"/>
      <c r="I304" s="8"/>
      <c r="J304" s="7"/>
    </row>
    <row r="305" spans="1:10" x14ac:dyDescent="0.25">
      <c r="A305" s="7">
        <f>'initial data'!A304</f>
        <v>0</v>
      </c>
      <c r="B305" s="7">
        <f>'initial data'!B304</f>
        <v>0</v>
      </c>
      <c r="C305" s="8"/>
      <c r="D305" s="7"/>
      <c r="E305" s="7"/>
      <c r="F305" s="7"/>
      <c r="G305" s="8"/>
      <c r="H305" s="8"/>
      <c r="I305" s="8"/>
      <c r="J305" s="7"/>
    </row>
    <row r="306" spans="1:10" x14ac:dyDescent="0.25">
      <c r="A306" s="7">
        <f>'initial data'!A305</f>
        <v>0</v>
      </c>
      <c r="B306" s="7">
        <f>'initial data'!B305</f>
        <v>0</v>
      </c>
      <c r="C306" s="8"/>
      <c r="D306" s="7"/>
      <c r="E306" s="8"/>
      <c r="F306" s="7"/>
      <c r="G306" s="8"/>
      <c r="H306" s="8"/>
      <c r="I306" s="8"/>
      <c r="J306" s="7"/>
    </row>
    <row r="307" spans="1:10" x14ac:dyDescent="0.25">
      <c r="A307" s="7">
        <f>'initial data'!A306</f>
        <v>0</v>
      </c>
      <c r="B307" s="7">
        <f>'initial data'!B306</f>
        <v>0</v>
      </c>
      <c r="C307" s="8"/>
      <c r="D307" s="7"/>
      <c r="E307" s="8"/>
      <c r="F307" s="7"/>
      <c r="G307" s="8"/>
      <c r="H307" s="8"/>
      <c r="I307" s="8"/>
      <c r="J307" s="7"/>
    </row>
    <row r="308" spans="1:10" x14ac:dyDescent="0.25">
      <c r="A308" s="7">
        <f>'initial data'!A307</f>
        <v>0</v>
      </c>
      <c r="B308" s="7">
        <f>'initial data'!B307</f>
        <v>0</v>
      </c>
      <c r="C308" s="8"/>
      <c r="D308" s="7"/>
      <c r="E308" s="8"/>
      <c r="F308" s="7"/>
      <c r="G308" s="8"/>
      <c r="H308" s="8"/>
      <c r="I308" s="8"/>
      <c r="J308" s="7"/>
    </row>
    <row r="309" spans="1:10" x14ac:dyDescent="0.25">
      <c r="A309" s="7">
        <f>'initial data'!A308</f>
        <v>0</v>
      </c>
      <c r="B309" s="7">
        <f>'initial data'!B308</f>
        <v>0</v>
      </c>
      <c r="C309" s="8"/>
      <c r="D309" s="7"/>
      <c r="E309" s="8"/>
      <c r="F309" s="7"/>
      <c r="G309" s="8"/>
      <c r="H309" s="8"/>
      <c r="I309" s="8"/>
      <c r="J309" s="7"/>
    </row>
    <row r="310" spans="1:10" x14ac:dyDescent="0.25">
      <c r="A310" s="7">
        <f>'initial data'!A309</f>
        <v>0</v>
      </c>
      <c r="B310" s="7">
        <f>'initial data'!B309</f>
        <v>0</v>
      </c>
      <c r="C310" s="8"/>
      <c r="D310" s="7"/>
      <c r="E310" s="7"/>
      <c r="F310" s="7"/>
      <c r="G310" s="8"/>
      <c r="H310" s="8"/>
      <c r="I310" s="8"/>
      <c r="J310" s="7"/>
    </row>
    <row r="311" spans="1:10" x14ac:dyDescent="0.25">
      <c r="A311" s="7">
        <f>'initial data'!A310</f>
        <v>0</v>
      </c>
      <c r="B311" s="7">
        <f>'initial data'!B310</f>
        <v>0</v>
      </c>
      <c r="C311" s="8"/>
      <c r="D311" s="7"/>
      <c r="E311" s="7"/>
      <c r="F311" s="7"/>
      <c r="G311" s="8"/>
      <c r="H311" s="8"/>
      <c r="I311" s="8"/>
      <c r="J311" s="7"/>
    </row>
    <row r="312" spans="1:10" x14ac:dyDescent="0.25">
      <c r="A312" s="7">
        <f>'initial data'!A311</f>
        <v>0</v>
      </c>
      <c r="B312" s="7">
        <f>'initial data'!B311</f>
        <v>0</v>
      </c>
      <c r="C312" s="8"/>
      <c r="D312" s="7"/>
      <c r="E312" s="7"/>
      <c r="F312" s="7"/>
      <c r="G312" s="8"/>
      <c r="H312" s="8"/>
      <c r="I312" s="8"/>
      <c r="J312" s="7"/>
    </row>
    <row r="313" spans="1:10" x14ac:dyDescent="0.25">
      <c r="A313" s="7">
        <f>'initial data'!A312</f>
        <v>0</v>
      </c>
      <c r="B313" s="7">
        <f>'initial data'!B312</f>
        <v>0</v>
      </c>
      <c r="C313" s="8"/>
      <c r="D313" s="7"/>
      <c r="E313" s="7"/>
      <c r="F313" s="7"/>
      <c r="G313" s="8"/>
      <c r="H313" s="8"/>
      <c r="I313" s="8"/>
      <c r="J313" s="7"/>
    </row>
    <row r="314" spans="1:10" x14ac:dyDescent="0.25">
      <c r="A314" s="7">
        <f>'initial data'!A313</f>
        <v>0</v>
      </c>
      <c r="B314" s="7">
        <f>'initial data'!B313</f>
        <v>0</v>
      </c>
      <c r="C314" s="8"/>
      <c r="D314" s="7"/>
      <c r="E314" s="8"/>
      <c r="F314" s="7"/>
      <c r="G314" s="8"/>
      <c r="H314" s="8"/>
      <c r="I314" s="8"/>
      <c r="J314" s="7"/>
    </row>
    <row r="315" spans="1:10" x14ac:dyDescent="0.25">
      <c r="A315" s="7">
        <f>'initial data'!A314</f>
        <v>0</v>
      </c>
      <c r="B315" s="7">
        <f>'initial data'!B314</f>
        <v>0</v>
      </c>
      <c r="C315" s="8"/>
      <c r="D315" s="7"/>
      <c r="E315" s="8"/>
      <c r="F315" s="7"/>
      <c r="G315" s="8"/>
      <c r="H315" s="8"/>
      <c r="I315" s="8"/>
      <c r="J315" s="7"/>
    </row>
    <row r="316" spans="1:10" x14ac:dyDescent="0.25">
      <c r="A316" s="7">
        <f>'initial data'!A315</f>
        <v>0</v>
      </c>
      <c r="B316" s="7">
        <f>'initial data'!B315</f>
        <v>0</v>
      </c>
      <c r="C316" s="8"/>
      <c r="D316" s="7"/>
      <c r="E316" s="8"/>
      <c r="F316" s="7"/>
      <c r="G316" s="8"/>
      <c r="H316" s="8"/>
      <c r="I316" s="8"/>
      <c r="J316" s="7"/>
    </row>
    <row r="317" spans="1:10" x14ac:dyDescent="0.25">
      <c r="A317" s="7">
        <f>'initial data'!A316</f>
        <v>0</v>
      </c>
      <c r="B317" s="7">
        <f>'initial data'!B316</f>
        <v>0</v>
      </c>
      <c r="C317" s="8"/>
      <c r="D317" s="7"/>
      <c r="E317" s="8"/>
      <c r="F317" s="7"/>
      <c r="G317" s="8"/>
      <c r="H317" s="8"/>
      <c r="I317" s="8"/>
      <c r="J317" s="7"/>
    </row>
    <row r="318" spans="1:10" x14ac:dyDescent="0.25">
      <c r="A318" s="7">
        <f>'initial data'!A317</f>
        <v>0</v>
      </c>
      <c r="B318" s="7">
        <f>'initial data'!B317</f>
        <v>0</v>
      </c>
      <c r="C318" s="8"/>
      <c r="D318" s="7"/>
      <c r="E318" s="8"/>
      <c r="F318" s="7"/>
      <c r="G318" s="8"/>
      <c r="H318" s="8"/>
      <c r="I318" s="8"/>
      <c r="J318" s="7"/>
    </row>
    <row r="319" spans="1:10" x14ac:dyDescent="0.25">
      <c r="A319" s="7">
        <f>'initial data'!A318</f>
        <v>0</v>
      </c>
      <c r="B319" s="7">
        <f>'initial data'!B318</f>
        <v>0</v>
      </c>
      <c r="C319" s="8"/>
      <c r="D319" s="7"/>
      <c r="E319" s="8"/>
      <c r="F319" s="7"/>
      <c r="G319" s="8"/>
      <c r="H319" s="8"/>
      <c r="I319" s="8"/>
      <c r="J319" s="7"/>
    </row>
    <row r="320" spans="1:10" x14ac:dyDescent="0.25">
      <c r="A320" s="7">
        <f>'initial data'!A319</f>
        <v>0</v>
      </c>
      <c r="B320" s="7">
        <f>'initial data'!B319</f>
        <v>0</v>
      </c>
      <c r="C320" s="8"/>
      <c r="D320" s="7"/>
      <c r="E320" s="8"/>
      <c r="F320" s="7"/>
      <c r="G320" s="8"/>
      <c r="H320" s="8"/>
      <c r="I320" s="8"/>
      <c r="J320" s="7"/>
    </row>
    <row r="321" spans="1:10" x14ac:dyDescent="0.25">
      <c r="A321" s="7">
        <f>'initial data'!A320</f>
        <v>0</v>
      </c>
      <c r="B321" s="7">
        <f>'initial data'!B320</f>
        <v>0</v>
      </c>
      <c r="C321" s="8"/>
      <c r="D321" s="7"/>
      <c r="E321" s="8"/>
      <c r="F321" s="7"/>
      <c r="G321" s="8"/>
      <c r="H321" s="8"/>
      <c r="I321" s="8"/>
      <c r="J321" s="7"/>
    </row>
    <row r="322" spans="1:10" x14ac:dyDescent="0.25">
      <c r="A322" s="7">
        <f>'initial data'!A321</f>
        <v>0</v>
      </c>
      <c r="B322" s="7">
        <f>'initial data'!B321</f>
        <v>0</v>
      </c>
      <c r="C322" s="8"/>
      <c r="D322" s="7"/>
      <c r="E322" s="7"/>
      <c r="F322" s="7"/>
      <c r="G322" s="8"/>
      <c r="H322" s="8"/>
      <c r="I322" s="8"/>
      <c r="J322" s="7"/>
    </row>
    <row r="323" spans="1:10" x14ac:dyDescent="0.25">
      <c r="A323" s="7">
        <f>'initial data'!A322</f>
        <v>0</v>
      </c>
      <c r="B323" s="7">
        <f>'initial data'!B322</f>
        <v>0</v>
      </c>
      <c r="C323" s="8"/>
      <c r="D323" s="7"/>
      <c r="E323" s="7"/>
      <c r="F323" s="7"/>
      <c r="G323" s="8"/>
      <c r="H323" s="8"/>
      <c r="I323" s="8"/>
      <c r="J323" s="7"/>
    </row>
    <row r="324" spans="1:10" x14ac:dyDescent="0.25">
      <c r="A324" s="7">
        <f>'initial data'!A323</f>
        <v>0</v>
      </c>
      <c r="B324" s="7">
        <f>'initial data'!B323</f>
        <v>0</v>
      </c>
      <c r="C324" s="8"/>
      <c r="D324" s="7"/>
      <c r="E324" s="7"/>
      <c r="F324" s="7"/>
      <c r="G324" s="8"/>
      <c r="H324" s="8"/>
      <c r="I324" s="8"/>
      <c r="J324" s="7"/>
    </row>
    <row r="325" spans="1:10" x14ac:dyDescent="0.25">
      <c r="A325" s="7">
        <f>'initial data'!A324</f>
        <v>0</v>
      </c>
      <c r="B325" s="7">
        <f>'initial data'!B324</f>
        <v>0</v>
      </c>
      <c r="C325" s="8"/>
      <c r="D325" s="7"/>
      <c r="E325" s="7"/>
      <c r="F325" s="7"/>
      <c r="G325" s="8"/>
      <c r="H325" s="8"/>
      <c r="I325" s="8"/>
      <c r="J325" s="7"/>
    </row>
    <row r="326" spans="1:10" x14ac:dyDescent="0.25">
      <c r="A326" s="7">
        <f>'initial data'!A325</f>
        <v>0</v>
      </c>
      <c r="B326" s="7">
        <f>'initial data'!B325</f>
        <v>0</v>
      </c>
      <c r="C326" s="8"/>
      <c r="D326" s="7"/>
      <c r="E326" s="8"/>
      <c r="F326" s="7"/>
      <c r="G326" s="8"/>
      <c r="H326" s="8"/>
      <c r="I326" s="8"/>
      <c r="J326" s="7"/>
    </row>
    <row r="327" spans="1:10" x14ac:dyDescent="0.25">
      <c r="A327" s="7">
        <f>'initial data'!A326</f>
        <v>0</v>
      </c>
      <c r="B327" s="7">
        <f>'initial data'!B326</f>
        <v>0</v>
      </c>
      <c r="C327" s="8"/>
      <c r="D327" s="7"/>
      <c r="E327" s="8"/>
      <c r="F327" s="7"/>
      <c r="G327" s="8"/>
      <c r="H327" s="8"/>
      <c r="I327" s="8"/>
      <c r="J327" s="7"/>
    </row>
    <row r="328" spans="1:10" x14ac:dyDescent="0.25">
      <c r="A328" s="7">
        <f>'initial data'!A327</f>
        <v>0</v>
      </c>
      <c r="B328" s="7">
        <f>'initial data'!B327</f>
        <v>0</v>
      </c>
      <c r="C328" s="8"/>
      <c r="D328" s="7"/>
      <c r="E328" s="8"/>
      <c r="F328" s="7"/>
      <c r="G328" s="8"/>
      <c r="H328" s="8"/>
      <c r="I328" s="8"/>
      <c r="J328" s="7"/>
    </row>
    <row r="329" spans="1:10" x14ac:dyDescent="0.25">
      <c r="A329" s="7">
        <f>'initial data'!A328</f>
        <v>0</v>
      </c>
      <c r="B329" s="7">
        <f>'initial data'!B328</f>
        <v>0</v>
      </c>
      <c r="C329" s="8"/>
      <c r="D329" s="7"/>
      <c r="E329" s="8"/>
      <c r="F329" s="7"/>
      <c r="G329" s="8"/>
      <c r="H329" s="8"/>
      <c r="I329" s="8"/>
      <c r="J329" s="7"/>
    </row>
    <row r="330" spans="1:10" x14ac:dyDescent="0.25">
      <c r="A330" s="7">
        <f>'initial data'!A329</f>
        <v>0</v>
      </c>
      <c r="B330" s="7">
        <f>'initial data'!B329</f>
        <v>0</v>
      </c>
      <c r="C330" s="8"/>
      <c r="D330" s="7"/>
      <c r="E330" s="8"/>
      <c r="F330" s="7"/>
      <c r="G330" s="8"/>
      <c r="H330" s="8"/>
      <c r="I330" s="8"/>
      <c r="J330" s="7"/>
    </row>
    <row r="331" spans="1:10" x14ac:dyDescent="0.25">
      <c r="A331" s="7">
        <f>'initial data'!A330</f>
        <v>0</v>
      </c>
      <c r="B331" s="7">
        <f>'initial data'!B330</f>
        <v>0</v>
      </c>
      <c r="C331" s="8"/>
      <c r="D331" s="7"/>
      <c r="E331" s="8"/>
      <c r="F331" s="7"/>
      <c r="G331" s="8"/>
      <c r="H331" s="8"/>
      <c r="I331" s="8"/>
      <c r="J331" s="7"/>
    </row>
    <row r="332" spans="1:10" x14ac:dyDescent="0.25">
      <c r="A332" s="7">
        <f>'initial data'!A331</f>
        <v>0</v>
      </c>
      <c r="B332" s="7">
        <f>'initial data'!B331</f>
        <v>0</v>
      </c>
      <c r="C332" s="8"/>
      <c r="D332" s="7"/>
      <c r="E332" s="7"/>
      <c r="F332" s="7"/>
      <c r="G332" s="8"/>
      <c r="H332" s="8"/>
      <c r="I332" s="8"/>
      <c r="J332" s="7"/>
    </row>
    <row r="333" spans="1:10" x14ac:dyDescent="0.25">
      <c r="A333" s="7">
        <f>'initial data'!A332</f>
        <v>0</v>
      </c>
      <c r="B333" s="7">
        <f>'initial data'!B332</f>
        <v>0</v>
      </c>
      <c r="C333" s="8"/>
      <c r="D333" s="7"/>
      <c r="E333" s="7"/>
      <c r="F333" s="7"/>
      <c r="G333" s="8"/>
      <c r="H333" s="8"/>
      <c r="I333" s="8"/>
      <c r="J333" s="7"/>
    </row>
    <row r="334" spans="1:10" x14ac:dyDescent="0.25">
      <c r="A334" s="7">
        <f>'initial data'!A333</f>
        <v>0</v>
      </c>
      <c r="B334" s="7">
        <f>'initial data'!B333</f>
        <v>0</v>
      </c>
      <c r="C334" s="8"/>
      <c r="D334" s="7"/>
      <c r="E334" s="7"/>
      <c r="F334" s="7"/>
      <c r="G334" s="8"/>
      <c r="H334" s="8"/>
      <c r="I334" s="8"/>
      <c r="J334" s="7"/>
    </row>
    <row r="335" spans="1:10" x14ac:dyDescent="0.25">
      <c r="A335" s="7">
        <f>'initial data'!A334</f>
        <v>0</v>
      </c>
      <c r="B335" s="7">
        <f>'initial data'!B334</f>
        <v>0</v>
      </c>
      <c r="C335" s="8"/>
      <c r="D335" s="7"/>
      <c r="E335" s="7"/>
      <c r="F335" s="7"/>
      <c r="G335" s="8"/>
      <c r="H335" s="8"/>
      <c r="I335" s="8"/>
      <c r="J335" s="7"/>
    </row>
    <row r="336" spans="1:10" x14ac:dyDescent="0.25">
      <c r="A336" s="7">
        <f>'initial data'!A335</f>
        <v>0</v>
      </c>
      <c r="B336" s="7">
        <f>'initial data'!B335</f>
        <v>0</v>
      </c>
      <c r="C336" s="8"/>
      <c r="D336" s="7"/>
      <c r="E336" s="8"/>
      <c r="F336" s="7"/>
      <c r="G336" s="8"/>
      <c r="H336" s="8"/>
      <c r="I336" s="8"/>
      <c r="J336" s="7"/>
    </row>
    <row r="337" spans="1:10" x14ac:dyDescent="0.25">
      <c r="A337" s="7">
        <f>'initial data'!A336</f>
        <v>0</v>
      </c>
      <c r="B337" s="7">
        <f>'initial data'!B336</f>
        <v>0</v>
      </c>
      <c r="C337" s="8"/>
      <c r="D337" s="7"/>
      <c r="E337" s="8"/>
      <c r="F337" s="7"/>
      <c r="G337" s="8"/>
      <c r="H337" s="8"/>
      <c r="I337" s="8"/>
      <c r="J337" s="7"/>
    </row>
    <row r="338" spans="1:10" x14ac:dyDescent="0.25">
      <c r="A338" s="7">
        <f>'initial data'!A337</f>
        <v>0</v>
      </c>
      <c r="B338" s="7">
        <f>'initial data'!B337</f>
        <v>0</v>
      </c>
      <c r="C338" s="8"/>
      <c r="D338" s="7"/>
      <c r="E338" s="8"/>
      <c r="F338" s="7"/>
      <c r="G338" s="8"/>
      <c r="H338" s="8"/>
      <c r="I338" s="8"/>
      <c r="J338" s="7"/>
    </row>
    <row r="339" spans="1:10" x14ac:dyDescent="0.25">
      <c r="A339" s="7">
        <f>'initial data'!A338</f>
        <v>0</v>
      </c>
      <c r="B339" s="7">
        <f>'initial data'!B338</f>
        <v>0</v>
      </c>
      <c r="C339" s="8"/>
      <c r="D339" s="7"/>
      <c r="E339" s="8"/>
      <c r="F339" s="7"/>
      <c r="G339" s="8"/>
      <c r="H339" s="8"/>
      <c r="I339" s="8"/>
      <c r="J339" s="7"/>
    </row>
    <row r="340" spans="1:10" x14ac:dyDescent="0.25">
      <c r="A340" s="7">
        <f>'initial data'!A339</f>
        <v>0</v>
      </c>
      <c r="B340" s="7">
        <f>'initial data'!B339</f>
        <v>0</v>
      </c>
      <c r="C340" s="8"/>
      <c r="D340" s="7"/>
      <c r="E340" s="8"/>
      <c r="F340" s="7"/>
      <c r="G340" s="8"/>
      <c r="H340" s="8"/>
      <c r="I340" s="8"/>
      <c r="J340" s="7"/>
    </row>
    <row r="341" spans="1:10" x14ac:dyDescent="0.25">
      <c r="A341" s="7">
        <f>'initial data'!A340</f>
        <v>0</v>
      </c>
      <c r="B341" s="7">
        <f>'initial data'!B340</f>
        <v>0</v>
      </c>
      <c r="C341" s="8"/>
      <c r="D341" s="7"/>
      <c r="E341" s="8"/>
      <c r="F341" s="7"/>
      <c r="G341" s="8"/>
      <c r="H341" s="8"/>
      <c r="I341" s="8"/>
      <c r="J341" s="7"/>
    </row>
    <row r="342" spans="1:10" x14ac:dyDescent="0.25">
      <c r="A342" s="7">
        <f>'initial data'!A341</f>
        <v>0</v>
      </c>
      <c r="B342" s="7">
        <f>'initial data'!B341</f>
        <v>0</v>
      </c>
      <c r="C342" s="8"/>
      <c r="D342" s="7"/>
      <c r="E342" s="7"/>
      <c r="F342" s="7"/>
      <c r="G342" s="8"/>
      <c r="H342" s="8"/>
      <c r="I342" s="8"/>
      <c r="J342" s="7"/>
    </row>
    <row r="343" spans="1:10" x14ac:dyDescent="0.25">
      <c r="A343" s="7">
        <f>'initial data'!A342</f>
        <v>0</v>
      </c>
      <c r="B343" s="7">
        <f>'initial data'!B342</f>
        <v>0</v>
      </c>
      <c r="C343" s="8"/>
      <c r="D343" s="7"/>
      <c r="E343" s="7"/>
      <c r="F343" s="7"/>
      <c r="G343" s="8"/>
      <c r="H343" s="8"/>
      <c r="I343" s="8"/>
      <c r="J343" s="7"/>
    </row>
    <row r="344" spans="1:10" x14ac:dyDescent="0.25">
      <c r="A344" s="7">
        <f>'initial data'!A343</f>
        <v>0</v>
      </c>
      <c r="B344" s="7">
        <f>'initial data'!B343</f>
        <v>0</v>
      </c>
      <c r="C344" s="8"/>
      <c r="D344" s="7"/>
      <c r="E344" s="7"/>
      <c r="F344" s="7"/>
      <c r="G344" s="8"/>
      <c r="H344" s="8"/>
      <c r="I344" s="8"/>
      <c r="J344" s="7"/>
    </row>
    <row r="345" spans="1:10" x14ac:dyDescent="0.25">
      <c r="A345" s="7">
        <f>'initial data'!A344</f>
        <v>0</v>
      </c>
      <c r="B345" s="7">
        <f>'initial data'!B344</f>
        <v>0</v>
      </c>
      <c r="C345" s="8"/>
      <c r="D345" s="7"/>
      <c r="E345" s="7"/>
      <c r="F345" s="7"/>
      <c r="G345" s="8"/>
      <c r="H345" s="8"/>
      <c r="I345" s="8"/>
      <c r="J345" s="7"/>
    </row>
    <row r="346" spans="1:10" x14ac:dyDescent="0.25">
      <c r="A346" s="7">
        <f>'initial data'!A345</f>
        <v>0</v>
      </c>
      <c r="B346" s="7">
        <f>'initial data'!B345</f>
        <v>0</v>
      </c>
      <c r="C346" s="8"/>
      <c r="D346" s="7"/>
      <c r="E346" s="8"/>
      <c r="F346" s="7"/>
      <c r="G346" s="8"/>
      <c r="H346" s="8"/>
      <c r="I346" s="8"/>
      <c r="J346" s="7"/>
    </row>
    <row r="347" spans="1:10" x14ac:dyDescent="0.25">
      <c r="A347" s="7">
        <f>'initial data'!A346</f>
        <v>0</v>
      </c>
      <c r="B347" s="7">
        <f>'initial data'!B346</f>
        <v>0</v>
      </c>
      <c r="C347" s="8"/>
      <c r="D347" s="7"/>
      <c r="E347" s="8"/>
      <c r="F347" s="7"/>
      <c r="G347" s="8"/>
      <c r="H347" s="8"/>
      <c r="I347" s="8"/>
      <c r="J347" s="7"/>
    </row>
    <row r="348" spans="1:10" x14ac:dyDescent="0.25">
      <c r="A348" s="7">
        <f>'initial data'!A347</f>
        <v>0</v>
      </c>
      <c r="B348" s="7">
        <f>'initial data'!B347</f>
        <v>0</v>
      </c>
      <c r="C348" s="8"/>
      <c r="D348" s="7"/>
      <c r="E348" s="8"/>
      <c r="F348" s="7"/>
      <c r="G348" s="8"/>
      <c r="H348" s="8"/>
      <c r="I348" s="8"/>
      <c r="J348" s="7"/>
    </row>
    <row r="349" spans="1:10" x14ac:dyDescent="0.25">
      <c r="A349" s="7">
        <f>'initial data'!A348</f>
        <v>0</v>
      </c>
      <c r="B349" s="7">
        <f>'initial data'!B348</f>
        <v>0</v>
      </c>
      <c r="C349" s="8"/>
      <c r="D349" s="7"/>
      <c r="E349" s="8"/>
      <c r="F349" s="7"/>
      <c r="G349" s="8"/>
      <c r="H349" s="8"/>
      <c r="I349" s="8"/>
      <c r="J349" s="7"/>
    </row>
    <row r="350" spans="1:10" x14ac:dyDescent="0.25">
      <c r="A350" s="7">
        <f>'initial data'!A349</f>
        <v>0</v>
      </c>
      <c r="B350" s="7">
        <f>'initial data'!B349</f>
        <v>0</v>
      </c>
      <c r="C350" s="8"/>
      <c r="D350" s="7"/>
      <c r="E350" s="8"/>
      <c r="F350" s="7"/>
      <c r="G350" s="8"/>
      <c r="H350" s="8"/>
      <c r="I350" s="8"/>
      <c r="J350" s="7"/>
    </row>
    <row r="351" spans="1:10" x14ac:dyDescent="0.25">
      <c r="A351" s="7">
        <f>'initial data'!A350</f>
        <v>0</v>
      </c>
      <c r="B351" s="7">
        <f>'initial data'!B350</f>
        <v>0</v>
      </c>
      <c r="C351" s="8"/>
      <c r="D351" s="7"/>
      <c r="E351" s="8"/>
      <c r="F351" s="7"/>
      <c r="G351" s="8"/>
      <c r="H351" s="8"/>
      <c r="I351" s="8"/>
      <c r="J351" s="7"/>
    </row>
    <row r="352" spans="1:10" x14ac:dyDescent="0.25">
      <c r="A352" s="7">
        <f>'initial data'!A351</f>
        <v>0</v>
      </c>
      <c r="B352" s="7">
        <f>'initial data'!B351</f>
        <v>0</v>
      </c>
      <c r="C352" s="8"/>
      <c r="D352" s="7"/>
      <c r="E352" s="8"/>
      <c r="F352" s="7"/>
      <c r="G352" s="8"/>
      <c r="H352" s="8"/>
      <c r="I352" s="8"/>
      <c r="J352" s="7"/>
    </row>
    <row r="353" spans="1:10" x14ac:dyDescent="0.25">
      <c r="A353" s="7">
        <f>'initial data'!A352</f>
        <v>0</v>
      </c>
      <c r="B353" s="7">
        <f>'initial data'!B352</f>
        <v>0</v>
      </c>
      <c r="C353" s="8"/>
      <c r="D353" s="7"/>
      <c r="E353" s="8"/>
      <c r="F353" s="7"/>
      <c r="G353" s="8"/>
      <c r="H353" s="8"/>
      <c r="I353" s="8"/>
      <c r="J353" s="7"/>
    </row>
    <row r="354" spans="1:10" x14ac:dyDescent="0.25">
      <c r="A354" s="7">
        <f>'initial data'!A353</f>
        <v>0</v>
      </c>
      <c r="B354" s="7">
        <f>'initial data'!B353</f>
        <v>0</v>
      </c>
      <c r="C354" s="8"/>
      <c r="D354" s="7"/>
      <c r="E354" s="7"/>
      <c r="F354" s="7"/>
      <c r="G354" s="8"/>
      <c r="H354" s="8"/>
      <c r="I354" s="8"/>
      <c r="J354" s="7"/>
    </row>
    <row r="355" spans="1:10" x14ac:dyDescent="0.25">
      <c r="A355" s="7">
        <f>'initial data'!A354</f>
        <v>0</v>
      </c>
      <c r="B355" s="7">
        <f>'initial data'!B354</f>
        <v>0</v>
      </c>
      <c r="C355" s="8"/>
      <c r="D355" s="7"/>
      <c r="E355" s="7"/>
      <c r="F355" s="7"/>
      <c r="G355" s="8"/>
      <c r="H355" s="8"/>
      <c r="I355" s="8"/>
      <c r="J355" s="7"/>
    </row>
    <row r="356" spans="1:10" x14ac:dyDescent="0.25">
      <c r="A356" s="7">
        <f>'initial data'!A355</f>
        <v>0</v>
      </c>
      <c r="B356" s="7">
        <f>'initial data'!B355</f>
        <v>0</v>
      </c>
      <c r="C356" s="8"/>
      <c r="D356" s="7"/>
      <c r="E356" s="7"/>
      <c r="F356" s="7"/>
      <c r="G356" s="8"/>
      <c r="H356" s="8"/>
      <c r="I356" s="8"/>
      <c r="J356" s="7"/>
    </row>
    <row r="357" spans="1:10" x14ac:dyDescent="0.25">
      <c r="A357" s="7">
        <f>'initial data'!A356</f>
        <v>0</v>
      </c>
      <c r="B357" s="7">
        <f>'initial data'!B356</f>
        <v>0</v>
      </c>
      <c r="C357" s="8"/>
      <c r="D357" s="7"/>
      <c r="E357" s="7"/>
      <c r="F357" s="7"/>
      <c r="G357" s="8"/>
      <c r="H357" s="8"/>
      <c r="I357" s="8"/>
      <c r="J357" s="7"/>
    </row>
    <row r="358" spans="1:10" x14ac:dyDescent="0.25">
      <c r="A358" s="7">
        <f>'initial data'!A357</f>
        <v>0</v>
      </c>
      <c r="B358" s="7">
        <f>'initial data'!B357</f>
        <v>0</v>
      </c>
      <c r="C358" s="8"/>
      <c r="D358" s="7"/>
      <c r="E358" s="8"/>
      <c r="F358" s="7"/>
      <c r="G358" s="8"/>
      <c r="H358" s="8"/>
      <c r="I358" s="8"/>
      <c r="J358" s="7"/>
    </row>
    <row r="359" spans="1:10" x14ac:dyDescent="0.25">
      <c r="A359" s="7">
        <f>'initial data'!A358</f>
        <v>0</v>
      </c>
      <c r="B359" s="7">
        <f>'initial data'!B358</f>
        <v>0</v>
      </c>
      <c r="C359" s="8"/>
      <c r="D359" s="7"/>
      <c r="E359" s="8"/>
      <c r="F359" s="7"/>
      <c r="G359" s="8"/>
      <c r="H359" s="8"/>
      <c r="I359" s="8"/>
      <c r="J359" s="7"/>
    </row>
    <row r="360" spans="1:10" x14ac:dyDescent="0.25">
      <c r="A360" s="7">
        <f>'initial data'!A359</f>
        <v>0</v>
      </c>
      <c r="B360" s="7">
        <f>'initial data'!B359</f>
        <v>0</v>
      </c>
      <c r="C360" s="8"/>
      <c r="D360" s="7"/>
      <c r="E360" s="8"/>
      <c r="F360" s="7"/>
      <c r="G360" s="8"/>
      <c r="H360" s="8"/>
      <c r="I360" s="8"/>
      <c r="J360" s="7"/>
    </row>
    <row r="361" spans="1:10" x14ac:dyDescent="0.25">
      <c r="A361" s="7">
        <f>'initial data'!A360</f>
        <v>0</v>
      </c>
      <c r="B361" s="7">
        <f>'initial data'!B360</f>
        <v>0</v>
      </c>
      <c r="C361" s="8"/>
      <c r="D361" s="7"/>
      <c r="E361" s="8"/>
      <c r="F361" s="7"/>
      <c r="G361" s="8"/>
      <c r="H361" s="8"/>
      <c r="I361" s="8"/>
      <c r="J361" s="7"/>
    </row>
    <row r="362" spans="1:10" x14ac:dyDescent="0.25">
      <c r="A362" s="7">
        <f>'initial data'!A361</f>
        <v>0</v>
      </c>
      <c r="B362" s="7">
        <f>'initial data'!B361</f>
        <v>0</v>
      </c>
      <c r="C362" s="8"/>
      <c r="D362" s="7"/>
      <c r="E362" s="7"/>
      <c r="F362" s="7"/>
      <c r="G362" s="8"/>
      <c r="H362" s="8"/>
      <c r="I362" s="8"/>
      <c r="J362" s="7"/>
    </row>
    <row r="363" spans="1:10" x14ac:dyDescent="0.25">
      <c r="A363" s="7">
        <f>'initial data'!A362</f>
        <v>0</v>
      </c>
      <c r="B363" s="7">
        <f>'initial data'!B362</f>
        <v>0</v>
      </c>
      <c r="C363" s="8"/>
      <c r="D363" s="7"/>
      <c r="E363" s="7"/>
      <c r="F363" s="7"/>
      <c r="G363" s="8"/>
      <c r="H363" s="8"/>
      <c r="I363" s="8"/>
      <c r="J363" s="7"/>
    </row>
    <row r="364" spans="1:10" x14ac:dyDescent="0.25">
      <c r="A364" s="7">
        <f>'initial data'!A363</f>
        <v>0</v>
      </c>
      <c r="B364" s="7">
        <f>'initial data'!B363</f>
        <v>0</v>
      </c>
      <c r="C364" s="8"/>
      <c r="D364" s="7"/>
      <c r="E364" s="7"/>
      <c r="F364" s="7"/>
      <c r="G364" s="8"/>
      <c r="H364" s="8"/>
      <c r="I364" s="8"/>
      <c r="J364" s="7"/>
    </row>
    <row r="365" spans="1:10" x14ac:dyDescent="0.25">
      <c r="A365" s="7">
        <f>'initial data'!A364</f>
        <v>0</v>
      </c>
      <c r="B365" s="7">
        <f>'initial data'!B364</f>
        <v>0</v>
      </c>
      <c r="C365" s="8"/>
      <c r="D365" s="7"/>
      <c r="E365" s="7"/>
      <c r="F365" s="7"/>
      <c r="G365" s="8"/>
      <c r="H365" s="8"/>
      <c r="I365" s="8"/>
      <c r="J365" s="7"/>
    </row>
    <row r="366" spans="1:10" x14ac:dyDescent="0.25">
      <c r="A366" s="7">
        <f>'initial data'!A365</f>
        <v>0</v>
      </c>
      <c r="B366" s="7">
        <f>'initial data'!B365</f>
        <v>0</v>
      </c>
      <c r="C366" s="8"/>
      <c r="D366" s="7"/>
      <c r="E366" s="8"/>
      <c r="F366" s="7"/>
      <c r="G366" s="8"/>
      <c r="H366" s="8"/>
      <c r="I366" s="8"/>
      <c r="J366" s="7"/>
    </row>
    <row r="367" spans="1:10" x14ac:dyDescent="0.25">
      <c r="A367" s="7">
        <f>'initial data'!A366</f>
        <v>0</v>
      </c>
      <c r="B367" s="7">
        <f>'initial data'!B366</f>
        <v>0</v>
      </c>
      <c r="C367" s="8"/>
      <c r="D367" s="7"/>
      <c r="E367" s="8"/>
      <c r="F367" s="7"/>
      <c r="G367" s="8"/>
      <c r="H367" s="8"/>
      <c r="I367" s="8"/>
      <c r="J367" s="7"/>
    </row>
    <row r="368" spans="1:10" x14ac:dyDescent="0.25">
      <c r="A368" s="7">
        <f>'initial data'!A367</f>
        <v>0</v>
      </c>
      <c r="B368" s="7">
        <f>'initial data'!B367</f>
        <v>0</v>
      </c>
      <c r="C368" s="8"/>
      <c r="D368" s="7"/>
      <c r="E368" s="8"/>
      <c r="F368" s="7"/>
      <c r="G368" s="8"/>
      <c r="H368" s="8"/>
      <c r="I368" s="8"/>
      <c r="J368" s="7"/>
    </row>
    <row r="369" spans="1:10" x14ac:dyDescent="0.25">
      <c r="A369" s="7">
        <f>'initial data'!A368</f>
        <v>0</v>
      </c>
      <c r="B369" s="7">
        <f>'initial data'!B368</f>
        <v>0</v>
      </c>
      <c r="C369" s="8"/>
      <c r="D369" s="7"/>
      <c r="E369" s="8"/>
      <c r="F369" s="7"/>
      <c r="G369" s="8"/>
      <c r="H369" s="8"/>
      <c r="I369" s="8"/>
      <c r="J369" s="7"/>
    </row>
    <row r="370" spans="1:10" x14ac:dyDescent="0.25">
      <c r="A370" s="7">
        <f>'initial data'!A369</f>
        <v>0</v>
      </c>
      <c r="B370" s="7">
        <f>'initial data'!B369</f>
        <v>0</v>
      </c>
      <c r="C370" s="8"/>
      <c r="D370" s="7"/>
      <c r="E370" s="8"/>
      <c r="F370" s="7"/>
      <c r="G370" s="8"/>
      <c r="H370" s="8"/>
      <c r="I370" s="8"/>
      <c r="J370" s="7"/>
    </row>
    <row r="371" spans="1:10" x14ac:dyDescent="0.25">
      <c r="A371" s="7">
        <f>'initial data'!A370</f>
        <v>0</v>
      </c>
      <c r="B371" s="7">
        <f>'initial data'!B370</f>
        <v>0</v>
      </c>
      <c r="C371" s="8"/>
      <c r="D371" s="7"/>
      <c r="E371" s="8"/>
      <c r="F371" s="7"/>
      <c r="G371" s="8"/>
      <c r="H371" s="8"/>
      <c r="I371" s="8"/>
      <c r="J371" s="7"/>
    </row>
    <row r="372" spans="1:10" x14ac:dyDescent="0.25">
      <c r="A372" s="7">
        <f>'initial data'!A371</f>
        <v>0</v>
      </c>
      <c r="B372" s="7">
        <f>'initial data'!B371</f>
        <v>0</v>
      </c>
      <c r="C372" s="8"/>
      <c r="D372" s="7"/>
      <c r="E372" s="8"/>
      <c r="F372" s="7"/>
      <c r="G372" s="8"/>
      <c r="H372" s="8"/>
      <c r="I372" s="8"/>
      <c r="J372" s="7"/>
    </row>
    <row r="373" spans="1:10" x14ac:dyDescent="0.25">
      <c r="A373" s="7">
        <f>'initial data'!A372</f>
        <v>0</v>
      </c>
      <c r="B373" s="7">
        <f>'initial data'!B372</f>
        <v>0</v>
      </c>
      <c r="C373" s="8"/>
      <c r="D373" s="7"/>
      <c r="E373" s="8"/>
      <c r="F373" s="7"/>
      <c r="G373" s="8"/>
      <c r="H373" s="8"/>
      <c r="I373" s="8"/>
      <c r="J373" s="7"/>
    </row>
    <row r="374" spans="1:10" x14ac:dyDescent="0.25">
      <c r="A374" s="7">
        <f>'initial data'!A373</f>
        <v>0</v>
      </c>
      <c r="B374" s="7">
        <f>'initial data'!B373</f>
        <v>0</v>
      </c>
      <c r="C374" s="8"/>
      <c r="D374" s="7"/>
      <c r="E374" s="8"/>
      <c r="F374" s="7"/>
      <c r="G374" s="8"/>
      <c r="H374" s="8"/>
      <c r="I374" s="8"/>
      <c r="J374" s="7"/>
    </row>
    <row r="375" spans="1:10" x14ac:dyDescent="0.25">
      <c r="A375" s="7">
        <f>'initial data'!A374</f>
        <v>0</v>
      </c>
      <c r="B375" s="7">
        <f>'initial data'!B374</f>
        <v>0</v>
      </c>
      <c r="C375" s="8"/>
      <c r="D375" s="7"/>
      <c r="E375" s="8"/>
      <c r="F375" s="7"/>
      <c r="G375" s="8"/>
      <c r="H375" s="8"/>
      <c r="I375" s="8"/>
      <c r="J375" s="7"/>
    </row>
    <row r="376" spans="1:10" x14ac:dyDescent="0.25">
      <c r="A376" s="7">
        <f>'initial data'!A375</f>
        <v>0</v>
      </c>
      <c r="B376" s="7">
        <f>'initial data'!B375</f>
        <v>0</v>
      </c>
      <c r="C376" s="8"/>
      <c r="D376" s="7"/>
      <c r="E376" s="7"/>
      <c r="F376" s="7"/>
      <c r="G376" s="8"/>
      <c r="H376" s="8"/>
      <c r="I376" s="8"/>
      <c r="J376" s="7"/>
    </row>
    <row r="377" spans="1:10" x14ac:dyDescent="0.25">
      <c r="A377" s="7">
        <f>'initial data'!A376</f>
        <v>0</v>
      </c>
      <c r="B377" s="7">
        <f>'initial data'!B376</f>
        <v>0</v>
      </c>
      <c r="C377" s="8"/>
      <c r="D377" s="7"/>
      <c r="E377" s="7"/>
      <c r="F377" s="7"/>
      <c r="G377" s="8"/>
      <c r="H377" s="8"/>
      <c r="I377" s="8"/>
      <c r="J377" s="7"/>
    </row>
    <row r="378" spans="1:10" x14ac:dyDescent="0.25">
      <c r="A378" s="7">
        <f>'initial data'!A377</f>
        <v>0</v>
      </c>
      <c r="B378" s="7">
        <f>'initial data'!B377</f>
        <v>0</v>
      </c>
      <c r="C378" s="8"/>
      <c r="D378" s="7"/>
      <c r="E378" s="7"/>
      <c r="F378" s="7"/>
      <c r="G378" s="8"/>
      <c r="H378" s="8"/>
      <c r="I378" s="8"/>
      <c r="J378" s="7"/>
    </row>
    <row r="379" spans="1:10" x14ac:dyDescent="0.25">
      <c r="A379" s="7">
        <f>'initial data'!A378</f>
        <v>0</v>
      </c>
      <c r="B379" s="7">
        <f>'initial data'!B378</f>
        <v>0</v>
      </c>
      <c r="C379" s="8"/>
      <c r="D379" s="7"/>
      <c r="E379" s="7"/>
      <c r="F379" s="7"/>
      <c r="G379" s="8"/>
      <c r="H379" s="8"/>
      <c r="I379" s="8"/>
      <c r="J379" s="7"/>
    </row>
    <row r="380" spans="1:10" x14ac:dyDescent="0.25">
      <c r="A380" s="7">
        <f>'initial data'!A379</f>
        <v>0</v>
      </c>
      <c r="B380" s="7">
        <f>'initial data'!B379</f>
        <v>0</v>
      </c>
      <c r="C380" s="8"/>
      <c r="D380" s="7"/>
      <c r="E380" s="8"/>
      <c r="F380" s="7"/>
      <c r="G380" s="8"/>
      <c r="H380" s="8"/>
      <c r="I380" s="8"/>
      <c r="J380" s="7"/>
    </row>
    <row r="381" spans="1:10" x14ac:dyDescent="0.25">
      <c r="A381" s="7">
        <f>'initial data'!A380</f>
        <v>0</v>
      </c>
      <c r="B381" s="7">
        <f>'initial data'!B380</f>
        <v>0</v>
      </c>
      <c r="C381" s="8"/>
      <c r="D381" s="7"/>
      <c r="E381" s="8"/>
      <c r="F381" s="7"/>
      <c r="G381" s="8"/>
      <c r="H381" s="8"/>
      <c r="I381" s="8"/>
      <c r="J381" s="7"/>
    </row>
    <row r="382" spans="1:10" x14ac:dyDescent="0.25">
      <c r="A382" s="7">
        <f>'initial data'!A381</f>
        <v>0</v>
      </c>
      <c r="B382" s="7">
        <f>'initial data'!B381</f>
        <v>0</v>
      </c>
      <c r="C382" s="8"/>
      <c r="D382" s="7"/>
      <c r="E382" s="7"/>
      <c r="F382" s="7"/>
      <c r="G382" s="8"/>
      <c r="H382" s="8"/>
      <c r="I382" s="8"/>
      <c r="J382" s="7"/>
    </row>
    <row r="383" spans="1:10" x14ac:dyDescent="0.25">
      <c r="A383" s="7">
        <f>'initial data'!A382</f>
        <v>0</v>
      </c>
      <c r="B383" s="7">
        <f>'initial data'!B382</f>
        <v>0</v>
      </c>
      <c r="C383" s="8"/>
      <c r="D383" s="7"/>
      <c r="E383" s="7"/>
      <c r="F383" s="7"/>
      <c r="G383" s="8"/>
      <c r="H383" s="8"/>
      <c r="I383" s="8"/>
      <c r="J383" s="7"/>
    </row>
    <row r="384" spans="1:10" x14ac:dyDescent="0.25">
      <c r="A384" s="7">
        <f>'initial data'!A383</f>
        <v>0</v>
      </c>
      <c r="B384" s="7">
        <f>'initial data'!B383</f>
        <v>0</v>
      </c>
      <c r="C384" s="8"/>
      <c r="D384" s="7"/>
      <c r="E384" s="7"/>
      <c r="F384" s="7"/>
      <c r="G384" s="8"/>
      <c r="H384" s="8"/>
      <c r="I384" s="8"/>
      <c r="J384" s="7"/>
    </row>
    <row r="385" spans="1:10" x14ac:dyDescent="0.25">
      <c r="A385" s="7">
        <f>'initial data'!A384</f>
        <v>0</v>
      </c>
      <c r="B385" s="7">
        <f>'initial data'!B384</f>
        <v>0</v>
      </c>
      <c r="C385" s="8"/>
      <c r="D385" s="7"/>
      <c r="E385" s="7"/>
      <c r="F385" s="7"/>
      <c r="G385" s="8"/>
      <c r="H385" s="8"/>
      <c r="I385" s="8"/>
      <c r="J385" s="7"/>
    </row>
    <row r="386" spans="1:10" x14ac:dyDescent="0.25">
      <c r="A386" s="7">
        <f>'initial data'!A385</f>
        <v>0</v>
      </c>
      <c r="B386" s="7">
        <f>'initial data'!B385</f>
        <v>0</v>
      </c>
      <c r="C386" s="8"/>
      <c r="D386" s="7"/>
      <c r="E386" s="8"/>
      <c r="F386" s="7"/>
      <c r="G386" s="8"/>
      <c r="H386" s="8"/>
      <c r="I386" s="8"/>
      <c r="J386" s="7"/>
    </row>
    <row r="387" spans="1:10" x14ac:dyDescent="0.25">
      <c r="A387" s="7">
        <f>'initial data'!A386</f>
        <v>0</v>
      </c>
      <c r="B387" s="7">
        <f>'initial data'!B386</f>
        <v>0</v>
      </c>
      <c r="C387" s="8"/>
      <c r="D387" s="7"/>
      <c r="E387" s="8"/>
      <c r="F387" s="7"/>
      <c r="G387" s="8"/>
      <c r="H387" s="8"/>
      <c r="I387" s="8"/>
      <c r="J387" s="7"/>
    </row>
    <row r="388" spans="1:10" x14ac:dyDescent="0.25">
      <c r="A388" s="7">
        <f>'initial data'!A387</f>
        <v>0</v>
      </c>
      <c r="B388" s="7">
        <f>'initial data'!B387</f>
        <v>0</v>
      </c>
      <c r="C388" s="8"/>
      <c r="D388" s="7"/>
      <c r="E388" s="8"/>
      <c r="F388" s="7"/>
      <c r="G388" s="8"/>
      <c r="H388" s="8"/>
      <c r="I388" s="8"/>
      <c r="J388" s="7"/>
    </row>
    <row r="389" spans="1:10" x14ac:dyDescent="0.25">
      <c r="A389" s="7">
        <f>'initial data'!A388</f>
        <v>0</v>
      </c>
      <c r="B389" s="7">
        <f>'initial data'!B388</f>
        <v>0</v>
      </c>
      <c r="C389" s="8"/>
      <c r="D389" s="7"/>
      <c r="E389" s="8"/>
      <c r="F389" s="7"/>
      <c r="G389" s="8"/>
      <c r="H389" s="8"/>
      <c r="I389" s="8"/>
      <c r="J389" s="7"/>
    </row>
    <row r="390" spans="1:10" x14ac:dyDescent="0.25">
      <c r="A390" s="7">
        <f>'initial data'!A389</f>
        <v>0</v>
      </c>
      <c r="B390" s="7">
        <f>'initial data'!B389</f>
        <v>0</v>
      </c>
      <c r="C390" s="8"/>
      <c r="D390" s="7"/>
      <c r="E390" s="8"/>
      <c r="F390" s="7"/>
      <c r="G390" s="8"/>
      <c r="H390" s="8"/>
      <c r="I390" s="8"/>
      <c r="J390" s="7"/>
    </row>
    <row r="391" spans="1:10" x14ac:dyDescent="0.25">
      <c r="A391" s="7">
        <f>'initial data'!A390</f>
        <v>0</v>
      </c>
      <c r="B391" s="7">
        <f>'initial data'!B390</f>
        <v>0</v>
      </c>
      <c r="C391" s="8"/>
      <c r="D391" s="7"/>
      <c r="E391" s="8"/>
      <c r="F391" s="7"/>
      <c r="G391" s="8"/>
      <c r="H391" s="8"/>
      <c r="I391" s="8"/>
      <c r="J391" s="7"/>
    </row>
    <row r="392" spans="1:10" x14ac:dyDescent="0.25">
      <c r="A392" s="7">
        <f>'initial data'!A391</f>
        <v>0</v>
      </c>
      <c r="B392" s="7">
        <f>'initial data'!B391</f>
        <v>0</v>
      </c>
      <c r="C392" s="8"/>
      <c r="D392" s="7"/>
      <c r="E392" s="8"/>
      <c r="F392" s="7"/>
      <c r="G392" s="8"/>
      <c r="H392" s="8"/>
      <c r="I392" s="8"/>
      <c r="J392" s="7"/>
    </row>
    <row r="393" spans="1:10" x14ac:dyDescent="0.25">
      <c r="A393" s="7">
        <f>'initial data'!A392</f>
        <v>0</v>
      </c>
      <c r="B393" s="7">
        <f>'initial data'!B392</f>
        <v>0</v>
      </c>
      <c r="C393" s="8"/>
      <c r="D393" s="7"/>
      <c r="E393" s="8"/>
      <c r="F393" s="7"/>
      <c r="G393" s="8"/>
      <c r="H393" s="8"/>
      <c r="I393" s="8"/>
      <c r="J393" s="7"/>
    </row>
    <row r="394" spans="1:10" x14ac:dyDescent="0.25">
      <c r="A394" s="7">
        <f>'initial data'!A393</f>
        <v>0</v>
      </c>
      <c r="B394" s="7">
        <f>'initial data'!B393</f>
        <v>0</v>
      </c>
      <c r="C394" s="8"/>
      <c r="D394" s="7"/>
      <c r="E394" s="8"/>
      <c r="F394" s="7"/>
      <c r="G394" s="8"/>
      <c r="H394" s="8"/>
      <c r="I394" s="8"/>
      <c r="J394" s="7"/>
    </row>
    <row r="395" spans="1:10" x14ac:dyDescent="0.25">
      <c r="A395" s="7">
        <f>'initial data'!A394</f>
        <v>0</v>
      </c>
      <c r="B395" s="7">
        <f>'initial data'!B394</f>
        <v>0</v>
      </c>
      <c r="C395" s="8"/>
      <c r="D395" s="7"/>
      <c r="E395" s="8"/>
      <c r="F395" s="7"/>
      <c r="G395" s="8"/>
      <c r="H395" s="8"/>
      <c r="I395" s="8"/>
      <c r="J395" s="7"/>
    </row>
    <row r="396" spans="1:10" x14ac:dyDescent="0.25">
      <c r="A396" s="7">
        <f>'initial data'!A395</f>
        <v>0</v>
      </c>
      <c r="B396" s="7">
        <f>'initial data'!B395</f>
        <v>0</v>
      </c>
      <c r="C396" s="8"/>
      <c r="D396" s="7"/>
      <c r="E396" s="8"/>
      <c r="F396" s="7"/>
      <c r="G396" s="8"/>
      <c r="H396" s="8"/>
      <c r="I396" s="8"/>
      <c r="J396" s="7"/>
    </row>
    <row r="397" spans="1:10" x14ac:dyDescent="0.25">
      <c r="A397" s="7">
        <f>'initial data'!A396</f>
        <v>0</v>
      </c>
      <c r="B397" s="7">
        <f>'initial data'!B396</f>
        <v>0</v>
      </c>
      <c r="C397" s="8"/>
      <c r="D397" s="7"/>
      <c r="E397" s="8"/>
      <c r="F397" s="7"/>
      <c r="G397" s="8"/>
      <c r="H397" s="8"/>
      <c r="I397" s="8"/>
      <c r="J397" s="7"/>
    </row>
    <row r="398" spans="1:10" x14ac:dyDescent="0.25">
      <c r="A398" s="7">
        <f>'initial data'!A397</f>
        <v>0</v>
      </c>
      <c r="B398" s="7">
        <f>'initial data'!B397</f>
        <v>0</v>
      </c>
      <c r="C398" s="8"/>
      <c r="D398" s="7"/>
      <c r="E398" s="7"/>
      <c r="F398" s="7"/>
      <c r="G398" s="8"/>
      <c r="H398" s="8"/>
      <c r="I398" s="8"/>
      <c r="J398" s="7"/>
    </row>
    <row r="399" spans="1:10" x14ac:dyDescent="0.25">
      <c r="A399" s="7">
        <f>'initial data'!A398</f>
        <v>0</v>
      </c>
      <c r="B399" s="7">
        <f>'initial data'!B398</f>
        <v>0</v>
      </c>
      <c r="C399" s="8"/>
      <c r="D399" s="7"/>
      <c r="E399" s="7"/>
      <c r="F399" s="7"/>
      <c r="G399" s="8"/>
      <c r="H399" s="8"/>
      <c r="I399" s="8"/>
      <c r="J399" s="7"/>
    </row>
    <row r="400" spans="1:10" x14ac:dyDescent="0.25">
      <c r="A400" s="7">
        <f>'initial data'!A399</f>
        <v>0</v>
      </c>
      <c r="B400" s="7">
        <f>'initial data'!B399</f>
        <v>0</v>
      </c>
      <c r="C400" s="8"/>
      <c r="D400" s="7"/>
      <c r="E400" s="7"/>
      <c r="F400" s="7"/>
      <c r="G400" s="8"/>
      <c r="H400" s="8"/>
      <c r="I400" s="8"/>
      <c r="J400" s="7"/>
    </row>
    <row r="401" spans="1:10" x14ac:dyDescent="0.25">
      <c r="A401" s="7">
        <f>'initial data'!A400</f>
        <v>0</v>
      </c>
      <c r="B401" s="7">
        <f>'initial data'!B400</f>
        <v>0</v>
      </c>
      <c r="C401" s="8"/>
      <c r="D401" s="7"/>
      <c r="E401" s="7"/>
      <c r="F401" s="7"/>
      <c r="G401" s="8"/>
      <c r="H401" s="8"/>
      <c r="I401" s="8"/>
      <c r="J401" s="7"/>
    </row>
    <row r="402" spans="1:10" x14ac:dyDescent="0.25">
      <c r="A402" s="7">
        <f>'initial data'!A401</f>
        <v>0</v>
      </c>
      <c r="B402" s="7">
        <f>'initial data'!B401</f>
        <v>0</v>
      </c>
      <c r="C402" s="8"/>
      <c r="D402" s="7"/>
      <c r="E402" s="8"/>
      <c r="F402" s="7"/>
      <c r="G402" s="8"/>
      <c r="H402" s="8"/>
      <c r="I402" s="8"/>
      <c r="J402" s="7"/>
    </row>
    <row r="403" spans="1:10" x14ac:dyDescent="0.25">
      <c r="A403" s="1">
        <f>'initial data'!A402</f>
        <v>0</v>
      </c>
      <c r="B403" s="1">
        <f>'initial data'!B402</f>
        <v>0</v>
      </c>
      <c r="F403" s="1"/>
      <c r="G403" s="1"/>
      <c r="J403" s="1"/>
    </row>
    <row r="404" spans="1:10" x14ac:dyDescent="0.25">
      <c r="F404" s="1"/>
      <c r="G404" s="1"/>
      <c r="J404" s="1"/>
    </row>
    <row r="405" spans="1:10" x14ac:dyDescent="0.25">
      <c r="F405" s="1"/>
      <c r="G405" s="1"/>
      <c r="J405" s="1"/>
    </row>
    <row r="406" spans="1:10" x14ac:dyDescent="0.25">
      <c r="F406" s="1"/>
      <c r="G406" s="1"/>
      <c r="J406" s="1"/>
    </row>
    <row r="407" spans="1:10" x14ac:dyDescent="0.25">
      <c r="F407" s="1"/>
      <c r="G407" s="1"/>
      <c r="J407" s="1"/>
    </row>
    <row r="408" spans="1:10" x14ac:dyDescent="0.25">
      <c r="F408" s="1"/>
      <c r="G408" s="1"/>
      <c r="J408" s="1"/>
    </row>
    <row r="409" spans="1:10" x14ac:dyDescent="0.25">
      <c r="F409" s="1"/>
      <c r="G409" s="1"/>
      <c r="J409" s="1"/>
    </row>
    <row r="410" spans="1:10" x14ac:dyDescent="0.25">
      <c r="F410" s="1"/>
      <c r="G410" s="1"/>
      <c r="J410" s="1"/>
    </row>
    <row r="411" spans="1:10" x14ac:dyDescent="0.25">
      <c r="F411" s="1"/>
      <c r="G411" s="1"/>
      <c r="J411" s="1"/>
    </row>
    <row r="412" spans="1:10" x14ac:dyDescent="0.25">
      <c r="F412" s="1"/>
      <c r="G412" s="1"/>
      <c r="J412" s="1"/>
    </row>
    <row r="413" spans="1:10" x14ac:dyDescent="0.25">
      <c r="F413" s="1"/>
      <c r="G413" s="1"/>
      <c r="J413" s="1"/>
    </row>
    <row r="414" spans="1:10" x14ac:dyDescent="0.25">
      <c r="F414" s="1"/>
      <c r="G414" s="1"/>
      <c r="J414" s="1"/>
    </row>
    <row r="415" spans="1:10" x14ac:dyDescent="0.25">
      <c r="F415" s="1"/>
      <c r="G415" s="1"/>
      <c r="J415" s="1"/>
    </row>
    <row r="416" spans="1:10" x14ac:dyDescent="0.25">
      <c r="F416" s="1"/>
      <c r="G416" s="1"/>
      <c r="J416" s="1"/>
    </row>
    <row r="417" spans="5:10" x14ac:dyDescent="0.25">
      <c r="F417" s="1"/>
      <c r="G417" s="1"/>
      <c r="J417" s="1"/>
    </row>
    <row r="418" spans="5:10" x14ac:dyDescent="0.25">
      <c r="F418" s="1"/>
      <c r="G418" s="1"/>
      <c r="J418" s="1"/>
    </row>
    <row r="419" spans="5:10" x14ac:dyDescent="0.25">
      <c r="F419" s="1"/>
      <c r="G419" s="1"/>
      <c r="J419" s="1"/>
    </row>
    <row r="420" spans="5:10" x14ac:dyDescent="0.25">
      <c r="E420" s="1"/>
      <c r="F420" s="1"/>
      <c r="G420" s="1"/>
      <c r="J420" s="1"/>
    </row>
    <row r="421" spans="5:10" x14ac:dyDescent="0.25">
      <c r="E421" s="1"/>
      <c r="F421" s="1"/>
      <c r="G421" s="1"/>
      <c r="J421" s="1"/>
    </row>
    <row r="422" spans="5:10" x14ac:dyDescent="0.25">
      <c r="E422" s="1"/>
      <c r="F422" s="1"/>
      <c r="G422" s="1"/>
      <c r="J422" s="1"/>
    </row>
    <row r="423" spans="5:10" x14ac:dyDescent="0.25">
      <c r="E423" s="1"/>
      <c r="F423" s="1"/>
      <c r="G423" s="1"/>
      <c r="J423" s="1"/>
    </row>
    <row r="424" spans="5:10" x14ac:dyDescent="0.25">
      <c r="F424" s="1"/>
      <c r="G424" s="1"/>
      <c r="J424" s="1"/>
    </row>
    <row r="425" spans="5:10" x14ac:dyDescent="0.25">
      <c r="F425" s="1"/>
      <c r="G425" s="1"/>
      <c r="J425" s="1"/>
    </row>
    <row r="426" spans="5:10" x14ac:dyDescent="0.25">
      <c r="F426" s="1"/>
      <c r="G426" s="1"/>
      <c r="J426" s="1"/>
    </row>
    <row r="427" spans="5:10" x14ac:dyDescent="0.25">
      <c r="F427" s="1"/>
      <c r="G427" s="1"/>
      <c r="J427" s="1"/>
    </row>
    <row r="428" spans="5:10" x14ac:dyDescent="0.25">
      <c r="F428" s="1"/>
      <c r="G428" s="1"/>
      <c r="J428" s="1"/>
    </row>
    <row r="429" spans="5:10" x14ac:dyDescent="0.25">
      <c r="F429" s="1"/>
      <c r="G429" s="1"/>
      <c r="J429" s="1"/>
    </row>
    <row r="430" spans="5:10" x14ac:dyDescent="0.25">
      <c r="F430" s="1"/>
      <c r="G430" s="1"/>
      <c r="J430" s="1"/>
    </row>
    <row r="431" spans="5:10" x14ac:dyDescent="0.25">
      <c r="F431" s="1"/>
      <c r="G431" s="1"/>
      <c r="J431" s="1"/>
    </row>
    <row r="432" spans="5:10" x14ac:dyDescent="0.25">
      <c r="F432" s="1"/>
      <c r="G432" s="1"/>
      <c r="J432" s="1"/>
    </row>
    <row r="433" spans="5:10" x14ac:dyDescent="0.25">
      <c r="F433" s="1"/>
      <c r="G433" s="1"/>
      <c r="J433" s="1"/>
    </row>
    <row r="434" spans="5:10" x14ac:dyDescent="0.25">
      <c r="F434" s="1"/>
      <c r="G434" s="1"/>
      <c r="J434" s="1"/>
    </row>
    <row r="435" spans="5:10" x14ac:dyDescent="0.25">
      <c r="F435" s="1"/>
      <c r="G435" s="1"/>
      <c r="J435" s="1"/>
    </row>
    <row r="436" spans="5:10" x14ac:dyDescent="0.25">
      <c r="F436" s="1"/>
      <c r="G436" s="1"/>
      <c r="J436" s="1"/>
    </row>
    <row r="437" spans="5:10" x14ac:dyDescent="0.25">
      <c r="F437" s="1"/>
      <c r="G437" s="1"/>
      <c r="J437" s="1"/>
    </row>
    <row r="438" spans="5:10" x14ac:dyDescent="0.25">
      <c r="F438" s="1"/>
      <c r="G438" s="1"/>
      <c r="J438" s="1"/>
    </row>
    <row r="439" spans="5:10" x14ac:dyDescent="0.25">
      <c r="F439" s="1"/>
      <c r="G439" s="1"/>
      <c r="J439" s="1"/>
    </row>
    <row r="440" spans="5:10" x14ac:dyDescent="0.25">
      <c r="F440" s="1"/>
      <c r="G440" s="1"/>
      <c r="J440" s="1"/>
    </row>
    <row r="441" spans="5:10" x14ac:dyDescent="0.25">
      <c r="F441" s="1"/>
      <c r="G441" s="1"/>
      <c r="J441" s="1"/>
    </row>
    <row r="442" spans="5:10" x14ac:dyDescent="0.25">
      <c r="E442" s="1"/>
      <c r="F442" s="1"/>
      <c r="G442" s="1"/>
      <c r="J442" s="1"/>
    </row>
    <row r="443" spans="5:10" x14ac:dyDescent="0.25">
      <c r="E443" s="1"/>
      <c r="F443" s="1"/>
      <c r="G443" s="1"/>
      <c r="J443" s="1"/>
    </row>
    <row r="444" spans="5:10" x14ac:dyDescent="0.25">
      <c r="E444" s="1"/>
      <c r="F444" s="1"/>
      <c r="G444" s="1"/>
      <c r="J444" s="1"/>
    </row>
    <row r="445" spans="5:10" x14ac:dyDescent="0.25">
      <c r="E445" s="1"/>
      <c r="F445" s="1"/>
      <c r="G445" s="1"/>
      <c r="J445" s="1"/>
    </row>
    <row r="446" spans="5:10" x14ac:dyDescent="0.25">
      <c r="F446" s="1"/>
      <c r="G446" s="1"/>
      <c r="J446" s="1"/>
    </row>
    <row r="447" spans="5:10" x14ac:dyDescent="0.25">
      <c r="F447" s="1"/>
      <c r="G447" s="1"/>
      <c r="J447" s="1"/>
    </row>
    <row r="448" spans="5:10" x14ac:dyDescent="0.25">
      <c r="F448" s="1"/>
      <c r="G448" s="1"/>
      <c r="J448" s="1"/>
    </row>
    <row r="449" spans="5:10" x14ac:dyDescent="0.25">
      <c r="F449" s="1"/>
      <c r="G449" s="1"/>
      <c r="J449" s="1"/>
    </row>
    <row r="450" spans="5:10" x14ac:dyDescent="0.25">
      <c r="F450" s="1"/>
      <c r="G450" s="1"/>
      <c r="J450" s="1"/>
    </row>
    <row r="451" spans="5:10" x14ac:dyDescent="0.25">
      <c r="F451" s="1"/>
      <c r="G451" s="1"/>
      <c r="J451" s="1"/>
    </row>
    <row r="452" spans="5:10" x14ac:dyDescent="0.25">
      <c r="F452" s="1"/>
      <c r="G452" s="1"/>
      <c r="J452" s="1"/>
    </row>
    <row r="453" spans="5:10" x14ac:dyDescent="0.25">
      <c r="F453" s="1"/>
      <c r="G453" s="1"/>
      <c r="J453" s="1"/>
    </row>
    <row r="454" spans="5:10" x14ac:dyDescent="0.25">
      <c r="F454" s="1"/>
      <c r="G454" s="1"/>
      <c r="J454" s="1"/>
    </row>
    <row r="455" spans="5:10" x14ac:dyDescent="0.25">
      <c r="F455" s="1"/>
      <c r="G455" s="1"/>
      <c r="J455" s="1"/>
    </row>
    <row r="456" spans="5:10" x14ac:dyDescent="0.25">
      <c r="F456" s="1"/>
      <c r="G456" s="1"/>
      <c r="J456" s="1"/>
    </row>
    <row r="457" spans="5:10" x14ac:dyDescent="0.25">
      <c r="F457" s="1"/>
      <c r="G457" s="1"/>
      <c r="J457" s="1"/>
    </row>
    <row r="458" spans="5:10" x14ac:dyDescent="0.25">
      <c r="F458" s="1"/>
      <c r="G458" s="1"/>
      <c r="J458" s="1"/>
    </row>
    <row r="459" spans="5:10" x14ac:dyDescent="0.25">
      <c r="F459" s="1"/>
      <c r="G459" s="1"/>
      <c r="J459" s="1"/>
    </row>
    <row r="460" spans="5:10" x14ac:dyDescent="0.25">
      <c r="F460" s="1"/>
      <c r="G460" s="1"/>
      <c r="J460" s="1"/>
    </row>
    <row r="461" spans="5:10" x14ac:dyDescent="0.25">
      <c r="F461" s="1"/>
      <c r="G461" s="1"/>
      <c r="J461" s="1"/>
    </row>
    <row r="462" spans="5:10" x14ac:dyDescent="0.25">
      <c r="F462" s="1"/>
      <c r="G462" s="1"/>
      <c r="J462" s="1"/>
    </row>
    <row r="463" spans="5:10" x14ac:dyDescent="0.25">
      <c r="F463" s="1"/>
      <c r="G463" s="1"/>
      <c r="J463" s="1"/>
    </row>
    <row r="464" spans="5:10" x14ac:dyDescent="0.25">
      <c r="E464" s="1"/>
      <c r="F464" s="1"/>
      <c r="G464" s="1"/>
      <c r="J464" s="1"/>
    </row>
    <row r="465" spans="5:10" x14ac:dyDescent="0.25">
      <c r="E465" s="1"/>
      <c r="F465" s="1"/>
      <c r="G465" s="1"/>
      <c r="J465" s="1"/>
    </row>
    <row r="466" spans="5:10" x14ac:dyDescent="0.25">
      <c r="E466" s="1"/>
      <c r="F466" s="1"/>
      <c r="G466" s="1"/>
      <c r="J466" s="1"/>
    </row>
    <row r="467" spans="5:10" x14ac:dyDescent="0.25">
      <c r="E467" s="1"/>
      <c r="F467" s="1"/>
      <c r="G467" s="1"/>
      <c r="J467" s="1"/>
    </row>
    <row r="468" spans="5:10" x14ac:dyDescent="0.25">
      <c r="F468" s="1"/>
      <c r="G468" s="1"/>
      <c r="J468" s="1"/>
    </row>
    <row r="469" spans="5:10" x14ac:dyDescent="0.25">
      <c r="F469" s="1"/>
      <c r="G469" s="1"/>
      <c r="J469" s="1"/>
    </row>
    <row r="470" spans="5:10" x14ac:dyDescent="0.25">
      <c r="F470" s="1"/>
      <c r="G470" s="1"/>
      <c r="J470" s="1"/>
    </row>
    <row r="471" spans="5:10" x14ac:dyDescent="0.25">
      <c r="F471" s="1"/>
      <c r="G471" s="1"/>
      <c r="J471" s="1"/>
    </row>
    <row r="472" spans="5:10" x14ac:dyDescent="0.25">
      <c r="F472" s="1"/>
      <c r="G472" s="1"/>
      <c r="J472" s="1"/>
    </row>
    <row r="473" spans="5:10" x14ac:dyDescent="0.25">
      <c r="F473" s="1"/>
      <c r="G473" s="1"/>
      <c r="J473" s="1"/>
    </row>
    <row r="474" spans="5:10" x14ac:dyDescent="0.25">
      <c r="F474" s="1"/>
      <c r="G474" s="1"/>
      <c r="J474" s="1"/>
    </row>
    <row r="475" spans="5:10" x14ac:dyDescent="0.25">
      <c r="F475" s="1"/>
      <c r="G475" s="1"/>
      <c r="J475" s="1"/>
    </row>
    <row r="476" spans="5:10" x14ac:dyDescent="0.25">
      <c r="F476" s="1"/>
      <c r="G476" s="1"/>
      <c r="J476" s="1"/>
    </row>
    <row r="477" spans="5:10" x14ac:dyDescent="0.25">
      <c r="F477" s="1"/>
      <c r="G477" s="1"/>
      <c r="J477" s="1"/>
    </row>
    <row r="478" spans="5:10" x14ac:dyDescent="0.25">
      <c r="F478" s="1"/>
      <c r="G478" s="1"/>
      <c r="J478" s="1"/>
    </row>
    <row r="479" spans="5:10" x14ac:dyDescent="0.25">
      <c r="F479" s="1"/>
      <c r="G479" s="1"/>
      <c r="J479" s="1"/>
    </row>
    <row r="480" spans="5:10" x14ac:dyDescent="0.25">
      <c r="F480" s="1"/>
      <c r="G480" s="1"/>
      <c r="J480" s="1"/>
    </row>
    <row r="481" spans="5:10" x14ac:dyDescent="0.25">
      <c r="F481" s="1"/>
      <c r="G481" s="1"/>
      <c r="J481" s="1"/>
    </row>
    <row r="482" spans="5:10" x14ac:dyDescent="0.25">
      <c r="F482" s="1"/>
      <c r="G482" s="1"/>
      <c r="J482" s="1"/>
    </row>
    <row r="483" spans="5:10" x14ac:dyDescent="0.25">
      <c r="F483" s="1"/>
      <c r="G483" s="1"/>
      <c r="J483" s="1"/>
    </row>
    <row r="484" spans="5:10" x14ac:dyDescent="0.25">
      <c r="F484" s="1"/>
      <c r="G484" s="1"/>
      <c r="J484" s="1"/>
    </row>
    <row r="485" spans="5:10" x14ac:dyDescent="0.25">
      <c r="F485" s="1"/>
      <c r="G485" s="1"/>
      <c r="J485" s="1"/>
    </row>
    <row r="486" spans="5:10" x14ac:dyDescent="0.25">
      <c r="E486" s="1"/>
      <c r="F486" s="1"/>
      <c r="G486" s="1"/>
      <c r="J486" s="1"/>
    </row>
    <row r="487" spans="5:10" x14ac:dyDescent="0.25">
      <c r="E487" s="1"/>
      <c r="F487" s="1"/>
      <c r="G487" s="1"/>
    </row>
    <row r="488" spans="5:10" x14ac:dyDescent="0.25">
      <c r="E488" s="1"/>
      <c r="F488" s="1"/>
      <c r="G488" s="1"/>
    </row>
    <row r="489" spans="5:10" x14ac:dyDescent="0.25">
      <c r="E489" s="1"/>
      <c r="F489" s="1"/>
      <c r="G48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A9D7-40C5-4E8B-BC0B-D027D9EABF45}">
  <dimension ref="A1:N489"/>
  <sheetViews>
    <sheetView zoomScaleNormal="100" workbookViewId="0">
      <selection activeCell="L7" sqref="L7"/>
    </sheetView>
  </sheetViews>
  <sheetFormatPr defaultRowHeight="15" x14ac:dyDescent="0.25"/>
  <cols>
    <col min="1" max="1" width="11.5703125" style="1" customWidth="1"/>
    <col min="2" max="2" width="9.5703125" style="1" bestFit="1" customWidth="1"/>
    <col min="4" max="4" width="9.140625" style="1"/>
    <col min="5" max="5" width="9.85546875" customWidth="1"/>
    <col min="7" max="7" width="12.7109375" customWidth="1"/>
    <col min="8" max="8" width="14.5703125" customWidth="1"/>
    <col min="9" max="9" width="11" customWidth="1"/>
    <col min="10" max="10" width="13.85546875" customWidth="1"/>
    <col min="11" max="11" width="18" bestFit="1" customWidth="1"/>
    <col min="14" max="14" width="11.42578125" customWidth="1"/>
  </cols>
  <sheetData>
    <row r="1" spans="1:14" x14ac:dyDescent="0.25">
      <c r="H1" s="1" t="s">
        <v>10</v>
      </c>
      <c r="N1" s="2" t="s">
        <v>2</v>
      </c>
    </row>
    <row r="2" spans="1:14" x14ac:dyDescent="0.25">
      <c r="A2" s="7" t="s">
        <v>11</v>
      </c>
      <c r="B2" s="7" t="s">
        <v>12</v>
      </c>
      <c r="C2" s="7" t="s">
        <v>13</v>
      </c>
      <c r="D2" s="7" t="s">
        <v>8</v>
      </c>
      <c r="E2" s="7" t="s">
        <v>14</v>
      </c>
      <c r="F2" s="7"/>
      <c r="G2" s="7" t="s">
        <v>15</v>
      </c>
      <c r="H2" s="7" t="s">
        <v>15</v>
      </c>
      <c r="I2" s="7" t="s">
        <v>16</v>
      </c>
      <c r="J2" s="7" t="s">
        <v>17</v>
      </c>
      <c r="K2" s="1" t="s">
        <v>18</v>
      </c>
      <c r="L2" s="1" t="s">
        <v>1</v>
      </c>
      <c r="M2" s="1" t="s">
        <v>19</v>
      </c>
      <c r="N2" s="1" t="s">
        <v>20</v>
      </c>
    </row>
    <row r="3" spans="1:14" x14ac:dyDescent="0.25">
      <c r="A3" s="7">
        <f>'initial data'!A2</f>
        <v>201001</v>
      </c>
      <c r="B3" s="7">
        <f>'initial data'!B2</f>
        <v>609208869</v>
      </c>
      <c r="C3" s="8">
        <f t="shared" ref="C3:C66" si="0">LN(B3/B4)</f>
        <v>-0.32429269568079389</v>
      </c>
      <c r="D3" s="7">
        <v>1</v>
      </c>
      <c r="E3" s="7">
        <f>SUM(C3:C42)</f>
        <v>-0.82331069366640397</v>
      </c>
      <c r="F3" s="7">
        <f>E5</f>
        <v>-2.0582767341660098E-2</v>
      </c>
      <c r="G3" s="8">
        <f>C3-F3</f>
        <v>-0.30370992833913379</v>
      </c>
      <c r="H3" s="8">
        <f>C3-F3</f>
        <v>-0.30370992833913379</v>
      </c>
      <c r="I3" s="8">
        <f>MAX(H3:H42)-MIN(H3:H42)</f>
        <v>1.6893831130067221</v>
      </c>
      <c r="J3" s="7">
        <f>G3*G3</f>
        <v>9.2239720571761788E-2</v>
      </c>
      <c r="K3">
        <f>SQRT(SUM(J3:J42)/39)</f>
        <v>0.12487456099028153</v>
      </c>
      <c r="L3">
        <f>I3/K3</f>
        <v>13.528641058751747</v>
      </c>
      <c r="M3">
        <f>SUM(L3:L486)/3</f>
        <v>9.6866187240421073</v>
      </c>
      <c r="N3">
        <f>M3/SQRT(40)</f>
        <v>1.5315888996803542</v>
      </c>
    </row>
    <row r="4" spans="1:14" x14ac:dyDescent="0.25">
      <c r="A4" s="7">
        <f>'initial data'!A3</f>
        <v>201002</v>
      </c>
      <c r="B4" s="7">
        <f>'initial data'!B3</f>
        <v>842567582</v>
      </c>
      <c r="C4" s="8">
        <f t="shared" si="0"/>
        <v>-0.15545735021160945</v>
      </c>
      <c r="D4" s="7">
        <v>2</v>
      </c>
      <c r="E4" s="7" t="s">
        <v>5</v>
      </c>
      <c r="F4" s="7">
        <f>F3</f>
        <v>-2.0582767341660098E-2</v>
      </c>
      <c r="G4" s="8">
        <f t="shared" ref="G4:G67" si="1">C4-F4</f>
        <v>-0.13487458286994936</v>
      </c>
      <c r="H4" s="8">
        <f t="shared" ref="H4:H22" si="2">H3+C4-F4</f>
        <v>-0.43858451120908315</v>
      </c>
      <c r="I4" s="8"/>
      <c r="J4" s="7">
        <f t="shared" ref="J4:J67" si="3">G4*G4</f>
        <v>1.8191153104342835E-2</v>
      </c>
    </row>
    <row r="5" spans="1:14" x14ac:dyDescent="0.25">
      <c r="A5" s="7">
        <f>'initial data'!A4</f>
        <v>201003</v>
      </c>
      <c r="B5" s="7">
        <f>'initial data'!B4</f>
        <v>984280803</v>
      </c>
      <c r="C5" s="8">
        <f t="shared" si="0"/>
        <v>-5.7487481668839366E-2</v>
      </c>
      <c r="D5" s="7">
        <v>3</v>
      </c>
      <c r="E5" s="7">
        <f>E3/40</f>
        <v>-2.0582767341660098E-2</v>
      </c>
      <c r="F5" s="7">
        <f t="shared" ref="F5:F42" si="4">F4</f>
        <v>-2.0582767341660098E-2</v>
      </c>
      <c r="G5" s="8">
        <f t="shared" si="1"/>
        <v>-3.6904714327179268E-2</v>
      </c>
      <c r="H5" s="8">
        <f t="shared" si="2"/>
        <v>-0.47548922553626244</v>
      </c>
      <c r="I5" s="8"/>
      <c r="J5" s="7">
        <f t="shared" si="3"/>
        <v>1.3619579395707107E-3</v>
      </c>
    </row>
    <row r="6" spans="1:14" x14ac:dyDescent="0.25">
      <c r="A6" s="7">
        <f>'initial data'!A5</f>
        <v>201004</v>
      </c>
      <c r="B6" s="7">
        <f>'initial data'!B5</f>
        <v>1042522678</v>
      </c>
      <c r="C6" s="8">
        <f t="shared" si="0"/>
        <v>9.2655888072402978E-2</v>
      </c>
      <c r="D6" s="7">
        <v>4</v>
      </c>
      <c r="E6" s="8"/>
      <c r="F6" s="7">
        <f t="shared" si="4"/>
        <v>-2.0582767341660098E-2</v>
      </c>
      <c r="G6" s="8">
        <f t="shared" si="1"/>
        <v>0.11323865541406308</v>
      </c>
      <c r="H6" s="8">
        <f t="shared" si="2"/>
        <v>-0.36225057012219936</v>
      </c>
      <c r="I6" s="8"/>
      <c r="J6" s="7">
        <f t="shared" si="3"/>
        <v>1.2822993079984918E-2</v>
      </c>
    </row>
    <row r="7" spans="1:14" x14ac:dyDescent="0.25">
      <c r="A7" s="7">
        <f>'initial data'!A6</f>
        <v>201005</v>
      </c>
      <c r="B7" s="7">
        <f>'initial data'!B6</f>
        <v>950266830</v>
      </c>
      <c r="C7" s="8">
        <f t="shared" si="0"/>
        <v>-6.4828914827662759E-2</v>
      </c>
      <c r="D7" s="7">
        <v>5</v>
      </c>
      <c r="E7" s="8"/>
      <c r="F7" s="7">
        <f t="shared" si="4"/>
        <v>-2.0582767341660098E-2</v>
      </c>
      <c r="G7" s="8">
        <f t="shared" si="1"/>
        <v>-4.4246147486002661E-2</v>
      </c>
      <c r="H7" s="8">
        <f t="shared" si="2"/>
        <v>-0.40649671760820205</v>
      </c>
      <c r="I7" s="8"/>
      <c r="J7" s="7">
        <f t="shared" si="3"/>
        <v>1.9577215673530998E-3</v>
      </c>
    </row>
    <row r="8" spans="1:14" x14ac:dyDescent="0.25">
      <c r="A8" s="7">
        <f>'initial data'!A7</f>
        <v>201006</v>
      </c>
      <c r="B8" s="7">
        <f>'initial data'!B7</f>
        <v>1013912343</v>
      </c>
      <c r="C8" s="8">
        <f t="shared" si="0"/>
        <v>-0.11814787385903447</v>
      </c>
      <c r="D8" s="7">
        <v>6</v>
      </c>
      <c r="E8" s="8"/>
      <c r="F8" s="7">
        <f t="shared" si="4"/>
        <v>-2.0582767341660098E-2</v>
      </c>
      <c r="G8" s="8">
        <f t="shared" si="1"/>
        <v>-9.7565106517374378E-2</v>
      </c>
      <c r="H8" s="8">
        <f t="shared" si="2"/>
        <v>-0.50406182412557643</v>
      </c>
      <c r="I8" s="8"/>
      <c r="J8" s="7">
        <f t="shared" si="3"/>
        <v>9.518950009746608E-3</v>
      </c>
    </row>
    <row r="9" spans="1:14" x14ac:dyDescent="0.25">
      <c r="A9" s="7">
        <f>'initial data'!A8</f>
        <v>201007</v>
      </c>
      <c r="B9" s="7">
        <f>'initial data'!B8</f>
        <v>1141067615</v>
      </c>
      <c r="C9" s="8">
        <f t="shared" si="0"/>
        <v>-5.7454845465459349E-2</v>
      </c>
      <c r="D9" s="7">
        <v>7</v>
      </c>
      <c r="E9" s="8"/>
      <c r="F9" s="7">
        <f t="shared" si="4"/>
        <v>-2.0582767341660098E-2</v>
      </c>
      <c r="G9" s="8">
        <f t="shared" si="1"/>
        <v>-3.6872078123799251E-2</v>
      </c>
      <c r="H9" s="8">
        <f t="shared" si="2"/>
        <v>-0.54093390224937565</v>
      </c>
      <c r="I9" s="8"/>
      <c r="J9" s="7">
        <f t="shared" si="3"/>
        <v>1.3595501451675552E-3</v>
      </c>
    </row>
    <row r="10" spans="1:14" x14ac:dyDescent="0.25">
      <c r="A10" s="7">
        <f>'initial data'!A9</f>
        <v>201008</v>
      </c>
      <c r="B10" s="7">
        <f>'initial data'!B9</f>
        <v>1208547438</v>
      </c>
      <c r="C10" s="8">
        <f t="shared" si="0"/>
        <v>-0.1048139051623902</v>
      </c>
      <c r="D10" s="7">
        <v>8</v>
      </c>
      <c r="E10" s="8"/>
      <c r="F10" s="7">
        <f t="shared" si="4"/>
        <v>-2.0582767341660098E-2</v>
      </c>
      <c r="G10" s="8">
        <f t="shared" si="1"/>
        <v>-8.4231137820730106E-2</v>
      </c>
      <c r="H10" s="8">
        <f t="shared" si="2"/>
        <v>-0.62516504007010576</v>
      </c>
      <c r="I10" s="8"/>
      <c r="J10" s="7">
        <f t="shared" si="3"/>
        <v>7.0948845785748296E-3</v>
      </c>
    </row>
    <row r="11" spans="1:14" x14ac:dyDescent="0.25">
      <c r="A11" s="7">
        <f>'initial data'!A10</f>
        <v>201009</v>
      </c>
      <c r="B11" s="7">
        <f>'initial data'!B10</f>
        <v>1342096682</v>
      </c>
      <c r="C11" s="8">
        <f t="shared" si="0"/>
        <v>7.1951801110118438E-2</v>
      </c>
      <c r="D11" s="7">
        <v>9</v>
      </c>
      <c r="E11" s="8"/>
      <c r="F11" s="7">
        <f t="shared" si="4"/>
        <v>-2.0582767341660098E-2</v>
      </c>
      <c r="G11" s="8">
        <f t="shared" si="1"/>
        <v>9.2534568451778543E-2</v>
      </c>
      <c r="H11" s="8">
        <f t="shared" si="2"/>
        <v>-0.53263047161832722</v>
      </c>
      <c r="I11" s="8"/>
      <c r="J11" s="7">
        <f t="shared" si="3"/>
        <v>8.5626463585568892E-3</v>
      </c>
    </row>
    <row r="12" spans="1:14" x14ac:dyDescent="0.25">
      <c r="A12" s="7">
        <f>'initial data'!A11</f>
        <v>201010</v>
      </c>
      <c r="B12" s="7">
        <f>'initial data'!B11</f>
        <v>1248922623</v>
      </c>
      <c r="C12" s="8">
        <f t="shared" si="0"/>
        <v>-9.5203795694342327E-2</v>
      </c>
      <c r="D12" s="7">
        <v>10</v>
      </c>
      <c r="E12" s="8"/>
      <c r="F12" s="7">
        <f t="shared" si="4"/>
        <v>-2.0582767341660098E-2</v>
      </c>
      <c r="G12" s="8">
        <f t="shared" si="1"/>
        <v>-7.4621028352682223E-2</v>
      </c>
      <c r="H12" s="8">
        <f t="shared" si="2"/>
        <v>-0.60725149997100947</v>
      </c>
      <c r="I12" s="8"/>
      <c r="J12" s="7">
        <f t="shared" si="3"/>
        <v>5.5682978724118041E-3</v>
      </c>
    </row>
    <row r="13" spans="1:14" x14ac:dyDescent="0.25">
      <c r="A13" s="7">
        <f>'initial data'!A12</f>
        <v>201011</v>
      </c>
      <c r="B13" s="7">
        <f>'initial data'!B12</f>
        <v>1373668741</v>
      </c>
      <c r="C13" s="8">
        <f t="shared" si="0"/>
        <v>5.6272820292555183E-2</v>
      </c>
      <c r="D13" s="7">
        <v>11</v>
      </c>
      <c r="E13" s="8"/>
      <c r="F13" s="7">
        <f t="shared" si="4"/>
        <v>-2.0582767341660098E-2</v>
      </c>
      <c r="G13" s="8">
        <f t="shared" si="1"/>
        <v>7.6855587634215281E-2</v>
      </c>
      <c r="H13" s="8">
        <f t="shared" si="2"/>
        <v>-0.53039591233679417</v>
      </c>
      <c r="I13" s="8"/>
      <c r="J13" s="7">
        <f t="shared" si="3"/>
        <v>5.906781350600545E-3</v>
      </c>
    </row>
    <row r="14" spans="1:14" x14ac:dyDescent="0.25">
      <c r="A14" s="7">
        <f>'initial data'!A13</f>
        <v>201012</v>
      </c>
      <c r="B14" s="7">
        <f>'initial data'!B13</f>
        <v>1298503248</v>
      </c>
      <c r="C14" s="8">
        <f t="shared" si="0"/>
        <v>8.1483404836232121E-2</v>
      </c>
      <c r="D14" s="7">
        <v>12</v>
      </c>
      <c r="E14" s="8"/>
      <c r="F14" s="7">
        <f t="shared" si="4"/>
        <v>-2.0582767341660098E-2</v>
      </c>
      <c r="G14" s="8">
        <f t="shared" si="1"/>
        <v>0.10206617217789221</v>
      </c>
      <c r="H14" s="8">
        <f t="shared" si="2"/>
        <v>-0.42832974015890196</v>
      </c>
      <c r="I14" s="8"/>
      <c r="J14" s="7">
        <f t="shared" si="3"/>
        <v>1.0417503503047138E-2</v>
      </c>
    </row>
    <row r="15" spans="1:14" x14ac:dyDescent="0.25">
      <c r="A15" s="7">
        <f>'initial data'!A14</f>
        <v>201101</v>
      </c>
      <c r="B15" s="7">
        <f>'initial data'!B14</f>
        <v>1196892780</v>
      </c>
      <c r="C15" s="8">
        <f t="shared" si="0"/>
        <v>-8.2756939223441683E-2</v>
      </c>
      <c r="D15" s="7">
        <v>13</v>
      </c>
      <c r="E15" s="8"/>
      <c r="F15" s="7">
        <f t="shared" si="4"/>
        <v>-2.0582767341660098E-2</v>
      </c>
      <c r="G15" s="8">
        <f t="shared" si="1"/>
        <v>-6.2174171881781586E-2</v>
      </c>
      <c r="H15" s="8">
        <f t="shared" si="2"/>
        <v>-0.49050391204068355</v>
      </c>
      <c r="I15" s="8"/>
      <c r="J15" s="7">
        <f t="shared" si="3"/>
        <v>3.86562764918532E-3</v>
      </c>
    </row>
    <row r="16" spans="1:14" x14ac:dyDescent="0.25">
      <c r="A16" s="7">
        <f>'initial data'!A15</f>
        <v>201102</v>
      </c>
      <c r="B16" s="7">
        <f>'initial data'!B15</f>
        <v>1300157990</v>
      </c>
      <c r="C16" s="8">
        <f t="shared" si="0"/>
        <v>-0.25943401806187766</v>
      </c>
      <c r="D16" s="7">
        <v>14</v>
      </c>
      <c r="E16" s="8"/>
      <c r="F16" s="7">
        <f t="shared" si="4"/>
        <v>-2.0582767341660098E-2</v>
      </c>
      <c r="G16" s="8">
        <f t="shared" si="1"/>
        <v>-0.23885125072021757</v>
      </c>
      <c r="H16" s="8">
        <f t="shared" si="2"/>
        <v>-0.72935516276090118</v>
      </c>
      <c r="I16" s="8"/>
      <c r="J16" s="7">
        <f t="shared" si="3"/>
        <v>5.7049919970612234E-2</v>
      </c>
    </row>
    <row r="17" spans="1:10" x14ac:dyDescent="0.25">
      <c r="A17" s="7">
        <f>'initial data'!A16</f>
        <v>201103</v>
      </c>
      <c r="B17" s="7">
        <f>'initial data'!B16</f>
        <v>1685259918</v>
      </c>
      <c r="C17" s="8">
        <f t="shared" si="0"/>
        <v>5.5006084270056488E-2</v>
      </c>
      <c r="D17" s="7">
        <v>15</v>
      </c>
      <c r="E17" s="8"/>
      <c r="F17" s="7">
        <f t="shared" si="4"/>
        <v>-2.0582767341660098E-2</v>
      </c>
      <c r="G17" s="8">
        <f t="shared" si="1"/>
        <v>7.5588851611716579E-2</v>
      </c>
      <c r="H17" s="8">
        <f t="shared" si="2"/>
        <v>-0.6537663111491846</v>
      </c>
      <c r="I17" s="8"/>
      <c r="J17" s="7">
        <f t="shared" si="3"/>
        <v>5.7136744879781078E-3</v>
      </c>
    </row>
    <row r="18" spans="1:10" x14ac:dyDescent="0.25">
      <c r="A18" s="7">
        <f>'initial data'!A17</f>
        <v>201104</v>
      </c>
      <c r="B18" s="7">
        <f>'initial data'!B17</f>
        <v>1595063778</v>
      </c>
      <c r="C18" s="8">
        <f t="shared" si="0"/>
        <v>3.5416729065133559E-2</v>
      </c>
      <c r="D18" s="7">
        <v>16</v>
      </c>
      <c r="E18" s="8"/>
      <c r="F18" s="7">
        <f t="shared" si="4"/>
        <v>-2.0582767341660098E-2</v>
      </c>
      <c r="G18" s="8">
        <f t="shared" si="1"/>
        <v>5.5999496406793657E-2</v>
      </c>
      <c r="H18" s="8">
        <f t="shared" si="2"/>
        <v>-0.59776681474239091</v>
      </c>
      <c r="I18" s="8"/>
      <c r="J18" s="7">
        <f t="shared" si="3"/>
        <v>3.1359435978144958E-3</v>
      </c>
    </row>
    <row r="19" spans="1:10" x14ac:dyDescent="0.25">
      <c r="A19" s="7">
        <f>'initial data'!A18</f>
        <v>201105</v>
      </c>
      <c r="B19" s="7">
        <f>'initial data'!B18</f>
        <v>1539560510</v>
      </c>
      <c r="C19" s="8">
        <f t="shared" si="0"/>
        <v>-0.23122793909146616</v>
      </c>
      <c r="D19" s="7">
        <v>17</v>
      </c>
      <c r="E19" s="8"/>
      <c r="F19" s="7">
        <f t="shared" si="4"/>
        <v>-2.0582767341660098E-2</v>
      </c>
      <c r="G19" s="8">
        <f t="shared" si="1"/>
        <v>-0.21064517174980607</v>
      </c>
      <c r="H19" s="8">
        <f t="shared" si="2"/>
        <v>-0.80841198649219703</v>
      </c>
      <c r="I19" s="8"/>
      <c r="J19" s="7">
        <f t="shared" si="3"/>
        <v>4.4371388381505297E-2</v>
      </c>
    </row>
    <row r="20" spans="1:10" x14ac:dyDescent="0.25">
      <c r="A20" s="7">
        <f>'initial data'!A19</f>
        <v>201106</v>
      </c>
      <c r="B20" s="7">
        <f>'initial data'!B19</f>
        <v>1940071701</v>
      </c>
      <c r="C20" s="8">
        <f t="shared" si="0"/>
        <v>0.10502205446856692</v>
      </c>
      <c r="D20" s="7">
        <v>18</v>
      </c>
      <c r="E20" s="8"/>
      <c r="F20" s="7">
        <f t="shared" si="4"/>
        <v>-2.0582767341660098E-2</v>
      </c>
      <c r="G20" s="8">
        <f t="shared" si="1"/>
        <v>0.12560482181022703</v>
      </c>
      <c r="H20" s="8">
        <f t="shared" si="2"/>
        <v>-0.68280716468197</v>
      </c>
      <c r="I20" s="8"/>
      <c r="J20" s="7">
        <f t="shared" si="3"/>
        <v>1.5776571261978883E-2</v>
      </c>
    </row>
    <row r="21" spans="1:10" x14ac:dyDescent="0.25">
      <c r="A21" s="7">
        <f>'initial data'!A20</f>
        <v>201107</v>
      </c>
      <c r="B21" s="7">
        <f>'initial data'!B20</f>
        <v>1746655606</v>
      </c>
      <c r="C21" s="8">
        <f t="shared" si="0"/>
        <v>-3.7790084439196618E-2</v>
      </c>
      <c r="D21" s="7">
        <v>19</v>
      </c>
      <c r="E21" s="8"/>
      <c r="F21" s="7">
        <f t="shared" si="4"/>
        <v>-2.0582767341660098E-2</v>
      </c>
      <c r="G21" s="8">
        <f t="shared" si="1"/>
        <v>-1.720731709753652E-2</v>
      </c>
      <c r="H21" s="8">
        <f t="shared" si="2"/>
        <v>-0.70001448177950654</v>
      </c>
      <c r="I21" s="8"/>
      <c r="J21" s="7">
        <f t="shared" si="3"/>
        <v>2.9609176169517266E-4</v>
      </c>
    </row>
    <row r="22" spans="1:10" x14ac:dyDescent="0.25">
      <c r="A22" s="7">
        <f>'initial data'!A21</f>
        <v>201108</v>
      </c>
      <c r="B22" s="7">
        <f>'initial data'!B21</f>
        <v>1813924920</v>
      </c>
      <c r="C22" s="8">
        <f t="shared" si="0"/>
        <v>-2.1364294653263581E-2</v>
      </c>
      <c r="D22" s="7">
        <v>20</v>
      </c>
      <c r="E22" s="7"/>
      <c r="F22" s="7">
        <f t="shared" si="4"/>
        <v>-2.0582767341660098E-2</v>
      </c>
      <c r="G22" s="8">
        <f t="shared" si="1"/>
        <v>-7.8152731160348321E-4</v>
      </c>
      <c r="H22" s="8">
        <f t="shared" si="2"/>
        <v>-0.70079600909111006</v>
      </c>
      <c r="I22" s="8"/>
      <c r="J22" s="7">
        <f t="shared" si="3"/>
        <v>6.1078493878216794E-7</v>
      </c>
    </row>
    <row r="23" spans="1:10" x14ac:dyDescent="0.25">
      <c r="A23" s="7">
        <f>'initial data'!A22</f>
        <v>201109</v>
      </c>
      <c r="B23" s="7">
        <f>'initial data'!B22</f>
        <v>1853095078</v>
      </c>
      <c r="C23" s="8">
        <f t="shared" si="0"/>
        <v>9.1907391501079974E-2</v>
      </c>
      <c r="D23" s="7">
        <v>21</v>
      </c>
      <c r="E23" s="7"/>
      <c r="F23" s="7">
        <f t="shared" si="4"/>
        <v>-2.0582767341660098E-2</v>
      </c>
      <c r="G23" s="8">
        <f t="shared" si="1"/>
        <v>0.11249015884274008</v>
      </c>
      <c r="H23" s="8">
        <f>C23-F23</f>
        <v>0.11249015884274008</v>
      </c>
      <c r="I23" s="8"/>
      <c r="J23" s="7">
        <f t="shared" si="3"/>
        <v>1.2654035836464893E-2</v>
      </c>
    </row>
    <row r="24" spans="1:10" x14ac:dyDescent="0.25">
      <c r="A24" s="7">
        <f>'initial data'!A23</f>
        <v>201110</v>
      </c>
      <c r="B24" s="7">
        <f>'initial data'!B23</f>
        <v>1690374099</v>
      </c>
      <c r="C24" s="8">
        <f t="shared" si="0"/>
        <v>8.4126954019786444E-3</v>
      </c>
      <c r="D24" s="7">
        <v>22</v>
      </c>
      <c r="E24" s="7"/>
      <c r="F24" s="7">
        <f t="shared" si="4"/>
        <v>-2.0582767341660098E-2</v>
      </c>
      <c r="G24" s="8">
        <f t="shared" si="1"/>
        <v>2.899546274363874E-2</v>
      </c>
      <c r="H24" s="8">
        <f t="shared" ref="H24:H42" si="5">H23+C24-F24</f>
        <v>0.14148562158637881</v>
      </c>
      <c r="I24" s="8"/>
      <c r="J24" s="7">
        <f t="shared" si="3"/>
        <v>8.4073685971774222E-4</v>
      </c>
    </row>
    <row r="25" spans="1:10" x14ac:dyDescent="0.25">
      <c r="A25" s="7">
        <f>'initial data'!A24</f>
        <v>201111</v>
      </c>
      <c r="B25" s="7">
        <f>'initial data'!B24</f>
        <v>1676213146</v>
      </c>
      <c r="C25" s="8">
        <f t="shared" si="0"/>
        <v>-6.1621892964012742E-2</v>
      </c>
      <c r="D25" s="7">
        <v>23</v>
      </c>
      <c r="E25" s="7"/>
      <c r="F25" s="7">
        <f t="shared" si="4"/>
        <v>-2.0582767341660098E-2</v>
      </c>
      <c r="G25" s="8">
        <f t="shared" si="1"/>
        <v>-4.1039125622352644E-2</v>
      </c>
      <c r="H25" s="8">
        <f t="shared" si="5"/>
        <v>0.10044649596402616</v>
      </c>
      <c r="I25" s="8"/>
      <c r="J25" s="7">
        <f t="shared" si="3"/>
        <v>1.6842098318472414E-3</v>
      </c>
    </row>
    <row r="26" spans="1:10" x14ac:dyDescent="0.25">
      <c r="A26" s="7">
        <f>'initial data'!A25</f>
        <v>201112</v>
      </c>
      <c r="B26" s="7">
        <f>'initial data'!B25</f>
        <v>1782753470</v>
      </c>
      <c r="C26" s="8">
        <f t="shared" si="0"/>
        <v>0.27869986553548859</v>
      </c>
      <c r="D26" s="7">
        <v>24</v>
      </c>
      <c r="E26" s="7"/>
      <c r="F26" s="7">
        <f t="shared" si="4"/>
        <v>-2.0582767341660098E-2</v>
      </c>
      <c r="G26" s="8">
        <f t="shared" si="1"/>
        <v>0.29928263287714868</v>
      </c>
      <c r="H26" s="8">
        <f t="shared" si="5"/>
        <v>0.39972912884117484</v>
      </c>
      <c r="I26" s="8"/>
      <c r="J26" s="7">
        <f t="shared" si="3"/>
        <v>8.9570094341878154E-2</v>
      </c>
    </row>
    <row r="27" spans="1:10" x14ac:dyDescent="0.25">
      <c r="A27" s="7">
        <f>'initial data'!A26</f>
        <v>201201</v>
      </c>
      <c r="B27" s="7">
        <f>'initial data'!B26</f>
        <v>1349128997</v>
      </c>
      <c r="C27" s="8">
        <f t="shared" si="0"/>
        <v>-8.1906174145771282E-2</v>
      </c>
      <c r="D27" s="7">
        <v>25</v>
      </c>
      <c r="E27" s="7"/>
      <c r="F27" s="7">
        <f t="shared" si="4"/>
        <v>-2.0582767341660098E-2</v>
      </c>
      <c r="G27" s="8">
        <f t="shared" si="1"/>
        <v>-6.1323406804111184E-2</v>
      </c>
      <c r="H27" s="8">
        <f t="shared" si="5"/>
        <v>0.33840572203706365</v>
      </c>
      <c r="I27" s="8"/>
      <c r="J27" s="7">
        <f t="shared" si="3"/>
        <v>3.7605602220625099E-3</v>
      </c>
    </row>
    <row r="28" spans="1:10" x14ac:dyDescent="0.25">
      <c r="A28" s="7">
        <f>'initial data'!A27</f>
        <v>201202</v>
      </c>
      <c r="B28" s="7">
        <f>'initial data'!B27</f>
        <v>1464282514</v>
      </c>
      <c r="C28" s="8">
        <f t="shared" si="0"/>
        <v>-0.15352730157124825</v>
      </c>
      <c r="D28" s="7">
        <v>26</v>
      </c>
      <c r="E28" s="8"/>
      <c r="F28" s="7">
        <f t="shared" si="4"/>
        <v>-2.0582767341660098E-2</v>
      </c>
      <c r="G28" s="8">
        <f t="shared" si="1"/>
        <v>-0.13294453422958816</v>
      </c>
      <c r="H28" s="8">
        <f t="shared" si="5"/>
        <v>0.20546118780747549</v>
      </c>
      <c r="I28" s="8"/>
      <c r="J28" s="7">
        <f t="shared" si="3"/>
        <v>1.7674249181522137E-2</v>
      </c>
    </row>
    <row r="29" spans="1:10" x14ac:dyDescent="0.25">
      <c r="A29" s="7">
        <f>'initial data'!A28</f>
        <v>201203</v>
      </c>
      <c r="B29" s="7">
        <f>'initial data'!B28</f>
        <v>1707264996</v>
      </c>
      <c r="C29" s="8">
        <f t="shared" si="0"/>
        <v>0.12634229942404396</v>
      </c>
      <c r="D29" s="7">
        <v>27</v>
      </c>
      <c r="E29" s="8"/>
      <c r="F29" s="7">
        <f t="shared" si="4"/>
        <v>-2.0582767341660098E-2</v>
      </c>
      <c r="G29" s="8">
        <f t="shared" si="1"/>
        <v>0.14692506676570405</v>
      </c>
      <c r="H29" s="8">
        <f t="shared" si="5"/>
        <v>0.35238625457317951</v>
      </c>
      <c r="I29" s="8"/>
      <c r="J29" s="7">
        <f t="shared" si="3"/>
        <v>2.1586975244106594E-2</v>
      </c>
    </row>
    <row r="30" spans="1:10" x14ac:dyDescent="0.25">
      <c r="A30" s="7">
        <f>'initial data'!A29</f>
        <v>201204</v>
      </c>
      <c r="B30" s="7">
        <f>'initial data'!B29</f>
        <v>1504635044</v>
      </c>
      <c r="C30" s="8">
        <f t="shared" si="0"/>
        <v>4.1304827263569058E-2</v>
      </c>
      <c r="D30" s="7">
        <v>28</v>
      </c>
      <c r="E30" s="8"/>
      <c r="F30" s="7">
        <f t="shared" si="4"/>
        <v>-2.0582767341660098E-2</v>
      </c>
      <c r="G30" s="8">
        <f t="shared" si="1"/>
        <v>6.1887594605229156E-2</v>
      </c>
      <c r="H30" s="8">
        <f t="shared" si="5"/>
        <v>0.41427384917840865</v>
      </c>
      <c r="I30" s="8"/>
      <c r="J30" s="7">
        <f t="shared" si="3"/>
        <v>3.8300743660211888E-3</v>
      </c>
    </row>
    <row r="31" spans="1:10" x14ac:dyDescent="0.25">
      <c r="A31" s="7">
        <f>'initial data'!A30</f>
        <v>201205</v>
      </c>
      <c r="B31" s="7">
        <f>'initial data'!B30</f>
        <v>1443752383</v>
      </c>
      <c r="C31" s="8">
        <f t="shared" si="0"/>
        <v>0.10004648938567344</v>
      </c>
      <c r="D31" s="7">
        <v>29</v>
      </c>
      <c r="E31" s="8"/>
      <c r="F31" s="7">
        <f t="shared" si="4"/>
        <v>-2.0582767341660098E-2</v>
      </c>
      <c r="G31" s="8">
        <f t="shared" si="1"/>
        <v>0.12062925672733354</v>
      </c>
      <c r="H31" s="8">
        <f t="shared" si="5"/>
        <v>0.53490310590574219</v>
      </c>
      <c r="I31" s="8"/>
      <c r="J31" s="7">
        <f t="shared" si="3"/>
        <v>1.4551417578588945E-2</v>
      </c>
    </row>
    <row r="32" spans="1:10" x14ac:dyDescent="0.25">
      <c r="A32" s="7">
        <f>'initial data'!A31</f>
        <v>201206</v>
      </c>
      <c r="B32" s="7">
        <f>'initial data'!B31</f>
        <v>1306300448</v>
      </c>
      <c r="C32" s="8">
        <f t="shared" si="0"/>
        <v>-0.14368853934871118</v>
      </c>
      <c r="D32" s="7">
        <v>30</v>
      </c>
      <c r="E32" s="8"/>
      <c r="F32" s="7">
        <f t="shared" si="4"/>
        <v>-2.0582767341660098E-2</v>
      </c>
      <c r="G32" s="8">
        <f t="shared" si="1"/>
        <v>-0.12310577200705108</v>
      </c>
      <c r="H32" s="8">
        <f t="shared" si="5"/>
        <v>0.41179733389869111</v>
      </c>
      <c r="I32" s="8"/>
      <c r="J32" s="7">
        <f t="shared" si="3"/>
        <v>1.5155031101452042E-2</v>
      </c>
    </row>
    <row r="33" spans="1:12" x14ac:dyDescent="0.25">
      <c r="A33" s="7">
        <f>'initial data'!A32</f>
        <v>201207</v>
      </c>
      <c r="B33" s="7">
        <f>'initial data'!B32</f>
        <v>1508155824</v>
      </c>
      <c r="C33" s="8">
        <f t="shared" si="0"/>
        <v>2.1974485346337318E-2</v>
      </c>
      <c r="D33" s="7">
        <v>31</v>
      </c>
      <c r="E33" s="8"/>
      <c r="F33" s="7">
        <f t="shared" si="4"/>
        <v>-2.0582767341660098E-2</v>
      </c>
      <c r="G33" s="8">
        <f t="shared" si="1"/>
        <v>4.2557252687997413E-2</v>
      </c>
      <c r="H33" s="8">
        <f t="shared" si="5"/>
        <v>0.45435458658668854</v>
      </c>
      <c r="I33" s="8"/>
      <c r="J33" s="7">
        <f t="shared" si="3"/>
        <v>1.811119756350063E-3</v>
      </c>
    </row>
    <row r="34" spans="1:12" x14ac:dyDescent="0.25">
      <c r="A34" s="7">
        <f>'initial data'!A33</f>
        <v>201208</v>
      </c>
      <c r="B34" s="7">
        <f>'initial data'!B33</f>
        <v>1475376351</v>
      </c>
      <c r="C34" s="8">
        <f t="shared" si="0"/>
        <v>3.1795767500224885E-2</v>
      </c>
      <c r="D34" s="7">
        <v>32</v>
      </c>
      <c r="E34" s="8"/>
      <c r="F34" s="7">
        <f t="shared" si="4"/>
        <v>-2.0582767341660098E-2</v>
      </c>
      <c r="G34" s="8">
        <f t="shared" si="1"/>
        <v>5.2378534841884983E-2</v>
      </c>
      <c r="H34" s="8">
        <f t="shared" si="5"/>
        <v>0.50673312142857352</v>
      </c>
      <c r="I34" s="8"/>
      <c r="J34" s="7">
        <f t="shared" si="3"/>
        <v>2.7435109121825593E-3</v>
      </c>
    </row>
    <row r="35" spans="1:12" x14ac:dyDescent="0.25">
      <c r="A35" s="7">
        <f>'initial data'!A34</f>
        <v>201209</v>
      </c>
      <c r="B35" s="7">
        <f>'initial data'!B34</f>
        <v>1429203567</v>
      </c>
      <c r="C35" s="8">
        <f t="shared" si="0"/>
        <v>-8.5180113678530678E-2</v>
      </c>
      <c r="D35" s="7">
        <v>33</v>
      </c>
      <c r="E35" s="8"/>
      <c r="F35" s="7">
        <f t="shared" si="4"/>
        <v>-2.0582767341660098E-2</v>
      </c>
      <c r="G35" s="8">
        <f t="shared" si="1"/>
        <v>-6.4597346336870587E-2</v>
      </c>
      <c r="H35" s="8">
        <f t="shared" si="5"/>
        <v>0.44213577509170293</v>
      </c>
      <c r="I35" s="8"/>
      <c r="J35" s="7">
        <f t="shared" si="3"/>
        <v>4.1728171537656076E-3</v>
      </c>
    </row>
    <row r="36" spans="1:12" x14ac:dyDescent="0.25">
      <c r="A36" s="7">
        <f>'initial data'!A35</f>
        <v>201210</v>
      </c>
      <c r="B36" s="7">
        <f>'initial data'!B35</f>
        <v>1556278597</v>
      </c>
      <c r="C36" s="8">
        <f t="shared" si="0"/>
        <v>7.1335669514593067E-2</v>
      </c>
      <c r="D36" s="7">
        <v>34</v>
      </c>
      <c r="E36" s="8"/>
      <c r="F36" s="7">
        <f t="shared" si="4"/>
        <v>-2.0582767341660098E-2</v>
      </c>
      <c r="G36" s="8">
        <f t="shared" si="1"/>
        <v>9.1918436856253172E-2</v>
      </c>
      <c r="H36" s="8">
        <f t="shared" si="5"/>
        <v>0.5340542119479561</v>
      </c>
      <c r="I36" s="8"/>
      <c r="J36" s="7">
        <f t="shared" si="3"/>
        <v>8.4489990340970017E-3</v>
      </c>
    </row>
    <row r="37" spans="1:12" x14ac:dyDescent="0.25">
      <c r="A37" s="7">
        <f>'initial data'!A36</f>
        <v>201211</v>
      </c>
      <c r="B37" s="7">
        <f>'initial data'!B36</f>
        <v>1449127697</v>
      </c>
      <c r="C37" s="8">
        <f t="shared" si="0"/>
        <v>4.1396287197078621E-2</v>
      </c>
      <c r="D37" s="7">
        <v>35</v>
      </c>
      <c r="E37" s="8"/>
      <c r="F37" s="7">
        <f t="shared" si="4"/>
        <v>-2.0582767341660098E-2</v>
      </c>
      <c r="G37" s="8">
        <f t="shared" si="1"/>
        <v>6.1979054538738719E-2</v>
      </c>
      <c r="H37" s="8">
        <f t="shared" si="5"/>
        <v>0.59603326648669486</v>
      </c>
      <c r="I37" s="8"/>
      <c r="J37" s="7">
        <f t="shared" si="3"/>
        <v>3.8414032015159486E-3</v>
      </c>
    </row>
    <row r="38" spans="1:12" x14ac:dyDescent="0.25">
      <c r="A38" s="7">
        <f>'initial data'!A37</f>
        <v>201212</v>
      </c>
      <c r="B38" s="7">
        <f>'initial data'!B37</f>
        <v>1390363884</v>
      </c>
      <c r="C38" s="8">
        <f t="shared" si="0"/>
        <v>0.26435509268617008</v>
      </c>
      <c r="D38" s="7">
        <v>36</v>
      </c>
      <c r="E38" s="8"/>
      <c r="F38" s="7">
        <f t="shared" si="4"/>
        <v>-2.0582767341660098E-2</v>
      </c>
      <c r="G38" s="8">
        <f t="shared" si="1"/>
        <v>0.28493786002783017</v>
      </c>
      <c r="H38" s="8">
        <f t="shared" si="5"/>
        <v>0.88097112651452503</v>
      </c>
      <c r="I38" s="8"/>
      <c r="J38" s="7">
        <f t="shared" si="3"/>
        <v>8.1189584077239335E-2</v>
      </c>
    </row>
    <row r="39" spans="1:12" x14ac:dyDescent="0.25">
      <c r="A39" s="7">
        <f>'initial data'!A38</f>
        <v>201301</v>
      </c>
      <c r="B39" s="7">
        <f>'initial data'!B38</f>
        <v>1067383586</v>
      </c>
      <c r="C39" s="8">
        <f t="shared" si="0"/>
        <v>-0.15255598582989099</v>
      </c>
      <c r="D39" s="7">
        <v>37</v>
      </c>
      <c r="E39" s="8"/>
      <c r="F39" s="7">
        <f t="shared" si="4"/>
        <v>-2.0582767341660098E-2</v>
      </c>
      <c r="G39" s="8">
        <f t="shared" si="1"/>
        <v>-0.1319732184882309</v>
      </c>
      <c r="H39" s="8">
        <f t="shared" si="5"/>
        <v>0.74899790802629407</v>
      </c>
      <c r="I39" s="8"/>
      <c r="J39" s="7">
        <f t="shared" si="3"/>
        <v>1.7416930398142332E-2</v>
      </c>
    </row>
    <row r="40" spans="1:12" x14ac:dyDescent="0.25">
      <c r="A40" s="7">
        <f>'initial data'!A39</f>
        <v>201302</v>
      </c>
      <c r="B40" s="7">
        <f>'initial data'!B39</f>
        <v>1243296591</v>
      </c>
      <c r="C40" s="8">
        <f t="shared" si="0"/>
        <v>-6.2998526942030189E-2</v>
      </c>
      <c r="D40" s="7">
        <v>38</v>
      </c>
      <c r="E40" s="8"/>
      <c r="F40" s="7">
        <f t="shared" si="4"/>
        <v>-2.0582767341660098E-2</v>
      </c>
      <c r="G40" s="8">
        <f t="shared" si="1"/>
        <v>-4.2415759600370091E-2</v>
      </c>
      <c r="H40" s="8">
        <f t="shared" si="5"/>
        <v>0.70658214842592393</v>
      </c>
      <c r="I40" s="8"/>
      <c r="J40" s="7">
        <f t="shared" si="3"/>
        <v>1.7990966624763876E-3</v>
      </c>
    </row>
    <row r="41" spans="1:12" x14ac:dyDescent="0.25">
      <c r="A41" s="7">
        <f>'initial data'!A40</f>
        <v>201303</v>
      </c>
      <c r="B41" s="7">
        <f>'initial data'!B40</f>
        <v>1324142288</v>
      </c>
      <c r="C41" s="8">
        <f t="shared" si="0"/>
        <v>-3.3299529737557593E-2</v>
      </c>
      <c r="D41" s="7">
        <v>39</v>
      </c>
      <c r="E41" s="8"/>
      <c r="F41" s="7">
        <f t="shared" si="4"/>
        <v>-2.0582767341660098E-2</v>
      </c>
      <c r="G41" s="8">
        <f t="shared" si="1"/>
        <v>-1.2716762395897495E-2</v>
      </c>
      <c r="H41" s="8">
        <f t="shared" si="5"/>
        <v>0.69386538603002645</v>
      </c>
      <c r="I41" s="8"/>
      <c r="J41" s="7">
        <f t="shared" si="3"/>
        <v>1.6171604583371259E-4</v>
      </c>
    </row>
    <row r="42" spans="1:12" x14ac:dyDescent="0.25">
      <c r="A42" s="7">
        <f>'initial data'!A41</f>
        <v>201304</v>
      </c>
      <c r="B42" s="7">
        <f>'initial data'!B41</f>
        <v>1368977964</v>
      </c>
      <c r="C42" s="8">
        <f t="shared" si="0"/>
        <v>-1.3652144280577093E-2</v>
      </c>
      <c r="D42" s="7">
        <v>40</v>
      </c>
      <c r="E42" s="7" t="s">
        <v>0</v>
      </c>
      <c r="F42" s="7">
        <f t="shared" si="4"/>
        <v>-2.0582767341660098E-2</v>
      </c>
      <c r="G42" s="8">
        <f t="shared" si="1"/>
        <v>6.9306230610830053E-3</v>
      </c>
      <c r="H42" s="8">
        <f t="shared" si="5"/>
        <v>0.70079600909110951</v>
      </c>
      <c r="I42" s="8"/>
      <c r="J42" s="7">
        <f t="shared" si="3"/>
        <v>4.8033536014815567E-5</v>
      </c>
    </row>
    <row r="43" spans="1:12" x14ac:dyDescent="0.25">
      <c r="A43" s="7">
        <f>'initial data'!A42</f>
        <v>201305</v>
      </c>
      <c r="B43" s="7">
        <f>'initial data'!B42</f>
        <v>1387795607</v>
      </c>
      <c r="C43" s="8">
        <f t="shared" si="0"/>
        <v>7.152040850185154E-2</v>
      </c>
      <c r="D43" s="7">
        <v>1</v>
      </c>
      <c r="E43" s="7">
        <f>SUM(C43:C82)</f>
        <v>1.3875340169423229</v>
      </c>
      <c r="F43" s="7">
        <f>E45</f>
        <v>3.468835042355807E-2</v>
      </c>
      <c r="G43" s="8">
        <f t="shared" si="1"/>
        <v>3.683205807829347E-2</v>
      </c>
      <c r="H43" s="8">
        <f>C43-F43</f>
        <v>3.683205807829347E-2</v>
      </c>
      <c r="I43" s="8">
        <f>MAX(H43:H82)-MIN(H43:H82)</f>
        <v>1.7203431824210265</v>
      </c>
      <c r="J43" s="7">
        <f t="shared" si="3"/>
        <v>1.3566005022827832E-3</v>
      </c>
      <c r="K43">
        <f>SQRT(SUM(J43:J82)/39)</f>
        <v>0.19494661364358482</v>
      </c>
      <c r="L43">
        <f>I43/K43</f>
        <v>8.8246887199912045</v>
      </c>
    </row>
    <row r="44" spans="1:12" x14ac:dyDescent="0.25">
      <c r="A44" s="7">
        <f>'initial data'!A43</f>
        <v>201306</v>
      </c>
      <c r="B44" s="7">
        <f>'initial data'!B43</f>
        <v>1292006176</v>
      </c>
      <c r="C44" s="8">
        <f t="shared" si="0"/>
        <v>-4.4426676294519227E-2</v>
      </c>
      <c r="D44" s="7">
        <v>2</v>
      </c>
      <c r="E44" s="7" t="s">
        <v>5</v>
      </c>
      <c r="F44" s="7">
        <f>F43</f>
        <v>3.468835042355807E-2</v>
      </c>
      <c r="G44" s="8">
        <f t="shared" si="1"/>
        <v>-7.9115026718077297E-2</v>
      </c>
      <c r="H44" s="8">
        <f t="shared" ref="H44:H62" si="6">H43+C44-F44</f>
        <v>-4.2282968639783827E-2</v>
      </c>
      <c r="I44" s="8"/>
      <c r="J44" s="7">
        <f t="shared" si="3"/>
        <v>6.2591874526020845E-3</v>
      </c>
    </row>
    <row r="45" spans="1:12" x14ac:dyDescent="0.25">
      <c r="A45" s="7">
        <f>'initial data'!A44</f>
        <v>201307</v>
      </c>
      <c r="B45" s="7">
        <f>'initial data'!B44</f>
        <v>1350699845</v>
      </c>
      <c r="C45" s="8">
        <f t="shared" si="0"/>
        <v>0.12149923546844675</v>
      </c>
      <c r="D45" s="7">
        <v>3</v>
      </c>
      <c r="E45" s="7">
        <f>E43/40</f>
        <v>3.468835042355807E-2</v>
      </c>
      <c r="F45" s="7">
        <f t="shared" ref="F45:F82" si="7">F44</f>
        <v>3.468835042355807E-2</v>
      </c>
      <c r="G45" s="8">
        <f t="shared" si="1"/>
        <v>8.681088504488868E-2</v>
      </c>
      <c r="H45" s="8">
        <f t="shared" si="6"/>
        <v>4.4527916405104853E-2</v>
      </c>
      <c r="I45" s="8"/>
      <c r="J45" s="7">
        <f t="shared" si="3"/>
        <v>7.536129762276877E-3</v>
      </c>
    </row>
    <row r="46" spans="1:12" x14ac:dyDescent="0.25">
      <c r="A46" s="7">
        <f>'initial data'!A45</f>
        <v>201308</v>
      </c>
      <c r="B46" s="7">
        <f>'initial data'!B45</f>
        <v>1196168613</v>
      </c>
      <c r="C46" s="8">
        <f t="shared" si="0"/>
        <v>-6.9915318303137533E-2</v>
      </c>
      <c r="D46" s="7">
        <v>4</v>
      </c>
      <c r="E46" s="7"/>
      <c r="F46" s="7">
        <f t="shared" si="7"/>
        <v>3.468835042355807E-2</v>
      </c>
      <c r="G46" s="8">
        <f t="shared" si="1"/>
        <v>-0.1046036687266956</v>
      </c>
      <c r="H46" s="8">
        <f t="shared" si="6"/>
        <v>-6.007575232159075E-2</v>
      </c>
      <c r="I46" s="8"/>
      <c r="J46" s="7">
        <f t="shared" si="3"/>
        <v>1.0941927511084276E-2</v>
      </c>
    </row>
    <row r="47" spans="1:12" x14ac:dyDescent="0.25">
      <c r="A47" s="7">
        <f>'initial data'!A46</f>
        <v>201309</v>
      </c>
      <c r="B47" s="7">
        <f>'initial data'!B46</f>
        <v>1282791990</v>
      </c>
      <c r="C47" s="8">
        <f t="shared" si="0"/>
        <v>-8.9326438056893543E-3</v>
      </c>
      <c r="D47" s="7">
        <v>5</v>
      </c>
      <c r="E47" s="7"/>
      <c r="F47" s="7">
        <f t="shared" si="7"/>
        <v>3.468835042355807E-2</v>
      </c>
      <c r="G47" s="8">
        <f t="shared" si="1"/>
        <v>-4.3620994229247423E-2</v>
      </c>
      <c r="H47" s="8">
        <f t="shared" si="6"/>
        <v>-0.10369674655083817</v>
      </c>
      <c r="I47" s="8"/>
      <c r="J47" s="7">
        <f t="shared" si="3"/>
        <v>1.902791137548037E-3</v>
      </c>
    </row>
    <row r="48" spans="1:12" x14ac:dyDescent="0.25">
      <c r="A48" s="7">
        <f>'initial data'!A47</f>
        <v>201310</v>
      </c>
      <c r="B48" s="7">
        <f>'initial data'!B47</f>
        <v>1294302045</v>
      </c>
      <c r="C48" s="8">
        <f t="shared" si="0"/>
        <v>7.7622115789249865E-2</v>
      </c>
      <c r="D48" s="7">
        <v>6</v>
      </c>
      <c r="E48" s="7"/>
      <c r="F48" s="7">
        <f t="shared" si="7"/>
        <v>3.468835042355807E-2</v>
      </c>
      <c r="G48" s="8">
        <f t="shared" si="1"/>
        <v>4.2933765365691795E-2</v>
      </c>
      <c r="H48" s="8">
        <f t="shared" si="6"/>
        <v>-6.0762981185146378E-2</v>
      </c>
      <c r="I48" s="8"/>
      <c r="J48" s="7">
        <f t="shared" si="3"/>
        <v>1.8433082084762763E-3</v>
      </c>
    </row>
    <row r="49" spans="1:10" x14ac:dyDescent="0.25">
      <c r="A49" s="7">
        <f>'initial data'!A48</f>
        <v>201311</v>
      </c>
      <c r="B49" s="7">
        <f>'initial data'!B48</f>
        <v>1197635831</v>
      </c>
      <c r="C49" s="8">
        <f t="shared" si="0"/>
        <v>2.3884520277498208E-2</v>
      </c>
      <c r="D49" s="7">
        <v>7</v>
      </c>
      <c r="E49" s="7"/>
      <c r="F49" s="7">
        <f t="shared" si="7"/>
        <v>3.468835042355807E-2</v>
      </c>
      <c r="G49" s="8">
        <f t="shared" si="1"/>
        <v>-1.0803830146059862E-2</v>
      </c>
      <c r="H49" s="8">
        <f t="shared" si="6"/>
        <v>-7.1566811331206237E-2</v>
      </c>
      <c r="I49" s="8"/>
      <c r="J49" s="7">
        <f t="shared" si="3"/>
        <v>1.1672274582491186E-4</v>
      </c>
    </row>
    <row r="50" spans="1:10" x14ac:dyDescent="0.25">
      <c r="A50" s="7">
        <f>'initial data'!A49</f>
        <v>201312</v>
      </c>
      <c r="B50" s="7">
        <f>'initial data'!B49</f>
        <v>1169369778</v>
      </c>
      <c r="C50" s="8">
        <f t="shared" si="0"/>
        <v>0.44877580648773657</v>
      </c>
      <c r="D50" s="7">
        <v>8</v>
      </c>
      <c r="E50" s="8"/>
      <c r="F50" s="7">
        <f t="shared" si="7"/>
        <v>3.468835042355807E-2</v>
      </c>
      <c r="G50" s="8">
        <f t="shared" si="1"/>
        <v>0.41408745606417852</v>
      </c>
      <c r="H50" s="8">
        <f t="shared" si="6"/>
        <v>0.34252064473297228</v>
      </c>
      <c r="I50" s="8"/>
      <c r="J50" s="7">
        <f t="shared" si="3"/>
        <v>0.17146842126970296</v>
      </c>
    </row>
    <row r="51" spans="1:10" x14ac:dyDescent="0.25">
      <c r="A51" s="7">
        <f>'initial data'!A50</f>
        <v>201401</v>
      </c>
      <c r="B51" s="7">
        <f>'initial data'!B50</f>
        <v>746536436</v>
      </c>
      <c r="C51" s="8">
        <f t="shared" si="0"/>
        <v>-0.15601835597158978</v>
      </c>
      <c r="D51" s="7">
        <v>9</v>
      </c>
      <c r="E51" s="8"/>
      <c r="F51" s="7">
        <f t="shared" si="7"/>
        <v>3.468835042355807E-2</v>
      </c>
      <c r="G51" s="8">
        <f t="shared" si="1"/>
        <v>-0.19070670639514786</v>
      </c>
      <c r="H51" s="8">
        <f t="shared" si="6"/>
        <v>0.15181393833782442</v>
      </c>
      <c r="I51" s="8"/>
      <c r="J51" s="7">
        <f t="shared" si="3"/>
        <v>3.6369047864085131E-2</v>
      </c>
    </row>
    <row r="52" spans="1:10" x14ac:dyDescent="0.25">
      <c r="A52" s="7">
        <f>'initial data'!A51</f>
        <v>201402</v>
      </c>
      <c r="B52" s="7">
        <f>'initial data'!B51</f>
        <v>872587365</v>
      </c>
      <c r="C52" s="8">
        <f t="shared" si="0"/>
        <v>-0.17844286755274355</v>
      </c>
      <c r="D52" s="7">
        <v>10</v>
      </c>
      <c r="E52" s="8"/>
      <c r="F52" s="7">
        <f t="shared" si="7"/>
        <v>3.468835042355807E-2</v>
      </c>
      <c r="G52" s="8">
        <f t="shared" si="1"/>
        <v>-0.21313121797630163</v>
      </c>
      <c r="H52" s="8">
        <f t="shared" si="6"/>
        <v>-6.1317279638477204E-2</v>
      </c>
      <c r="I52" s="8"/>
      <c r="J52" s="7">
        <f t="shared" si="3"/>
        <v>4.5424916076061798E-2</v>
      </c>
    </row>
    <row r="53" spans="1:10" x14ac:dyDescent="0.25">
      <c r="A53" s="7">
        <f>'initial data'!A52</f>
        <v>201403</v>
      </c>
      <c r="B53" s="7">
        <f>'initial data'!B52</f>
        <v>1043051310</v>
      </c>
      <c r="C53" s="8">
        <f t="shared" si="0"/>
        <v>2.7806183544530931E-3</v>
      </c>
      <c r="D53" s="7">
        <v>11</v>
      </c>
      <c r="E53" s="8"/>
      <c r="F53" s="7">
        <f t="shared" si="7"/>
        <v>3.468835042355807E-2</v>
      </c>
      <c r="G53" s="8">
        <f t="shared" si="1"/>
        <v>-3.190773206910498E-2</v>
      </c>
      <c r="H53" s="8">
        <f t="shared" si="6"/>
        <v>-9.3225011707582184E-2</v>
      </c>
      <c r="I53" s="8"/>
      <c r="J53" s="7">
        <f t="shared" si="3"/>
        <v>1.0181033657937905E-3</v>
      </c>
    </row>
    <row r="54" spans="1:10" x14ac:dyDescent="0.25">
      <c r="A54" s="7">
        <f>'initial data'!A53</f>
        <v>201404</v>
      </c>
      <c r="B54" s="7">
        <f>'initial data'!B53</f>
        <v>1040155011</v>
      </c>
      <c r="C54" s="8">
        <f t="shared" si="0"/>
        <v>7.984598663681558E-2</v>
      </c>
      <c r="D54" s="7">
        <v>12</v>
      </c>
      <c r="E54" s="8"/>
      <c r="F54" s="7">
        <f t="shared" si="7"/>
        <v>3.468835042355807E-2</v>
      </c>
      <c r="G54" s="8">
        <f t="shared" si="1"/>
        <v>4.515763621325751E-2</v>
      </c>
      <c r="H54" s="8">
        <f t="shared" si="6"/>
        <v>-4.8067375494324674E-2</v>
      </c>
      <c r="I54" s="8"/>
      <c r="J54" s="7">
        <f t="shared" si="3"/>
        <v>2.0392121083689062E-3</v>
      </c>
    </row>
    <row r="55" spans="1:10" x14ac:dyDescent="0.25">
      <c r="A55" s="7">
        <f>'initial data'!A54</f>
        <v>201405</v>
      </c>
      <c r="B55" s="7">
        <f>'initial data'!B54</f>
        <v>960331986</v>
      </c>
      <c r="C55" s="8">
        <f t="shared" si="0"/>
        <v>-4.970302649524156E-2</v>
      </c>
      <c r="D55" s="7">
        <v>13</v>
      </c>
      <c r="E55" s="8"/>
      <c r="F55" s="7">
        <f t="shared" si="7"/>
        <v>3.468835042355807E-2</v>
      </c>
      <c r="G55" s="8">
        <f t="shared" si="1"/>
        <v>-8.4391376918799638E-2</v>
      </c>
      <c r="H55" s="8">
        <f t="shared" si="6"/>
        <v>-0.13245875241312433</v>
      </c>
      <c r="I55" s="8"/>
      <c r="J55" s="7">
        <f t="shared" si="3"/>
        <v>7.1219044982509085E-3</v>
      </c>
    </row>
    <row r="56" spans="1:10" x14ac:dyDescent="0.25">
      <c r="A56" s="7">
        <f>'initial data'!A55</f>
        <v>201406</v>
      </c>
      <c r="B56" s="7">
        <f>'initial data'!B55</f>
        <v>1009269489</v>
      </c>
      <c r="C56" s="8">
        <f t="shared" si="0"/>
        <v>2.6719258973572198E-2</v>
      </c>
      <c r="D56" s="7">
        <v>14</v>
      </c>
      <c r="E56" s="8"/>
      <c r="F56" s="7">
        <f t="shared" si="7"/>
        <v>3.468835042355807E-2</v>
      </c>
      <c r="G56" s="8">
        <f t="shared" si="1"/>
        <v>-7.9690914499858725E-3</v>
      </c>
      <c r="H56" s="8">
        <f t="shared" si="6"/>
        <v>-0.14042784386311019</v>
      </c>
      <c r="I56" s="8"/>
      <c r="J56" s="7">
        <f t="shared" si="3"/>
        <v>6.3506418538237933E-5</v>
      </c>
    </row>
    <row r="57" spans="1:10" x14ac:dyDescent="0.25">
      <c r="A57" s="7">
        <f>'initial data'!A56</f>
        <v>201407</v>
      </c>
      <c r="B57" s="7">
        <f>'initial data'!B56</f>
        <v>982659637</v>
      </c>
      <c r="C57" s="8">
        <f t="shared" si="0"/>
        <v>0.31627916909482789</v>
      </c>
      <c r="D57" s="7">
        <v>15</v>
      </c>
      <c r="E57" s="8"/>
      <c r="F57" s="7">
        <f t="shared" si="7"/>
        <v>3.468835042355807E-2</v>
      </c>
      <c r="G57" s="8">
        <f t="shared" si="1"/>
        <v>0.28159081867126984</v>
      </c>
      <c r="H57" s="8">
        <f t="shared" si="6"/>
        <v>0.14116297480815965</v>
      </c>
      <c r="I57" s="8"/>
      <c r="J57" s="7">
        <f t="shared" si="3"/>
        <v>7.9293389159955971E-2</v>
      </c>
    </row>
    <row r="58" spans="1:10" x14ac:dyDescent="0.25">
      <c r="A58" s="7">
        <f>'initial data'!A57</f>
        <v>201408</v>
      </c>
      <c r="B58" s="7">
        <f>'initial data'!B57</f>
        <v>716217321</v>
      </c>
      <c r="C58" s="8">
        <f t="shared" si="0"/>
        <v>-2.3285302093770863E-2</v>
      </c>
      <c r="D58" s="7">
        <v>16</v>
      </c>
      <c r="E58" s="8"/>
      <c r="F58" s="7">
        <f t="shared" si="7"/>
        <v>3.468835042355807E-2</v>
      </c>
      <c r="G58" s="8">
        <f t="shared" si="1"/>
        <v>-5.797365251732893E-2</v>
      </c>
      <c r="H58" s="8">
        <f t="shared" si="6"/>
        <v>8.3189322290830717E-2</v>
      </c>
      <c r="I58" s="8"/>
      <c r="J58" s="7">
        <f t="shared" si="3"/>
        <v>3.3609443861999989E-3</v>
      </c>
    </row>
    <row r="59" spans="1:10" x14ac:dyDescent="0.25">
      <c r="A59" s="7">
        <f>'initial data'!A58</f>
        <v>201409</v>
      </c>
      <c r="B59" s="7">
        <f>'initial data'!B58</f>
        <v>733090342</v>
      </c>
      <c r="C59" s="8">
        <f t="shared" si="0"/>
        <v>0.10413321188128664</v>
      </c>
      <c r="D59" s="7">
        <v>17</v>
      </c>
      <c r="E59" s="8"/>
      <c r="F59" s="7">
        <f t="shared" si="7"/>
        <v>3.468835042355807E-2</v>
      </c>
      <c r="G59" s="8">
        <f t="shared" si="1"/>
        <v>6.9444861457728574E-2</v>
      </c>
      <c r="H59" s="8">
        <f t="shared" si="6"/>
        <v>0.1526341837485593</v>
      </c>
      <c r="I59" s="8"/>
      <c r="J59" s="7">
        <f t="shared" si="3"/>
        <v>4.8225887828831152E-3</v>
      </c>
    </row>
    <row r="60" spans="1:10" x14ac:dyDescent="0.25">
      <c r="A60" s="7">
        <f>'initial data'!A59</f>
        <v>201410</v>
      </c>
      <c r="B60" s="7">
        <f>'initial data'!B59</f>
        <v>660591557</v>
      </c>
      <c r="C60" s="8">
        <f t="shared" si="0"/>
        <v>0.11712760538630665</v>
      </c>
      <c r="D60" s="7">
        <v>18</v>
      </c>
      <c r="E60" s="8"/>
      <c r="F60" s="7">
        <f t="shared" si="7"/>
        <v>3.468835042355807E-2</v>
      </c>
      <c r="G60" s="8">
        <f t="shared" si="1"/>
        <v>8.2439254962748579E-2</v>
      </c>
      <c r="H60" s="8">
        <f t="shared" si="6"/>
        <v>0.23507343871130787</v>
      </c>
      <c r="I60" s="8"/>
      <c r="J60" s="7">
        <f t="shared" si="3"/>
        <v>6.7962307588130665E-3</v>
      </c>
    </row>
    <row r="61" spans="1:10" x14ac:dyDescent="0.25">
      <c r="A61" s="7">
        <f>'initial data'!A60</f>
        <v>201411</v>
      </c>
      <c r="B61" s="7">
        <f>'initial data'!B60</f>
        <v>587577485</v>
      </c>
      <c r="C61" s="8">
        <f t="shared" si="0"/>
        <v>0.31801819917556357</v>
      </c>
      <c r="D61" s="7">
        <v>19</v>
      </c>
      <c r="E61" s="8"/>
      <c r="F61" s="7">
        <f t="shared" si="7"/>
        <v>3.468835042355807E-2</v>
      </c>
      <c r="G61" s="8">
        <f t="shared" si="1"/>
        <v>0.28332984875200551</v>
      </c>
      <c r="H61" s="8">
        <f t="shared" si="6"/>
        <v>0.51840328746331332</v>
      </c>
      <c r="I61" s="8"/>
      <c r="J61" s="7">
        <f t="shared" si="3"/>
        <v>8.0275803193834316E-2</v>
      </c>
    </row>
    <row r="62" spans="1:10" x14ac:dyDescent="0.25">
      <c r="A62" s="7">
        <f>'initial data'!A61</f>
        <v>201412</v>
      </c>
      <c r="B62" s="7">
        <f>'initial data'!B61</f>
        <v>427515236</v>
      </c>
      <c r="C62" s="8">
        <f t="shared" si="0"/>
        <v>0.37645665417075819</v>
      </c>
      <c r="D62" s="7">
        <v>20</v>
      </c>
      <c r="E62" s="7"/>
      <c r="F62" s="7">
        <f t="shared" si="7"/>
        <v>3.468835042355807E-2</v>
      </c>
      <c r="G62" s="8">
        <f t="shared" si="1"/>
        <v>0.34176830374720013</v>
      </c>
      <c r="H62" s="8">
        <f t="shared" si="6"/>
        <v>0.86017159121051334</v>
      </c>
      <c r="I62" s="8"/>
      <c r="J62" s="7">
        <f t="shared" si="3"/>
        <v>0.11680557344623844</v>
      </c>
    </row>
    <row r="63" spans="1:10" x14ac:dyDescent="0.25">
      <c r="A63" s="7">
        <f>'initial data'!A62</f>
        <v>201501</v>
      </c>
      <c r="B63" s="7">
        <f>'initial data'!B62</f>
        <v>293398946</v>
      </c>
      <c r="C63" s="8">
        <f t="shared" si="0"/>
        <v>-5.9030492783322508E-2</v>
      </c>
      <c r="D63" s="7">
        <v>21</v>
      </c>
      <c r="E63" s="7"/>
      <c r="F63" s="7">
        <f t="shared" si="7"/>
        <v>3.468835042355807E-2</v>
      </c>
      <c r="G63" s="8">
        <f t="shared" si="1"/>
        <v>-9.3718843206880578E-2</v>
      </c>
      <c r="H63" s="8">
        <f>C63-F63</f>
        <v>-9.3718843206880578E-2</v>
      </c>
      <c r="I63" s="8"/>
      <c r="J63" s="7">
        <f t="shared" si="3"/>
        <v>8.7832215720358656E-3</v>
      </c>
    </row>
    <row r="64" spans="1:10" x14ac:dyDescent="0.25">
      <c r="A64" s="7">
        <f>'initial data'!A63</f>
        <v>201502</v>
      </c>
      <c r="B64" s="7">
        <f>'initial data'!B63</f>
        <v>311239828</v>
      </c>
      <c r="C64" s="8">
        <f t="shared" si="0"/>
        <v>0.66152629940984953</v>
      </c>
      <c r="D64" s="7">
        <v>22</v>
      </c>
      <c r="E64" s="7"/>
      <c r="F64" s="7">
        <f t="shared" si="7"/>
        <v>3.468835042355807E-2</v>
      </c>
      <c r="G64" s="8">
        <f t="shared" si="1"/>
        <v>0.62683794898629142</v>
      </c>
      <c r="H64" s="8">
        <f t="shared" ref="H64:H82" si="8">H63+C64-F64</f>
        <v>0.5331191057794108</v>
      </c>
      <c r="I64" s="8"/>
      <c r="J64" s="7">
        <f t="shared" si="3"/>
        <v>0.39292581428934048</v>
      </c>
    </row>
    <row r="65" spans="1:10" x14ac:dyDescent="0.25">
      <c r="A65" s="7">
        <f>'initial data'!A64</f>
        <v>201601</v>
      </c>
      <c r="B65" s="7">
        <f>'initial data'!B64</f>
        <v>160619380</v>
      </c>
      <c r="C65" s="8">
        <f t="shared" si="0"/>
        <v>-0.28123009915833308</v>
      </c>
      <c r="D65" s="7">
        <v>23</v>
      </c>
      <c r="E65" s="7"/>
      <c r="F65" s="7">
        <f t="shared" si="7"/>
        <v>3.468835042355807E-2</v>
      </c>
      <c r="G65" s="8">
        <f t="shared" si="1"/>
        <v>-0.31591844958189114</v>
      </c>
      <c r="H65" s="8">
        <f t="shared" si="8"/>
        <v>0.21720065619751966</v>
      </c>
      <c r="I65" s="8"/>
      <c r="J65" s="7">
        <f t="shared" si="3"/>
        <v>9.9804466786225898E-2</v>
      </c>
    </row>
    <row r="66" spans="1:10" x14ac:dyDescent="0.25">
      <c r="A66" s="7">
        <f>'initial data'!A65</f>
        <v>201602</v>
      </c>
      <c r="B66" s="7">
        <f>'initial data'!B65</f>
        <v>212781872</v>
      </c>
      <c r="C66" s="8">
        <f t="shared" si="0"/>
        <v>-0.26179923025590107</v>
      </c>
      <c r="D66" s="7">
        <v>24</v>
      </c>
      <c r="E66" s="8"/>
      <c r="F66" s="7">
        <f t="shared" si="7"/>
        <v>3.468835042355807E-2</v>
      </c>
      <c r="G66" s="8">
        <f t="shared" si="1"/>
        <v>-0.29648758067945913</v>
      </c>
      <c r="H66" s="8">
        <f t="shared" si="8"/>
        <v>-7.9286924481939483E-2</v>
      </c>
      <c r="I66" s="8"/>
      <c r="J66" s="7">
        <f t="shared" si="3"/>
        <v>8.7904885497158788E-2</v>
      </c>
    </row>
    <row r="67" spans="1:10" x14ac:dyDescent="0.25">
      <c r="A67" s="7">
        <f>'initial data'!A66</f>
        <v>201603</v>
      </c>
      <c r="B67" s="7">
        <f>'initial data'!B66</f>
        <v>276460180</v>
      </c>
      <c r="C67" s="8">
        <f t="shared" ref="C67:C121" si="9">LN(B67/B68)</f>
        <v>1.7679715743443843E-2</v>
      </c>
      <c r="D67" s="7">
        <v>25</v>
      </c>
      <c r="E67" s="8"/>
      <c r="F67" s="7">
        <f t="shared" si="7"/>
        <v>3.468835042355807E-2</v>
      </c>
      <c r="G67" s="8">
        <f t="shared" si="1"/>
        <v>-1.7008634680114227E-2</v>
      </c>
      <c r="H67" s="8">
        <f t="shared" si="8"/>
        <v>-9.6295559162053707E-2</v>
      </c>
      <c r="I67" s="8"/>
      <c r="J67" s="7">
        <f t="shared" si="3"/>
        <v>2.8929365368158438E-4</v>
      </c>
    </row>
    <row r="68" spans="1:10" x14ac:dyDescent="0.25">
      <c r="A68" s="7">
        <f>'initial data'!A67</f>
        <v>201604</v>
      </c>
      <c r="B68" s="7">
        <f>'initial data'!B67</f>
        <v>271615396</v>
      </c>
      <c r="C68" s="8">
        <f t="shared" si="9"/>
        <v>-2.1246166724769575E-2</v>
      </c>
      <c r="D68" s="7">
        <v>26</v>
      </c>
      <c r="E68" s="7"/>
      <c r="F68" s="7">
        <f t="shared" si="7"/>
        <v>3.468835042355807E-2</v>
      </c>
      <c r="G68" s="8">
        <f t="shared" ref="G68:G122" si="10">C68-F68</f>
        <v>-5.5934517148327645E-2</v>
      </c>
      <c r="H68" s="8">
        <f t="shared" si="8"/>
        <v>-0.15223007631038135</v>
      </c>
      <c r="I68" s="8"/>
      <c r="J68" s="7">
        <f t="shared" ref="J68:J122" si="11">G68*G68</f>
        <v>3.1286702086165594E-3</v>
      </c>
    </row>
    <row r="69" spans="1:10" x14ac:dyDescent="0.25">
      <c r="A69" s="7">
        <f>'initial data'!A68</f>
        <v>201605</v>
      </c>
      <c r="B69" s="7">
        <f>'initial data'!B68</f>
        <v>277447922</v>
      </c>
      <c r="C69" s="8">
        <f t="shared" si="9"/>
        <v>-0.17379061916441466</v>
      </c>
      <c r="D69" s="7">
        <v>27</v>
      </c>
      <c r="E69" s="7"/>
      <c r="F69" s="7">
        <f t="shared" si="7"/>
        <v>3.468835042355807E-2</v>
      </c>
      <c r="G69" s="8">
        <f t="shared" si="10"/>
        <v>-0.20847896958797274</v>
      </c>
      <c r="H69" s="8">
        <f t="shared" si="8"/>
        <v>-0.36070904589835406</v>
      </c>
      <c r="I69" s="8"/>
      <c r="J69" s="7">
        <f t="shared" si="11"/>
        <v>4.3463480760462865E-2</v>
      </c>
    </row>
    <row r="70" spans="1:10" x14ac:dyDescent="0.25">
      <c r="A70" s="7">
        <f>'initial data'!A69</f>
        <v>201606</v>
      </c>
      <c r="B70" s="7">
        <f>'initial data'!B69</f>
        <v>330109318</v>
      </c>
      <c r="C70" s="8">
        <f t="shared" si="9"/>
        <v>-7.7228752068547457E-2</v>
      </c>
      <c r="D70" s="7">
        <v>28</v>
      </c>
      <c r="E70" s="7"/>
      <c r="F70" s="7">
        <f t="shared" si="7"/>
        <v>3.468835042355807E-2</v>
      </c>
      <c r="G70" s="8">
        <f t="shared" si="10"/>
        <v>-0.11191710249210553</v>
      </c>
      <c r="H70" s="8">
        <f t="shared" si="8"/>
        <v>-0.47262614839045958</v>
      </c>
      <c r="I70" s="8"/>
      <c r="J70" s="7">
        <f t="shared" si="11"/>
        <v>1.2525437830228454E-2</v>
      </c>
    </row>
    <row r="71" spans="1:10" x14ac:dyDescent="0.25">
      <c r="A71" s="7">
        <f>'initial data'!A70</f>
        <v>201607</v>
      </c>
      <c r="B71" s="7">
        <f>'initial data'!B70</f>
        <v>356613520</v>
      </c>
      <c r="C71" s="8">
        <f t="shared" si="9"/>
        <v>4.2655715273492226E-2</v>
      </c>
      <c r="D71" s="7">
        <v>29</v>
      </c>
      <c r="E71" s="7"/>
      <c r="F71" s="7">
        <f t="shared" si="7"/>
        <v>3.468835042355807E-2</v>
      </c>
      <c r="G71" s="8">
        <f t="shared" si="10"/>
        <v>7.9673648499341554E-3</v>
      </c>
      <c r="H71" s="8">
        <f t="shared" si="8"/>
        <v>-0.46465878354052542</v>
      </c>
      <c r="I71" s="8"/>
      <c r="J71" s="7">
        <f t="shared" si="11"/>
        <v>6.3478902651966306E-5</v>
      </c>
    </row>
    <row r="72" spans="1:10" x14ac:dyDescent="0.25">
      <c r="A72" s="7">
        <f>'initial data'!A71</f>
        <v>201608</v>
      </c>
      <c r="B72" s="7">
        <f>'initial data'!B71</f>
        <v>341721782</v>
      </c>
      <c r="C72" s="8">
        <f t="shared" si="9"/>
        <v>4.1209195195016195E-2</v>
      </c>
      <c r="D72" s="7">
        <v>30</v>
      </c>
      <c r="E72" s="8"/>
      <c r="F72" s="7">
        <f t="shared" si="7"/>
        <v>3.468835042355807E-2</v>
      </c>
      <c r="G72" s="8">
        <f t="shared" si="10"/>
        <v>6.5208447714581244E-3</v>
      </c>
      <c r="H72" s="8">
        <f t="shared" si="8"/>
        <v>-0.45813793876906728</v>
      </c>
      <c r="I72" s="8"/>
      <c r="J72" s="7">
        <f t="shared" si="11"/>
        <v>4.2521416533452757E-5</v>
      </c>
    </row>
    <row r="73" spans="1:10" x14ac:dyDescent="0.25">
      <c r="A73" s="7">
        <f>'initial data'!A72</f>
        <v>201609</v>
      </c>
      <c r="B73" s="7">
        <f>'initial data'!B72</f>
        <v>327925913</v>
      </c>
      <c r="C73" s="8">
        <f t="shared" si="9"/>
        <v>-5.5425636216436557E-2</v>
      </c>
      <c r="D73" s="7">
        <v>31</v>
      </c>
      <c r="E73" s="8"/>
      <c r="F73" s="7">
        <f t="shared" si="7"/>
        <v>3.468835042355807E-2</v>
      </c>
      <c r="G73" s="8">
        <f t="shared" si="10"/>
        <v>-9.011398663999462E-2</v>
      </c>
      <c r="H73" s="8">
        <f t="shared" si="8"/>
        <v>-0.54825192540906198</v>
      </c>
      <c r="I73" s="8"/>
      <c r="J73" s="7">
        <f t="shared" si="11"/>
        <v>8.1205305881531294E-3</v>
      </c>
    </row>
    <row r="74" spans="1:10" x14ac:dyDescent="0.25">
      <c r="A74" s="7">
        <f>'initial data'!A73</f>
        <v>201610</v>
      </c>
      <c r="B74" s="7">
        <f>'initial data'!B73</f>
        <v>346614546</v>
      </c>
      <c r="C74" s="8">
        <f t="shared" si="9"/>
        <v>0.10608492980595971</v>
      </c>
      <c r="D74" s="7">
        <v>32</v>
      </c>
      <c r="E74" s="8"/>
      <c r="F74" s="7">
        <f t="shared" si="7"/>
        <v>3.468835042355807E-2</v>
      </c>
      <c r="G74" s="8">
        <f t="shared" si="10"/>
        <v>7.139657938240164E-2</v>
      </c>
      <c r="H74" s="8">
        <f t="shared" si="8"/>
        <v>-0.4768553460266603</v>
      </c>
      <c r="I74" s="8"/>
      <c r="J74" s="7">
        <f t="shared" si="11"/>
        <v>5.0974715475075793E-3</v>
      </c>
    </row>
    <row r="75" spans="1:10" x14ac:dyDescent="0.25">
      <c r="A75" s="7">
        <f>'initial data'!A74</f>
        <v>201611</v>
      </c>
      <c r="B75" s="7">
        <f>'initial data'!B74</f>
        <v>311727190</v>
      </c>
      <c r="C75" s="8">
        <f t="shared" si="9"/>
        <v>-0.19782217198909707</v>
      </c>
      <c r="D75" s="7">
        <v>33</v>
      </c>
      <c r="E75" s="8"/>
      <c r="F75" s="7">
        <f t="shared" si="7"/>
        <v>3.468835042355807E-2</v>
      </c>
      <c r="G75" s="8">
        <f t="shared" si="10"/>
        <v>-0.23251052241265513</v>
      </c>
      <c r="H75" s="8">
        <f t="shared" si="8"/>
        <v>-0.70936586843931548</v>
      </c>
      <c r="I75" s="8"/>
      <c r="J75" s="7">
        <f t="shared" si="11"/>
        <v>5.4061143032605806E-2</v>
      </c>
    </row>
    <row r="76" spans="1:10" x14ac:dyDescent="0.25">
      <c r="A76" s="7">
        <f>'initial data'!A75</f>
        <v>201612</v>
      </c>
      <c r="B76" s="7">
        <f>'initial data'!B75</f>
        <v>379916156</v>
      </c>
      <c r="C76" s="8">
        <f t="shared" si="9"/>
        <v>0.3551105941691538</v>
      </c>
      <c r="D76" s="7">
        <v>34</v>
      </c>
      <c r="E76" s="8"/>
      <c r="F76" s="7">
        <f t="shared" si="7"/>
        <v>3.468835042355807E-2</v>
      </c>
      <c r="G76" s="8">
        <f t="shared" si="10"/>
        <v>0.32042224374559575</v>
      </c>
      <c r="H76" s="8">
        <f t="shared" si="8"/>
        <v>-0.38894362469371974</v>
      </c>
      <c r="I76" s="8"/>
      <c r="J76" s="7">
        <f t="shared" si="11"/>
        <v>0.10267041428696197</v>
      </c>
    </row>
    <row r="77" spans="1:10" x14ac:dyDescent="0.25">
      <c r="A77" s="7">
        <f>'initial data'!A76</f>
        <v>201701</v>
      </c>
      <c r="B77" s="7">
        <f>'initial data'!B76</f>
        <v>266357660</v>
      </c>
      <c r="C77" s="8">
        <f t="shared" si="9"/>
        <v>-0.15273761601314503</v>
      </c>
      <c r="D77" s="7">
        <v>35</v>
      </c>
      <c r="E77" s="8"/>
      <c r="F77" s="7">
        <f t="shared" si="7"/>
        <v>3.468835042355807E-2</v>
      </c>
      <c r="G77" s="8">
        <f t="shared" si="10"/>
        <v>-0.18742596643670312</v>
      </c>
      <c r="H77" s="8">
        <f t="shared" si="8"/>
        <v>-0.57636959113042285</v>
      </c>
      <c r="I77" s="8"/>
      <c r="J77" s="7">
        <f t="shared" si="11"/>
        <v>3.5128492894732161E-2</v>
      </c>
    </row>
    <row r="78" spans="1:10" x14ac:dyDescent="0.25">
      <c r="A78" s="7">
        <f>'initial data'!A77</f>
        <v>201702</v>
      </c>
      <c r="B78" s="7">
        <f>'initial data'!B77</f>
        <v>310311803</v>
      </c>
      <c r="C78" s="8">
        <f t="shared" si="9"/>
        <v>-0.14254493652499467</v>
      </c>
      <c r="D78" s="7">
        <v>36</v>
      </c>
      <c r="E78" s="8"/>
      <c r="F78" s="7">
        <f t="shared" si="7"/>
        <v>3.468835042355807E-2</v>
      </c>
      <c r="G78" s="8">
        <f t="shared" si="10"/>
        <v>-0.17723328694855273</v>
      </c>
      <c r="H78" s="8">
        <f t="shared" si="8"/>
        <v>-0.75360287807897564</v>
      </c>
      <c r="I78" s="8"/>
      <c r="J78" s="7">
        <f t="shared" si="11"/>
        <v>3.1411638002588033E-2</v>
      </c>
    </row>
    <row r="79" spans="1:10" x14ac:dyDescent="0.25">
      <c r="A79" s="7">
        <f>'initial data'!A78</f>
        <v>201703</v>
      </c>
      <c r="B79" s="7">
        <f>'initial data'!B78</f>
        <v>357853092</v>
      </c>
      <c r="C79" s="8">
        <f t="shared" si="9"/>
        <v>4.2105797353083056E-2</v>
      </c>
      <c r="D79" s="7">
        <v>37</v>
      </c>
      <c r="E79" s="8"/>
      <c r="F79" s="7">
        <f t="shared" si="7"/>
        <v>3.468835042355807E-2</v>
      </c>
      <c r="G79" s="8">
        <f t="shared" si="10"/>
        <v>7.4174469295249859E-3</v>
      </c>
      <c r="H79" s="8">
        <f t="shared" si="8"/>
        <v>-0.74618543114945068</v>
      </c>
      <c r="I79" s="8"/>
      <c r="J79" s="7">
        <f t="shared" si="11"/>
        <v>5.5018518952319642E-5</v>
      </c>
    </row>
    <row r="80" spans="1:10" x14ac:dyDescent="0.25">
      <c r="A80" s="7">
        <f>'initial data'!A79</f>
        <v>201704</v>
      </c>
      <c r="B80" s="7">
        <f>'initial data'!B79</f>
        <v>343098215</v>
      </c>
      <c r="C80" s="8">
        <f t="shared" si="9"/>
        <v>6.6084324302797176E-2</v>
      </c>
      <c r="D80" s="7">
        <v>38</v>
      </c>
      <c r="E80" s="8"/>
      <c r="F80" s="7">
        <f t="shared" si="7"/>
        <v>3.468835042355807E-2</v>
      </c>
      <c r="G80" s="8">
        <f t="shared" si="10"/>
        <v>3.1395973879239106E-2</v>
      </c>
      <c r="H80" s="8">
        <f t="shared" si="8"/>
        <v>-0.71478945727021159</v>
      </c>
      <c r="I80" s="8"/>
      <c r="J80" s="7">
        <f t="shared" si="11"/>
        <v>9.8570717582586423E-4</v>
      </c>
    </row>
    <row r="81" spans="1:12" x14ac:dyDescent="0.25">
      <c r="A81" s="7">
        <f>'initial data'!A80</f>
        <v>201705</v>
      </c>
      <c r="B81" s="7">
        <f>'initial data'!B80</f>
        <v>321157746</v>
      </c>
      <c r="C81" s="8">
        <f t="shared" si="9"/>
        <v>-5.0594909074937564E-2</v>
      </c>
      <c r="D81" s="7">
        <v>39</v>
      </c>
      <c r="E81" s="8"/>
      <c r="F81" s="7">
        <f t="shared" si="7"/>
        <v>3.468835042355807E-2</v>
      </c>
      <c r="G81" s="8">
        <f t="shared" si="10"/>
        <v>-8.5283259498495634E-2</v>
      </c>
      <c r="H81" s="8">
        <f t="shared" si="8"/>
        <v>-0.80007271676870728</v>
      </c>
      <c r="I81" s="8"/>
      <c r="J81" s="7">
        <f t="shared" si="11"/>
        <v>7.2732343506877462E-3</v>
      </c>
    </row>
    <row r="82" spans="1:12" x14ac:dyDescent="0.25">
      <c r="A82" s="7">
        <f>'initial data'!A81</f>
        <v>201706</v>
      </c>
      <c r="B82" s="7">
        <f>'initial data'!B81</f>
        <v>337824771</v>
      </c>
      <c r="C82" s="8">
        <f t="shared" si="9"/>
        <v>-2.5410524018247685E-2</v>
      </c>
      <c r="D82" s="7">
        <v>40</v>
      </c>
      <c r="E82" s="7" t="s">
        <v>0</v>
      </c>
      <c r="F82" s="7">
        <f t="shared" si="7"/>
        <v>3.468835042355807E-2</v>
      </c>
      <c r="G82" s="8">
        <f t="shared" si="10"/>
        <v>-6.0098874441805755E-2</v>
      </c>
      <c r="H82" s="8">
        <f t="shared" si="8"/>
        <v>-0.86017159121051312</v>
      </c>
      <c r="I82" s="8"/>
      <c r="J82" s="7">
        <f t="shared" si="11"/>
        <v>3.6118747091719331E-3</v>
      </c>
    </row>
    <row r="83" spans="1:12" x14ac:dyDescent="0.25">
      <c r="A83" s="7">
        <f>'initial data'!A82</f>
        <v>201707</v>
      </c>
      <c r="B83" s="7">
        <f>'initial data'!B82</f>
        <v>346519071</v>
      </c>
      <c r="C83" s="8">
        <f t="shared" si="9"/>
        <v>1.1700245669059911E-2</v>
      </c>
      <c r="D83" s="7">
        <v>1</v>
      </c>
      <c r="E83" s="7">
        <f>SUM(C83:C122)</f>
        <v>2.2103267694677169</v>
      </c>
      <c r="F83" s="7">
        <f>E85</f>
        <v>5.5258169236692925E-2</v>
      </c>
      <c r="G83" s="8">
        <f t="shared" si="10"/>
        <v>-4.3557923567633015E-2</v>
      </c>
      <c r="H83" s="8">
        <f>C83-F83</f>
        <v>-4.3557923567633015E-2</v>
      </c>
      <c r="I83" s="8">
        <f>MAX(H83:H122)-MIN(H83:H122)</f>
        <v>2.309034771438975</v>
      </c>
      <c r="J83" s="7">
        <f t="shared" si="11"/>
        <v>1.8972927055237597E-3</v>
      </c>
      <c r="K83">
        <f>SQRT(SUM(J83:J122)/39)</f>
        <v>0.34429667997982655</v>
      </c>
      <c r="L83">
        <f>I83/K83</f>
        <v>6.7065263933833714</v>
      </c>
    </row>
    <row r="84" spans="1:12" x14ac:dyDescent="0.25">
      <c r="A84" s="7">
        <f>'initial data'!A83</f>
        <v>201708</v>
      </c>
      <c r="B84" s="7">
        <f>'initial data'!B83</f>
        <v>342488339</v>
      </c>
      <c r="C84" s="8">
        <f t="shared" si="9"/>
        <v>7.2946904710198601E-2</v>
      </c>
      <c r="D84" s="7">
        <v>2</v>
      </c>
      <c r="E84" s="7" t="s">
        <v>5</v>
      </c>
      <c r="F84" s="7">
        <f>F83</f>
        <v>5.5258169236692925E-2</v>
      </c>
      <c r="G84" s="8">
        <f t="shared" si="10"/>
        <v>1.7688735473505676E-2</v>
      </c>
      <c r="H84" s="8">
        <f t="shared" ref="H84:H102" si="12">H83+C84-F84</f>
        <v>-2.5869188094127339E-2</v>
      </c>
      <c r="I84" s="8"/>
      <c r="J84" s="7">
        <f t="shared" si="11"/>
        <v>3.1289136265165809E-4</v>
      </c>
    </row>
    <row r="85" spans="1:12" x14ac:dyDescent="0.25">
      <c r="A85" s="7">
        <f>'initial data'!A84</f>
        <v>201709</v>
      </c>
      <c r="B85" s="7">
        <f>'initial data'!B84</f>
        <v>318394349</v>
      </c>
      <c r="C85" s="8">
        <f t="shared" si="9"/>
        <v>-2.1209110554401309E-2</v>
      </c>
      <c r="D85" s="7">
        <v>3</v>
      </c>
      <c r="E85" s="7">
        <f>E83/40</f>
        <v>5.5258169236692925E-2</v>
      </c>
      <c r="F85" s="7">
        <f t="shared" ref="F85:F122" si="13">F84</f>
        <v>5.5258169236692925E-2</v>
      </c>
      <c r="G85" s="8">
        <f t="shared" si="10"/>
        <v>-7.6467279791094231E-2</v>
      </c>
      <c r="H85" s="8">
        <f t="shared" si="12"/>
        <v>-0.10233646788522158</v>
      </c>
      <c r="I85" s="8"/>
      <c r="J85" s="7">
        <f t="shared" si="11"/>
        <v>5.8472448786494879E-3</v>
      </c>
    </row>
    <row r="86" spans="1:12" x14ac:dyDescent="0.25">
      <c r="A86" s="7">
        <f>'initial data'!A85</f>
        <v>201710</v>
      </c>
      <c r="B86" s="7">
        <f>'initial data'!B85</f>
        <v>325219330</v>
      </c>
      <c r="C86" s="8">
        <f t="shared" si="9"/>
        <v>1.4891455717474572E-2</v>
      </c>
      <c r="D86" s="7">
        <v>4</v>
      </c>
      <c r="E86" s="8"/>
      <c r="F86" s="7">
        <f t="shared" si="13"/>
        <v>5.5258169236692925E-2</v>
      </c>
      <c r="G86" s="8">
        <f t="shared" si="10"/>
        <v>-4.0366713519218354E-2</v>
      </c>
      <c r="H86" s="8">
        <f t="shared" si="12"/>
        <v>-0.14270318140443994</v>
      </c>
      <c r="I86" s="8"/>
      <c r="J86" s="7">
        <f t="shared" si="11"/>
        <v>1.6294715603426459E-3</v>
      </c>
    </row>
    <row r="87" spans="1:12" x14ac:dyDescent="0.25">
      <c r="A87" s="7">
        <f>'initial data'!A86</f>
        <v>201711</v>
      </c>
      <c r="B87" s="7">
        <f>'initial data'!B86</f>
        <v>320412222</v>
      </c>
      <c r="C87" s="8">
        <f t="shared" si="9"/>
        <v>-9.850492583615697E-2</v>
      </c>
      <c r="D87" s="7">
        <v>5</v>
      </c>
      <c r="E87" s="8"/>
      <c r="F87" s="7">
        <f t="shared" si="13"/>
        <v>5.5258169236692925E-2</v>
      </c>
      <c r="G87" s="8">
        <f t="shared" si="10"/>
        <v>-0.15376309507284991</v>
      </c>
      <c r="H87" s="8">
        <f t="shared" si="12"/>
        <v>-0.29646627647728985</v>
      </c>
      <c r="I87" s="8"/>
      <c r="J87" s="7">
        <f t="shared" si="11"/>
        <v>2.3643089406382281E-2</v>
      </c>
    </row>
    <row r="88" spans="1:12" x14ac:dyDescent="0.25">
      <c r="A88" s="7">
        <f>'initial data'!A87</f>
        <v>201712</v>
      </c>
      <c r="B88" s="7">
        <f>'initial data'!B87</f>
        <v>353581244</v>
      </c>
      <c r="C88" s="8">
        <f t="shared" si="9"/>
        <v>0.29189804439957256</v>
      </c>
      <c r="D88" s="7">
        <v>6</v>
      </c>
      <c r="E88" s="8"/>
      <c r="F88" s="7">
        <f t="shared" si="13"/>
        <v>5.5258169236692925E-2</v>
      </c>
      <c r="G88" s="8">
        <f t="shared" si="10"/>
        <v>0.23663987516287965</v>
      </c>
      <c r="H88" s="8">
        <f t="shared" si="12"/>
        <v>-5.9826401314410207E-2</v>
      </c>
      <c r="I88" s="8"/>
      <c r="J88" s="7">
        <f t="shared" si="11"/>
        <v>5.5998430517103265E-2</v>
      </c>
    </row>
    <row r="89" spans="1:12" x14ac:dyDescent="0.25">
      <c r="A89" s="7">
        <f>'initial data'!A88</f>
        <v>201801</v>
      </c>
      <c r="B89" s="7">
        <f>'initial data'!B88</f>
        <v>264070270</v>
      </c>
      <c r="C89" s="8">
        <f t="shared" si="9"/>
        <v>-4.9492055930754432E-2</v>
      </c>
      <c r="D89" s="7">
        <v>7</v>
      </c>
      <c r="E89" s="8"/>
      <c r="F89" s="7">
        <f t="shared" si="13"/>
        <v>5.5258169236692925E-2</v>
      </c>
      <c r="G89" s="8">
        <f t="shared" si="10"/>
        <v>-0.10475022516744736</v>
      </c>
      <c r="H89" s="8">
        <f t="shared" si="12"/>
        <v>-0.16457662648185756</v>
      </c>
      <c r="I89" s="8"/>
      <c r="J89" s="7">
        <f t="shared" si="11"/>
        <v>1.0972609672630923E-2</v>
      </c>
    </row>
    <row r="90" spans="1:12" x14ac:dyDescent="0.25">
      <c r="A90" s="7">
        <f>'initial data'!A89</f>
        <v>201802</v>
      </c>
      <c r="B90" s="7">
        <f>'initial data'!B89</f>
        <v>277468468</v>
      </c>
      <c r="C90" s="8">
        <f t="shared" si="9"/>
        <v>-0.11359026975002014</v>
      </c>
      <c r="D90" s="7">
        <v>8</v>
      </c>
      <c r="E90" s="7"/>
      <c r="F90" s="7">
        <f t="shared" si="13"/>
        <v>5.5258169236692925E-2</v>
      </c>
      <c r="G90" s="8">
        <f t="shared" si="10"/>
        <v>-0.16884843898671306</v>
      </c>
      <c r="H90" s="8">
        <f t="shared" si="12"/>
        <v>-0.33342506546857059</v>
      </c>
      <c r="I90" s="8"/>
      <c r="J90" s="7">
        <f t="shared" si="11"/>
        <v>2.8509795348249763E-2</v>
      </c>
    </row>
    <row r="91" spans="1:12" x14ac:dyDescent="0.25">
      <c r="A91" s="7">
        <f>'initial data'!A90</f>
        <v>201803</v>
      </c>
      <c r="B91" s="7">
        <f>'initial data'!B90</f>
        <v>310845986</v>
      </c>
      <c r="C91" s="8">
        <f t="shared" si="9"/>
        <v>-7.228684795700023E-2</v>
      </c>
      <c r="D91" s="7">
        <v>9</v>
      </c>
      <c r="E91" s="7"/>
      <c r="F91" s="7">
        <f t="shared" si="13"/>
        <v>5.5258169236692925E-2</v>
      </c>
      <c r="G91" s="8">
        <f t="shared" si="10"/>
        <v>-0.12754501719369316</v>
      </c>
      <c r="H91" s="8">
        <f t="shared" si="12"/>
        <v>-0.46097008266226375</v>
      </c>
      <c r="I91" s="8"/>
      <c r="J91" s="7">
        <f t="shared" si="11"/>
        <v>1.6267731410939481E-2</v>
      </c>
    </row>
    <row r="92" spans="1:12" x14ac:dyDescent="0.25">
      <c r="A92" s="7">
        <f>'initial data'!A91</f>
        <v>201804</v>
      </c>
      <c r="B92" s="7">
        <f>'initial data'!B91</f>
        <v>334148136</v>
      </c>
      <c r="C92" s="8">
        <f t="shared" si="9"/>
        <v>2.3806737767308715E-2</v>
      </c>
      <c r="D92" s="7">
        <v>10</v>
      </c>
      <c r="E92" s="7"/>
      <c r="F92" s="7">
        <f t="shared" si="13"/>
        <v>5.5258169236692925E-2</v>
      </c>
      <c r="G92" s="8">
        <f t="shared" si="10"/>
        <v>-3.1451431469384214E-2</v>
      </c>
      <c r="H92" s="8">
        <f t="shared" si="12"/>
        <v>-0.49242151413164792</v>
      </c>
      <c r="I92" s="8"/>
      <c r="J92" s="7">
        <f t="shared" si="11"/>
        <v>9.8919254147337163E-4</v>
      </c>
    </row>
    <row r="93" spans="1:12" x14ac:dyDescent="0.25">
      <c r="A93" s="7">
        <f>'initial data'!A92</f>
        <v>201805</v>
      </c>
      <c r="B93" s="7">
        <f>'initial data'!B92</f>
        <v>326287103</v>
      </c>
      <c r="C93" s="8">
        <f t="shared" si="9"/>
        <v>4.2954947685331736E-2</v>
      </c>
      <c r="D93" s="7">
        <v>11</v>
      </c>
      <c r="E93" s="7"/>
      <c r="F93" s="7">
        <f t="shared" si="13"/>
        <v>5.5258169236692925E-2</v>
      </c>
      <c r="G93" s="8">
        <f t="shared" si="10"/>
        <v>-1.2303221551361189E-2</v>
      </c>
      <c r="H93" s="8">
        <f t="shared" si="12"/>
        <v>-0.50472473568300913</v>
      </c>
      <c r="I93" s="8"/>
      <c r="J93" s="7">
        <f t="shared" si="11"/>
        <v>1.5136926054187843E-4</v>
      </c>
    </row>
    <row r="94" spans="1:12" x14ac:dyDescent="0.25">
      <c r="A94" s="7">
        <f>'initial data'!A93</f>
        <v>201806</v>
      </c>
      <c r="B94" s="7">
        <f>'initial data'!B93</f>
        <v>312568214</v>
      </c>
      <c r="C94" s="8">
        <f t="shared" si="9"/>
        <v>-2.8478543441043017E-2</v>
      </c>
      <c r="D94" s="7">
        <v>12</v>
      </c>
      <c r="E94" s="8"/>
      <c r="F94" s="7">
        <f t="shared" si="13"/>
        <v>5.5258169236692925E-2</v>
      </c>
      <c r="G94" s="8">
        <f t="shared" si="10"/>
        <v>-8.3736712677735942E-2</v>
      </c>
      <c r="H94" s="8">
        <f t="shared" si="12"/>
        <v>-0.5884614483607451</v>
      </c>
      <c r="I94" s="8"/>
      <c r="J94" s="7">
        <f t="shared" si="11"/>
        <v>7.0118370500737029E-3</v>
      </c>
    </row>
    <row r="95" spans="1:12" x14ac:dyDescent="0.25">
      <c r="A95" s="7">
        <f>'initial data'!A94</f>
        <v>201807</v>
      </c>
      <c r="B95" s="7">
        <f>'initial data'!B94</f>
        <v>321597664</v>
      </c>
      <c r="C95" s="8">
        <f t="shared" si="9"/>
        <v>6.6575262065768873E-2</v>
      </c>
      <c r="D95" s="7">
        <v>13</v>
      </c>
      <c r="E95" s="8"/>
      <c r="F95" s="7">
        <f t="shared" si="13"/>
        <v>5.5258169236692925E-2</v>
      </c>
      <c r="G95" s="8">
        <f t="shared" si="10"/>
        <v>1.1317092829075948E-2</v>
      </c>
      <c r="H95" s="8">
        <f t="shared" si="12"/>
        <v>-0.5771443555316691</v>
      </c>
      <c r="I95" s="8"/>
      <c r="J95" s="7">
        <f t="shared" si="11"/>
        <v>1.2807659010192224E-4</v>
      </c>
    </row>
    <row r="96" spans="1:12" x14ac:dyDescent="0.25">
      <c r="A96" s="7">
        <f>'initial data'!A95</f>
        <v>201808</v>
      </c>
      <c r="B96" s="7">
        <f>'initial data'!B95</f>
        <v>300884362</v>
      </c>
      <c r="C96" s="8">
        <f t="shared" si="9"/>
        <v>0.10994864858417482</v>
      </c>
      <c r="D96" s="7">
        <v>14</v>
      </c>
      <c r="E96" s="8"/>
      <c r="F96" s="7">
        <f t="shared" si="13"/>
        <v>5.5258169236692925E-2</v>
      </c>
      <c r="G96" s="8">
        <f t="shared" si="10"/>
        <v>5.4690479347481891E-2</v>
      </c>
      <c r="H96" s="8">
        <f t="shared" si="12"/>
        <v>-0.52245387618418726</v>
      </c>
      <c r="I96" s="8"/>
      <c r="J96" s="7">
        <f t="shared" si="11"/>
        <v>2.9910485312573433E-3</v>
      </c>
    </row>
    <row r="97" spans="1:10" x14ac:dyDescent="0.25">
      <c r="A97" s="7">
        <f>'initial data'!A96</f>
        <v>201809</v>
      </c>
      <c r="B97" s="7">
        <f>'initial data'!B96</f>
        <v>269556324</v>
      </c>
      <c r="C97" s="8">
        <f t="shared" si="9"/>
        <v>-0.14518737560433784</v>
      </c>
      <c r="D97" s="7">
        <v>15</v>
      </c>
      <c r="E97" s="8"/>
      <c r="F97" s="7">
        <f t="shared" si="13"/>
        <v>5.5258169236692925E-2</v>
      </c>
      <c r="G97" s="8">
        <f t="shared" si="10"/>
        <v>-0.20044554484103078</v>
      </c>
      <c r="H97" s="8">
        <f t="shared" si="12"/>
        <v>-0.72289942102521798</v>
      </c>
      <c r="I97" s="8"/>
      <c r="J97" s="7">
        <f t="shared" si="11"/>
        <v>4.0178416446617682E-2</v>
      </c>
    </row>
    <row r="98" spans="1:10" x14ac:dyDescent="0.25">
      <c r="A98" s="7">
        <f>'initial data'!A97</f>
        <v>201810</v>
      </c>
      <c r="B98" s="7">
        <f>'initial data'!B97</f>
        <v>311676172</v>
      </c>
      <c r="C98" s="8">
        <f t="shared" si="9"/>
        <v>3.9456435306762364E-2</v>
      </c>
      <c r="D98" s="7">
        <v>16</v>
      </c>
      <c r="E98" s="8"/>
      <c r="F98" s="7">
        <f t="shared" si="13"/>
        <v>5.5258169236692925E-2</v>
      </c>
      <c r="G98" s="8">
        <f t="shared" si="10"/>
        <v>-1.5801733929930561E-2</v>
      </c>
      <c r="H98" s="8">
        <f t="shared" si="12"/>
        <v>-0.73870115495514854</v>
      </c>
      <c r="I98" s="8"/>
      <c r="J98" s="7">
        <f t="shared" si="11"/>
        <v>2.4969479519231874E-4</v>
      </c>
    </row>
    <row r="99" spans="1:10" x14ac:dyDescent="0.25">
      <c r="A99" s="7">
        <f>'initial data'!A98</f>
        <v>201811</v>
      </c>
      <c r="B99" s="7">
        <f>'initial data'!B98</f>
        <v>299617992</v>
      </c>
      <c r="C99" s="8">
        <f t="shared" si="9"/>
        <v>-7.7332972318191667E-2</v>
      </c>
      <c r="D99" s="7">
        <v>17</v>
      </c>
      <c r="E99" s="8"/>
      <c r="F99" s="7">
        <f t="shared" si="13"/>
        <v>5.5258169236692925E-2</v>
      </c>
      <c r="G99" s="8">
        <f t="shared" si="10"/>
        <v>-0.13259114155488461</v>
      </c>
      <c r="H99" s="8">
        <f t="shared" si="12"/>
        <v>-0.87129229651003315</v>
      </c>
      <c r="I99" s="8"/>
      <c r="J99" s="7">
        <f t="shared" si="11"/>
        <v>1.7580410818827448E-2</v>
      </c>
    </row>
    <row r="100" spans="1:10" x14ac:dyDescent="0.25">
      <c r="A100" s="7">
        <f>'initial data'!A99</f>
        <v>201812</v>
      </c>
      <c r="B100" s="7">
        <f>'initial data'!B99</f>
        <v>323707806</v>
      </c>
      <c r="C100" s="8">
        <f t="shared" si="9"/>
        <v>0.36551472125213902</v>
      </c>
      <c r="D100" s="7">
        <v>18</v>
      </c>
      <c r="E100" s="8"/>
      <c r="F100" s="7">
        <f t="shared" si="13"/>
        <v>5.5258169236692925E-2</v>
      </c>
      <c r="G100" s="8">
        <f t="shared" si="10"/>
        <v>0.31025655201544611</v>
      </c>
      <c r="H100" s="8">
        <f t="shared" si="12"/>
        <v>-0.56103574449458704</v>
      </c>
      <c r="I100" s="8"/>
      <c r="J100" s="7">
        <f t="shared" si="11"/>
        <v>9.6259128068513222E-2</v>
      </c>
    </row>
    <row r="101" spans="1:10" x14ac:dyDescent="0.25">
      <c r="A101" s="7">
        <f>'initial data'!A100</f>
        <v>201901</v>
      </c>
      <c r="B101" s="7">
        <f>'initial data'!B100</f>
        <v>224601238</v>
      </c>
      <c r="C101" s="8">
        <f t="shared" si="9"/>
        <v>-0.11720543563022787</v>
      </c>
      <c r="D101" s="7">
        <v>19</v>
      </c>
      <c r="E101" s="8"/>
      <c r="F101" s="7">
        <f t="shared" si="13"/>
        <v>5.5258169236692925E-2</v>
      </c>
      <c r="G101" s="8">
        <f t="shared" si="10"/>
        <v>-0.17246360486692081</v>
      </c>
      <c r="H101" s="8">
        <f t="shared" si="12"/>
        <v>-0.73349934936150785</v>
      </c>
      <c r="I101" s="8"/>
      <c r="J101" s="7">
        <f t="shared" si="11"/>
        <v>2.974369500369339E-2</v>
      </c>
    </row>
    <row r="102" spans="1:10" x14ac:dyDescent="0.25">
      <c r="A102" s="7">
        <f>'initial data'!A101</f>
        <v>201902</v>
      </c>
      <c r="B102" s="7">
        <f>'initial data'!B101</f>
        <v>252530489</v>
      </c>
      <c r="C102" s="8">
        <f t="shared" si="9"/>
        <v>-0.13032625100826734</v>
      </c>
      <c r="D102" s="7">
        <v>20</v>
      </c>
      <c r="E102" s="7"/>
      <c r="F102" s="7">
        <f t="shared" si="13"/>
        <v>5.5258169236692925E-2</v>
      </c>
      <c r="G102" s="8">
        <f t="shared" si="10"/>
        <v>-0.18558442024496025</v>
      </c>
      <c r="H102" s="8">
        <f t="shared" si="12"/>
        <v>-0.91908376960646809</v>
      </c>
      <c r="I102" s="8"/>
      <c r="J102" s="7">
        <f t="shared" si="11"/>
        <v>3.444157703765801E-2</v>
      </c>
    </row>
    <row r="103" spans="1:10" x14ac:dyDescent="0.25">
      <c r="A103" s="7">
        <f>'initial data'!A102</f>
        <v>201903</v>
      </c>
      <c r="B103" s="7">
        <f>'initial data'!B102</f>
        <v>287682730</v>
      </c>
      <c r="C103" s="8">
        <f t="shared" si="9"/>
        <v>-3.0690487462031651E-2</v>
      </c>
      <c r="D103" s="7">
        <v>21</v>
      </c>
      <c r="E103" s="7"/>
      <c r="F103" s="7">
        <f t="shared" si="13"/>
        <v>5.5258169236692925E-2</v>
      </c>
      <c r="G103" s="8">
        <f t="shared" si="10"/>
        <v>-8.5948656698724576E-2</v>
      </c>
      <c r="H103" s="8">
        <f>C103-F103</f>
        <v>-8.5948656698724576E-2</v>
      </c>
      <c r="I103" s="8"/>
      <c r="J103" s="7">
        <f t="shared" si="11"/>
        <v>7.3871715883152131E-3</v>
      </c>
    </row>
    <row r="104" spans="1:10" x14ac:dyDescent="0.25">
      <c r="A104" s="7">
        <f>'initial data'!A103</f>
        <v>201907</v>
      </c>
      <c r="B104" s="7">
        <f>'initial data'!B103</f>
        <v>296648735</v>
      </c>
      <c r="C104" s="8">
        <f t="shared" si="9"/>
        <v>4.1454815812623648E-2</v>
      </c>
      <c r="D104" s="7">
        <v>22</v>
      </c>
      <c r="E104" s="7"/>
      <c r="F104" s="7">
        <f t="shared" si="13"/>
        <v>5.5258169236692925E-2</v>
      </c>
      <c r="G104" s="8">
        <f t="shared" si="10"/>
        <v>-1.3803353424069277E-2</v>
      </c>
      <c r="H104" s="8">
        <f t="shared" ref="H104:H122" si="14">H103+C104-F104</f>
        <v>-9.975201012279386E-2</v>
      </c>
      <c r="I104" s="8"/>
      <c r="J104" s="7">
        <f t="shared" si="11"/>
        <v>1.9053256574976503E-4</v>
      </c>
    </row>
    <row r="105" spans="1:10" x14ac:dyDescent="0.25">
      <c r="A105" s="7">
        <f>'initial data'!A104</f>
        <v>201908</v>
      </c>
      <c r="B105" s="7">
        <f>'initial data'!B104</f>
        <v>284602626</v>
      </c>
      <c r="C105" s="8">
        <f t="shared" si="9"/>
        <v>2.1171255247882614E-2</v>
      </c>
      <c r="D105" s="7">
        <v>23</v>
      </c>
      <c r="E105" s="7"/>
      <c r="F105" s="7">
        <f t="shared" si="13"/>
        <v>5.5258169236692925E-2</v>
      </c>
      <c r="G105" s="8">
        <f t="shared" si="10"/>
        <v>-3.4086913988810308E-2</v>
      </c>
      <c r="H105" s="8">
        <f t="shared" si="14"/>
        <v>-0.13383892411160417</v>
      </c>
      <c r="I105" s="8"/>
      <c r="J105" s="7">
        <f t="shared" si="11"/>
        <v>1.1619177052805518E-3</v>
      </c>
    </row>
    <row r="106" spans="1:10" x14ac:dyDescent="0.25">
      <c r="A106" s="7">
        <f>'initial data'!A105</f>
        <v>201909</v>
      </c>
      <c r="B106" s="7">
        <f>'initial data'!B105</f>
        <v>278640566</v>
      </c>
      <c r="C106" s="8">
        <f t="shared" si="9"/>
        <v>-1.6348448243165701E-2</v>
      </c>
      <c r="D106" s="7">
        <v>24</v>
      </c>
      <c r="E106" s="8"/>
      <c r="F106" s="7">
        <f t="shared" si="13"/>
        <v>5.5258169236692925E-2</v>
      </c>
      <c r="G106" s="8">
        <f t="shared" si="10"/>
        <v>-7.1606617479858622E-2</v>
      </c>
      <c r="H106" s="8">
        <f t="shared" si="14"/>
        <v>-0.20544554159146278</v>
      </c>
      <c r="I106" s="8"/>
      <c r="J106" s="7">
        <f t="shared" si="11"/>
        <v>5.1275076669067944E-3</v>
      </c>
    </row>
    <row r="107" spans="1:10" x14ac:dyDescent="0.25">
      <c r="A107" s="7">
        <f>'initial data'!A106</f>
        <v>201910</v>
      </c>
      <c r="B107" s="7">
        <f>'initial data'!B106</f>
        <v>283233347</v>
      </c>
      <c r="C107" s="8">
        <f t="shared" si="9"/>
        <v>4.0739506017596655E-2</v>
      </c>
      <c r="D107" s="7">
        <v>25</v>
      </c>
      <c r="E107" s="8"/>
      <c r="F107" s="7">
        <f t="shared" si="13"/>
        <v>5.5258169236692925E-2</v>
      </c>
      <c r="G107" s="8">
        <f t="shared" si="10"/>
        <v>-1.451866321909627E-2</v>
      </c>
      <c r="H107" s="8">
        <f t="shared" si="14"/>
        <v>-0.21996420481055906</v>
      </c>
      <c r="I107" s="8"/>
      <c r="J107" s="7">
        <f t="shared" si="11"/>
        <v>2.1079158166953886E-4</v>
      </c>
    </row>
    <row r="108" spans="1:10" x14ac:dyDescent="0.25">
      <c r="A108" s="7">
        <f>'initial data'!A107</f>
        <v>201911</v>
      </c>
      <c r="B108" s="7">
        <f>'initial data'!B107</f>
        <v>271926443</v>
      </c>
      <c r="C108" s="8">
        <f t="shared" si="9"/>
        <v>0.37205141209281956</v>
      </c>
      <c r="D108" s="7">
        <v>26</v>
      </c>
      <c r="E108" s="8"/>
      <c r="F108" s="7">
        <f t="shared" si="13"/>
        <v>5.5258169236692925E-2</v>
      </c>
      <c r="G108" s="8">
        <f t="shared" si="10"/>
        <v>0.31679324285612664</v>
      </c>
      <c r="H108" s="8">
        <f t="shared" si="14"/>
        <v>9.682903804556757E-2</v>
      </c>
      <c r="I108" s="8"/>
      <c r="J108" s="7">
        <f t="shared" si="11"/>
        <v>0.10035795871930084</v>
      </c>
    </row>
    <row r="109" spans="1:10" x14ac:dyDescent="0.25">
      <c r="A109" s="7">
        <f>'initial data'!A108</f>
        <v>202001</v>
      </c>
      <c r="B109" s="7">
        <f>'initial data'!B108</f>
        <v>187444010</v>
      </c>
      <c r="C109" s="8">
        <f t="shared" si="9"/>
        <v>-0.26934513735329141</v>
      </c>
      <c r="D109" s="7">
        <v>27</v>
      </c>
      <c r="E109" s="8"/>
      <c r="F109" s="7">
        <f t="shared" si="13"/>
        <v>5.5258169236692925E-2</v>
      </c>
      <c r="G109" s="8">
        <f t="shared" si="10"/>
        <v>-0.32460330658998432</v>
      </c>
      <c r="H109" s="8">
        <f t="shared" si="14"/>
        <v>-0.22777426854441674</v>
      </c>
      <c r="I109" s="8"/>
      <c r="J109" s="7">
        <f t="shared" si="11"/>
        <v>0.10536730664915135</v>
      </c>
    </row>
    <row r="110" spans="1:10" x14ac:dyDescent="0.25">
      <c r="A110" s="7">
        <f>'initial data'!A109</f>
        <v>202002</v>
      </c>
      <c r="B110" s="7">
        <f>'initial data'!B109</f>
        <v>245384244</v>
      </c>
      <c r="C110" s="8">
        <f t="shared" si="9"/>
        <v>0.1368731512204322</v>
      </c>
      <c r="D110" s="7">
        <v>28</v>
      </c>
      <c r="E110" s="8"/>
      <c r="F110" s="7">
        <f t="shared" si="13"/>
        <v>5.5258169236692925E-2</v>
      </c>
      <c r="G110" s="8">
        <f t="shared" si="10"/>
        <v>8.1614981983739274E-2</v>
      </c>
      <c r="H110" s="8">
        <f t="shared" si="14"/>
        <v>-0.14615928656067745</v>
      </c>
      <c r="I110" s="8"/>
      <c r="J110" s="7">
        <f t="shared" si="11"/>
        <v>6.661005284206086E-3</v>
      </c>
    </row>
    <row r="111" spans="1:10" x14ac:dyDescent="0.25">
      <c r="A111" s="7">
        <f>'initial data'!A110</f>
        <v>202003</v>
      </c>
      <c r="B111" s="7">
        <f>'initial data'!B110</f>
        <v>213994898</v>
      </c>
      <c r="C111" s="8">
        <f t="shared" si="9"/>
        <v>-0.12516941411189161</v>
      </c>
      <c r="D111" s="7">
        <v>29</v>
      </c>
      <c r="E111" s="8"/>
      <c r="F111" s="7">
        <f t="shared" si="13"/>
        <v>5.5258169236692925E-2</v>
      </c>
      <c r="G111" s="8">
        <f t="shared" si="10"/>
        <v>-0.18042758334858455</v>
      </c>
      <c r="H111" s="8">
        <f t="shared" si="14"/>
        <v>-0.326586869909262</v>
      </c>
      <c r="I111" s="8"/>
      <c r="J111" s="7">
        <f t="shared" si="11"/>
        <v>3.2554112833010428E-2</v>
      </c>
    </row>
    <row r="112" spans="1:10" x14ac:dyDescent="0.25">
      <c r="A112" s="7">
        <f>'initial data'!A111</f>
        <v>202004</v>
      </c>
      <c r="B112" s="7">
        <f>'initial data'!B111</f>
        <v>242529072</v>
      </c>
      <c r="C112" s="8">
        <f t="shared" si="9"/>
        <v>0.18616591358011442</v>
      </c>
      <c r="D112" s="7">
        <v>30</v>
      </c>
      <c r="E112" s="7"/>
      <c r="F112" s="7">
        <f t="shared" si="13"/>
        <v>5.5258169236692925E-2</v>
      </c>
      <c r="G112" s="8">
        <f t="shared" si="10"/>
        <v>0.13090774434342151</v>
      </c>
      <c r="H112" s="8">
        <f t="shared" si="14"/>
        <v>-0.19567912556584049</v>
      </c>
      <c r="I112" s="8"/>
      <c r="J112" s="7">
        <f t="shared" si="11"/>
        <v>1.7136837529082606E-2</v>
      </c>
    </row>
    <row r="113" spans="1:10" x14ac:dyDescent="0.25">
      <c r="A113" s="7">
        <f>'initial data'!A112</f>
        <v>202005</v>
      </c>
      <c r="B113" s="7">
        <f>'initial data'!B112</f>
        <v>201332078</v>
      </c>
      <c r="C113" s="8">
        <f t="shared" si="9"/>
        <v>-0.16012332738095689</v>
      </c>
      <c r="D113" s="7">
        <v>31</v>
      </c>
      <c r="E113" s="7"/>
      <c r="F113" s="7">
        <f t="shared" si="13"/>
        <v>5.5258169236692925E-2</v>
      </c>
      <c r="G113" s="8">
        <f t="shared" si="10"/>
        <v>-0.21538149661764983</v>
      </c>
      <c r="H113" s="8">
        <f t="shared" si="14"/>
        <v>-0.41106062218349027</v>
      </c>
      <c r="I113" s="8"/>
      <c r="J113" s="7">
        <f t="shared" si="11"/>
        <v>4.63891890852587E-2</v>
      </c>
    </row>
    <row r="114" spans="1:10" x14ac:dyDescent="0.25">
      <c r="A114" s="7">
        <f>'initial data'!A113</f>
        <v>202006</v>
      </c>
      <c r="B114" s="7">
        <f>'initial data'!B113</f>
        <v>236294522</v>
      </c>
      <c r="C114" s="8">
        <f t="shared" si="9"/>
        <v>-9.5587037057388066E-2</v>
      </c>
      <c r="D114" s="7">
        <v>32</v>
      </c>
      <c r="E114" s="7"/>
      <c r="F114" s="7">
        <f t="shared" si="13"/>
        <v>5.5258169236692925E-2</v>
      </c>
      <c r="G114" s="8">
        <f t="shared" si="10"/>
        <v>-0.15084520629408099</v>
      </c>
      <c r="H114" s="8">
        <f t="shared" si="14"/>
        <v>-0.5619058284775712</v>
      </c>
      <c r="I114" s="8"/>
      <c r="J114" s="7">
        <f t="shared" si="11"/>
        <v>2.2754276261903853E-2</v>
      </c>
    </row>
    <row r="115" spans="1:10" x14ac:dyDescent="0.25">
      <c r="A115" s="7">
        <f>'initial data'!A114</f>
        <v>202007</v>
      </c>
      <c r="B115" s="7">
        <f>'initial data'!B114</f>
        <v>259995946</v>
      </c>
      <c r="C115" s="8">
        <f t="shared" si="9"/>
        <v>0.1926758151271187</v>
      </c>
      <c r="D115" s="7">
        <v>33</v>
      </c>
      <c r="E115" s="7"/>
      <c r="F115" s="7">
        <f t="shared" si="13"/>
        <v>5.5258169236692925E-2</v>
      </c>
      <c r="G115" s="8">
        <f t="shared" si="10"/>
        <v>0.13741764589042577</v>
      </c>
      <c r="H115" s="8">
        <f t="shared" si="14"/>
        <v>-0.42448818258714538</v>
      </c>
      <c r="I115" s="8"/>
      <c r="J115" s="7">
        <f t="shared" si="11"/>
        <v>1.8883609402066449E-2</v>
      </c>
    </row>
    <row r="116" spans="1:10" x14ac:dyDescent="0.25">
      <c r="A116" s="7">
        <f>'initial data'!A115</f>
        <v>202008</v>
      </c>
      <c r="B116" s="7">
        <f>'initial data'!B115</f>
        <v>214431475</v>
      </c>
      <c r="C116" s="8">
        <f t="shared" si="9"/>
        <v>-7.8115504796933383E-2</v>
      </c>
      <c r="D116" s="7">
        <v>34</v>
      </c>
      <c r="E116" s="8"/>
      <c r="F116" s="7">
        <f t="shared" si="13"/>
        <v>5.5258169236692925E-2</v>
      </c>
      <c r="G116" s="8">
        <f t="shared" si="10"/>
        <v>-0.13337367403362632</v>
      </c>
      <c r="H116" s="8">
        <f t="shared" si="14"/>
        <v>-0.5578618566207717</v>
      </c>
      <c r="I116" s="8"/>
      <c r="J116" s="7">
        <f t="shared" si="11"/>
        <v>1.7788536925228009E-2</v>
      </c>
    </row>
    <row r="117" spans="1:10" x14ac:dyDescent="0.25">
      <c r="A117" s="7">
        <f>'initial data'!A116</f>
        <v>202009</v>
      </c>
      <c r="B117" s="7">
        <f>'initial data'!B116</f>
        <v>231853505</v>
      </c>
      <c r="C117" s="8">
        <f t="shared" si="9"/>
        <v>2.0030710276899715</v>
      </c>
      <c r="D117" s="7">
        <v>35</v>
      </c>
      <c r="E117" s="8"/>
      <c r="F117" s="7">
        <f t="shared" si="13"/>
        <v>5.5258169236692925E-2</v>
      </c>
      <c r="G117" s="8">
        <f t="shared" si="10"/>
        <v>1.9478128584532786</v>
      </c>
      <c r="H117" s="8">
        <f t="shared" si="14"/>
        <v>1.389951001832507</v>
      </c>
      <c r="I117" s="8"/>
      <c r="J117" s="7">
        <f t="shared" si="11"/>
        <v>3.7939749315559319</v>
      </c>
    </row>
    <row r="118" spans="1:10" x14ac:dyDescent="0.25">
      <c r="A118" s="7">
        <f>'initial data'!A117</f>
        <v>0</v>
      </c>
      <c r="B118" s="7">
        <f>'initial data'!B117</f>
        <v>31281745</v>
      </c>
      <c r="C118" s="8">
        <f t="shared" si="9"/>
        <v>-4.8708803505797447E-2</v>
      </c>
      <c r="D118" s="7">
        <v>36</v>
      </c>
      <c r="E118" s="8"/>
      <c r="F118" s="7">
        <f t="shared" si="13"/>
        <v>5.5258169236692925E-2</v>
      </c>
      <c r="G118" s="8">
        <f t="shared" si="10"/>
        <v>-0.10396697274249037</v>
      </c>
      <c r="H118" s="8">
        <f t="shared" si="14"/>
        <v>1.2859840290900166</v>
      </c>
      <c r="I118" s="8"/>
      <c r="J118" s="7">
        <f t="shared" si="11"/>
        <v>1.0809131421237735E-2</v>
      </c>
    </row>
    <row r="119" spans="1:10" x14ac:dyDescent="0.25">
      <c r="A119" s="7">
        <f>'initial data'!A118</f>
        <v>0</v>
      </c>
      <c r="B119" s="7">
        <f>'initial data'!B118</f>
        <v>32843160</v>
      </c>
      <c r="C119" s="8">
        <f t="shared" si="9"/>
        <v>-0.12094618939261495</v>
      </c>
      <c r="D119" s="7">
        <v>37</v>
      </c>
      <c r="E119" s="8"/>
      <c r="F119" s="7">
        <f t="shared" si="13"/>
        <v>5.5258169236692925E-2</v>
      </c>
      <c r="G119" s="8">
        <f t="shared" si="10"/>
        <v>-0.17620435862930789</v>
      </c>
      <c r="H119" s="8">
        <f t="shared" si="14"/>
        <v>1.1097796704607088</v>
      </c>
      <c r="I119" s="8"/>
      <c r="J119" s="7">
        <f t="shared" si="11"/>
        <v>3.1047975999965751E-2</v>
      </c>
    </row>
    <row r="120" spans="1:10" x14ac:dyDescent="0.25">
      <c r="A120" s="7">
        <f>'initial data'!A119</f>
        <v>0</v>
      </c>
      <c r="B120" s="7">
        <f>'initial data'!B119</f>
        <v>37065614</v>
      </c>
      <c r="C120" s="8">
        <f t="shared" si="9"/>
        <v>9.4296915438810941E-2</v>
      </c>
      <c r="D120" s="7">
        <v>38</v>
      </c>
      <c r="E120" s="8"/>
      <c r="F120" s="7">
        <f t="shared" si="13"/>
        <v>5.5258169236692925E-2</v>
      </c>
      <c r="G120" s="8">
        <f t="shared" si="10"/>
        <v>3.9038746202118016E-2</v>
      </c>
      <c r="H120" s="8">
        <f t="shared" si="14"/>
        <v>1.1488184166628268</v>
      </c>
      <c r="I120" s="8"/>
      <c r="J120" s="7">
        <f t="shared" si="11"/>
        <v>1.5240237050333839E-3</v>
      </c>
    </row>
    <row r="121" spans="1:10" x14ac:dyDescent="0.25">
      <c r="A121" s="7">
        <f>'initial data'!A120</f>
        <v>0</v>
      </c>
      <c r="B121" s="7">
        <f>'initial data'!B120</f>
        <v>33730173</v>
      </c>
      <c r="C121" s="8">
        <f t="shared" si="9"/>
        <v>-2.3908128778647373E-2</v>
      </c>
      <c r="D121" s="7">
        <v>39</v>
      </c>
      <c r="E121" s="8"/>
      <c r="F121" s="7">
        <f t="shared" si="13"/>
        <v>5.5258169236692925E-2</v>
      </c>
      <c r="G121" s="8">
        <f t="shared" si="10"/>
        <v>-7.9166298015340295E-2</v>
      </c>
      <c r="H121" s="8">
        <f t="shared" si="14"/>
        <v>1.0696521186474865</v>
      </c>
      <c r="I121" s="8"/>
      <c r="J121" s="7">
        <f t="shared" si="11"/>
        <v>6.2673027414536725E-3</v>
      </c>
    </row>
    <row r="122" spans="1:10" x14ac:dyDescent="0.25">
      <c r="A122" s="7">
        <f>'initial data'!A121</f>
        <v>0</v>
      </c>
      <c r="B122" s="7">
        <f>'initial data'!B121</f>
        <v>34546315.666666664</v>
      </c>
      <c r="C122" s="8">
        <f>LN(B122/B123)</f>
        <v>-9.5310179804325018E-2</v>
      </c>
      <c r="D122" s="7">
        <v>40</v>
      </c>
      <c r="E122" s="7" t="s">
        <v>0</v>
      </c>
      <c r="F122" s="7">
        <f t="shared" si="13"/>
        <v>5.5258169236692925E-2</v>
      </c>
      <c r="G122" s="8">
        <f t="shared" si="10"/>
        <v>-0.15056834904101796</v>
      </c>
      <c r="H122" s="8">
        <f t="shared" si="14"/>
        <v>0.91908376960646865</v>
      </c>
      <c r="I122" s="8"/>
      <c r="J122" s="7">
        <f t="shared" si="11"/>
        <v>2.2670827732937812E-2</v>
      </c>
    </row>
    <row r="123" spans="1:10" x14ac:dyDescent="0.25">
      <c r="A123" s="7">
        <f>'initial data'!A122</f>
        <v>0</v>
      </c>
      <c r="B123" s="7">
        <f>B122*1.1</f>
        <v>38000947.233333334</v>
      </c>
      <c r="C123" s="8"/>
      <c r="D123" s="7"/>
      <c r="E123" s="7"/>
      <c r="F123" s="7"/>
      <c r="G123" s="8"/>
      <c r="H123" s="8"/>
      <c r="I123" s="8"/>
      <c r="J123" s="7"/>
    </row>
    <row r="124" spans="1:10" x14ac:dyDescent="0.25">
      <c r="A124" s="7">
        <f>'initial data'!A123</f>
        <v>0</v>
      </c>
      <c r="B124" s="7">
        <f>'initial data'!B123</f>
        <v>0</v>
      </c>
      <c r="C124" s="8"/>
      <c r="D124" s="7"/>
      <c r="E124" s="7"/>
      <c r="F124" s="7"/>
      <c r="G124" s="8"/>
      <c r="H124" s="8"/>
      <c r="I124" s="8"/>
      <c r="J124" s="7"/>
    </row>
    <row r="125" spans="1:10" x14ac:dyDescent="0.25">
      <c r="A125" s="7">
        <f>'initial data'!A124</f>
        <v>0</v>
      </c>
      <c r="B125" s="7">
        <f>'initial data'!B124</f>
        <v>0</v>
      </c>
      <c r="C125" s="8"/>
      <c r="D125" s="7"/>
      <c r="E125" s="7"/>
      <c r="F125" s="7"/>
      <c r="G125" s="8"/>
      <c r="H125" s="8"/>
      <c r="I125" s="8"/>
      <c r="J125" s="7"/>
    </row>
    <row r="126" spans="1:10" x14ac:dyDescent="0.25">
      <c r="A126" s="7">
        <f>'initial data'!A125</f>
        <v>0</v>
      </c>
      <c r="B126" s="7">
        <f>'initial data'!B125</f>
        <v>0</v>
      </c>
      <c r="C126" s="8"/>
      <c r="D126" s="7"/>
      <c r="E126" s="8"/>
      <c r="F126" s="7"/>
      <c r="G126" s="8"/>
      <c r="H126" s="8"/>
      <c r="I126" s="8"/>
      <c r="J126" s="7"/>
    </row>
    <row r="127" spans="1:10" x14ac:dyDescent="0.25">
      <c r="A127" s="7">
        <f>'initial data'!A126</f>
        <v>0</v>
      </c>
      <c r="B127" s="7">
        <f>'initial data'!B126</f>
        <v>0</v>
      </c>
      <c r="C127" s="8"/>
      <c r="D127" s="7"/>
      <c r="E127" s="8"/>
      <c r="F127" s="7"/>
      <c r="G127" s="8"/>
      <c r="H127" s="8"/>
      <c r="I127" s="8"/>
      <c r="J127" s="7"/>
    </row>
    <row r="128" spans="1:10" x14ac:dyDescent="0.25">
      <c r="A128" s="7">
        <f>'initial data'!A127</f>
        <v>0</v>
      </c>
      <c r="B128" s="7">
        <f>'initial data'!B127</f>
        <v>0</v>
      </c>
      <c r="C128" s="8"/>
      <c r="D128" s="7"/>
      <c r="E128" s="8"/>
      <c r="F128" s="7"/>
      <c r="G128" s="8"/>
      <c r="H128" s="8"/>
      <c r="I128" s="8"/>
      <c r="J128" s="7"/>
    </row>
    <row r="129" spans="1:10" x14ac:dyDescent="0.25">
      <c r="A129" s="7">
        <f>'initial data'!A128</f>
        <v>0</v>
      </c>
      <c r="B129" s="7">
        <f>'initial data'!B128</f>
        <v>0</v>
      </c>
      <c r="C129" s="8"/>
      <c r="D129" s="7"/>
      <c r="E129" s="8"/>
      <c r="F129" s="7"/>
      <c r="G129" s="8"/>
      <c r="H129" s="8"/>
      <c r="I129" s="8"/>
      <c r="J129" s="7"/>
    </row>
    <row r="130" spans="1:10" x14ac:dyDescent="0.25">
      <c r="A130" s="7">
        <f>'initial data'!A129</f>
        <v>0</v>
      </c>
      <c r="B130" s="7">
        <f>'initial data'!B129</f>
        <v>0</v>
      </c>
      <c r="C130" s="8"/>
      <c r="D130" s="7"/>
      <c r="E130" s="8"/>
      <c r="F130" s="7"/>
      <c r="G130" s="8"/>
      <c r="H130" s="8"/>
      <c r="I130" s="8"/>
      <c r="J130" s="7"/>
    </row>
    <row r="131" spans="1:10" x14ac:dyDescent="0.25">
      <c r="A131" s="7">
        <f>'initial data'!A130</f>
        <v>0</v>
      </c>
      <c r="B131" s="7">
        <f>'initial data'!B130</f>
        <v>0</v>
      </c>
      <c r="C131" s="8"/>
      <c r="D131" s="7"/>
      <c r="E131" s="8"/>
      <c r="F131" s="7"/>
      <c r="G131" s="8"/>
      <c r="H131" s="8"/>
      <c r="I131" s="8"/>
      <c r="J131" s="7"/>
    </row>
    <row r="132" spans="1:10" x14ac:dyDescent="0.25">
      <c r="A132" s="7">
        <f>'initial data'!A131</f>
        <v>0</v>
      </c>
      <c r="B132" s="7">
        <f>'initial data'!B131</f>
        <v>0</v>
      </c>
      <c r="C132" s="8"/>
      <c r="D132" s="7"/>
      <c r="E132" s="8"/>
      <c r="F132" s="7"/>
      <c r="G132" s="8"/>
      <c r="H132" s="8"/>
      <c r="I132" s="8"/>
      <c r="J132" s="7"/>
    </row>
    <row r="133" spans="1:10" x14ac:dyDescent="0.25">
      <c r="A133" s="7">
        <f>'initial data'!A132</f>
        <v>0</v>
      </c>
      <c r="B133" s="7">
        <f>'initial data'!B132</f>
        <v>0</v>
      </c>
      <c r="C133" s="8"/>
      <c r="D133" s="7"/>
      <c r="E133" s="8"/>
      <c r="F133" s="7"/>
      <c r="G133" s="8"/>
      <c r="H133" s="8"/>
      <c r="I133" s="8"/>
      <c r="J133" s="7"/>
    </row>
    <row r="134" spans="1:10" x14ac:dyDescent="0.25">
      <c r="A134" s="7">
        <f>'initial data'!A133</f>
        <v>0</v>
      </c>
      <c r="B134" s="7">
        <f>'initial data'!B133</f>
        <v>0</v>
      </c>
      <c r="C134" s="8"/>
      <c r="D134" s="7"/>
      <c r="E134" s="7"/>
      <c r="F134" s="7"/>
      <c r="G134" s="8"/>
      <c r="H134" s="8"/>
      <c r="I134" s="8"/>
      <c r="J134" s="7"/>
    </row>
    <row r="135" spans="1:10" x14ac:dyDescent="0.25">
      <c r="A135" s="7">
        <f>'initial data'!A134</f>
        <v>0</v>
      </c>
      <c r="B135" s="7">
        <f>'initial data'!B134</f>
        <v>0</v>
      </c>
      <c r="C135" s="8"/>
      <c r="D135" s="7"/>
      <c r="E135" s="7"/>
      <c r="F135" s="7"/>
      <c r="G135" s="8"/>
      <c r="H135" s="8"/>
      <c r="I135" s="8"/>
      <c r="J135" s="7"/>
    </row>
    <row r="136" spans="1:10" x14ac:dyDescent="0.25">
      <c r="A136" s="7">
        <f>'initial data'!A135</f>
        <v>0</v>
      </c>
      <c r="B136" s="7">
        <f>'initial data'!B135</f>
        <v>0</v>
      </c>
      <c r="C136" s="8"/>
      <c r="D136" s="7"/>
      <c r="E136" s="7"/>
      <c r="F136" s="7"/>
      <c r="G136" s="8"/>
      <c r="H136" s="8"/>
      <c r="I136" s="8"/>
      <c r="J136" s="7"/>
    </row>
    <row r="137" spans="1:10" x14ac:dyDescent="0.25">
      <c r="A137" s="7">
        <f>'initial data'!A136</f>
        <v>0</v>
      </c>
      <c r="B137" s="7">
        <f>'initial data'!B136</f>
        <v>0</v>
      </c>
      <c r="C137" s="8"/>
      <c r="D137" s="7"/>
      <c r="E137" s="7"/>
      <c r="F137" s="7"/>
      <c r="G137" s="8"/>
      <c r="H137" s="8"/>
      <c r="I137" s="8"/>
      <c r="J137" s="7"/>
    </row>
    <row r="138" spans="1:10" x14ac:dyDescent="0.25">
      <c r="A138" s="7">
        <f>'initial data'!A137</f>
        <v>0</v>
      </c>
      <c r="B138" s="7">
        <f>'initial data'!B137</f>
        <v>0</v>
      </c>
      <c r="C138" s="8"/>
      <c r="D138" s="7"/>
      <c r="E138" s="8"/>
      <c r="F138" s="7"/>
      <c r="G138" s="8"/>
      <c r="H138" s="8"/>
      <c r="I138" s="8"/>
      <c r="J138" s="7"/>
    </row>
    <row r="139" spans="1:10" x14ac:dyDescent="0.25">
      <c r="A139" s="7">
        <f>'initial data'!A138</f>
        <v>0</v>
      </c>
      <c r="B139" s="7">
        <f>'initial data'!B138</f>
        <v>0</v>
      </c>
      <c r="C139" s="8"/>
      <c r="D139" s="7"/>
      <c r="E139" s="8"/>
      <c r="F139" s="7"/>
      <c r="G139" s="8"/>
      <c r="H139" s="8"/>
      <c r="I139" s="8"/>
      <c r="J139" s="7"/>
    </row>
    <row r="140" spans="1:10" x14ac:dyDescent="0.25">
      <c r="A140" s="7">
        <f>'initial data'!A139</f>
        <v>0</v>
      </c>
      <c r="B140" s="7">
        <f>'initial data'!B139</f>
        <v>0</v>
      </c>
      <c r="C140" s="8"/>
      <c r="D140" s="7"/>
      <c r="E140" s="8"/>
      <c r="F140" s="7"/>
      <c r="G140" s="8"/>
      <c r="H140" s="8"/>
      <c r="I140" s="8"/>
      <c r="J140" s="7"/>
    </row>
    <row r="141" spans="1:10" x14ac:dyDescent="0.25">
      <c r="A141" s="7">
        <f>'initial data'!A140</f>
        <v>0</v>
      </c>
      <c r="B141" s="7">
        <f>'initial data'!B140</f>
        <v>0</v>
      </c>
      <c r="C141" s="8"/>
      <c r="D141" s="7"/>
      <c r="E141" s="8"/>
      <c r="F141" s="7"/>
      <c r="G141" s="8"/>
      <c r="H141" s="8"/>
      <c r="I141" s="8"/>
      <c r="J141" s="7"/>
    </row>
    <row r="142" spans="1:10" x14ac:dyDescent="0.25">
      <c r="A142" s="7">
        <f>'initial data'!A141</f>
        <v>0</v>
      </c>
      <c r="B142" s="7">
        <f>'initial data'!B141</f>
        <v>0</v>
      </c>
      <c r="C142" s="8"/>
      <c r="D142" s="7"/>
      <c r="E142" s="7"/>
      <c r="F142" s="7"/>
      <c r="G142" s="8"/>
      <c r="H142" s="8"/>
      <c r="I142" s="8"/>
      <c r="J142" s="7"/>
    </row>
    <row r="143" spans="1:10" x14ac:dyDescent="0.25">
      <c r="A143" s="7">
        <f>'initial data'!A142</f>
        <v>0</v>
      </c>
      <c r="B143" s="7">
        <f>'initial data'!B142</f>
        <v>0</v>
      </c>
      <c r="C143" s="8"/>
      <c r="D143" s="7"/>
      <c r="E143" s="7"/>
      <c r="F143" s="7"/>
      <c r="G143" s="8"/>
      <c r="H143" s="8"/>
      <c r="I143" s="8"/>
      <c r="J143" s="7"/>
    </row>
    <row r="144" spans="1:10" x14ac:dyDescent="0.25">
      <c r="A144" s="7">
        <f>'initial data'!A143</f>
        <v>0</v>
      </c>
      <c r="B144" s="7">
        <f>'initial data'!B143</f>
        <v>0</v>
      </c>
      <c r="C144" s="8"/>
      <c r="D144" s="7"/>
      <c r="E144" s="7"/>
      <c r="F144" s="7"/>
      <c r="G144" s="8"/>
      <c r="H144" s="8"/>
      <c r="I144" s="8"/>
      <c r="J144" s="7"/>
    </row>
    <row r="145" spans="1:10" x14ac:dyDescent="0.25">
      <c r="A145" s="7">
        <f>'initial data'!A144</f>
        <v>0</v>
      </c>
      <c r="B145" s="7">
        <f>'initial data'!B144</f>
        <v>0</v>
      </c>
      <c r="C145" s="8"/>
      <c r="D145" s="7"/>
      <c r="E145" s="7"/>
      <c r="F145" s="7"/>
      <c r="G145" s="8"/>
      <c r="H145" s="8"/>
      <c r="I145" s="8"/>
      <c r="J145" s="7"/>
    </row>
    <row r="146" spans="1:10" x14ac:dyDescent="0.25">
      <c r="A146" s="7">
        <f>'initial data'!A145</f>
        <v>0</v>
      </c>
      <c r="B146" s="7">
        <f>'initial data'!B145</f>
        <v>0</v>
      </c>
      <c r="C146" s="8"/>
      <c r="D146" s="7"/>
      <c r="E146" s="8"/>
      <c r="F146" s="7"/>
      <c r="G146" s="8"/>
      <c r="H146" s="8"/>
      <c r="I146" s="8"/>
      <c r="J146" s="7"/>
    </row>
    <row r="147" spans="1:10" x14ac:dyDescent="0.25">
      <c r="A147" s="7">
        <f>'initial data'!A146</f>
        <v>0</v>
      </c>
      <c r="B147" s="7">
        <f>'initial data'!B146</f>
        <v>0</v>
      </c>
      <c r="C147" s="8"/>
      <c r="D147" s="7"/>
      <c r="E147" s="8"/>
      <c r="F147" s="7"/>
      <c r="G147" s="8"/>
      <c r="H147" s="8"/>
      <c r="I147" s="8"/>
      <c r="J147" s="7"/>
    </row>
    <row r="148" spans="1:10" x14ac:dyDescent="0.25">
      <c r="A148" s="7">
        <f>'initial data'!A147</f>
        <v>0</v>
      </c>
      <c r="B148" s="7">
        <f>'initial data'!B147</f>
        <v>0</v>
      </c>
      <c r="C148" s="8"/>
      <c r="D148" s="7"/>
      <c r="E148" s="8"/>
      <c r="F148" s="7"/>
      <c r="G148" s="8"/>
      <c r="H148" s="8"/>
      <c r="I148" s="8"/>
      <c r="J148" s="7"/>
    </row>
    <row r="149" spans="1:10" x14ac:dyDescent="0.25">
      <c r="A149" s="7">
        <f>'initial data'!A148</f>
        <v>0</v>
      </c>
      <c r="B149" s="7">
        <f>'initial data'!B148</f>
        <v>0</v>
      </c>
      <c r="C149" s="8"/>
      <c r="D149" s="7"/>
      <c r="E149" s="8"/>
      <c r="F149" s="7"/>
      <c r="G149" s="8"/>
      <c r="H149" s="8"/>
      <c r="I149" s="8"/>
      <c r="J149" s="7"/>
    </row>
    <row r="150" spans="1:10" x14ac:dyDescent="0.25">
      <c r="A150" s="7">
        <f>'initial data'!A149</f>
        <v>0</v>
      </c>
      <c r="B150" s="7">
        <f>'initial data'!B149</f>
        <v>0</v>
      </c>
      <c r="C150" s="8"/>
      <c r="D150" s="7"/>
      <c r="E150" s="8"/>
      <c r="F150" s="7"/>
      <c r="G150" s="8"/>
      <c r="H150" s="8"/>
      <c r="I150" s="8"/>
      <c r="J150" s="7"/>
    </row>
    <row r="151" spans="1:10" x14ac:dyDescent="0.25">
      <c r="A151" s="7">
        <f>'initial data'!A150</f>
        <v>0</v>
      </c>
      <c r="B151" s="7">
        <f>'initial data'!B150</f>
        <v>0</v>
      </c>
      <c r="C151" s="8"/>
      <c r="D151" s="7"/>
      <c r="E151" s="8"/>
      <c r="F151" s="7"/>
      <c r="G151" s="8"/>
      <c r="H151" s="8"/>
      <c r="I151" s="8"/>
      <c r="J151" s="7"/>
    </row>
    <row r="152" spans="1:10" x14ac:dyDescent="0.25">
      <c r="A152" s="7">
        <f>'initial data'!A151</f>
        <v>0</v>
      </c>
      <c r="B152" s="7">
        <f>'initial data'!B151</f>
        <v>0</v>
      </c>
      <c r="C152" s="8"/>
      <c r="D152" s="7"/>
      <c r="E152" s="8"/>
      <c r="F152" s="7"/>
      <c r="G152" s="8"/>
      <c r="H152" s="8"/>
      <c r="I152" s="8"/>
      <c r="J152" s="7"/>
    </row>
    <row r="153" spans="1:10" x14ac:dyDescent="0.25">
      <c r="A153" s="7">
        <f>'initial data'!A152</f>
        <v>0</v>
      </c>
      <c r="B153" s="7">
        <f>'initial data'!B152</f>
        <v>0</v>
      </c>
      <c r="C153" s="8"/>
      <c r="D153" s="7"/>
      <c r="E153" s="8"/>
      <c r="F153" s="7"/>
      <c r="G153" s="8"/>
      <c r="H153" s="8"/>
      <c r="I153" s="8"/>
      <c r="J153" s="7"/>
    </row>
    <row r="154" spans="1:10" x14ac:dyDescent="0.25">
      <c r="A154" s="7">
        <f>'initial data'!A153</f>
        <v>0</v>
      </c>
      <c r="B154" s="7">
        <f>'initial data'!B153</f>
        <v>0</v>
      </c>
      <c r="C154" s="8"/>
      <c r="D154" s="7"/>
      <c r="E154" s="8"/>
      <c r="F154" s="7"/>
      <c r="G154" s="8"/>
      <c r="H154" s="8"/>
      <c r="I154" s="8"/>
      <c r="J154" s="7"/>
    </row>
    <row r="155" spans="1:10" x14ac:dyDescent="0.25">
      <c r="A155" s="7">
        <f>'initial data'!A154</f>
        <v>0</v>
      </c>
      <c r="B155" s="7">
        <f>'initial data'!B154</f>
        <v>0</v>
      </c>
      <c r="C155" s="8"/>
      <c r="D155" s="7"/>
      <c r="E155" s="8"/>
      <c r="F155" s="7"/>
      <c r="G155" s="8"/>
      <c r="H155" s="8"/>
      <c r="I155" s="8"/>
      <c r="J155" s="7"/>
    </row>
    <row r="156" spans="1:10" x14ac:dyDescent="0.25">
      <c r="A156" s="7">
        <f>'initial data'!A155</f>
        <v>0</v>
      </c>
      <c r="B156" s="7">
        <f>'initial data'!B155</f>
        <v>0</v>
      </c>
      <c r="C156" s="8"/>
      <c r="D156" s="7"/>
      <c r="E156" s="7"/>
      <c r="F156" s="7"/>
      <c r="G156" s="8"/>
      <c r="H156" s="8"/>
      <c r="I156" s="8"/>
      <c r="J156" s="7"/>
    </row>
    <row r="157" spans="1:10" x14ac:dyDescent="0.25">
      <c r="A157" s="7">
        <f>'initial data'!A156</f>
        <v>0</v>
      </c>
      <c r="B157" s="7">
        <f>'initial data'!B156</f>
        <v>0</v>
      </c>
      <c r="C157" s="8"/>
      <c r="D157" s="7"/>
      <c r="E157" s="7"/>
      <c r="F157" s="7"/>
      <c r="G157" s="8"/>
      <c r="H157" s="8"/>
      <c r="I157" s="8"/>
      <c r="J157" s="7"/>
    </row>
    <row r="158" spans="1:10" x14ac:dyDescent="0.25">
      <c r="A158" s="7">
        <f>'initial data'!A157</f>
        <v>0</v>
      </c>
      <c r="B158" s="7">
        <f>'initial data'!B157</f>
        <v>0</v>
      </c>
      <c r="C158" s="8"/>
      <c r="D158" s="7"/>
      <c r="E158" s="7"/>
      <c r="F158" s="7"/>
      <c r="G158" s="8"/>
      <c r="H158" s="8"/>
      <c r="I158" s="8"/>
      <c r="J158" s="7"/>
    </row>
    <row r="159" spans="1:10" x14ac:dyDescent="0.25">
      <c r="A159" s="7">
        <f>'initial data'!A158</f>
        <v>0</v>
      </c>
      <c r="B159" s="7">
        <f>'initial data'!B158</f>
        <v>0</v>
      </c>
      <c r="C159" s="8"/>
      <c r="D159" s="7"/>
      <c r="E159" s="7"/>
      <c r="F159" s="7"/>
      <c r="G159" s="8"/>
      <c r="H159" s="8"/>
      <c r="I159" s="8"/>
      <c r="J159" s="7"/>
    </row>
    <row r="160" spans="1:10" x14ac:dyDescent="0.25">
      <c r="A160" s="7">
        <f>'initial data'!A159</f>
        <v>0</v>
      </c>
      <c r="B160" s="7">
        <f>'initial data'!B159</f>
        <v>0</v>
      </c>
      <c r="C160" s="8"/>
      <c r="D160" s="7"/>
      <c r="E160" s="8"/>
      <c r="F160" s="7"/>
      <c r="G160" s="8"/>
      <c r="H160" s="8"/>
      <c r="I160" s="8"/>
      <c r="J160" s="7"/>
    </row>
    <row r="161" spans="1:10" x14ac:dyDescent="0.25">
      <c r="A161" s="7">
        <f>'initial data'!A160</f>
        <v>0</v>
      </c>
      <c r="B161" s="7">
        <f>'initial data'!B160</f>
        <v>0</v>
      </c>
      <c r="C161" s="8"/>
      <c r="D161" s="7"/>
      <c r="E161" s="8"/>
      <c r="F161" s="7"/>
      <c r="G161" s="8"/>
      <c r="H161" s="8"/>
      <c r="I161" s="8"/>
      <c r="J161" s="7"/>
    </row>
    <row r="162" spans="1:10" x14ac:dyDescent="0.25">
      <c r="A162" s="7">
        <f>'initial data'!A161</f>
        <v>0</v>
      </c>
      <c r="B162" s="7">
        <f>'initial data'!B161</f>
        <v>0</v>
      </c>
      <c r="C162" s="8"/>
      <c r="D162" s="7"/>
      <c r="E162" s="7"/>
      <c r="F162" s="7"/>
      <c r="G162" s="8"/>
      <c r="H162" s="8"/>
      <c r="I162" s="8"/>
      <c r="J162" s="7"/>
    </row>
    <row r="163" spans="1:10" x14ac:dyDescent="0.25">
      <c r="A163" s="7">
        <f>'initial data'!A162</f>
        <v>0</v>
      </c>
      <c r="B163" s="7">
        <f>'initial data'!B162</f>
        <v>0</v>
      </c>
      <c r="C163" s="8"/>
      <c r="D163" s="7"/>
      <c r="E163" s="7"/>
      <c r="F163" s="7"/>
      <c r="G163" s="8"/>
      <c r="H163" s="8"/>
      <c r="I163" s="8"/>
      <c r="J163" s="7"/>
    </row>
    <row r="164" spans="1:10" x14ac:dyDescent="0.25">
      <c r="A164" s="7">
        <f>'initial data'!A163</f>
        <v>0</v>
      </c>
      <c r="B164" s="7">
        <f>'initial data'!B163</f>
        <v>0</v>
      </c>
      <c r="C164" s="8"/>
      <c r="D164" s="7"/>
      <c r="E164" s="7"/>
      <c r="F164" s="7"/>
      <c r="G164" s="8"/>
      <c r="H164" s="8"/>
      <c r="I164" s="8"/>
      <c r="J164" s="7"/>
    </row>
    <row r="165" spans="1:10" x14ac:dyDescent="0.25">
      <c r="A165" s="7">
        <f>'initial data'!A164</f>
        <v>0</v>
      </c>
      <c r="B165" s="7">
        <f>'initial data'!B164</f>
        <v>0</v>
      </c>
      <c r="C165" s="8"/>
      <c r="D165" s="7"/>
      <c r="E165" s="7"/>
      <c r="F165" s="7"/>
      <c r="G165" s="8"/>
      <c r="H165" s="8"/>
      <c r="I165" s="8"/>
      <c r="J165" s="7"/>
    </row>
    <row r="166" spans="1:10" x14ac:dyDescent="0.25">
      <c r="A166" s="7">
        <f>'initial data'!A165</f>
        <v>0</v>
      </c>
      <c r="B166" s="7">
        <f>'initial data'!B165</f>
        <v>0</v>
      </c>
      <c r="C166" s="8"/>
      <c r="D166" s="7"/>
      <c r="E166" s="8"/>
      <c r="F166" s="7"/>
      <c r="G166" s="8"/>
      <c r="H166" s="8"/>
      <c r="I166" s="8"/>
      <c r="J166" s="7"/>
    </row>
    <row r="167" spans="1:10" x14ac:dyDescent="0.25">
      <c r="A167" s="7">
        <f>'initial data'!A166</f>
        <v>0</v>
      </c>
      <c r="B167" s="7">
        <f>'initial data'!B166</f>
        <v>0</v>
      </c>
      <c r="C167" s="8"/>
      <c r="D167" s="7"/>
      <c r="E167" s="8"/>
      <c r="F167" s="7"/>
      <c r="G167" s="8"/>
      <c r="H167" s="8"/>
      <c r="I167" s="8"/>
      <c r="J167" s="7"/>
    </row>
    <row r="168" spans="1:10" x14ac:dyDescent="0.25">
      <c r="A168" s="7">
        <f>'initial data'!A167</f>
        <v>0</v>
      </c>
      <c r="B168" s="7">
        <f>'initial data'!B167</f>
        <v>0</v>
      </c>
      <c r="C168" s="8"/>
      <c r="D168" s="7"/>
      <c r="E168" s="8"/>
      <c r="F168" s="7"/>
      <c r="G168" s="8"/>
      <c r="H168" s="8"/>
      <c r="I168" s="8"/>
      <c r="J168" s="7"/>
    </row>
    <row r="169" spans="1:10" x14ac:dyDescent="0.25">
      <c r="A169" s="7">
        <f>'initial data'!A168</f>
        <v>0</v>
      </c>
      <c r="B169" s="7">
        <f>'initial data'!B168</f>
        <v>0</v>
      </c>
      <c r="C169" s="8"/>
      <c r="D169" s="7"/>
      <c r="E169" s="8"/>
      <c r="F169" s="7"/>
      <c r="G169" s="8"/>
      <c r="H169" s="8"/>
      <c r="I169" s="8"/>
      <c r="J169" s="7"/>
    </row>
    <row r="170" spans="1:10" x14ac:dyDescent="0.25">
      <c r="A170" s="7">
        <f>'initial data'!A169</f>
        <v>0</v>
      </c>
      <c r="B170" s="7">
        <f>'initial data'!B169</f>
        <v>0</v>
      </c>
      <c r="C170" s="8"/>
      <c r="D170" s="7"/>
      <c r="E170" s="8"/>
      <c r="F170" s="7"/>
      <c r="G170" s="8"/>
      <c r="H170" s="8"/>
      <c r="I170" s="8"/>
      <c r="J170" s="7"/>
    </row>
    <row r="171" spans="1:10" x14ac:dyDescent="0.25">
      <c r="A171" s="7">
        <f>'initial data'!A170</f>
        <v>0</v>
      </c>
      <c r="B171" s="7">
        <f>'initial data'!B170</f>
        <v>0</v>
      </c>
      <c r="C171" s="8"/>
      <c r="D171" s="7"/>
      <c r="E171" s="8"/>
      <c r="F171" s="7"/>
      <c r="G171" s="8"/>
      <c r="H171" s="8"/>
      <c r="I171" s="8"/>
      <c r="J171" s="7"/>
    </row>
    <row r="172" spans="1:10" x14ac:dyDescent="0.25">
      <c r="A172" s="7">
        <f>'initial data'!A171</f>
        <v>0</v>
      </c>
      <c r="B172" s="7">
        <f>'initial data'!B171</f>
        <v>0</v>
      </c>
      <c r="C172" s="8"/>
      <c r="D172" s="7"/>
      <c r="E172" s="8"/>
      <c r="F172" s="7"/>
      <c r="G172" s="8"/>
      <c r="H172" s="8"/>
      <c r="I172" s="8"/>
      <c r="J172" s="7"/>
    </row>
    <row r="173" spans="1:10" x14ac:dyDescent="0.25">
      <c r="A173" s="7">
        <f>'initial data'!A172</f>
        <v>0</v>
      </c>
      <c r="B173" s="7">
        <f>'initial data'!B172</f>
        <v>0</v>
      </c>
      <c r="C173" s="8"/>
      <c r="D173" s="7"/>
      <c r="E173" s="8"/>
      <c r="F173" s="7"/>
      <c r="G173" s="8"/>
      <c r="H173" s="8"/>
      <c r="I173" s="8"/>
      <c r="J173" s="7"/>
    </row>
    <row r="174" spans="1:10" x14ac:dyDescent="0.25">
      <c r="A174" s="7">
        <f>'initial data'!A173</f>
        <v>0</v>
      </c>
      <c r="B174" s="7">
        <f>'initial data'!B173</f>
        <v>0</v>
      </c>
      <c r="C174" s="8"/>
      <c r="D174" s="7"/>
      <c r="E174" s="8"/>
      <c r="F174" s="7"/>
      <c r="G174" s="8"/>
      <c r="H174" s="8"/>
      <c r="I174" s="8"/>
      <c r="J174" s="7"/>
    </row>
    <row r="175" spans="1:10" x14ac:dyDescent="0.25">
      <c r="A175" s="7">
        <f>'initial data'!A174</f>
        <v>0</v>
      </c>
      <c r="B175" s="7">
        <f>'initial data'!B174</f>
        <v>0</v>
      </c>
      <c r="C175" s="8"/>
      <c r="D175" s="7"/>
      <c r="E175" s="8"/>
      <c r="F175" s="7"/>
      <c r="G175" s="8"/>
      <c r="H175" s="8"/>
      <c r="I175" s="8"/>
      <c r="J175" s="7"/>
    </row>
    <row r="176" spans="1:10" x14ac:dyDescent="0.25">
      <c r="A176" s="7">
        <f>'initial data'!A175</f>
        <v>0</v>
      </c>
      <c r="B176" s="7">
        <f>'initial data'!B175</f>
        <v>0</v>
      </c>
      <c r="C176" s="8"/>
      <c r="D176" s="7"/>
      <c r="E176" s="8"/>
      <c r="F176" s="7"/>
      <c r="G176" s="8"/>
      <c r="H176" s="8"/>
      <c r="I176" s="8"/>
      <c r="J176" s="7"/>
    </row>
    <row r="177" spans="1:10" x14ac:dyDescent="0.25">
      <c r="A177" s="7">
        <f>'initial data'!A176</f>
        <v>0</v>
      </c>
      <c r="B177" s="7">
        <f>'initial data'!B176</f>
        <v>0</v>
      </c>
      <c r="C177" s="8"/>
      <c r="D177" s="7"/>
      <c r="E177" s="8"/>
      <c r="F177" s="7"/>
      <c r="G177" s="8"/>
      <c r="H177" s="8"/>
      <c r="I177" s="8"/>
      <c r="J177" s="7"/>
    </row>
    <row r="178" spans="1:10" x14ac:dyDescent="0.25">
      <c r="A178" s="7">
        <f>'initial data'!A177</f>
        <v>0</v>
      </c>
      <c r="B178" s="7">
        <f>'initial data'!B177</f>
        <v>0</v>
      </c>
      <c r="C178" s="8"/>
      <c r="D178" s="7"/>
      <c r="E178" s="7"/>
      <c r="F178" s="7"/>
      <c r="G178" s="8"/>
      <c r="H178" s="8"/>
      <c r="I178" s="8"/>
      <c r="J178" s="7"/>
    </row>
    <row r="179" spans="1:10" x14ac:dyDescent="0.25">
      <c r="A179" s="7">
        <f>'initial data'!A178</f>
        <v>0</v>
      </c>
      <c r="B179" s="7">
        <f>'initial data'!B178</f>
        <v>0</v>
      </c>
      <c r="C179" s="8"/>
      <c r="D179" s="7"/>
      <c r="E179" s="7"/>
      <c r="F179" s="7"/>
      <c r="G179" s="8"/>
      <c r="H179" s="8"/>
      <c r="I179" s="8"/>
      <c r="J179" s="7"/>
    </row>
    <row r="180" spans="1:10" x14ac:dyDescent="0.25">
      <c r="A180" s="7">
        <f>'initial data'!A179</f>
        <v>0</v>
      </c>
      <c r="B180" s="7">
        <f>'initial data'!B179</f>
        <v>0</v>
      </c>
      <c r="C180" s="8"/>
      <c r="D180" s="7"/>
      <c r="E180" s="7"/>
      <c r="F180" s="7"/>
      <c r="G180" s="8"/>
      <c r="H180" s="8"/>
      <c r="I180" s="8"/>
      <c r="J180" s="7"/>
    </row>
    <row r="181" spans="1:10" x14ac:dyDescent="0.25">
      <c r="A181" s="7">
        <f>'initial data'!A180</f>
        <v>0</v>
      </c>
      <c r="B181" s="7">
        <f>'initial data'!B180</f>
        <v>0</v>
      </c>
      <c r="C181" s="8"/>
      <c r="D181" s="7"/>
      <c r="E181" s="7"/>
      <c r="F181" s="7"/>
      <c r="G181" s="8"/>
      <c r="H181" s="8"/>
      <c r="I181" s="8"/>
      <c r="J181" s="7"/>
    </row>
    <row r="182" spans="1:10" x14ac:dyDescent="0.25">
      <c r="A182" s="7">
        <f>'initial data'!A181</f>
        <v>0</v>
      </c>
      <c r="B182" s="7">
        <f>'initial data'!B181</f>
        <v>0</v>
      </c>
      <c r="C182" s="8"/>
      <c r="D182" s="7"/>
      <c r="E182" s="7"/>
      <c r="F182" s="7"/>
      <c r="G182" s="8"/>
      <c r="H182" s="8"/>
      <c r="I182" s="8"/>
      <c r="J182" s="7"/>
    </row>
    <row r="183" spans="1:10" x14ac:dyDescent="0.25">
      <c r="A183" s="7">
        <f>'initial data'!A182</f>
        <v>0</v>
      </c>
      <c r="B183" s="7">
        <f>'initial data'!B182</f>
        <v>0</v>
      </c>
      <c r="C183" s="8"/>
      <c r="D183" s="7"/>
      <c r="E183" s="7"/>
      <c r="F183" s="7"/>
      <c r="G183" s="8"/>
      <c r="H183" s="8"/>
      <c r="I183" s="8"/>
      <c r="J183" s="7"/>
    </row>
    <row r="184" spans="1:10" x14ac:dyDescent="0.25">
      <c r="A184" s="7">
        <f>'initial data'!A183</f>
        <v>0</v>
      </c>
      <c r="B184" s="7">
        <f>'initial data'!B183</f>
        <v>0</v>
      </c>
      <c r="C184" s="8"/>
      <c r="D184" s="7"/>
      <c r="E184" s="7"/>
      <c r="F184" s="7"/>
      <c r="G184" s="8"/>
      <c r="H184" s="8"/>
      <c r="I184" s="8"/>
      <c r="J184" s="7"/>
    </row>
    <row r="185" spans="1:10" x14ac:dyDescent="0.25">
      <c r="A185" s="7">
        <f>'initial data'!A184</f>
        <v>0</v>
      </c>
      <c r="B185" s="7">
        <f>'initial data'!B184</f>
        <v>0</v>
      </c>
      <c r="C185" s="8"/>
      <c r="D185" s="7"/>
      <c r="E185" s="7"/>
      <c r="F185" s="7"/>
      <c r="G185" s="8"/>
      <c r="H185" s="8"/>
      <c r="I185" s="8"/>
      <c r="J185" s="7"/>
    </row>
    <row r="186" spans="1:10" x14ac:dyDescent="0.25">
      <c r="A186" s="7">
        <f>'initial data'!A185</f>
        <v>0</v>
      </c>
      <c r="B186" s="7">
        <f>'initial data'!B185</f>
        <v>0</v>
      </c>
      <c r="C186" s="8"/>
      <c r="D186" s="7"/>
      <c r="E186" s="8"/>
      <c r="F186" s="7"/>
      <c r="G186" s="8"/>
      <c r="H186" s="8"/>
      <c r="I186" s="8"/>
      <c r="J186" s="7"/>
    </row>
    <row r="187" spans="1:10" x14ac:dyDescent="0.25">
      <c r="A187" s="7">
        <f>'initial data'!A186</f>
        <v>0</v>
      </c>
      <c r="B187" s="7">
        <f>'initial data'!B186</f>
        <v>0</v>
      </c>
      <c r="C187" s="8"/>
      <c r="D187" s="7"/>
      <c r="E187" s="8"/>
      <c r="F187" s="7"/>
      <c r="G187" s="8"/>
      <c r="H187" s="8"/>
      <c r="I187" s="8"/>
      <c r="J187" s="7"/>
    </row>
    <row r="188" spans="1:10" x14ac:dyDescent="0.25">
      <c r="A188" s="7">
        <f>'initial data'!A187</f>
        <v>0</v>
      </c>
      <c r="B188" s="7">
        <f>'initial data'!B187</f>
        <v>0</v>
      </c>
      <c r="C188" s="8"/>
      <c r="D188" s="7"/>
      <c r="E188" s="8"/>
      <c r="F188" s="7"/>
      <c r="G188" s="8"/>
      <c r="H188" s="8"/>
      <c r="I188" s="8"/>
      <c r="J188" s="7"/>
    </row>
    <row r="189" spans="1:10" x14ac:dyDescent="0.25">
      <c r="A189" s="7">
        <f>'initial data'!A188</f>
        <v>0</v>
      </c>
      <c r="B189" s="7">
        <f>'initial data'!B188</f>
        <v>0</v>
      </c>
      <c r="C189" s="8"/>
      <c r="D189" s="7"/>
      <c r="E189" s="8"/>
      <c r="F189" s="7"/>
      <c r="G189" s="8"/>
      <c r="H189" s="8"/>
      <c r="I189" s="8"/>
      <c r="J189" s="7"/>
    </row>
    <row r="190" spans="1:10" x14ac:dyDescent="0.25">
      <c r="A190" s="7">
        <f>'initial data'!A189</f>
        <v>0</v>
      </c>
      <c r="B190" s="7">
        <f>'initial data'!B189</f>
        <v>0</v>
      </c>
      <c r="C190" s="8"/>
      <c r="D190" s="7"/>
      <c r="E190" s="8"/>
      <c r="F190" s="7"/>
      <c r="G190" s="8"/>
      <c r="H190" s="8"/>
      <c r="I190" s="8"/>
      <c r="J190" s="7"/>
    </row>
    <row r="191" spans="1:10" x14ac:dyDescent="0.25">
      <c r="A191" s="7">
        <f>'initial data'!A190</f>
        <v>0</v>
      </c>
      <c r="B191" s="7">
        <f>'initial data'!B190</f>
        <v>0</v>
      </c>
      <c r="C191" s="8"/>
      <c r="D191" s="7"/>
      <c r="E191" s="8"/>
      <c r="F191" s="7"/>
      <c r="G191" s="8"/>
      <c r="H191" s="8"/>
      <c r="I191" s="8"/>
      <c r="J191" s="7"/>
    </row>
    <row r="192" spans="1:10" x14ac:dyDescent="0.25">
      <c r="A192" s="7">
        <f>'initial data'!A191</f>
        <v>0</v>
      </c>
      <c r="B192" s="7">
        <f>'initial data'!B191</f>
        <v>0</v>
      </c>
      <c r="C192" s="8"/>
      <c r="D192" s="7"/>
      <c r="E192" s="8"/>
      <c r="F192" s="7"/>
      <c r="G192" s="8"/>
      <c r="H192" s="8"/>
      <c r="I192" s="8"/>
      <c r="J192" s="7"/>
    </row>
    <row r="193" spans="1:10" x14ac:dyDescent="0.25">
      <c r="A193" s="7">
        <f>'initial data'!A192</f>
        <v>0</v>
      </c>
      <c r="B193" s="7">
        <f>'initial data'!B192</f>
        <v>0</v>
      </c>
      <c r="C193" s="8"/>
      <c r="D193" s="7"/>
      <c r="E193" s="8"/>
      <c r="F193" s="7"/>
      <c r="G193" s="8"/>
      <c r="H193" s="8"/>
      <c r="I193" s="8"/>
      <c r="J193" s="7"/>
    </row>
    <row r="194" spans="1:10" x14ac:dyDescent="0.25">
      <c r="A194" s="7">
        <f>'initial data'!A193</f>
        <v>0</v>
      </c>
      <c r="B194" s="7">
        <f>'initial data'!B193</f>
        <v>0</v>
      </c>
      <c r="C194" s="8"/>
      <c r="D194" s="7"/>
      <c r="E194" s="8"/>
      <c r="F194" s="7"/>
      <c r="G194" s="8"/>
      <c r="H194" s="8"/>
      <c r="I194" s="8"/>
      <c r="J194" s="7"/>
    </row>
    <row r="195" spans="1:10" x14ac:dyDescent="0.25">
      <c r="A195" s="7">
        <f>'initial data'!A194</f>
        <v>0</v>
      </c>
      <c r="B195" s="7">
        <f>'initial data'!B194</f>
        <v>0</v>
      </c>
      <c r="C195" s="8"/>
      <c r="D195" s="7"/>
      <c r="E195" s="8"/>
      <c r="F195" s="7"/>
      <c r="G195" s="8"/>
      <c r="H195" s="8"/>
      <c r="I195" s="8"/>
      <c r="J195" s="7"/>
    </row>
    <row r="196" spans="1:10" x14ac:dyDescent="0.25">
      <c r="A196" s="7">
        <f>'initial data'!A195</f>
        <v>0</v>
      </c>
      <c r="B196" s="7">
        <f>'initial data'!B195</f>
        <v>0</v>
      </c>
      <c r="C196" s="8"/>
      <c r="D196" s="7"/>
      <c r="E196" s="8"/>
      <c r="F196" s="7"/>
      <c r="G196" s="8"/>
      <c r="H196" s="8"/>
      <c r="I196" s="8"/>
      <c r="J196" s="7"/>
    </row>
    <row r="197" spans="1:10" x14ac:dyDescent="0.25">
      <c r="A197" s="7">
        <f>'initial data'!A196</f>
        <v>0</v>
      </c>
      <c r="B197" s="7">
        <f>'initial data'!B196</f>
        <v>0</v>
      </c>
      <c r="C197" s="8"/>
      <c r="D197" s="7"/>
      <c r="E197" s="8"/>
      <c r="F197" s="7"/>
      <c r="G197" s="8"/>
      <c r="H197" s="8"/>
      <c r="I197" s="8"/>
      <c r="J197" s="7"/>
    </row>
    <row r="198" spans="1:10" x14ac:dyDescent="0.25">
      <c r="A198" s="7">
        <f>'initial data'!A197</f>
        <v>0</v>
      </c>
      <c r="B198" s="7">
        <f>'initial data'!B197</f>
        <v>0</v>
      </c>
      <c r="C198" s="8"/>
      <c r="D198" s="7"/>
      <c r="E198" s="8"/>
      <c r="F198" s="7"/>
      <c r="G198" s="8"/>
      <c r="H198" s="8"/>
      <c r="I198" s="8"/>
      <c r="J198" s="7"/>
    </row>
    <row r="199" spans="1:10" x14ac:dyDescent="0.25">
      <c r="A199" s="7">
        <f>'initial data'!A198</f>
        <v>0</v>
      </c>
      <c r="B199" s="7">
        <f>'initial data'!B198</f>
        <v>0</v>
      </c>
      <c r="C199" s="8"/>
      <c r="D199" s="7"/>
      <c r="E199" s="8"/>
      <c r="F199" s="7"/>
      <c r="G199" s="8"/>
      <c r="H199" s="8"/>
      <c r="I199" s="8"/>
      <c r="J199" s="7"/>
    </row>
    <row r="200" spans="1:10" x14ac:dyDescent="0.25">
      <c r="A200" s="7">
        <f>'initial data'!A199</f>
        <v>0</v>
      </c>
      <c r="B200" s="7">
        <f>'initial data'!B199</f>
        <v>0</v>
      </c>
      <c r="C200" s="8"/>
      <c r="D200" s="7"/>
      <c r="E200" s="7"/>
      <c r="F200" s="7"/>
      <c r="G200" s="8"/>
      <c r="H200" s="8"/>
      <c r="I200" s="8"/>
      <c r="J200" s="7"/>
    </row>
    <row r="201" spans="1:10" x14ac:dyDescent="0.25">
      <c r="A201" s="7">
        <f>'initial data'!A200</f>
        <v>0</v>
      </c>
      <c r="B201" s="7">
        <f>'initial data'!B200</f>
        <v>0</v>
      </c>
      <c r="C201" s="8"/>
      <c r="D201" s="7"/>
      <c r="E201" s="7"/>
      <c r="F201" s="7"/>
      <c r="G201" s="8"/>
      <c r="H201" s="8"/>
      <c r="I201" s="8"/>
      <c r="J201" s="7"/>
    </row>
    <row r="202" spans="1:10" x14ac:dyDescent="0.25">
      <c r="A202" s="7">
        <f>'initial data'!A201</f>
        <v>0</v>
      </c>
      <c r="B202" s="7">
        <f>'initial data'!B201</f>
        <v>0</v>
      </c>
      <c r="C202" s="8"/>
      <c r="D202" s="7"/>
      <c r="E202" s="7"/>
      <c r="F202" s="7"/>
      <c r="G202" s="8"/>
      <c r="H202" s="8"/>
      <c r="I202" s="8"/>
      <c r="J202" s="7"/>
    </row>
    <row r="203" spans="1:10" x14ac:dyDescent="0.25">
      <c r="A203" s="7">
        <f>'initial data'!A202</f>
        <v>0</v>
      </c>
      <c r="B203" s="7">
        <f>'initial data'!B202</f>
        <v>0</v>
      </c>
      <c r="C203" s="8"/>
      <c r="D203" s="7"/>
      <c r="E203" s="7"/>
      <c r="F203" s="7"/>
      <c r="G203" s="8"/>
      <c r="H203" s="8"/>
      <c r="I203" s="8"/>
      <c r="J203" s="7"/>
    </row>
    <row r="204" spans="1:10" x14ac:dyDescent="0.25">
      <c r="A204" s="7">
        <f>'initial data'!A203</f>
        <v>0</v>
      </c>
      <c r="B204" s="7">
        <f>'initial data'!B203</f>
        <v>0</v>
      </c>
      <c r="C204" s="8"/>
      <c r="D204" s="7"/>
      <c r="E204" s="7"/>
      <c r="F204" s="7"/>
      <c r="G204" s="8"/>
      <c r="H204" s="8"/>
      <c r="I204" s="8"/>
      <c r="J204" s="7"/>
    </row>
    <row r="205" spans="1:10" x14ac:dyDescent="0.25">
      <c r="A205" s="7">
        <f>'initial data'!A204</f>
        <v>0</v>
      </c>
      <c r="B205" s="7">
        <f>'initial data'!B204</f>
        <v>0</v>
      </c>
      <c r="C205" s="8"/>
      <c r="D205" s="7"/>
      <c r="E205" s="7"/>
      <c r="F205" s="7"/>
      <c r="G205" s="8"/>
      <c r="H205" s="8"/>
      <c r="I205" s="8"/>
      <c r="J205" s="7"/>
    </row>
    <row r="206" spans="1:10" x14ac:dyDescent="0.25">
      <c r="A206" s="7">
        <f>'initial data'!A205</f>
        <v>0</v>
      </c>
      <c r="B206" s="7">
        <f>'initial data'!B205</f>
        <v>0</v>
      </c>
      <c r="C206" s="8"/>
      <c r="D206" s="7"/>
      <c r="E206" s="8"/>
      <c r="F206" s="7"/>
      <c r="G206" s="8"/>
      <c r="H206" s="8"/>
      <c r="I206" s="8"/>
      <c r="J206" s="7"/>
    </row>
    <row r="207" spans="1:10" x14ac:dyDescent="0.25">
      <c r="A207" s="7">
        <f>'initial data'!A206</f>
        <v>0</v>
      </c>
      <c r="B207" s="7">
        <f>'initial data'!B206</f>
        <v>0</v>
      </c>
      <c r="C207" s="8"/>
      <c r="D207" s="7"/>
      <c r="E207" s="8"/>
      <c r="F207" s="7"/>
      <c r="G207" s="8"/>
      <c r="H207" s="8"/>
      <c r="I207" s="8"/>
      <c r="J207" s="7"/>
    </row>
    <row r="208" spans="1:10" x14ac:dyDescent="0.25">
      <c r="A208" s="7">
        <f>'initial data'!A207</f>
        <v>0</v>
      </c>
      <c r="B208" s="7">
        <f>'initial data'!B207</f>
        <v>0</v>
      </c>
      <c r="C208" s="8"/>
      <c r="D208" s="7"/>
      <c r="E208" s="8"/>
      <c r="F208" s="7"/>
      <c r="G208" s="8"/>
      <c r="H208" s="8"/>
      <c r="I208" s="8"/>
      <c r="J208" s="7"/>
    </row>
    <row r="209" spans="1:10" x14ac:dyDescent="0.25">
      <c r="A209" s="7">
        <f>'initial data'!A208</f>
        <v>0</v>
      </c>
      <c r="B209" s="7">
        <f>'initial data'!B208</f>
        <v>0</v>
      </c>
      <c r="C209" s="8"/>
      <c r="D209" s="7"/>
      <c r="E209" s="8"/>
      <c r="F209" s="7"/>
      <c r="G209" s="8"/>
      <c r="H209" s="8"/>
      <c r="I209" s="8"/>
      <c r="J209" s="7"/>
    </row>
    <row r="210" spans="1:10" x14ac:dyDescent="0.25">
      <c r="A210" s="7">
        <f>'initial data'!A209</f>
        <v>0</v>
      </c>
      <c r="B210" s="7">
        <f>'initial data'!B209</f>
        <v>0</v>
      </c>
      <c r="C210" s="8"/>
      <c r="D210" s="7"/>
      <c r="E210" s="8"/>
      <c r="F210" s="7"/>
      <c r="G210" s="8"/>
      <c r="H210" s="8"/>
      <c r="I210" s="8"/>
      <c r="J210" s="7"/>
    </row>
    <row r="211" spans="1:10" x14ac:dyDescent="0.25">
      <c r="A211" s="7">
        <f>'initial data'!A210</f>
        <v>0</v>
      </c>
      <c r="B211" s="7">
        <f>'initial data'!B210</f>
        <v>0</v>
      </c>
      <c r="C211" s="8"/>
      <c r="D211" s="7"/>
      <c r="E211" s="8"/>
      <c r="F211" s="7"/>
      <c r="G211" s="8"/>
      <c r="H211" s="8"/>
      <c r="I211" s="8"/>
      <c r="J211" s="7"/>
    </row>
    <row r="212" spans="1:10" x14ac:dyDescent="0.25">
      <c r="A212" s="7">
        <f>'initial data'!A211</f>
        <v>0</v>
      </c>
      <c r="B212" s="7">
        <f>'initial data'!B211</f>
        <v>0</v>
      </c>
      <c r="C212" s="8"/>
      <c r="D212" s="7"/>
      <c r="E212" s="8"/>
      <c r="F212" s="7"/>
      <c r="G212" s="8"/>
      <c r="H212" s="8"/>
      <c r="I212" s="8"/>
      <c r="J212" s="7"/>
    </row>
    <row r="213" spans="1:10" x14ac:dyDescent="0.25">
      <c r="A213" s="7">
        <f>'initial data'!A212</f>
        <v>0</v>
      </c>
      <c r="B213" s="7">
        <f>'initial data'!B212</f>
        <v>0</v>
      </c>
      <c r="C213" s="8"/>
      <c r="D213" s="7"/>
      <c r="E213" s="8"/>
      <c r="F213" s="7"/>
      <c r="G213" s="8"/>
      <c r="H213" s="8"/>
      <c r="I213" s="8"/>
      <c r="J213" s="7"/>
    </row>
    <row r="214" spans="1:10" x14ac:dyDescent="0.25">
      <c r="A214" s="7">
        <f>'initial data'!A213</f>
        <v>0</v>
      </c>
      <c r="B214" s="7">
        <f>'initial data'!B213</f>
        <v>0</v>
      </c>
      <c r="C214" s="8"/>
      <c r="D214" s="7"/>
      <c r="E214" s="8"/>
      <c r="F214" s="7"/>
      <c r="G214" s="8"/>
      <c r="H214" s="8"/>
      <c r="I214" s="8"/>
      <c r="J214" s="7"/>
    </row>
    <row r="215" spans="1:10" x14ac:dyDescent="0.25">
      <c r="A215" s="7">
        <f>'initial data'!A214</f>
        <v>0</v>
      </c>
      <c r="B215" s="7">
        <f>'initial data'!B214</f>
        <v>0</v>
      </c>
      <c r="C215" s="8"/>
      <c r="D215" s="7"/>
      <c r="E215" s="8"/>
      <c r="F215" s="7"/>
      <c r="G215" s="8"/>
      <c r="H215" s="8"/>
      <c r="I215" s="8"/>
      <c r="J215" s="7"/>
    </row>
    <row r="216" spans="1:10" x14ac:dyDescent="0.25">
      <c r="A216" s="7">
        <f>'initial data'!A215</f>
        <v>0</v>
      </c>
      <c r="B216" s="7">
        <f>'initial data'!B215</f>
        <v>0</v>
      </c>
      <c r="C216" s="8"/>
      <c r="D216" s="7"/>
      <c r="E216" s="8"/>
      <c r="F216" s="7"/>
      <c r="G216" s="8"/>
      <c r="H216" s="8"/>
      <c r="I216" s="8"/>
      <c r="J216" s="7"/>
    </row>
    <row r="217" spans="1:10" x14ac:dyDescent="0.25">
      <c r="A217" s="7">
        <f>'initial data'!A216</f>
        <v>0</v>
      </c>
      <c r="B217" s="7">
        <f>'initial data'!B216</f>
        <v>0</v>
      </c>
      <c r="C217" s="8"/>
      <c r="D217" s="7"/>
      <c r="E217" s="8"/>
      <c r="F217" s="7"/>
      <c r="G217" s="8"/>
      <c r="H217" s="8"/>
      <c r="I217" s="8"/>
      <c r="J217" s="7"/>
    </row>
    <row r="218" spans="1:10" x14ac:dyDescent="0.25">
      <c r="A218" s="7">
        <f>'initial data'!A217</f>
        <v>0</v>
      </c>
      <c r="B218" s="7">
        <f>'initial data'!B217</f>
        <v>0</v>
      </c>
      <c r="C218" s="8"/>
      <c r="D218" s="7"/>
      <c r="E218" s="8"/>
      <c r="F218" s="7"/>
      <c r="G218" s="8"/>
      <c r="H218" s="8"/>
      <c r="I218" s="8"/>
      <c r="J218" s="7"/>
    </row>
    <row r="219" spans="1:10" x14ac:dyDescent="0.25">
      <c r="A219" s="7">
        <f>'initial data'!A218</f>
        <v>0</v>
      </c>
      <c r="B219" s="7">
        <f>'initial data'!B218</f>
        <v>0</v>
      </c>
      <c r="C219" s="8"/>
      <c r="D219" s="7"/>
      <c r="E219" s="8"/>
      <c r="F219" s="7"/>
      <c r="G219" s="8"/>
      <c r="H219" s="8"/>
      <c r="I219" s="8"/>
      <c r="J219" s="7"/>
    </row>
    <row r="220" spans="1:10" x14ac:dyDescent="0.25">
      <c r="A220" s="7">
        <f>'initial data'!A219</f>
        <v>0</v>
      </c>
      <c r="B220" s="7">
        <f>'initial data'!B219</f>
        <v>0</v>
      </c>
      <c r="C220" s="8"/>
      <c r="D220" s="7"/>
      <c r="E220" s="8"/>
      <c r="F220" s="7"/>
      <c r="G220" s="8"/>
      <c r="H220" s="8"/>
      <c r="I220" s="8"/>
      <c r="J220" s="7"/>
    </row>
    <row r="221" spans="1:10" x14ac:dyDescent="0.25">
      <c r="A221" s="7">
        <f>'initial data'!A220</f>
        <v>0</v>
      </c>
      <c r="B221" s="7">
        <f>'initial data'!B220</f>
        <v>0</v>
      </c>
      <c r="C221" s="8"/>
      <c r="D221" s="7"/>
      <c r="E221" s="8"/>
      <c r="F221" s="7"/>
      <c r="G221" s="8"/>
      <c r="H221" s="8"/>
      <c r="I221" s="8"/>
      <c r="J221" s="7"/>
    </row>
    <row r="222" spans="1:10" x14ac:dyDescent="0.25">
      <c r="A222" s="7">
        <f>'initial data'!A221</f>
        <v>0</v>
      </c>
      <c r="B222" s="7">
        <f>'initial data'!B221</f>
        <v>0</v>
      </c>
      <c r="C222" s="8"/>
      <c r="D222" s="7"/>
      <c r="E222" s="7"/>
      <c r="F222" s="7"/>
      <c r="G222" s="8"/>
      <c r="H222" s="8"/>
      <c r="I222" s="8"/>
      <c r="J222" s="7"/>
    </row>
    <row r="223" spans="1:10" x14ac:dyDescent="0.25">
      <c r="A223" s="7">
        <f>'initial data'!A222</f>
        <v>0</v>
      </c>
      <c r="B223" s="7">
        <f>'initial data'!B222</f>
        <v>0</v>
      </c>
      <c r="C223" s="8"/>
      <c r="D223" s="7"/>
      <c r="E223" s="7"/>
      <c r="F223" s="7"/>
      <c r="G223" s="8"/>
      <c r="H223" s="8"/>
      <c r="I223" s="8"/>
      <c r="J223" s="7"/>
    </row>
    <row r="224" spans="1:10" x14ac:dyDescent="0.25">
      <c r="A224" s="7">
        <f>'initial data'!A223</f>
        <v>0</v>
      </c>
      <c r="B224" s="7">
        <f>'initial data'!B223</f>
        <v>0</v>
      </c>
      <c r="C224" s="8"/>
      <c r="D224" s="7"/>
      <c r="E224" s="7"/>
      <c r="F224" s="7"/>
      <c r="G224" s="8"/>
      <c r="H224" s="8"/>
      <c r="I224" s="8"/>
      <c r="J224" s="7"/>
    </row>
    <row r="225" spans="1:10" x14ac:dyDescent="0.25">
      <c r="A225" s="7">
        <f>'initial data'!A224</f>
        <v>0</v>
      </c>
      <c r="B225" s="7">
        <f>'initial data'!B224</f>
        <v>0</v>
      </c>
      <c r="C225" s="8"/>
      <c r="D225" s="7"/>
      <c r="E225" s="7"/>
      <c r="F225" s="7"/>
      <c r="G225" s="8"/>
      <c r="H225" s="8"/>
      <c r="I225" s="8"/>
      <c r="J225" s="7"/>
    </row>
    <row r="226" spans="1:10" x14ac:dyDescent="0.25">
      <c r="A226" s="7">
        <f>'initial data'!A225</f>
        <v>0</v>
      </c>
      <c r="B226" s="7">
        <f>'initial data'!B225</f>
        <v>0</v>
      </c>
      <c r="C226" s="8"/>
      <c r="D226" s="7"/>
      <c r="E226" s="8"/>
      <c r="F226" s="7"/>
      <c r="G226" s="8"/>
      <c r="H226" s="8"/>
      <c r="I226" s="8"/>
      <c r="J226" s="7"/>
    </row>
    <row r="227" spans="1:10" x14ac:dyDescent="0.25">
      <c r="A227" s="7">
        <f>'initial data'!A226</f>
        <v>0</v>
      </c>
      <c r="B227" s="7">
        <f>'initial data'!B226</f>
        <v>0</v>
      </c>
      <c r="C227" s="8"/>
      <c r="D227" s="7"/>
      <c r="E227" s="8"/>
      <c r="F227" s="7"/>
      <c r="G227" s="8"/>
      <c r="H227" s="8"/>
      <c r="I227" s="8"/>
      <c r="J227" s="7"/>
    </row>
    <row r="228" spans="1:10" x14ac:dyDescent="0.25">
      <c r="A228" s="7">
        <f>'initial data'!A227</f>
        <v>0</v>
      </c>
      <c r="B228" s="7">
        <f>'initial data'!B227</f>
        <v>0</v>
      </c>
      <c r="C228" s="8"/>
      <c r="D228" s="7"/>
      <c r="E228" s="8"/>
      <c r="F228" s="7"/>
      <c r="G228" s="8"/>
      <c r="H228" s="8"/>
      <c r="I228" s="8"/>
      <c r="J228" s="7"/>
    </row>
    <row r="229" spans="1:10" x14ac:dyDescent="0.25">
      <c r="A229" s="7">
        <f>'initial data'!A228</f>
        <v>0</v>
      </c>
      <c r="B229" s="7">
        <f>'initial data'!B228</f>
        <v>0</v>
      </c>
      <c r="C229" s="8"/>
      <c r="D229" s="7"/>
      <c r="E229" s="8"/>
      <c r="F229" s="7"/>
      <c r="G229" s="8"/>
      <c r="H229" s="8"/>
      <c r="I229" s="8"/>
      <c r="J229" s="7"/>
    </row>
    <row r="230" spans="1:10" x14ac:dyDescent="0.25">
      <c r="A230" s="7">
        <f>'initial data'!A229</f>
        <v>0</v>
      </c>
      <c r="B230" s="7">
        <f>'initial data'!B229</f>
        <v>0</v>
      </c>
      <c r="C230" s="8"/>
      <c r="D230" s="7"/>
      <c r="E230" s="8"/>
      <c r="F230" s="7"/>
      <c r="G230" s="8"/>
      <c r="H230" s="8"/>
      <c r="I230" s="8"/>
      <c r="J230" s="7"/>
    </row>
    <row r="231" spans="1:10" x14ac:dyDescent="0.25">
      <c r="A231" s="7">
        <f>'initial data'!A230</f>
        <v>0</v>
      </c>
      <c r="B231" s="7">
        <f>'initial data'!B230</f>
        <v>0</v>
      </c>
      <c r="C231" s="8"/>
      <c r="D231" s="7"/>
      <c r="E231" s="8"/>
      <c r="F231" s="7"/>
      <c r="G231" s="8"/>
      <c r="H231" s="8"/>
      <c r="I231" s="8"/>
      <c r="J231" s="7"/>
    </row>
    <row r="232" spans="1:10" x14ac:dyDescent="0.25">
      <c r="A232" s="7">
        <f>'initial data'!A231</f>
        <v>0</v>
      </c>
      <c r="B232" s="7">
        <f>'initial data'!B231</f>
        <v>0</v>
      </c>
      <c r="C232" s="8"/>
      <c r="D232" s="7"/>
      <c r="E232" s="8"/>
      <c r="F232" s="7"/>
      <c r="G232" s="8"/>
      <c r="H232" s="8"/>
      <c r="I232" s="8"/>
      <c r="J232" s="7"/>
    </row>
    <row r="233" spans="1:10" x14ac:dyDescent="0.25">
      <c r="A233" s="7">
        <f>'initial data'!A232</f>
        <v>0</v>
      </c>
      <c r="B233" s="7">
        <f>'initial data'!B232</f>
        <v>0</v>
      </c>
      <c r="C233" s="8"/>
      <c r="D233" s="7"/>
      <c r="E233" s="8"/>
      <c r="F233" s="7"/>
      <c r="G233" s="8"/>
      <c r="H233" s="8"/>
      <c r="I233" s="8"/>
      <c r="J233" s="7"/>
    </row>
    <row r="234" spans="1:10" x14ac:dyDescent="0.25">
      <c r="A234" s="7">
        <f>'initial data'!A233</f>
        <v>0</v>
      </c>
      <c r="B234" s="7">
        <f>'initial data'!B233</f>
        <v>0</v>
      </c>
      <c r="C234" s="8"/>
      <c r="D234" s="7"/>
      <c r="E234" s="8"/>
      <c r="F234" s="7"/>
      <c r="G234" s="8"/>
      <c r="H234" s="8"/>
      <c r="I234" s="8"/>
      <c r="J234" s="7"/>
    </row>
    <row r="235" spans="1:10" x14ac:dyDescent="0.25">
      <c r="A235" s="7">
        <f>'initial data'!A234</f>
        <v>0</v>
      </c>
      <c r="B235" s="7">
        <f>'initial data'!B234</f>
        <v>0</v>
      </c>
      <c r="C235" s="8"/>
      <c r="D235" s="7"/>
      <c r="E235" s="8"/>
      <c r="F235" s="7"/>
      <c r="G235" s="8"/>
      <c r="H235" s="8"/>
      <c r="I235" s="8"/>
      <c r="J235" s="7"/>
    </row>
    <row r="236" spans="1:10" x14ac:dyDescent="0.25">
      <c r="A236" s="7">
        <f>'initial data'!A235</f>
        <v>0</v>
      </c>
      <c r="B236" s="7">
        <f>'initial data'!B235</f>
        <v>0</v>
      </c>
      <c r="C236" s="8"/>
      <c r="D236" s="7"/>
      <c r="E236" s="8"/>
      <c r="F236" s="7"/>
      <c r="G236" s="8"/>
      <c r="H236" s="8"/>
      <c r="I236" s="8"/>
      <c r="J236" s="7"/>
    </row>
    <row r="237" spans="1:10" x14ac:dyDescent="0.25">
      <c r="A237" s="7">
        <f>'initial data'!A236</f>
        <v>0</v>
      </c>
      <c r="B237" s="7">
        <f>'initial data'!B236</f>
        <v>0</v>
      </c>
      <c r="C237" s="8"/>
      <c r="D237" s="7"/>
      <c r="E237" s="8"/>
      <c r="F237" s="7"/>
      <c r="G237" s="8"/>
      <c r="H237" s="8"/>
      <c r="I237" s="8"/>
      <c r="J237" s="7"/>
    </row>
    <row r="238" spans="1:10" x14ac:dyDescent="0.25">
      <c r="A238" s="7">
        <f>'initial data'!A237</f>
        <v>0</v>
      </c>
      <c r="B238" s="7">
        <f>'initial data'!B237</f>
        <v>0</v>
      </c>
      <c r="C238" s="8"/>
      <c r="D238" s="7"/>
      <c r="E238" s="8"/>
      <c r="F238" s="7"/>
      <c r="G238" s="8"/>
      <c r="H238" s="8"/>
      <c r="I238" s="8"/>
      <c r="J238" s="7"/>
    </row>
    <row r="239" spans="1:10" x14ac:dyDescent="0.25">
      <c r="A239" s="7">
        <f>'initial data'!A238</f>
        <v>0</v>
      </c>
      <c r="B239" s="7">
        <f>'initial data'!B238</f>
        <v>0</v>
      </c>
      <c r="C239" s="8"/>
      <c r="D239" s="7"/>
      <c r="E239" s="8"/>
      <c r="F239" s="7"/>
      <c r="G239" s="8"/>
      <c r="H239" s="8"/>
      <c r="I239" s="8"/>
      <c r="J239" s="7"/>
    </row>
    <row r="240" spans="1:10" x14ac:dyDescent="0.25">
      <c r="A240" s="7">
        <f>'initial data'!A239</f>
        <v>0</v>
      </c>
      <c r="B240" s="7">
        <f>'initial data'!B239</f>
        <v>0</v>
      </c>
      <c r="C240" s="8"/>
      <c r="D240" s="7"/>
      <c r="E240" s="8"/>
      <c r="F240" s="7"/>
      <c r="G240" s="8"/>
      <c r="H240" s="8"/>
      <c r="I240" s="8"/>
      <c r="J240" s="7"/>
    </row>
    <row r="241" spans="1:10" x14ac:dyDescent="0.25">
      <c r="A241" s="7">
        <f>'initial data'!A240</f>
        <v>0</v>
      </c>
      <c r="B241" s="7">
        <f>'initial data'!B240</f>
        <v>0</v>
      </c>
      <c r="C241" s="8"/>
      <c r="D241" s="7"/>
      <c r="E241" s="8"/>
      <c r="F241" s="7"/>
      <c r="G241" s="8"/>
      <c r="H241" s="8"/>
      <c r="I241" s="8"/>
      <c r="J241" s="7"/>
    </row>
    <row r="242" spans="1:10" x14ac:dyDescent="0.25">
      <c r="A242" s="7">
        <f>'initial data'!A241</f>
        <v>0</v>
      </c>
      <c r="B242" s="7">
        <f>'initial data'!B241</f>
        <v>0</v>
      </c>
      <c r="C242" s="8"/>
      <c r="D242" s="7"/>
      <c r="E242" s="7"/>
      <c r="F242" s="7"/>
      <c r="G242" s="8"/>
      <c r="H242" s="8"/>
      <c r="I242" s="8"/>
      <c r="J242" s="7"/>
    </row>
    <row r="243" spans="1:10" x14ac:dyDescent="0.25">
      <c r="A243" s="7">
        <f>'initial data'!A242</f>
        <v>0</v>
      </c>
      <c r="B243" s="7">
        <f>'initial data'!B242</f>
        <v>0</v>
      </c>
      <c r="C243" s="8"/>
      <c r="D243" s="7"/>
      <c r="E243" s="7"/>
      <c r="F243" s="7"/>
      <c r="G243" s="8"/>
      <c r="H243" s="8"/>
      <c r="I243" s="8"/>
      <c r="J243" s="7"/>
    </row>
    <row r="244" spans="1:10" x14ac:dyDescent="0.25">
      <c r="A244" s="7">
        <f>'initial data'!A243</f>
        <v>0</v>
      </c>
      <c r="B244" s="7">
        <f>'initial data'!B243</f>
        <v>0</v>
      </c>
      <c r="C244" s="8"/>
      <c r="D244" s="7"/>
      <c r="E244" s="7"/>
      <c r="F244" s="7"/>
      <c r="G244" s="8"/>
      <c r="H244" s="8"/>
      <c r="I244" s="8"/>
      <c r="J244" s="7"/>
    </row>
    <row r="245" spans="1:10" x14ac:dyDescent="0.25">
      <c r="A245" s="7">
        <f>'initial data'!A244</f>
        <v>0</v>
      </c>
      <c r="B245" s="7">
        <f>'initial data'!B244</f>
        <v>0</v>
      </c>
      <c r="C245" s="8"/>
      <c r="D245" s="7"/>
      <c r="E245" s="7"/>
      <c r="F245" s="7"/>
      <c r="G245" s="8"/>
      <c r="H245" s="8"/>
      <c r="I245" s="8"/>
      <c r="J245" s="7"/>
    </row>
    <row r="246" spans="1:10" x14ac:dyDescent="0.25">
      <c r="A246" s="7">
        <f>'initial data'!A245</f>
        <v>0</v>
      </c>
      <c r="B246" s="7">
        <f>'initial data'!B245</f>
        <v>0</v>
      </c>
      <c r="C246" s="8"/>
      <c r="D246" s="7"/>
      <c r="E246" s="7"/>
      <c r="F246" s="7"/>
      <c r="G246" s="8"/>
      <c r="H246" s="8"/>
      <c r="I246" s="8"/>
      <c r="J246" s="7"/>
    </row>
    <row r="247" spans="1:10" x14ac:dyDescent="0.25">
      <c r="A247" s="7">
        <f>'initial data'!A246</f>
        <v>0</v>
      </c>
      <c r="B247" s="7">
        <f>'initial data'!B246</f>
        <v>0</v>
      </c>
      <c r="C247" s="8"/>
      <c r="D247" s="7"/>
      <c r="E247" s="7"/>
      <c r="F247" s="7"/>
      <c r="G247" s="8"/>
      <c r="H247" s="8"/>
      <c r="I247" s="8"/>
      <c r="J247" s="7"/>
    </row>
    <row r="248" spans="1:10" x14ac:dyDescent="0.25">
      <c r="A248" s="7">
        <f>'initial data'!A247</f>
        <v>0</v>
      </c>
      <c r="B248" s="7">
        <f>'initial data'!B247</f>
        <v>0</v>
      </c>
      <c r="C248" s="8"/>
      <c r="D248" s="7"/>
      <c r="E248" s="8"/>
      <c r="F248" s="7"/>
      <c r="G248" s="8"/>
      <c r="H248" s="8"/>
      <c r="I248" s="8"/>
      <c r="J248" s="7"/>
    </row>
    <row r="249" spans="1:10" x14ac:dyDescent="0.25">
      <c r="A249" s="7">
        <f>'initial data'!A248</f>
        <v>0</v>
      </c>
      <c r="B249" s="7">
        <f>'initial data'!B248</f>
        <v>0</v>
      </c>
      <c r="C249" s="8"/>
      <c r="D249" s="7"/>
      <c r="E249" s="8"/>
      <c r="F249" s="7"/>
      <c r="G249" s="8"/>
      <c r="H249" s="8"/>
      <c r="I249" s="8"/>
      <c r="J249" s="7"/>
    </row>
    <row r="250" spans="1:10" x14ac:dyDescent="0.25">
      <c r="A250" s="7">
        <f>'initial data'!A249</f>
        <v>0</v>
      </c>
      <c r="B250" s="7">
        <f>'initial data'!B249</f>
        <v>0</v>
      </c>
      <c r="C250" s="8"/>
      <c r="D250" s="7"/>
      <c r="E250" s="8"/>
      <c r="F250" s="7"/>
      <c r="G250" s="8"/>
      <c r="H250" s="8"/>
      <c r="I250" s="8"/>
      <c r="J250" s="7"/>
    </row>
    <row r="251" spans="1:10" x14ac:dyDescent="0.25">
      <c r="A251" s="7">
        <f>'initial data'!A250</f>
        <v>0</v>
      </c>
      <c r="B251" s="7">
        <f>'initial data'!B250</f>
        <v>0</v>
      </c>
      <c r="C251" s="8"/>
      <c r="D251" s="7"/>
      <c r="E251" s="8"/>
      <c r="F251" s="7"/>
      <c r="G251" s="8"/>
      <c r="H251" s="8"/>
      <c r="I251" s="8"/>
      <c r="J251" s="7"/>
    </row>
    <row r="252" spans="1:10" x14ac:dyDescent="0.25">
      <c r="A252" s="7">
        <f>'initial data'!A251</f>
        <v>0</v>
      </c>
      <c r="B252" s="7">
        <f>'initial data'!B251</f>
        <v>0</v>
      </c>
      <c r="C252" s="8"/>
      <c r="D252" s="7"/>
      <c r="E252" s="8"/>
      <c r="F252" s="7"/>
      <c r="G252" s="8"/>
      <c r="H252" s="8"/>
      <c r="I252" s="8"/>
      <c r="J252" s="7"/>
    </row>
    <row r="253" spans="1:10" x14ac:dyDescent="0.25">
      <c r="A253" s="7">
        <f>'initial data'!A252</f>
        <v>0</v>
      </c>
      <c r="B253" s="7">
        <f>'initial data'!B252</f>
        <v>0</v>
      </c>
      <c r="C253" s="8"/>
      <c r="D253" s="7"/>
      <c r="E253" s="8"/>
      <c r="F253" s="7"/>
      <c r="G253" s="8"/>
      <c r="H253" s="8"/>
      <c r="I253" s="8"/>
      <c r="J253" s="7"/>
    </row>
    <row r="254" spans="1:10" x14ac:dyDescent="0.25">
      <c r="A254" s="7">
        <f>'initial data'!A253</f>
        <v>0</v>
      </c>
      <c r="B254" s="7">
        <f>'initial data'!B253</f>
        <v>0</v>
      </c>
      <c r="C254" s="8"/>
      <c r="D254" s="7"/>
      <c r="E254" s="8"/>
      <c r="F254" s="7"/>
      <c r="G254" s="8"/>
      <c r="H254" s="8"/>
      <c r="I254" s="8"/>
      <c r="J254" s="7"/>
    </row>
    <row r="255" spans="1:10" x14ac:dyDescent="0.25">
      <c r="A255" s="7">
        <f>'initial data'!A254</f>
        <v>0</v>
      </c>
      <c r="B255" s="7">
        <f>'initial data'!B254</f>
        <v>0</v>
      </c>
      <c r="C255" s="8"/>
      <c r="D255" s="7"/>
      <c r="E255" s="8"/>
      <c r="F255" s="7"/>
      <c r="G255" s="8"/>
      <c r="H255" s="8"/>
      <c r="I255" s="8"/>
      <c r="J255" s="7"/>
    </row>
    <row r="256" spans="1:10" x14ac:dyDescent="0.25">
      <c r="A256" s="7">
        <f>'initial data'!A255</f>
        <v>0</v>
      </c>
      <c r="B256" s="7">
        <f>'initial data'!B255</f>
        <v>0</v>
      </c>
      <c r="C256" s="8"/>
      <c r="D256" s="7"/>
      <c r="E256" s="8"/>
      <c r="F256" s="7"/>
      <c r="G256" s="8"/>
      <c r="H256" s="8"/>
      <c r="I256" s="8"/>
      <c r="J256" s="7"/>
    </row>
    <row r="257" spans="1:10" x14ac:dyDescent="0.25">
      <c r="A257" s="7">
        <f>'initial data'!A256</f>
        <v>0</v>
      </c>
      <c r="B257" s="7">
        <f>'initial data'!B256</f>
        <v>0</v>
      </c>
      <c r="C257" s="8"/>
      <c r="D257" s="7"/>
      <c r="E257" s="8"/>
      <c r="F257" s="7"/>
      <c r="G257" s="8"/>
      <c r="H257" s="8"/>
      <c r="I257" s="8"/>
      <c r="J257" s="7"/>
    </row>
    <row r="258" spans="1:10" x14ac:dyDescent="0.25">
      <c r="A258" s="7">
        <f>'initial data'!A257</f>
        <v>0</v>
      </c>
      <c r="B258" s="7">
        <f>'initial data'!B257</f>
        <v>0</v>
      </c>
      <c r="C258" s="8"/>
      <c r="D258" s="7"/>
      <c r="E258" s="8"/>
      <c r="F258" s="7"/>
      <c r="G258" s="8"/>
      <c r="H258" s="8"/>
      <c r="I258" s="8"/>
      <c r="J258" s="7"/>
    </row>
    <row r="259" spans="1:10" x14ac:dyDescent="0.25">
      <c r="A259" s="7">
        <f>'initial data'!A258</f>
        <v>0</v>
      </c>
      <c r="B259" s="7">
        <f>'initial data'!B258</f>
        <v>0</v>
      </c>
      <c r="C259" s="8"/>
      <c r="D259" s="7"/>
      <c r="E259" s="8"/>
      <c r="F259" s="7"/>
      <c r="G259" s="8"/>
      <c r="H259" s="8"/>
      <c r="I259" s="8"/>
      <c r="J259" s="7"/>
    </row>
    <row r="260" spans="1:10" x14ac:dyDescent="0.25">
      <c r="A260" s="7">
        <f>'initial data'!A259</f>
        <v>0</v>
      </c>
      <c r="B260" s="7">
        <f>'initial data'!B259</f>
        <v>0</v>
      </c>
      <c r="C260" s="8"/>
      <c r="D260" s="7"/>
      <c r="E260" s="8"/>
      <c r="F260" s="7"/>
      <c r="G260" s="8"/>
      <c r="H260" s="8"/>
      <c r="I260" s="8"/>
      <c r="J260" s="7"/>
    </row>
    <row r="261" spans="1:10" x14ac:dyDescent="0.25">
      <c r="A261" s="7">
        <f>'initial data'!A260</f>
        <v>0</v>
      </c>
      <c r="B261" s="7">
        <f>'initial data'!B260</f>
        <v>0</v>
      </c>
      <c r="C261" s="8"/>
      <c r="D261" s="7"/>
      <c r="E261" s="8"/>
      <c r="F261" s="7"/>
      <c r="G261" s="8"/>
      <c r="H261" s="8"/>
      <c r="I261" s="8"/>
      <c r="J261" s="7"/>
    </row>
    <row r="262" spans="1:10" x14ac:dyDescent="0.25">
      <c r="A262" s="7">
        <f>'initial data'!A261</f>
        <v>0</v>
      </c>
      <c r="B262" s="7">
        <f>'initial data'!B261</f>
        <v>0</v>
      </c>
      <c r="C262" s="8"/>
      <c r="D262" s="7"/>
      <c r="E262" s="7"/>
      <c r="F262" s="7"/>
      <c r="G262" s="8"/>
      <c r="H262" s="8"/>
      <c r="I262" s="8"/>
      <c r="J262" s="7"/>
    </row>
    <row r="263" spans="1:10" x14ac:dyDescent="0.25">
      <c r="A263" s="7">
        <f>'initial data'!A262</f>
        <v>0</v>
      </c>
      <c r="B263" s="7">
        <f>'initial data'!B262</f>
        <v>0</v>
      </c>
      <c r="C263" s="8"/>
      <c r="D263" s="7"/>
      <c r="E263" s="7"/>
      <c r="F263" s="7"/>
      <c r="G263" s="8"/>
      <c r="H263" s="8"/>
      <c r="I263" s="8"/>
      <c r="J263" s="7"/>
    </row>
    <row r="264" spans="1:10" x14ac:dyDescent="0.25">
      <c r="A264" s="7">
        <f>'initial data'!A263</f>
        <v>0</v>
      </c>
      <c r="B264" s="7">
        <f>'initial data'!B263</f>
        <v>0</v>
      </c>
      <c r="C264" s="8"/>
      <c r="D264" s="7"/>
      <c r="E264" s="7"/>
      <c r="F264" s="7"/>
      <c r="G264" s="8"/>
      <c r="H264" s="8"/>
      <c r="I264" s="8"/>
      <c r="J264" s="7"/>
    </row>
    <row r="265" spans="1:10" x14ac:dyDescent="0.25">
      <c r="A265" s="7">
        <f>'initial data'!A264</f>
        <v>0</v>
      </c>
      <c r="B265" s="7">
        <f>'initial data'!B264</f>
        <v>0</v>
      </c>
      <c r="C265" s="8"/>
      <c r="D265" s="7"/>
      <c r="E265" s="7"/>
      <c r="F265" s="7"/>
      <c r="G265" s="8"/>
      <c r="H265" s="8"/>
      <c r="I265" s="8"/>
      <c r="J265" s="7"/>
    </row>
    <row r="266" spans="1:10" x14ac:dyDescent="0.25">
      <c r="A266" s="7">
        <f>'initial data'!A265</f>
        <v>0</v>
      </c>
      <c r="B266" s="7">
        <f>'initial data'!B265</f>
        <v>0</v>
      </c>
      <c r="C266" s="8"/>
      <c r="D266" s="7"/>
      <c r="E266" s="7"/>
      <c r="F266" s="7"/>
      <c r="G266" s="8"/>
      <c r="H266" s="8"/>
      <c r="I266" s="8"/>
      <c r="J266" s="7"/>
    </row>
    <row r="267" spans="1:10" x14ac:dyDescent="0.25">
      <c r="A267" s="7">
        <f>'initial data'!A266</f>
        <v>0</v>
      </c>
      <c r="B267" s="7">
        <f>'initial data'!B266</f>
        <v>0</v>
      </c>
      <c r="C267" s="8"/>
      <c r="D267" s="7"/>
      <c r="E267" s="7"/>
      <c r="F267" s="7"/>
      <c r="G267" s="8"/>
      <c r="H267" s="8"/>
      <c r="I267" s="8"/>
      <c r="J267" s="7"/>
    </row>
    <row r="268" spans="1:10" x14ac:dyDescent="0.25">
      <c r="A268" s="7">
        <f>'initial data'!A267</f>
        <v>0</v>
      </c>
      <c r="B268" s="7">
        <f>'initial data'!B267</f>
        <v>0</v>
      </c>
      <c r="C268" s="8"/>
      <c r="D268" s="7"/>
      <c r="E268" s="7"/>
      <c r="F268" s="7"/>
      <c r="G268" s="8"/>
      <c r="H268" s="8"/>
      <c r="I268" s="8"/>
      <c r="J268" s="7"/>
    </row>
    <row r="269" spans="1:10" x14ac:dyDescent="0.25">
      <c r="A269" s="7">
        <f>'initial data'!A268</f>
        <v>0</v>
      </c>
      <c r="B269" s="7">
        <f>'initial data'!B268</f>
        <v>0</v>
      </c>
      <c r="C269" s="8"/>
      <c r="D269" s="7"/>
      <c r="E269" s="7"/>
      <c r="F269" s="7"/>
      <c r="G269" s="8"/>
      <c r="H269" s="8"/>
      <c r="I269" s="8"/>
      <c r="J269" s="7"/>
    </row>
    <row r="270" spans="1:10" x14ac:dyDescent="0.25">
      <c r="A270" s="7">
        <f>'initial data'!A269</f>
        <v>0</v>
      </c>
      <c r="B270" s="7">
        <f>'initial data'!B269</f>
        <v>0</v>
      </c>
      <c r="C270" s="8"/>
      <c r="D270" s="7"/>
      <c r="E270" s="8"/>
      <c r="F270" s="7"/>
      <c r="G270" s="8"/>
      <c r="H270" s="8"/>
      <c r="I270" s="8"/>
      <c r="J270" s="7"/>
    </row>
    <row r="271" spans="1:10" x14ac:dyDescent="0.25">
      <c r="A271" s="7">
        <f>'initial data'!A270</f>
        <v>0</v>
      </c>
      <c r="B271" s="7">
        <f>'initial data'!B270</f>
        <v>0</v>
      </c>
      <c r="C271" s="8"/>
      <c r="D271" s="7"/>
      <c r="E271" s="8"/>
      <c r="F271" s="7"/>
      <c r="G271" s="8"/>
      <c r="H271" s="8"/>
      <c r="I271" s="8"/>
      <c r="J271" s="7"/>
    </row>
    <row r="272" spans="1:10" x14ac:dyDescent="0.25">
      <c r="A272" s="7">
        <f>'initial data'!A271</f>
        <v>0</v>
      </c>
      <c r="B272" s="7">
        <f>'initial data'!B271</f>
        <v>0</v>
      </c>
      <c r="C272" s="8"/>
      <c r="D272" s="7"/>
      <c r="E272" s="8"/>
      <c r="F272" s="7"/>
      <c r="G272" s="8"/>
      <c r="H272" s="8"/>
      <c r="I272" s="8"/>
      <c r="J272" s="7"/>
    </row>
    <row r="273" spans="1:10" x14ac:dyDescent="0.25">
      <c r="A273" s="7">
        <f>'initial data'!A272</f>
        <v>0</v>
      </c>
      <c r="B273" s="7">
        <f>'initial data'!B272</f>
        <v>0</v>
      </c>
      <c r="C273" s="8"/>
      <c r="D273" s="7"/>
      <c r="E273" s="8"/>
      <c r="F273" s="7"/>
      <c r="G273" s="8"/>
      <c r="H273" s="8"/>
      <c r="I273" s="8"/>
      <c r="J273" s="7"/>
    </row>
    <row r="274" spans="1:10" x14ac:dyDescent="0.25">
      <c r="A274" s="7">
        <f>'initial data'!A273</f>
        <v>0</v>
      </c>
      <c r="B274" s="7">
        <f>'initial data'!B273</f>
        <v>0</v>
      </c>
      <c r="C274" s="8"/>
      <c r="D274" s="7"/>
      <c r="E274" s="8"/>
      <c r="F274" s="7"/>
      <c r="G274" s="8"/>
      <c r="H274" s="8"/>
      <c r="I274" s="8"/>
      <c r="J274" s="7"/>
    </row>
    <row r="275" spans="1:10" x14ac:dyDescent="0.25">
      <c r="A275" s="7">
        <f>'initial data'!A274</f>
        <v>0</v>
      </c>
      <c r="B275" s="7">
        <f>'initial data'!B274</f>
        <v>0</v>
      </c>
      <c r="C275" s="8"/>
      <c r="D275" s="7"/>
      <c r="E275" s="8"/>
      <c r="F275" s="7"/>
      <c r="G275" s="8"/>
      <c r="H275" s="8"/>
      <c r="I275" s="8"/>
      <c r="J275" s="7"/>
    </row>
    <row r="276" spans="1:10" x14ac:dyDescent="0.25">
      <c r="A276" s="7">
        <f>'initial data'!A275</f>
        <v>0</v>
      </c>
      <c r="B276" s="7">
        <f>'initial data'!B275</f>
        <v>0</v>
      </c>
      <c r="C276" s="8"/>
      <c r="D276" s="7"/>
      <c r="E276" s="8"/>
      <c r="F276" s="7"/>
      <c r="G276" s="8"/>
      <c r="H276" s="8"/>
      <c r="I276" s="8"/>
      <c r="J276" s="7"/>
    </row>
    <row r="277" spans="1:10" x14ac:dyDescent="0.25">
      <c r="A277" s="7">
        <f>'initial data'!A276</f>
        <v>0</v>
      </c>
      <c r="B277" s="7">
        <f>'initial data'!B276</f>
        <v>0</v>
      </c>
      <c r="C277" s="8"/>
      <c r="D277" s="7"/>
      <c r="E277" s="8"/>
      <c r="F277" s="7"/>
      <c r="G277" s="8"/>
      <c r="H277" s="8"/>
      <c r="I277" s="8"/>
      <c r="J277" s="7"/>
    </row>
    <row r="278" spans="1:10" x14ac:dyDescent="0.25">
      <c r="A278" s="7">
        <f>'initial data'!A277</f>
        <v>0</v>
      </c>
      <c r="B278" s="7">
        <f>'initial data'!B277</f>
        <v>0</v>
      </c>
      <c r="C278" s="8"/>
      <c r="D278" s="7"/>
      <c r="E278" s="8"/>
      <c r="F278" s="7"/>
      <c r="G278" s="8"/>
      <c r="H278" s="8"/>
      <c r="I278" s="8"/>
      <c r="J278" s="7"/>
    </row>
    <row r="279" spans="1:10" x14ac:dyDescent="0.25">
      <c r="A279" s="7">
        <f>'initial data'!A278</f>
        <v>0</v>
      </c>
      <c r="B279" s="7">
        <f>'initial data'!B278</f>
        <v>0</v>
      </c>
      <c r="C279" s="8"/>
      <c r="D279" s="7"/>
      <c r="E279" s="8"/>
      <c r="F279" s="7"/>
      <c r="G279" s="8"/>
      <c r="H279" s="8"/>
      <c r="I279" s="8"/>
      <c r="J279" s="7"/>
    </row>
    <row r="280" spans="1:10" x14ac:dyDescent="0.25">
      <c r="A280" s="7">
        <f>'initial data'!A279</f>
        <v>0</v>
      </c>
      <c r="B280" s="7">
        <f>'initial data'!B279</f>
        <v>0</v>
      </c>
      <c r="C280" s="8"/>
      <c r="D280" s="7"/>
      <c r="E280" s="8"/>
      <c r="F280" s="7"/>
      <c r="G280" s="8"/>
      <c r="H280" s="8"/>
      <c r="I280" s="8"/>
      <c r="J280" s="7"/>
    </row>
    <row r="281" spans="1:10" x14ac:dyDescent="0.25">
      <c r="A281" s="7">
        <f>'initial data'!A280</f>
        <v>0</v>
      </c>
      <c r="B281" s="7">
        <f>'initial data'!B280</f>
        <v>0</v>
      </c>
      <c r="C281" s="8"/>
      <c r="D281" s="7"/>
      <c r="E281" s="8"/>
      <c r="F281" s="7"/>
      <c r="G281" s="8"/>
      <c r="H281" s="8"/>
      <c r="I281" s="8"/>
      <c r="J281" s="7"/>
    </row>
    <row r="282" spans="1:10" x14ac:dyDescent="0.25">
      <c r="A282" s="7">
        <f>'initial data'!A281</f>
        <v>0</v>
      </c>
      <c r="B282" s="7">
        <f>'initial data'!B281</f>
        <v>0</v>
      </c>
      <c r="C282" s="8"/>
      <c r="D282" s="7"/>
      <c r="E282" s="7"/>
      <c r="F282" s="7"/>
      <c r="G282" s="8"/>
      <c r="H282" s="8"/>
      <c r="I282" s="8"/>
      <c r="J282" s="7"/>
    </row>
    <row r="283" spans="1:10" x14ac:dyDescent="0.25">
      <c r="A283" s="7">
        <f>'initial data'!A282</f>
        <v>0</v>
      </c>
      <c r="B283" s="7">
        <f>'initial data'!B282</f>
        <v>0</v>
      </c>
      <c r="C283" s="8"/>
      <c r="D283" s="7"/>
      <c r="E283" s="7"/>
      <c r="F283" s="7"/>
      <c r="G283" s="8"/>
      <c r="H283" s="8"/>
      <c r="I283" s="8"/>
      <c r="J283" s="7"/>
    </row>
    <row r="284" spans="1:10" x14ac:dyDescent="0.25">
      <c r="A284" s="7">
        <f>'initial data'!A283</f>
        <v>0</v>
      </c>
      <c r="B284" s="7">
        <f>'initial data'!B283</f>
        <v>0</v>
      </c>
      <c r="C284" s="8"/>
      <c r="D284" s="7"/>
      <c r="E284" s="7"/>
      <c r="F284" s="7"/>
      <c r="G284" s="8"/>
      <c r="H284" s="8"/>
      <c r="I284" s="8"/>
      <c r="J284" s="7"/>
    </row>
    <row r="285" spans="1:10" x14ac:dyDescent="0.25">
      <c r="A285" s="7">
        <f>'initial data'!A284</f>
        <v>0</v>
      </c>
      <c r="B285" s="7">
        <f>'initial data'!B284</f>
        <v>0</v>
      </c>
      <c r="C285" s="8"/>
      <c r="D285" s="7"/>
      <c r="E285" s="7"/>
      <c r="F285" s="7"/>
      <c r="G285" s="8"/>
      <c r="H285" s="8"/>
      <c r="I285" s="8"/>
      <c r="J285" s="7"/>
    </row>
    <row r="286" spans="1:10" x14ac:dyDescent="0.25">
      <c r="A286" s="7">
        <f>'initial data'!A285</f>
        <v>0</v>
      </c>
      <c r="B286" s="7">
        <f>'initial data'!B285</f>
        <v>0</v>
      </c>
      <c r="C286" s="8"/>
      <c r="D286" s="7"/>
      <c r="E286" s="8"/>
      <c r="F286" s="7"/>
      <c r="G286" s="8"/>
      <c r="H286" s="8"/>
      <c r="I286" s="8"/>
      <c r="J286" s="7"/>
    </row>
    <row r="287" spans="1:10" x14ac:dyDescent="0.25">
      <c r="A287" s="7">
        <f>'initial data'!A286</f>
        <v>0</v>
      </c>
      <c r="B287" s="7">
        <f>'initial data'!B286</f>
        <v>0</v>
      </c>
      <c r="C287" s="8"/>
      <c r="D287" s="7"/>
      <c r="E287" s="8"/>
      <c r="F287" s="7"/>
      <c r="G287" s="8"/>
      <c r="H287" s="8"/>
      <c r="I287" s="8"/>
      <c r="J287" s="7"/>
    </row>
    <row r="288" spans="1:10" x14ac:dyDescent="0.25">
      <c r="A288" s="7">
        <f>'initial data'!A287</f>
        <v>0</v>
      </c>
      <c r="B288" s="7">
        <f>'initial data'!B287</f>
        <v>0</v>
      </c>
      <c r="C288" s="8"/>
      <c r="D288" s="7"/>
      <c r="E288" s="7"/>
      <c r="F288" s="7"/>
      <c r="G288" s="8"/>
      <c r="H288" s="8"/>
      <c r="I288" s="8"/>
      <c r="J288" s="7"/>
    </row>
    <row r="289" spans="1:10" x14ac:dyDescent="0.25">
      <c r="A289" s="7">
        <f>'initial data'!A288</f>
        <v>0</v>
      </c>
      <c r="B289" s="7">
        <f>'initial data'!B288</f>
        <v>0</v>
      </c>
      <c r="C289" s="8"/>
      <c r="D289" s="7"/>
      <c r="E289" s="7"/>
      <c r="F289" s="7"/>
      <c r="G289" s="8"/>
      <c r="H289" s="8"/>
      <c r="I289" s="8"/>
      <c r="J289" s="7"/>
    </row>
    <row r="290" spans="1:10" x14ac:dyDescent="0.25">
      <c r="A290" s="7">
        <f>'initial data'!A289</f>
        <v>0</v>
      </c>
      <c r="B290" s="7">
        <f>'initial data'!B289</f>
        <v>0</v>
      </c>
      <c r="C290" s="8"/>
      <c r="D290" s="7"/>
      <c r="E290" s="7"/>
      <c r="F290" s="7"/>
      <c r="G290" s="8"/>
      <c r="H290" s="8"/>
      <c r="I290" s="8"/>
      <c r="J290" s="7"/>
    </row>
    <row r="291" spans="1:10" x14ac:dyDescent="0.25">
      <c r="A291" s="7">
        <f>'initial data'!A290</f>
        <v>0</v>
      </c>
      <c r="B291" s="7">
        <f>'initial data'!B290</f>
        <v>0</v>
      </c>
      <c r="C291" s="8"/>
      <c r="D291" s="7"/>
      <c r="E291" s="7"/>
      <c r="F291" s="7"/>
      <c r="G291" s="8"/>
      <c r="H291" s="8"/>
      <c r="I291" s="8"/>
      <c r="J291" s="7"/>
    </row>
    <row r="292" spans="1:10" x14ac:dyDescent="0.25">
      <c r="A292" s="7">
        <f>'initial data'!A291</f>
        <v>0</v>
      </c>
      <c r="B292" s="7">
        <f>'initial data'!B291</f>
        <v>0</v>
      </c>
      <c r="C292" s="8"/>
      <c r="D292" s="7"/>
      <c r="E292" s="8"/>
      <c r="F292" s="7"/>
      <c r="G292" s="8"/>
      <c r="H292" s="8"/>
      <c r="I292" s="8"/>
      <c r="J292" s="7"/>
    </row>
    <row r="293" spans="1:10" x14ac:dyDescent="0.25">
      <c r="A293" s="7">
        <f>'initial data'!A292</f>
        <v>0</v>
      </c>
      <c r="B293" s="7">
        <f>'initial data'!B292</f>
        <v>0</v>
      </c>
      <c r="C293" s="8"/>
      <c r="D293" s="7"/>
      <c r="E293" s="8"/>
      <c r="F293" s="7"/>
      <c r="G293" s="8"/>
      <c r="H293" s="8"/>
      <c r="I293" s="8"/>
      <c r="J293" s="7"/>
    </row>
    <row r="294" spans="1:10" x14ac:dyDescent="0.25">
      <c r="A294" s="7">
        <f>'initial data'!A293</f>
        <v>0</v>
      </c>
      <c r="B294" s="7">
        <f>'initial data'!B293</f>
        <v>0</v>
      </c>
      <c r="C294" s="8"/>
      <c r="D294" s="7"/>
      <c r="E294" s="8"/>
      <c r="F294" s="7"/>
      <c r="G294" s="8"/>
      <c r="H294" s="8"/>
      <c r="I294" s="8"/>
      <c r="J294" s="7"/>
    </row>
    <row r="295" spans="1:10" x14ac:dyDescent="0.25">
      <c r="A295" s="7">
        <f>'initial data'!A294</f>
        <v>0</v>
      </c>
      <c r="B295" s="7">
        <f>'initial data'!B294</f>
        <v>0</v>
      </c>
      <c r="C295" s="8"/>
      <c r="D295" s="7"/>
      <c r="E295" s="8"/>
      <c r="F295" s="7"/>
      <c r="G295" s="8"/>
      <c r="H295" s="8"/>
      <c r="I295" s="8"/>
      <c r="J295" s="7"/>
    </row>
    <row r="296" spans="1:10" x14ac:dyDescent="0.25">
      <c r="A296" s="7">
        <f>'initial data'!A295</f>
        <v>0</v>
      </c>
      <c r="B296" s="7">
        <f>'initial data'!B295</f>
        <v>0</v>
      </c>
      <c r="C296" s="8"/>
      <c r="D296" s="7"/>
      <c r="E296" s="8"/>
      <c r="F296" s="7"/>
      <c r="G296" s="8"/>
      <c r="H296" s="8"/>
      <c r="I296" s="8"/>
      <c r="J296" s="7"/>
    </row>
    <row r="297" spans="1:10" x14ac:dyDescent="0.25">
      <c r="A297" s="7">
        <f>'initial data'!A296</f>
        <v>0</v>
      </c>
      <c r="B297" s="7">
        <f>'initial data'!B296</f>
        <v>0</v>
      </c>
      <c r="C297" s="8"/>
      <c r="D297" s="7"/>
      <c r="E297" s="8"/>
      <c r="F297" s="7"/>
      <c r="G297" s="8"/>
      <c r="H297" s="8"/>
      <c r="I297" s="8"/>
      <c r="J297" s="7"/>
    </row>
    <row r="298" spans="1:10" x14ac:dyDescent="0.25">
      <c r="A298" s="7">
        <f>'initial data'!A297</f>
        <v>0</v>
      </c>
      <c r="B298" s="7">
        <f>'initial data'!B297</f>
        <v>0</v>
      </c>
      <c r="C298" s="8"/>
      <c r="D298" s="7"/>
      <c r="E298" s="8"/>
      <c r="F298" s="7"/>
      <c r="G298" s="8"/>
      <c r="H298" s="8"/>
      <c r="I298" s="8"/>
      <c r="J298" s="7"/>
    </row>
    <row r="299" spans="1:10" x14ac:dyDescent="0.25">
      <c r="A299" s="7">
        <f>'initial data'!A298</f>
        <v>0</v>
      </c>
      <c r="B299" s="7">
        <f>'initial data'!B298</f>
        <v>0</v>
      </c>
      <c r="C299" s="8"/>
      <c r="D299" s="7"/>
      <c r="E299" s="8"/>
      <c r="F299" s="7"/>
      <c r="G299" s="8"/>
      <c r="H299" s="8"/>
      <c r="I299" s="8"/>
      <c r="J299" s="7"/>
    </row>
    <row r="300" spans="1:10" x14ac:dyDescent="0.25">
      <c r="A300" s="7">
        <f>'initial data'!A299</f>
        <v>0</v>
      </c>
      <c r="B300" s="7">
        <f>'initial data'!B299</f>
        <v>0</v>
      </c>
      <c r="C300" s="8"/>
      <c r="D300" s="7"/>
      <c r="E300" s="8"/>
      <c r="F300" s="7"/>
      <c r="G300" s="8"/>
      <c r="H300" s="8"/>
      <c r="I300" s="8"/>
      <c r="J300" s="7"/>
    </row>
    <row r="301" spans="1:10" x14ac:dyDescent="0.25">
      <c r="A301" s="7">
        <f>'initial data'!A300</f>
        <v>0</v>
      </c>
      <c r="B301" s="7">
        <f>'initial data'!B300</f>
        <v>0</v>
      </c>
      <c r="C301" s="8"/>
      <c r="D301" s="7"/>
      <c r="E301" s="8"/>
      <c r="F301" s="7"/>
      <c r="G301" s="8"/>
      <c r="H301" s="8"/>
      <c r="I301" s="8"/>
      <c r="J301" s="7"/>
    </row>
    <row r="302" spans="1:10" x14ac:dyDescent="0.25">
      <c r="A302" s="7">
        <f>'initial data'!A301</f>
        <v>0</v>
      </c>
      <c r="B302" s="7">
        <f>'initial data'!B301</f>
        <v>0</v>
      </c>
      <c r="C302" s="8"/>
      <c r="D302" s="7"/>
      <c r="E302" s="7"/>
      <c r="F302" s="7"/>
      <c r="G302" s="8"/>
      <c r="H302" s="8"/>
      <c r="I302" s="8"/>
      <c r="J302" s="7"/>
    </row>
    <row r="303" spans="1:10" x14ac:dyDescent="0.25">
      <c r="A303" s="7">
        <f>'initial data'!A302</f>
        <v>0</v>
      </c>
      <c r="B303" s="7">
        <f>'initial data'!B302</f>
        <v>0</v>
      </c>
      <c r="C303" s="8"/>
      <c r="D303" s="7"/>
      <c r="E303" s="7"/>
      <c r="F303" s="7"/>
      <c r="G303" s="8"/>
      <c r="H303" s="8"/>
      <c r="I303" s="8"/>
      <c r="J303" s="7"/>
    </row>
    <row r="304" spans="1:10" x14ac:dyDescent="0.25">
      <c r="A304" s="7">
        <f>'initial data'!A303</f>
        <v>0</v>
      </c>
      <c r="B304" s="7">
        <f>'initial data'!B303</f>
        <v>0</v>
      </c>
      <c r="C304" s="8"/>
      <c r="D304" s="7"/>
      <c r="E304" s="7"/>
      <c r="F304" s="7"/>
      <c r="G304" s="8"/>
      <c r="H304" s="8"/>
      <c r="I304" s="8"/>
      <c r="J304" s="7"/>
    </row>
    <row r="305" spans="1:10" x14ac:dyDescent="0.25">
      <c r="A305" s="7">
        <f>'initial data'!A304</f>
        <v>0</v>
      </c>
      <c r="B305" s="7">
        <f>'initial data'!B304</f>
        <v>0</v>
      </c>
      <c r="C305" s="8"/>
      <c r="D305" s="7"/>
      <c r="E305" s="7"/>
      <c r="F305" s="7"/>
      <c r="G305" s="8"/>
      <c r="H305" s="8"/>
      <c r="I305" s="8"/>
      <c r="J305" s="7"/>
    </row>
    <row r="306" spans="1:10" x14ac:dyDescent="0.25">
      <c r="A306" s="7">
        <f>'initial data'!A305</f>
        <v>0</v>
      </c>
      <c r="B306" s="7">
        <f>'initial data'!B305</f>
        <v>0</v>
      </c>
      <c r="C306" s="8"/>
      <c r="D306" s="7"/>
      <c r="E306" s="8"/>
      <c r="F306" s="7"/>
      <c r="G306" s="8"/>
      <c r="H306" s="8"/>
      <c r="I306" s="8"/>
      <c r="J306" s="7"/>
    </row>
    <row r="307" spans="1:10" x14ac:dyDescent="0.25">
      <c r="A307" s="7">
        <f>'initial data'!A306</f>
        <v>0</v>
      </c>
      <c r="B307" s="7">
        <f>'initial data'!B306</f>
        <v>0</v>
      </c>
      <c r="C307" s="8"/>
      <c r="D307" s="7"/>
      <c r="E307" s="8"/>
      <c r="F307" s="7"/>
      <c r="G307" s="8"/>
      <c r="H307" s="8"/>
      <c r="I307" s="8"/>
      <c r="J307" s="7"/>
    </row>
    <row r="308" spans="1:10" x14ac:dyDescent="0.25">
      <c r="A308" s="7">
        <f>'initial data'!A307</f>
        <v>0</v>
      </c>
      <c r="B308" s="7">
        <f>'initial data'!B307</f>
        <v>0</v>
      </c>
      <c r="C308" s="8"/>
      <c r="D308" s="7"/>
      <c r="E308" s="8"/>
      <c r="F308" s="7"/>
      <c r="G308" s="8"/>
      <c r="H308" s="8"/>
      <c r="I308" s="8"/>
      <c r="J308" s="7"/>
    </row>
    <row r="309" spans="1:10" x14ac:dyDescent="0.25">
      <c r="A309" s="7">
        <f>'initial data'!A308</f>
        <v>0</v>
      </c>
      <c r="B309" s="7">
        <f>'initial data'!B308</f>
        <v>0</v>
      </c>
      <c r="C309" s="8"/>
      <c r="D309" s="7"/>
      <c r="E309" s="8"/>
      <c r="F309" s="7"/>
      <c r="G309" s="8"/>
      <c r="H309" s="8"/>
      <c r="I309" s="8"/>
      <c r="J309" s="7"/>
    </row>
    <row r="310" spans="1:10" x14ac:dyDescent="0.25">
      <c r="A310" s="7">
        <f>'initial data'!A309</f>
        <v>0</v>
      </c>
      <c r="B310" s="7">
        <f>'initial data'!B309</f>
        <v>0</v>
      </c>
      <c r="C310" s="8"/>
      <c r="D310" s="7"/>
      <c r="E310" s="7"/>
      <c r="F310" s="7"/>
      <c r="G310" s="8"/>
      <c r="H310" s="8"/>
      <c r="I310" s="8"/>
      <c r="J310" s="7"/>
    </row>
    <row r="311" spans="1:10" x14ac:dyDescent="0.25">
      <c r="A311" s="7">
        <f>'initial data'!A310</f>
        <v>0</v>
      </c>
      <c r="B311" s="7">
        <f>'initial data'!B310</f>
        <v>0</v>
      </c>
      <c r="C311" s="8"/>
      <c r="D311" s="7"/>
      <c r="E311" s="7"/>
      <c r="F311" s="7"/>
      <c r="G311" s="8"/>
      <c r="H311" s="8"/>
      <c r="I311" s="8"/>
      <c r="J311" s="7"/>
    </row>
    <row r="312" spans="1:10" x14ac:dyDescent="0.25">
      <c r="A312" s="7">
        <f>'initial data'!A311</f>
        <v>0</v>
      </c>
      <c r="B312" s="7">
        <f>'initial data'!B311</f>
        <v>0</v>
      </c>
      <c r="C312" s="8"/>
      <c r="D312" s="7"/>
      <c r="E312" s="7"/>
      <c r="F312" s="7"/>
      <c r="G312" s="8"/>
      <c r="H312" s="8"/>
      <c r="I312" s="8"/>
      <c r="J312" s="7"/>
    </row>
    <row r="313" spans="1:10" x14ac:dyDescent="0.25">
      <c r="A313" s="7">
        <f>'initial data'!A312</f>
        <v>0</v>
      </c>
      <c r="B313" s="7">
        <f>'initial data'!B312</f>
        <v>0</v>
      </c>
      <c r="C313" s="8"/>
      <c r="D313" s="7"/>
      <c r="E313" s="7"/>
      <c r="F313" s="7"/>
      <c r="G313" s="8"/>
      <c r="H313" s="8"/>
      <c r="I313" s="8"/>
      <c r="J313" s="7"/>
    </row>
    <row r="314" spans="1:10" x14ac:dyDescent="0.25">
      <c r="A314" s="7">
        <f>'initial data'!A313</f>
        <v>0</v>
      </c>
      <c r="B314" s="7">
        <f>'initial data'!B313</f>
        <v>0</v>
      </c>
      <c r="C314" s="8"/>
      <c r="D314" s="7"/>
      <c r="E314" s="8"/>
      <c r="F314" s="7"/>
      <c r="G314" s="8"/>
      <c r="H314" s="8"/>
      <c r="I314" s="8"/>
      <c r="J314" s="7"/>
    </row>
    <row r="315" spans="1:10" x14ac:dyDescent="0.25">
      <c r="A315" s="7">
        <f>'initial data'!A314</f>
        <v>0</v>
      </c>
      <c r="B315" s="7">
        <f>'initial data'!B314</f>
        <v>0</v>
      </c>
      <c r="C315" s="8"/>
      <c r="D315" s="7"/>
      <c r="E315" s="8"/>
      <c r="F315" s="7"/>
      <c r="G315" s="8"/>
      <c r="H315" s="8"/>
      <c r="I315" s="8"/>
      <c r="J315" s="7"/>
    </row>
    <row r="316" spans="1:10" x14ac:dyDescent="0.25">
      <c r="A316" s="7">
        <f>'initial data'!A315</f>
        <v>0</v>
      </c>
      <c r="B316" s="7">
        <f>'initial data'!B315</f>
        <v>0</v>
      </c>
      <c r="C316" s="8"/>
      <c r="D316" s="7"/>
      <c r="E316" s="8"/>
      <c r="F316" s="7"/>
      <c r="G316" s="8"/>
      <c r="H316" s="8"/>
      <c r="I316" s="8"/>
      <c r="J316" s="7"/>
    </row>
    <row r="317" spans="1:10" x14ac:dyDescent="0.25">
      <c r="A317" s="7">
        <f>'initial data'!A316</f>
        <v>0</v>
      </c>
      <c r="B317" s="7">
        <f>'initial data'!B316</f>
        <v>0</v>
      </c>
      <c r="C317" s="8"/>
      <c r="D317" s="7"/>
      <c r="E317" s="8"/>
      <c r="F317" s="7"/>
      <c r="G317" s="8"/>
      <c r="H317" s="8"/>
      <c r="I317" s="8"/>
      <c r="J317" s="7"/>
    </row>
    <row r="318" spans="1:10" x14ac:dyDescent="0.25">
      <c r="A318" s="7">
        <f>'initial data'!A317</f>
        <v>0</v>
      </c>
      <c r="B318" s="7">
        <f>'initial data'!B317</f>
        <v>0</v>
      </c>
      <c r="C318" s="8"/>
      <c r="D318" s="7"/>
      <c r="E318" s="8"/>
      <c r="F318" s="7"/>
      <c r="G318" s="8"/>
      <c r="H318" s="8"/>
      <c r="I318" s="8"/>
      <c r="J318" s="7"/>
    </row>
    <row r="319" spans="1:10" x14ac:dyDescent="0.25">
      <c r="A319" s="7">
        <f>'initial data'!A318</f>
        <v>0</v>
      </c>
      <c r="B319" s="7">
        <f>'initial data'!B318</f>
        <v>0</v>
      </c>
      <c r="C319" s="8"/>
      <c r="D319" s="7"/>
      <c r="E319" s="8"/>
      <c r="F319" s="7"/>
      <c r="G319" s="8"/>
      <c r="H319" s="8"/>
      <c r="I319" s="8"/>
      <c r="J319" s="7"/>
    </row>
    <row r="320" spans="1:10" x14ac:dyDescent="0.25">
      <c r="A320" s="7">
        <f>'initial data'!A319</f>
        <v>0</v>
      </c>
      <c r="B320" s="7">
        <f>'initial data'!B319</f>
        <v>0</v>
      </c>
      <c r="C320" s="8"/>
      <c r="D320" s="7"/>
      <c r="E320" s="8"/>
      <c r="F320" s="7"/>
      <c r="G320" s="8"/>
      <c r="H320" s="8"/>
      <c r="I320" s="8"/>
      <c r="J320" s="7"/>
    </row>
    <row r="321" spans="1:10" x14ac:dyDescent="0.25">
      <c r="A321" s="7">
        <f>'initial data'!A320</f>
        <v>0</v>
      </c>
      <c r="B321" s="7">
        <f>'initial data'!B320</f>
        <v>0</v>
      </c>
      <c r="C321" s="8"/>
      <c r="D321" s="7"/>
      <c r="E321" s="8"/>
      <c r="F321" s="7"/>
      <c r="G321" s="8"/>
      <c r="H321" s="8"/>
      <c r="I321" s="8"/>
      <c r="J321" s="7"/>
    </row>
    <row r="322" spans="1:10" x14ac:dyDescent="0.25">
      <c r="A322" s="7">
        <f>'initial data'!A321</f>
        <v>0</v>
      </c>
      <c r="B322" s="7">
        <f>'initial data'!B321</f>
        <v>0</v>
      </c>
      <c r="C322" s="8"/>
      <c r="D322" s="7"/>
      <c r="E322" s="7"/>
      <c r="F322" s="7"/>
      <c r="G322" s="8"/>
      <c r="H322" s="8"/>
      <c r="I322" s="8"/>
      <c r="J322" s="7"/>
    </row>
    <row r="323" spans="1:10" x14ac:dyDescent="0.25">
      <c r="A323" s="7">
        <f>'initial data'!A322</f>
        <v>0</v>
      </c>
      <c r="B323" s="7">
        <f>'initial data'!B322</f>
        <v>0</v>
      </c>
      <c r="C323" s="8"/>
      <c r="D323" s="7"/>
      <c r="E323" s="7"/>
      <c r="F323" s="7"/>
      <c r="G323" s="8"/>
      <c r="H323" s="8"/>
      <c r="I323" s="8"/>
      <c r="J323" s="7"/>
    </row>
    <row r="324" spans="1:10" x14ac:dyDescent="0.25">
      <c r="A324" s="7">
        <f>'initial data'!A323</f>
        <v>0</v>
      </c>
      <c r="B324" s="7">
        <f>'initial data'!B323</f>
        <v>0</v>
      </c>
      <c r="C324" s="8"/>
      <c r="D324" s="7"/>
      <c r="E324" s="7"/>
      <c r="F324" s="7"/>
      <c r="G324" s="8"/>
      <c r="H324" s="8"/>
      <c r="I324" s="8"/>
      <c r="J324" s="7"/>
    </row>
    <row r="325" spans="1:10" x14ac:dyDescent="0.25">
      <c r="A325" s="7">
        <f>'initial data'!A324</f>
        <v>0</v>
      </c>
      <c r="B325" s="7">
        <f>'initial data'!B324</f>
        <v>0</v>
      </c>
      <c r="C325" s="8"/>
      <c r="D325" s="7"/>
      <c r="E325" s="7"/>
      <c r="F325" s="7"/>
      <c r="G325" s="8"/>
      <c r="H325" s="8"/>
      <c r="I325" s="8"/>
      <c r="J325" s="7"/>
    </row>
    <row r="326" spans="1:10" x14ac:dyDescent="0.25">
      <c r="A326" s="7">
        <f>'initial data'!A325</f>
        <v>0</v>
      </c>
      <c r="B326" s="7">
        <f>'initial data'!B325</f>
        <v>0</v>
      </c>
      <c r="C326" s="8"/>
      <c r="D326" s="7"/>
      <c r="E326" s="8"/>
      <c r="F326" s="7"/>
      <c r="G326" s="8"/>
      <c r="H326" s="8"/>
      <c r="I326" s="8"/>
      <c r="J326" s="7"/>
    </row>
    <row r="327" spans="1:10" x14ac:dyDescent="0.25">
      <c r="A327" s="7">
        <f>'initial data'!A326</f>
        <v>0</v>
      </c>
      <c r="B327" s="7">
        <f>'initial data'!B326</f>
        <v>0</v>
      </c>
      <c r="C327" s="8"/>
      <c r="D327" s="7"/>
      <c r="E327" s="8"/>
      <c r="F327" s="7"/>
      <c r="G327" s="8"/>
      <c r="H327" s="8"/>
      <c r="I327" s="8"/>
      <c r="J327" s="7"/>
    </row>
    <row r="328" spans="1:10" x14ac:dyDescent="0.25">
      <c r="A328" s="7">
        <f>'initial data'!A327</f>
        <v>0</v>
      </c>
      <c r="B328" s="7">
        <f>'initial data'!B327</f>
        <v>0</v>
      </c>
      <c r="C328" s="8"/>
      <c r="D328" s="7"/>
      <c r="E328" s="8"/>
      <c r="F328" s="7"/>
      <c r="G328" s="8"/>
      <c r="H328" s="8"/>
      <c r="I328" s="8"/>
      <c r="J328" s="7"/>
    </row>
    <row r="329" spans="1:10" x14ac:dyDescent="0.25">
      <c r="A329" s="7">
        <f>'initial data'!A328</f>
        <v>0</v>
      </c>
      <c r="B329" s="7">
        <f>'initial data'!B328</f>
        <v>0</v>
      </c>
      <c r="C329" s="8"/>
      <c r="D329" s="7"/>
      <c r="E329" s="8"/>
      <c r="F329" s="7"/>
      <c r="G329" s="8"/>
      <c r="H329" s="8"/>
      <c r="I329" s="8"/>
      <c r="J329" s="7"/>
    </row>
    <row r="330" spans="1:10" x14ac:dyDescent="0.25">
      <c r="A330" s="7">
        <f>'initial data'!A329</f>
        <v>0</v>
      </c>
      <c r="B330" s="7">
        <f>'initial data'!B329</f>
        <v>0</v>
      </c>
      <c r="C330" s="8"/>
      <c r="D330" s="7"/>
      <c r="E330" s="8"/>
      <c r="F330" s="7"/>
      <c r="G330" s="8"/>
      <c r="H330" s="8"/>
      <c r="I330" s="8"/>
      <c r="J330" s="7"/>
    </row>
    <row r="331" spans="1:10" x14ac:dyDescent="0.25">
      <c r="A331" s="7">
        <f>'initial data'!A330</f>
        <v>0</v>
      </c>
      <c r="B331" s="7">
        <f>'initial data'!B330</f>
        <v>0</v>
      </c>
      <c r="C331" s="8"/>
      <c r="D331" s="7"/>
      <c r="E331" s="8"/>
      <c r="F331" s="7"/>
      <c r="G331" s="8"/>
      <c r="H331" s="8"/>
      <c r="I331" s="8"/>
      <c r="J331" s="7"/>
    </row>
    <row r="332" spans="1:10" x14ac:dyDescent="0.25">
      <c r="A332" s="7">
        <f>'initial data'!A331</f>
        <v>0</v>
      </c>
      <c r="B332" s="7">
        <f>'initial data'!B331</f>
        <v>0</v>
      </c>
      <c r="C332" s="8"/>
      <c r="D332" s="7"/>
      <c r="E332" s="7"/>
      <c r="F332" s="7"/>
      <c r="G332" s="8"/>
      <c r="H332" s="8"/>
      <c r="I332" s="8"/>
      <c r="J332" s="7"/>
    </row>
    <row r="333" spans="1:10" x14ac:dyDescent="0.25">
      <c r="A333" s="7">
        <f>'initial data'!A332</f>
        <v>0</v>
      </c>
      <c r="B333" s="7">
        <f>'initial data'!B332</f>
        <v>0</v>
      </c>
      <c r="C333" s="8"/>
      <c r="D333" s="7"/>
      <c r="E333" s="7"/>
      <c r="F333" s="7"/>
      <c r="G333" s="8"/>
      <c r="H333" s="8"/>
      <c r="I333" s="8"/>
      <c r="J333" s="7"/>
    </row>
    <row r="334" spans="1:10" x14ac:dyDescent="0.25">
      <c r="A334" s="7">
        <f>'initial data'!A333</f>
        <v>0</v>
      </c>
      <c r="B334" s="7">
        <f>'initial data'!B333</f>
        <v>0</v>
      </c>
      <c r="C334" s="8"/>
      <c r="D334" s="7"/>
      <c r="E334" s="7"/>
      <c r="F334" s="7"/>
      <c r="G334" s="8"/>
      <c r="H334" s="8"/>
      <c r="I334" s="8"/>
      <c r="J334" s="7"/>
    </row>
    <row r="335" spans="1:10" x14ac:dyDescent="0.25">
      <c r="A335" s="7">
        <f>'initial data'!A334</f>
        <v>0</v>
      </c>
      <c r="B335" s="7">
        <f>'initial data'!B334</f>
        <v>0</v>
      </c>
      <c r="C335" s="8"/>
      <c r="D335" s="7"/>
      <c r="E335" s="7"/>
      <c r="F335" s="7"/>
      <c r="G335" s="8"/>
      <c r="H335" s="8"/>
      <c r="I335" s="8"/>
      <c r="J335" s="7"/>
    </row>
    <row r="336" spans="1:10" x14ac:dyDescent="0.25">
      <c r="A336" s="7">
        <f>'initial data'!A335</f>
        <v>0</v>
      </c>
      <c r="B336" s="7">
        <f>'initial data'!B335</f>
        <v>0</v>
      </c>
      <c r="C336" s="8"/>
      <c r="D336" s="7"/>
      <c r="E336" s="8"/>
      <c r="F336" s="7"/>
      <c r="G336" s="8"/>
      <c r="H336" s="8"/>
      <c r="I336" s="8"/>
      <c r="J336" s="7"/>
    </row>
    <row r="337" spans="1:10" x14ac:dyDescent="0.25">
      <c r="A337" s="7">
        <f>'initial data'!A336</f>
        <v>0</v>
      </c>
      <c r="B337" s="7">
        <f>'initial data'!B336</f>
        <v>0</v>
      </c>
      <c r="C337" s="8"/>
      <c r="D337" s="7"/>
      <c r="E337" s="8"/>
      <c r="F337" s="7"/>
      <c r="G337" s="8"/>
      <c r="H337" s="8"/>
      <c r="I337" s="8"/>
      <c r="J337" s="7"/>
    </row>
    <row r="338" spans="1:10" x14ac:dyDescent="0.25">
      <c r="A338" s="7">
        <f>'initial data'!A337</f>
        <v>0</v>
      </c>
      <c r="B338" s="7">
        <f>'initial data'!B337</f>
        <v>0</v>
      </c>
      <c r="C338" s="8"/>
      <c r="D338" s="7"/>
      <c r="E338" s="8"/>
      <c r="F338" s="7"/>
      <c r="G338" s="8"/>
      <c r="H338" s="8"/>
      <c r="I338" s="8"/>
      <c r="J338" s="7"/>
    </row>
    <row r="339" spans="1:10" x14ac:dyDescent="0.25">
      <c r="A339" s="7">
        <f>'initial data'!A338</f>
        <v>0</v>
      </c>
      <c r="B339" s="7">
        <f>'initial data'!B338</f>
        <v>0</v>
      </c>
      <c r="C339" s="8"/>
      <c r="D339" s="7"/>
      <c r="E339" s="8"/>
      <c r="F339" s="7"/>
      <c r="G339" s="8"/>
      <c r="H339" s="8"/>
      <c r="I339" s="8"/>
      <c r="J339" s="7"/>
    </row>
    <row r="340" spans="1:10" x14ac:dyDescent="0.25">
      <c r="A340" s="7">
        <f>'initial data'!A339</f>
        <v>0</v>
      </c>
      <c r="B340" s="7">
        <f>'initial data'!B339</f>
        <v>0</v>
      </c>
      <c r="C340" s="8"/>
      <c r="D340" s="7"/>
      <c r="E340" s="8"/>
      <c r="F340" s="7"/>
      <c r="G340" s="8"/>
      <c r="H340" s="8"/>
      <c r="I340" s="8"/>
      <c r="J340" s="7"/>
    </row>
    <row r="341" spans="1:10" x14ac:dyDescent="0.25">
      <c r="A341" s="7">
        <f>'initial data'!A340</f>
        <v>0</v>
      </c>
      <c r="B341" s="7">
        <f>'initial data'!B340</f>
        <v>0</v>
      </c>
      <c r="C341" s="8"/>
      <c r="D341" s="7"/>
      <c r="E341" s="8"/>
      <c r="F341" s="7"/>
      <c r="G341" s="8"/>
      <c r="H341" s="8"/>
      <c r="I341" s="8"/>
      <c r="J341" s="7"/>
    </row>
    <row r="342" spans="1:10" x14ac:dyDescent="0.25">
      <c r="A342" s="7">
        <f>'initial data'!A341</f>
        <v>0</v>
      </c>
      <c r="B342" s="7">
        <f>'initial data'!B341</f>
        <v>0</v>
      </c>
      <c r="C342" s="8"/>
      <c r="D342" s="7"/>
      <c r="E342" s="7"/>
      <c r="F342" s="7"/>
      <c r="G342" s="8"/>
      <c r="H342" s="8"/>
      <c r="I342" s="8"/>
      <c r="J342" s="7"/>
    </row>
    <row r="343" spans="1:10" x14ac:dyDescent="0.25">
      <c r="A343" s="7">
        <f>'initial data'!A342</f>
        <v>0</v>
      </c>
      <c r="B343" s="7">
        <f>'initial data'!B342</f>
        <v>0</v>
      </c>
      <c r="C343" s="8"/>
      <c r="D343" s="7"/>
      <c r="E343" s="7"/>
      <c r="F343" s="7"/>
      <c r="G343" s="8"/>
      <c r="H343" s="8"/>
      <c r="I343" s="8"/>
      <c r="J343" s="7"/>
    </row>
    <row r="344" spans="1:10" x14ac:dyDescent="0.25">
      <c r="A344" s="7">
        <f>'initial data'!A343</f>
        <v>0</v>
      </c>
      <c r="B344" s="7">
        <f>'initial data'!B343</f>
        <v>0</v>
      </c>
      <c r="C344" s="8"/>
      <c r="D344" s="7"/>
      <c r="E344" s="7"/>
      <c r="F344" s="7"/>
      <c r="G344" s="8"/>
      <c r="H344" s="8"/>
      <c r="I344" s="8"/>
      <c r="J344" s="7"/>
    </row>
    <row r="345" spans="1:10" x14ac:dyDescent="0.25">
      <c r="A345" s="7">
        <f>'initial data'!A344</f>
        <v>0</v>
      </c>
      <c r="B345" s="7">
        <f>'initial data'!B344</f>
        <v>0</v>
      </c>
      <c r="C345" s="8"/>
      <c r="D345" s="7"/>
      <c r="E345" s="7"/>
      <c r="F345" s="7"/>
      <c r="G345" s="8"/>
      <c r="H345" s="8"/>
      <c r="I345" s="8"/>
      <c r="J345" s="7"/>
    </row>
    <row r="346" spans="1:10" x14ac:dyDescent="0.25">
      <c r="A346" s="7">
        <f>'initial data'!A345</f>
        <v>0</v>
      </c>
      <c r="B346" s="7">
        <f>'initial data'!B345</f>
        <v>0</v>
      </c>
      <c r="C346" s="8"/>
      <c r="D346" s="7"/>
      <c r="E346" s="8"/>
      <c r="F346" s="7"/>
      <c r="G346" s="8"/>
      <c r="H346" s="8"/>
      <c r="I346" s="8"/>
      <c r="J346" s="7"/>
    </row>
    <row r="347" spans="1:10" x14ac:dyDescent="0.25">
      <c r="A347" s="7">
        <f>'initial data'!A346</f>
        <v>0</v>
      </c>
      <c r="B347" s="7">
        <f>'initial data'!B346</f>
        <v>0</v>
      </c>
      <c r="C347" s="8"/>
      <c r="D347" s="7"/>
      <c r="E347" s="8"/>
      <c r="F347" s="7"/>
      <c r="G347" s="8"/>
      <c r="H347" s="8"/>
      <c r="I347" s="8"/>
      <c r="J347" s="7"/>
    </row>
    <row r="348" spans="1:10" x14ac:dyDescent="0.25">
      <c r="A348" s="7">
        <f>'initial data'!A347</f>
        <v>0</v>
      </c>
      <c r="B348" s="7">
        <f>'initial data'!B347</f>
        <v>0</v>
      </c>
      <c r="C348" s="8"/>
      <c r="D348" s="7"/>
      <c r="E348" s="8"/>
      <c r="F348" s="7"/>
      <c r="G348" s="8"/>
      <c r="H348" s="8"/>
      <c r="I348" s="8"/>
      <c r="J348" s="7"/>
    </row>
    <row r="349" spans="1:10" x14ac:dyDescent="0.25">
      <c r="A349" s="7">
        <f>'initial data'!A348</f>
        <v>0</v>
      </c>
      <c r="B349" s="7">
        <f>'initial data'!B348</f>
        <v>0</v>
      </c>
      <c r="C349" s="8"/>
      <c r="D349" s="7"/>
      <c r="E349" s="8"/>
      <c r="F349" s="7"/>
      <c r="G349" s="8"/>
      <c r="H349" s="8"/>
      <c r="I349" s="8"/>
      <c r="J349" s="7"/>
    </row>
    <row r="350" spans="1:10" x14ac:dyDescent="0.25">
      <c r="A350" s="7">
        <f>'initial data'!A349</f>
        <v>0</v>
      </c>
      <c r="B350" s="7">
        <f>'initial data'!B349</f>
        <v>0</v>
      </c>
      <c r="C350" s="8"/>
      <c r="D350" s="7"/>
      <c r="E350" s="8"/>
      <c r="F350" s="7"/>
      <c r="G350" s="8"/>
      <c r="H350" s="8"/>
      <c r="I350" s="8"/>
      <c r="J350" s="7"/>
    </row>
    <row r="351" spans="1:10" x14ac:dyDescent="0.25">
      <c r="A351" s="7">
        <f>'initial data'!A350</f>
        <v>0</v>
      </c>
      <c r="B351" s="7">
        <f>'initial data'!B350</f>
        <v>0</v>
      </c>
      <c r="C351" s="8"/>
      <c r="D351" s="7"/>
      <c r="E351" s="8"/>
      <c r="F351" s="7"/>
      <c r="G351" s="8"/>
      <c r="H351" s="8"/>
      <c r="I351" s="8"/>
      <c r="J351" s="7"/>
    </row>
    <row r="352" spans="1:10" x14ac:dyDescent="0.25">
      <c r="A352" s="7">
        <f>'initial data'!A351</f>
        <v>0</v>
      </c>
      <c r="B352" s="7">
        <f>'initial data'!B351</f>
        <v>0</v>
      </c>
      <c r="C352" s="8"/>
      <c r="D352" s="7"/>
      <c r="E352" s="8"/>
      <c r="F352" s="7"/>
      <c r="G352" s="8"/>
      <c r="H352" s="8"/>
      <c r="I352" s="8"/>
      <c r="J352" s="7"/>
    </row>
    <row r="353" spans="1:10" x14ac:dyDescent="0.25">
      <c r="A353" s="7">
        <f>'initial data'!A352</f>
        <v>0</v>
      </c>
      <c r="B353" s="7">
        <f>'initial data'!B352</f>
        <v>0</v>
      </c>
      <c r="C353" s="8"/>
      <c r="D353" s="7"/>
      <c r="E353" s="8"/>
      <c r="F353" s="7"/>
      <c r="G353" s="8"/>
      <c r="H353" s="8"/>
      <c r="I353" s="8"/>
      <c r="J353" s="7"/>
    </row>
    <row r="354" spans="1:10" x14ac:dyDescent="0.25">
      <c r="A354" s="7">
        <f>'initial data'!A353</f>
        <v>0</v>
      </c>
      <c r="B354" s="7">
        <f>'initial data'!B353</f>
        <v>0</v>
      </c>
      <c r="C354" s="8"/>
      <c r="D354" s="7"/>
      <c r="E354" s="7"/>
      <c r="F354" s="7"/>
      <c r="G354" s="8"/>
      <c r="H354" s="8"/>
      <c r="I354" s="8"/>
      <c r="J354" s="7"/>
    </row>
    <row r="355" spans="1:10" x14ac:dyDescent="0.25">
      <c r="A355" s="7">
        <f>'initial data'!A354</f>
        <v>0</v>
      </c>
      <c r="B355" s="7">
        <f>'initial data'!B354</f>
        <v>0</v>
      </c>
      <c r="C355" s="8"/>
      <c r="D355" s="7"/>
      <c r="E355" s="7"/>
      <c r="F355" s="7"/>
      <c r="G355" s="8"/>
      <c r="H355" s="8"/>
      <c r="I355" s="8"/>
      <c r="J355" s="7"/>
    </row>
    <row r="356" spans="1:10" x14ac:dyDescent="0.25">
      <c r="A356" s="7">
        <f>'initial data'!A355</f>
        <v>0</v>
      </c>
      <c r="B356" s="7">
        <f>'initial data'!B355</f>
        <v>0</v>
      </c>
      <c r="C356" s="8"/>
      <c r="D356" s="7"/>
      <c r="E356" s="7"/>
      <c r="F356" s="7"/>
      <c r="G356" s="8"/>
      <c r="H356" s="8"/>
      <c r="I356" s="8"/>
      <c r="J356" s="7"/>
    </row>
    <row r="357" spans="1:10" x14ac:dyDescent="0.25">
      <c r="A357" s="7">
        <f>'initial data'!A356</f>
        <v>0</v>
      </c>
      <c r="B357" s="7">
        <f>'initial data'!B356</f>
        <v>0</v>
      </c>
      <c r="C357" s="8"/>
      <c r="D357" s="7"/>
      <c r="E357" s="7"/>
      <c r="F357" s="7"/>
      <c r="G357" s="8"/>
      <c r="H357" s="8"/>
      <c r="I357" s="8"/>
      <c r="J357" s="7"/>
    </row>
    <row r="358" spans="1:10" x14ac:dyDescent="0.25">
      <c r="A358" s="7">
        <f>'initial data'!A357</f>
        <v>0</v>
      </c>
      <c r="B358" s="7">
        <f>'initial data'!B357</f>
        <v>0</v>
      </c>
      <c r="C358" s="8"/>
      <c r="D358" s="7"/>
      <c r="E358" s="8"/>
      <c r="F358" s="7"/>
      <c r="G358" s="8"/>
      <c r="H358" s="8"/>
      <c r="I358" s="8"/>
      <c r="J358" s="7"/>
    </row>
    <row r="359" spans="1:10" x14ac:dyDescent="0.25">
      <c r="A359" s="7">
        <f>'initial data'!A358</f>
        <v>0</v>
      </c>
      <c r="B359" s="7">
        <f>'initial data'!B358</f>
        <v>0</v>
      </c>
      <c r="C359" s="8"/>
      <c r="D359" s="7"/>
      <c r="E359" s="8"/>
      <c r="F359" s="7"/>
      <c r="G359" s="8"/>
      <c r="H359" s="8"/>
      <c r="I359" s="8"/>
      <c r="J359" s="7"/>
    </row>
    <row r="360" spans="1:10" x14ac:dyDescent="0.25">
      <c r="A360" s="7">
        <f>'initial data'!A359</f>
        <v>0</v>
      </c>
      <c r="B360" s="7">
        <f>'initial data'!B359</f>
        <v>0</v>
      </c>
      <c r="C360" s="8"/>
      <c r="D360" s="7"/>
      <c r="E360" s="8"/>
      <c r="F360" s="7"/>
      <c r="G360" s="8"/>
      <c r="H360" s="8"/>
      <c r="I360" s="8"/>
      <c r="J360" s="7"/>
    </row>
    <row r="361" spans="1:10" x14ac:dyDescent="0.25">
      <c r="A361" s="7">
        <f>'initial data'!A360</f>
        <v>0</v>
      </c>
      <c r="B361" s="7">
        <f>'initial data'!B360</f>
        <v>0</v>
      </c>
      <c r="C361" s="8"/>
      <c r="D361" s="7"/>
      <c r="E361" s="8"/>
      <c r="F361" s="7"/>
      <c r="G361" s="8"/>
      <c r="H361" s="8"/>
      <c r="I361" s="8"/>
      <c r="J361" s="7"/>
    </row>
    <row r="362" spans="1:10" x14ac:dyDescent="0.25">
      <c r="A362" s="7">
        <f>'initial data'!A361</f>
        <v>0</v>
      </c>
      <c r="B362" s="7">
        <f>'initial data'!B361</f>
        <v>0</v>
      </c>
      <c r="C362" s="8"/>
      <c r="D362" s="7"/>
      <c r="E362" s="7"/>
      <c r="F362" s="7"/>
      <c r="G362" s="8"/>
      <c r="H362" s="8"/>
      <c r="I362" s="8"/>
      <c r="J362" s="7"/>
    </row>
    <row r="363" spans="1:10" x14ac:dyDescent="0.25">
      <c r="A363" s="7">
        <f>'initial data'!A362</f>
        <v>0</v>
      </c>
      <c r="B363" s="7">
        <f>'initial data'!B362</f>
        <v>0</v>
      </c>
      <c r="C363" s="8"/>
      <c r="D363" s="7"/>
      <c r="E363" s="7"/>
      <c r="F363" s="7"/>
      <c r="G363" s="8"/>
      <c r="H363" s="8"/>
      <c r="I363" s="8"/>
      <c r="J363" s="7"/>
    </row>
    <row r="364" spans="1:10" x14ac:dyDescent="0.25">
      <c r="A364" s="7">
        <f>'initial data'!A363</f>
        <v>0</v>
      </c>
      <c r="B364" s="7">
        <f>'initial data'!B363</f>
        <v>0</v>
      </c>
      <c r="C364" s="8"/>
      <c r="D364" s="7"/>
      <c r="E364" s="7"/>
      <c r="F364" s="7"/>
      <c r="G364" s="8"/>
      <c r="H364" s="8"/>
      <c r="I364" s="8"/>
      <c r="J364" s="7"/>
    </row>
    <row r="365" spans="1:10" x14ac:dyDescent="0.25">
      <c r="A365" s="7">
        <f>'initial data'!A364</f>
        <v>0</v>
      </c>
      <c r="B365" s="7">
        <f>'initial data'!B364</f>
        <v>0</v>
      </c>
      <c r="C365" s="8"/>
      <c r="D365" s="7"/>
      <c r="E365" s="7"/>
      <c r="F365" s="7"/>
      <c r="G365" s="8"/>
      <c r="H365" s="8"/>
      <c r="I365" s="8"/>
      <c r="J365" s="7"/>
    </row>
    <row r="366" spans="1:10" x14ac:dyDescent="0.25">
      <c r="A366" s="7">
        <f>'initial data'!A365</f>
        <v>0</v>
      </c>
      <c r="B366" s="7">
        <f>'initial data'!B365</f>
        <v>0</v>
      </c>
      <c r="C366" s="8"/>
      <c r="D366" s="7"/>
      <c r="E366" s="8"/>
      <c r="F366" s="7"/>
      <c r="G366" s="8"/>
      <c r="H366" s="8"/>
      <c r="I366" s="8"/>
      <c r="J366" s="7"/>
    </row>
    <row r="367" spans="1:10" x14ac:dyDescent="0.25">
      <c r="A367" s="7">
        <f>'initial data'!A366</f>
        <v>0</v>
      </c>
      <c r="B367" s="7">
        <f>'initial data'!B366</f>
        <v>0</v>
      </c>
      <c r="C367" s="8"/>
      <c r="D367" s="7"/>
      <c r="E367" s="8"/>
      <c r="F367" s="7"/>
      <c r="G367" s="8"/>
      <c r="H367" s="8"/>
      <c r="I367" s="8"/>
      <c r="J367" s="7"/>
    </row>
    <row r="368" spans="1:10" x14ac:dyDescent="0.25">
      <c r="A368" s="7">
        <f>'initial data'!A367</f>
        <v>0</v>
      </c>
      <c r="B368" s="7">
        <f>'initial data'!B367</f>
        <v>0</v>
      </c>
      <c r="C368" s="8"/>
      <c r="D368" s="7"/>
      <c r="E368" s="8"/>
      <c r="F368" s="7"/>
      <c r="G368" s="8"/>
      <c r="H368" s="8"/>
      <c r="I368" s="8"/>
      <c r="J368" s="7"/>
    </row>
    <row r="369" spans="1:10" x14ac:dyDescent="0.25">
      <c r="A369" s="7">
        <f>'initial data'!A368</f>
        <v>0</v>
      </c>
      <c r="B369" s="7">
        <f>'initial data'!B368</f>
        <v>0</v>
      </c>
      <c r="C369" s="8"/>
      <c r="D369" s="7"/>
      <c r="E369" s="8"/>
      <c r="F369" s="7"/>
      <c r="G369" s="8"/>
      <c r="H369" s="8"/>
      <c r="I369" s="8"/>
      <c r="J369" s="7"/>
    </row>
    <row r="370" spans="1:10" x14ac:dyDescent="0.25">
      <c r="A370" s="7">
        <f>'initial data'!A369</f>
        <v>0</v>
      </c>
      <c r="B370" s="7">
        <f>'initial data'!B369</f>
        <v>0</v>
      </c>
      <c r="C370" s="8"/>
      <c r="D370" s="7"/>
      <c r="E370" s="8"/>
      <c r="F370" s="7"/>
      <c r="G370" s="8"/>
      <c r="H370" s="8"/>
      <c r="I370" s="8"/>
      <c r="J370" s="7"/>
    </row>
    <row r="371" spans="1:10" x14ac:dyDescent="0.25">
      <c r="A371" s="7">
        <f>'initial data'!A370</f>
        <v>0</v>
      </c>
      <c r="B371" s="7">
        <f>'initial data'!B370</f>
        <v>0</v>
      </c>
      <c r="C371" s="8"/>
      <c r="D371" s="7"/>
      <c r="E371" s="8"/>
      <c r="F371" s="7"/>
      <c r="G371" s="8"/>
      <c r="H371" s="8"/>
      <c r="I371" s="8"/>
      <c r="J371" s="7"/>
    </row>
    <row r="372" spans="1:10" x14ac:dyDescent="0.25">
      <c r="A372" s="7">
        <f>'initial data'!A371</f>
        <v>0</v>
      </c>
      <c r="B372" s="7">
        <f>'initial data'!B371</f>
        <v>0</v>
      </c>
      <c r="C372" s="8"/>
      <c r="D372" s="7"/>
      <c r="E372" s="8"/>
      <c r="F372" s="7"/>
      <c r="G372" s="8"/>
      <c r="H372" s="8"/>
      <c r="I372" s="8"/>
      <c r="J372" s="7"/>
    </row>
    <row r="373" spans="1:10" x14ac:dyDescent="0.25">
      <c r="A373" s="7">
        <f>'initial data'!A372</f>
        <v>0</v>
      </c>
      <c r="B373" s="7">
        <f>'initial data'!B372</f>
        <v>0</v>
      </c>
      <c r="C373" s="8"/>
      <c r="D373" s="7"/>
      <c r="E373" s="8"/>
      <c r="F373" s="7"/>
      <c r="G373" s="8"/>
      <c r="H373" s="8"/>
      <c r="I373" s="8"/>
      <c r="J373" s="7"/>
    </row>
    <row r="374" spans="1:10" x14ac:dyDescent="0.25">
      <c r="A374" s="7">
        <f>'initial data'!A373</f>
        <v>0</v>
      </c>
      <c r="B374" s="7">
        <f>'initial data'!B373</f>
        <v>0</v>
      </c>
      <c r="C374" s="8"/>
      <c r="D374" s="7"/>
      <c r="E374" s="8"/>
      <c r="F374" s="7"/>
      <c r="G374" s="8"/>
      <c r="H374" s="8"/>
      <c r="I374" s="8"/>
      <c r="J374" s="7"/>
    </row>
    <row r="375" spans="1:10" x14ac:dyDescent="0.25">
      <c r="A375" s="7">
        <f>'initial data'!A374</f>
        <v>0</v>
      </c>
      <c r="B375" s="7">
        <f>'initial data'!B374</f>
        <v>0</v>
      </c>
      <c r="C375" s="8"/>
      <c r="D375" s="7"/>
      <c r="E375" s="8"/>
      <c r="F375" s="7"/>
      <c r="G375" s="8"/>
      <c r="H375" s="8"/>
      <c r="I375" s="8"/>
      <c r="J375" s="7"/>
    </row>
    <row r="376" spans="1:10" x14ac:dyDescent="0.25">
      <c r="A376" s="7">
        <f>'initial data'!A375</f>
        <v>0</v>
      </c>
      <c r="B376" s="7">
        <f>'initial data'!B375</f>
        <v>0</v>
      </c>
      <c r="C376" s="8"/>
      <c r="D376" s="7"/>
      <c r="E376" s="7"/>
      <c r="F376" s="7"/>
      <c r="G376" s="8"/>
      <c r="H376" s="8"/>
      <c r="I376" s="8"/>
      <c r="J376" s="7"/>
    </row>
    <row r="377" spans="1:10" x14ac:dyDescent="0.25">
      <c r="A377" s="7">
        <f>'initial data'!A376</f>
        <v>0</v>
      </c>
      <c r="B377" s="7">
        <f>'initial data'!B376</f>
        <v>0</v>
      </c>
      <c r="C377" s="8"/>
      <c r="D377" s="7"/>
      <c r="E377" s="7"/>
      <c r="F377" s="7"/>
      <c r="G377" s="8"/>
      <c r="H377" s="8"/>
      <c r="I377" s="8"/>
      <c r="J377" s="7"/>
    </row>
    <row r="378" spans="1:10" x14ac:dyDescent="0.25">
      <c r="A378" s="7">
        <f>'initial data'!A377</f>
        <v>0</v>
      </c>
      <c r="B378" s="7">
        <f>'initial data'!B377</f>
        <v>0</v>
      </c>
      <c r="C378" s="8"/>
      <c r="D378" s="7"/>
      <c r="E378" s="7"/>
      <c r="F378" s="7"/>
      <c r="G378" s="8"/>
      <c r="H378" s="8"/>
      <c r="I378" s="8"/>
      <c r="J378" s="7"/>
    </row>
    <row r="379" spans="1:10" x14ac:dyDescent="0.25">
      <c r="A379" s="7">
        <f>'initial data'!A378</f>
        <v>0</v>
      </c>
      <c r="B379" s="7">
        <f>'initial data'!B378</f>
        <v>0</v>
      </c>
      <c r="C379" s="8"/>
      <c r="D379" s="7"/>
      <c r="E379" s="7"/>
      <c r="F379" s="7"/>
      <c r="G379" s="8"/>
      <c r="H379" s="8"/>
      <c r="I379" s="8"/>
      <c r="J379" s="7"/>
    </row>
    <row r="380" spans="1:10" x14ac:dyDescent="0.25">
      <c r="A380" s="7">
        <f>'initial data'!A379</f>
        <v>0</v>
      </c>
      <c r="B380" s="7">
        <f>'initial data'!B379</f>
        <v>0</v>
      </c>
      <c r="C380" s="8"/>
      <c r="D380" s="7"/>
      <c r="E380" s="8"/>
      <c r="F380" s="7"/>
      <c r="G380" s="8"/>
      <c r="H380" s="8"/>
      <c r="I380" s="8"/>
      <c r="J380" s="7"/>
    </row>
    <row r="381" spans="1:10" x14ac:dyDescent="0.25">
      <c r="A381" s="7">
        <f>'initial data'!A380</f>
        <v>0</v>
      </c>
      <c r="B381" s="7">
        <f>'initial data'!B380</f>
        <v>0</v>
      </c>
      <c r="C381" s="8"/>
      <c r="D381" s="7"/>
      <c r="E381" s="8"/>
      <c r="F381" s="7"/>
      <c r="G381" s="8"/>
      <c r="H381" s="8"/>
      <c r="I381" s="8"/>
      <c r="J381" s="7"/>
    </row>
    <row r="382" spans="1:10" x14ac:dyDescent="0.25">
      <c r="A382" s="7">
        <f>'initial data'!A381</f>
        <v>0</v>
      </c>
      <c r="B382" s="7">
        <f>'initial data'!B381</f>
        <v>0</v>
      </c>
      <c r="C382" s="8"/>
      <c r="D382" s="7"/>
      <c r="E382" s="7"/>
      <c r="F382" s="7"/>
      <c r="G382" s="8"/>
      <c r="H382" s="8"/>
      <c r="I382" s="8"/>
      <c r="J382" s="7"/>
    </row>
    <row r="383" spans="1:10" x14ac:dyDescent="0.25">
      <c r="A383" s="7">
        <f>'initial data'!A382</f>
        <v>0</v>
      </c>
      <c r="B383" s="7">
        <f>'initial data'!B382</f>
        <v>0</v>
      </c>
      <c r="C383" s="8"/>
      <c r="D383" s="7"/>
      <c r="E383" s="7"/>
      <c r="F383" s="7"/>
      <c r="G383" s="8"/>
      <c r="H383" s="8"/>
      <c r="I383" s="8"/>
      <c r="J383" s="7"/>
    </row>
    <row r="384" spans="1:10" x14ac:dyDescent="0.25">
      <c r="A384" s="7">
        <f>'initial data'!A383</f>
        <v>0</v>
      </c>
      <c r="B384" s="7">
        <f>'initial data'!B383</f>
        <v>0</v>
      </c>
      <c r="C384" s="8"/>
      <c r="D384" s="7"/>
      <c r="E384" s="7"/>
      <c r="F384" s="7"/>
      <c r="G384" s="8"/>
      <c r="H384" s="8"/>
      <c r="I384" s="8"/>
      <c r="J384" s="7"/>
    </row>
    <row r="385" spans="1:10" x14ac:dyDescent="0.25">
      <c r="A385" s="7">
        <f>'initial data'!A384</f>
        <v>0</v>
      </c>
      <c r="B385" s="7">
        <f>'initial data'!B384</f>
        <v>0</v>
      </c>
      <c r="C385" s="8"/>
      <c r="D385" s="7"/>
      <c r="E385" s="7"/>
      <c r="F385" s="7"/>
      <c r="G385" s="8"/>
      <c r="H385" s="8"/>
      <c r="I385" s="8"/>
      <c r="J385" s="7"/>
    </row>
    <row r="386" spans="1:10" x14ac:dyDescent="0.25">
      <c r="A386" s="7">
        <f>'initial data'!A385</f>
        <v>0</v>
      </c>
      <c r="B386" s="7">
        <f>'initial data'!B385</f>
        <v>0</v>
      </c>
      <c r="C386" s="8"/>
      <c r="D386" s="7"/>
      <c r="E386" s="8"/>
      <c r="F386" s="7"/>
      <c r="G386" s="8"/>
      <c r="H386" s="8"/>
      <c r="I386" s="8"/>
      <c r="J386" s="7"/>
    </row>
    <row r="387" spans="1:10" x14ac:dyDescent="0.25">
      <c r="A387" s="7">
        <f>'initial data'!A386</f>
        <v>0</v>
      </c>
      <c r="B387" s="7">
        <f>'initial data'!B386</f>
        <v>0</v>
      </c>
      <c r="C387" s="8"/>
      <c r="D387" s="7"/>
      <c r="E387" s="8"/>
      <c r="F387" s="7"/>
      <c r="G387" s="8"/>
      <c r="H387" s="8"/>
      <c r="I387" s="8"/>
      <c r="J387" s="7"/>
    </row>
    <row r="388" spans="1:10" x14ac:dyDescent="0.25">
      <c r="A388" s="7">
        <f>'initial data'!A387</f>
        <v>0</v>
      </c>
      <c r="B388" s="7">
        <f>'initial data'!B387</f>
        <v>0</v>
      </c>
      <c r="C388" s="8"/>
      <c r="D388" s="7"/>
      <c r="E388" s="8"/>
      <c r="F388" s="7"/>
      <c r="G388" s="8"/>
      <c r="H388" s="8"/>
      <c r="I388" s="8"/>
      <c r="J388" s="7"/>
    </row>
    <row r="389" spans="1:10" x14ac:dyDescent="0.25">
      <c r="A389" s="7">
        <f>'initial data'!A388</f>
        <v>0</v>
      </c>
      <c r="B389" s="7">
        <f>'initial data'!B388</f>
        <v>0</v>
      </c>
      <c r="C389" s="8"/>
      <c r="D389" s="7"/>
      <c r="E389" s="8"/>
      <c r="F389" s="7"/>
      <c r="G389" s="8"/>
      <c r="H389" s="8"/>
      <c r="I389" s="8"/>
      <c r="J389" s="7"/>
    </row>
    <row r="390" spans="1:10" x14ac:dyDescent="0.25">
      <c r="A390" s="7">
        <f>'initial data'!A389</f>
        <v>0</v>
      </c>
      <c r="B390" s="7">
        <f>'initial data'!B389</f>
        <v>0</v>
      </c>
      <c r="C390" s="8"/>
      <c r="D390" s="7"/>
      <c r="E390" s="8"/>
      <c r="F390" s="7"/>
      <c r="G390" s="8"/>
      <c r="H390" s="8"/>
      <c r="I390" s="8"/>
      <c r="J390" s="7"/>
    </row>
    <row r="391" spans="1:10" x14ac:dyDescent="0.25">
      <c r="A391" s="7">
        <f>'initial data'!A390</f>
        <v>0</v>
      </c>
      <c r="B391" s="7">
        <f>'initial data'!B390</f>
        <v>0</v>
      </c>
      <c r="C391" s="8"/>
      <c r="D391" s="7"/>
      <c r="E391" s="8"/>
      <c r="F391" s="7"/>
      <c r="G391" s="8"/>
      <c r="H391" s="8"/>
      <c r="I391" s="8"/>
      <c r="J391" s="7"/>
    </row>
    <row r="392" spans="1:10" x14ac:dyDescent="0.25">
      <c r="A392" s="7">
        <f>'initial data'!A391</f>
        <v>0</v>
      </c>
      <c r="B392" s="7">
        <f>'initial data'!B391</f>
        <v>0</v>
      </c>
      <c r="C392" s="8"/>
      <c r="D392" s="7"/>
      <c r="E392" s="8"/>
      <c r="F392" s="7"/>
      <c r="G392" s="8"/>
      <c r="H392" s="8"/>
      <c r="I392" s="8"/>
      <c r="J392" s="7"/>
    </row>
    <row r="393" spans="1:10" x14ac:dyDescent="0.25">
      <c r="A393" s="7">
        <f>'initial data'!A392</f>
        <v>0</v>
      </c>
      <c r="B393" s="7">
        <f>'initial data'!B392</f>
        <v>0</v>
      </c>
      <c r="C393" s="8"/>
      <c r="D393" s="7"/>
      <c r="E393" s="8"/>
      <c r="F393" s="7"/>
      <c r="G393" s="8"/>
      <c r="H393" s="8"/>
      <c r="I393" s="8"/>
      <c r="J393" s="7"/>
    </row>
    <row r="394" spans="1:10" x14ac:dyDescent="0.25">
      <c r="A394" s="7">
        <f>'initial data'!A393</f>
        <v>0</v>
      </c>
      <c r="B394" s="7">
        <f>'initial data'!B393</f>
        <v>0</v>
      </c>
      <c r="C394" s="8"/>
      <c r="D394" s="7"/>
      <c r="E394" s="8"/>
      <c r="F394" s="7"/>
      <c r="G394" s="8"/>
      <c r="H394" s="8"/>
      <c r="I394" s="8"/>
      <c r="J394" s="7"/>
    </row>
    <row r="395" spans="1:10" x14ac:dyDescent="0.25">
      <c r="A395" s="7">
        <f>'initial data'!A394</f>
        <v>0</v>
      </c>
      <c r="B395" s="7">
        <f>'initial data'!B394</f>
        <v>0</v>
      </c>
      <c r="C395" s="8"/>
      <c r="D395" s="7"/>
      <c r="E395" s="8"/>
      <c r="F395" s="7"/>
      <c r="G395" s="8"/>
      <c r="H395" s="8"/>
      <c r="I395" s="8"/>
      <c r="J395" s="7"/>
    </row>
    <row r="396" spans="1:10" x14ac:dyDescent="0.25">
      <c r="A396" s="7">
        <f>'initial data'!A395</f>
        <v>0</v>
      </c>
      <c r="B396" s="7">
        <f>'initial data'!B395</f>
        <v>0</v>
      </c>
      <c r="C396" s="8"/>
      <c r="D396" s="7"/>
      <c r="E396" s="8"/>
      <c r="F396" s="7"/>
      <c r="G396" s="8"/>
      <c r="H396" s="8"/>
      <c r="I396" s="8"/>
      <c r="J396" s="7"/>
    </row>
    <row r="397" spans="1:10" x14ac:dyDescent="0.25">
      <c r="A397" s="7">
        <f>'initial data'!A396</f>
        <v>0</v>
      </c>
      <c r="B397" s="7">
        <f>'initial data'!B396</f>
        <v>0</v>
      </c>
      <c r="C397" s="8"/>
      <c r="D397" s="7"/>
      <c r="E397" s="8"/>
      <c r="F397" s="7"/>
      <c r="G397" s="8"/>
      <c r="H397" s="8"/>
      <c r="I397" s="8"/>
      <c r="J397" s="7"/>
    </row>
    <row r="398" spans="1:10" x14ac:dyDescent="0.25">
      <c r="A398" s="7">
        <f>'initial data'!A397</f>
        <v>0</v>
      </c>
      <c r="B398" s="7">
        <f>'initial data'!B397</f>
        <v>0</v>
      </c>
      <c r="C398" s="8"/>
      <c r="D398" s="7"/>
      <c r="E398" s="7"/>
      <c r="F398" s="7"/>
      <c r="G398" s="8"/>
      <c r="H398" s="8"/>
      <c r="I398" s="8"/>
      <c r="J398" s="7"/>
    </row>
    <row r="399" spans="1:10" x14ac:dyDescent="0.25">
      <c r="A399" s="7">
        <f>'initial data'!A398</f>
        <v>0</v>
      </c>
      <c r="B399" s="7">
        <f>'initial data'!B398</f>
        <v>0</v>
      </c>
      <c r="C399" s="8"/>
      <c r="D399" s="7"/>
      <c r="E399" s="7"/>
      <c r="F399" s="7"/>
      <c r="G399" s="8"/>
      <c r="H399" s="8"/>
      <c r="I399" s="8"/>
      <c r="J399" s="7"/>
    </row>
    <row r="400" spans="1:10" x14ac:dyDescent="0.25">
      <c r="A400" s="7">
        <f>'initial data'!A399</f>
        <v>0</v>
      </c>
      <c r="B400" s="7">
        <f>'initial data'!B399</f>
        <v>0</v>
      </c>
      <c r="C400" s="8"/>
      <c r="D400" s="7"/>
      <c r="E400" s="7"/>
      <c r="F400" s="7"/>
      <c r="G400" s="8"/>
      <c r="H400" s="8"/>
      <c r="I400" s="8"/>
      <c r="J400" s="7"/>
    </row>
    <row r="401" spans="1:10" x14ac:dyDescent="0.25">
      <c r="A401" s="7">
        <f>'initial data'!A400</f>
        <v>0</v>
      </c>
      <c r="B401" s="7">
        <f>'initial data'!B400</f>
        <v>0</v>
      </c>
      <c r="C401" s="8"/>
      <c r="D401" s="7"/>
      <c r="E401" s="7"/>
      <c r="F401" s="7"/>
      <c r="G401" s="8"/>
      <c r="H401" s="8"/>
      <c r="I401" s="8"/>
      <c r="J401" s="7"/>
    </row>
    <row r="402" spans="1:10" x14ac:dyDescent="0.25">
      <c r="A402" s="7">
        <f>'initial data'!A401</f>
        <v>0</v>
      </c>
      <c r="B402" s="7">
        <f>'initial data'!B401</f>
        <v>0</v>
      </c>
      <c r="C402" s="8"/>
      <c r="D402" s="7"/>
      <c r="E402" s="8"/>
      <c r="F402" s="7"/>
      <c r="G402" s="8"/>
      <c r="H402" s="8"/>
      <c r="I402" s="8"/>
      <c r="J402" s="7"/>
    </row>
    <row r="403" spans="1:10" x14ac:dyDescent="0.25">
      <c r="A403" s="1">
        <f>'initial data'!A402</f>
        <v>0</v>
      </c>
      <c r="B403" s="1">
        <f>'initial data'!B402</f>
        <v>0</v>
      </c>
      <c r="F403" s="1"/>
      <c r="G403" s="1"/>
      <c r="J403" s="1"/>
    </row>
    <row r="404" spans="1:10" x14ac:dyDescent="0.25">
      <c r="F404" s="1"/>
      <c r="G404" s="1"/>
      <c r="J404" s="1"/>
    </row>
    <row r="405" spans="1:10" x14ac:dyDescent="0.25">
      <c r="F405" s="1"/>
      <c r="G405" s="1"/>
      <c r="J405" s="1"/>
    </row>
    <row r="406" spans="1:10" x14ac:dyDescent="0.25">
      <c r="F406" s="1"/>
      <c r="G406" s="1"/>
      <c r="J406" s="1"/>
    </row>
    <row r="407" spans="1:10" x14ac:dyDescent="0.25">
      <c r="F407" s="1"/>
      <c r="G407" s="1"/>
      <c r="J407" s="1"/>
    </row>
    <row r="408" spans="1:10" x14ac:dyDescent="0.25">
      <c r="F408" s="1"/>
      <c r="G408" s="1"/>
      <c r="J408" s="1"/>
    </row>
    <row r="409" spans="1:10" x14ac:dyDescent="0.25">
      <c r="F409" s="1"/>
      <c r="G409" s="1"/>
      <c r="J409" s="1"/>
    </row>
    <row r="410" spans="1:10" x14ac:dyDescent="0.25">
      <c r="F410" s="1"/>
      <c r="G410" s="1"/>
      <c r="J410" s="1"/>
    </row>
    <row r="411" spans="1:10" x14ac:dyDescent="0.25">
      <c r="F411" s="1"/>
      <c r="G411" s="1"/>
      <c r="J411" s="1"/>
    </row>
    <row r="412" spans="1:10" x14ac:dyDescent="0.25">
      <c r="F412" s="1"/>
      <c r="G412" s="1"/>
      <c r="J412" s="1"/>
    </row>
    <row r="413" spans="1:10" x14ac:dyDescent="0.25">
      <c r="F413" s="1"/>
      <c r="G413" s="1"/>
      <c r="J413" s="1"/>
    </row>
    <row r="414" spans="1:10" x14ac:dyDescent="0.25">
      <c r="F414" s="1"/>
      <c r="G414" s="1"/>
      <c r="J414" s="1"/>
    </row>
    <row r="415" spans="1:10" x14ac:dyDescent="0.25">
      <c r="F415" s="1"/>
      <c r="G415" s="1"/>
      <c r="J415" s="1"/>
    </row>
    <row r="416" spans="1:10" x14ac:dyDescent="0.25">
      <c r="F416" s="1"/>
      <c r="G416" s="1"/>
      <c r="J416" s="1"/>
    </row>
    <row r="417" spans="5:10" x14ac:dyDescent="0.25">
      <c r="F417" s="1"/>
      <c r="G417" s="1"/>
      <c r="J417" s="1"/>
    </row>
    <row r="418" spans="5:10" x14ac:dyDescent="0.25">
      <c r="F418" s="1"/>
      <c r="G418" s="1"/>
      <c r="J418" s="1"/>
    </row>
    <row r="419" spans="5:10" x14ac:dyDescent="0.25">
      <c r="F419" s="1"/>
      <c r="G419" s="1"/>
      <c r="J419" s="1"/>
    </row>
    <row r="420" spans="5:10" x14ac:dyDescent="0.25">
      <c r="E420" s="1"/>
      <c r="F420" s="1"/>
      <c r="G420" s="1"/>
      <c r="J420" s="1"/>
    </row>
    <row r="421" spans="5:10" x14ac:dyDescent="0.25">
      <c r="E421" s="1"/>
      <c r="F421" s="1"/>
      <c r="G421" s="1"/>
      <c r="J421" s="1"/>
    </row>
    <row r="422" spans="5:10" x14ac:dyDescent="0.25">
      <c r="E422" s="1"/>
      <c r="F422" s="1"/>
      <c r="G422" s="1"/>
      <c r="J422" s="1"/>
    </row>
    <row r="423" spans="5:10" x14ac:dyDescent="0.25">
      <c r="E423" s="1"/>
      <c r="F423" s="1"/>
      <c r="G423" s="1"/>
      <c r="J423" s="1"/>
    </row>
    <row r="424" spans="5:10" x14ac:dyDescent="0.25">
      <c r="F424" s="1"/>
      <c r="G424" s="1"/>
      <c r="J424" s="1"/>
    </row>
    <row r="425" spans="5:10" x14ac:dyDescent="0.25">
      <c r="F425" s="1"/>
      <c r="G425" s="1"/>
      <c r="J425" s="1"/>
    </row>
    <row r="426" spans="5:10" x14ac:dyDescent="0.25">
      <c r="F426" s="1"/>
      <c r="G426" s="1"/>
      <c r="J426" s="1"/>
    </row>
    <row r="427" spans="5:10" x14ac:dyDescent="0.25">
      <c r="F427" s="1"/>
      <c r="G427" s="1"/>
      <c r="J427" s="1"/>
    </row>
    <row r="428" spans="5:10" x14ac:dyDescent="0.25">
      <c r="F428" s="1"/>
      <c r="G428" s="1"/>
      <c r="J428" s="1"/>
    </row>
    <row r="429" spans="5:10" x14ac:dyDescent="0.25">
      <c r="F429" s="1"/>
      <c r="G429" s="1"/>
      <c r="J429" s="1"/>
    </row>
    <row r="430" spans="5:10" x14ac:dyDescent="0.25">
      <c r="F430" s="1"/>
      <c r="G430" s="1"/>
      <c r="J430" s="1"/>
    </row>
    <row r="431" spans="5:10" x14ac:dyDescent="0.25">
      <c r="F431" s="1"/>
      <c r="G431" s="1"/>
      <c r="J431" s="1"/>
    </row>
    <row r="432" spans="5:10" x14ac:dyDescent="0.25">
      <c r="F432" s="1"/>
      <c r="G432" s="1"/>
      <c r="J432" s="1"/>
    </row>
    <row r="433" spans="5:10" x14ac:dyDescent="0.25">
      <c r="F433" s="1"/>
      <c r="G433" s="1"/>
      <c r="J433" s="1"/>
    </row>
    <row r="434" spans="5:10" x14ac:dyDescent="0.25">
      <c r="F434" s="1"/>
      <c r="G434" s="1"/>
      <c r="J434" s="1"/>
    </row>
    <row r="435" spans="5:10" x14ac:dyDescent="0.25">
      <c r="F435" s="1"/>
      <c r="G435" s="1"/>
      <c r="J435" s="1"/>
    </row>
    <row r="436" spans="5:10" x14ac:dyDescent="0.25">
      <c r="F436" s="1"/>
      <c r="G436" s="1"/>
      <c r="J436" s="1"/>
    </row>
    <row r="437" spans="5:10" x14ac:dyDescent="0.25">
      <c r="F437" s="1"/>
      <c r="G437" s="1"/>
      <c r="J437" s="1"/>
    </row>
    <row r="438" spans="5:10" x14ac:dyDescent="0.25">
      <c r="F438" s="1"/>
      <c r="G438" s="1"/>
      <c r="J438" s="1"/>
    </row>
    <row r="439" spans="5:10" x14ac:dyDescent="0.25">
      <c r="F439" s="1"/>
      <c r="G439" s="1"/>
      <c r="J439" s="1"/>
    </row>
    <row r="440" spans="5:10" x14ac:dyDescent="0.25">
      <c r="F440" s="1"/>
      <c r="G440" s="1"/>
      <c r="J440" s="1"/>
    </row>
    <row r="441" spans="5:10" x14ac:dyDescent="0.25">
      <c r="F441" s="1"/>
      <c r="G441" s="1"/>
      <c r="J441" s="1"/>
    </row>
    <row r="442" spans="5:10" x14ac:dyDescent="0.25">
      <c r="E442" s="1"/>
      <c r="F442" s="1"/>
      <c r="G442" s="1"/>
      <c r="J442" s="1"/>
    </row>
    <row r="443" spans="5:10" x14ac:dyDescent="0.25">
      <c r="E443" s="1"/>
      <c r="F443" s="1"/>
      <c r="G443" s="1"/>
      <c r="J443" s="1"/>
    </row>
    <row r="444" spans="5:10" x14ac:dyDescent="0.25">
      <c r="E444" s="1"/>
      <c r="F444" s="1"/>
      <c r="G444" s="1"/>
      <c r="J444" s="1"/>
    </row>
    <row r="445" spans="5:10" x14ac:dyDescent="0.25">
      <c r="E445" s="1"/>
      <c r="F445" s="1"/>
      <c r="G445" s="1"/>
      <c r="J445" s="1"/>
    </row>
    <row r="446" spans="5:10" x14ac:dyDescent="0.25">
      <c r="F446" s="1"/>
      <c r="G446" s="1"/>
      <c r="J446" s="1"/>
    </row>
    <row r="447" spans="5:10" x14ac:dyDescent="0.25">
      <c r="F447" s="1"/>
      <c r="G447" s="1"/>
      <c r="J447" s="1"/>
    </row>
    <row r="448" spans="5:10" x14ac:dyDescent="0.25">
      <c r="F448" s="1"/>
      <c r="G448" s="1"/>
      <c r="J448" s="1"/>
    </row>
    <row r="449" spans="5:10" x14ac:dyDescent="0.25">
      <c r="F449" s="1"/>
      <c r="G449" s="1"/>
      <c r="J449" s="1"/>
    </row>
    <row r="450" spans="5:10" x14ac:dyDescent="0.25">
      <c r="F450" s="1"/>
      <c r="G450" s="1"/>
      <c r="J450" s="1"/>
    </row>
    <row r="451" spans="5:10" x14ac:dyDescent="0.25">
      <c r="F451" s="1"/>
      <c r="G451" s="1"/>
      <c r="J451" s="1"/>
    </row>
    <row r="452" spans="5:10" x14ac:dyDescent="0.25">
      <c r="F452" s="1"/>
      <c r="G452" s="1"/>
      <c r="J452" s="1"/>
    </row>
    <row r="453" spans="5:10" x14ac:dyDescent="0.25">
      <c r="F453" s="1"/>
      <c r="G453" s="1"/>
      <c r="J453" s="1"/>
    </row>
    <row r="454" spans="5:10" x14ac:dyDescent="0.25">
      <c r="F454" s="1"/>
      <c r="G454" s="1"/>
      <c r="J454" s="1"/>
    </row>
    <row r="455" spans="5:10" x14ac:dyDescent="0.25">
      <c r="F455" s="1"/>
      <c r="G455" s="1"/>
      <c r="J455" s="1"/>
    </row>
    <row r="456" spans="5:10" x14ac:dyDescent="0.25">
      <c r="F456" s="1"/>
      <c r="G456" s="1"/>
      <c r="J456" s="1"/>
    </row>
    <row r="457" spans="5:10" x14ac:dyDescent="0.25">
      <c r="F457" s="1"/>
      <c r="G457" s="1"/>
      <c r="J457" s="1"/>
    </row>
    <row r="458" spans="5:10" x14ac:dyDescent="0.25">
      <c r="F458" s="1"/>
      <c r="G458" s="1"/>
      <c r="J458" s="1"/>
    </row>
    <row r="459" spans="5:10" x14ac:dyDescent="0.25">
      <c r="F459" s="1"/>
      <c r="G459" s="1"/>
      <c r="J459" s="1"/>
    </row>
    <row r="460" spans="5:10" x14ac:dyDescent="0.25">
      <c r="F460" s="1"/>
      <c r="G460" s="1"/>
      <c r="J460" s="1"/>
    </row>
    <row r="461" spans="5:10" x14ac:dyDescent="0.25">
      <c r="F461" s="1"/>
      <c r="G461" s="1"/>
      <c r="J461" s="1"/>
    </row>
    <row r="462" spans="5:10" x14ac:dyDescent="0.25">
      <c r="F462" s="1"/>
      <c r="G462" s="1"/>
      <c r="J462" s="1"/>
    </row>
    <row r="463" spans="5:10" x14ac:dyDescent="0.25">
      <c r="F463" s="1"/>
      <c r="G463" s="1"/>
      <c r="J463" s="1"/>
    </row>
    <row r="464" spans="5:10" x14ac:dyDescent="0.25">
      <c r="E464" s="1"/>
      <c r="F464" s="1"/>
      <c r="G464" s="1"/>
      <c r="J464" s="1"/>
    </row>
    <row r="465" spans="5:10" x14ac:dyDescent="0.25">
      <c r="E465" s="1"/>
      <c r="F465" s="1"/>
      <c r="G465" s="1"/>
      <c r="J465" s="1"/>
    </row>
    <row r="466" spans="5:10" x14ac:dyDescent="0.25">
      <c r="E466" s="1"/>
      <c r="F466" s="1"/>
      <c r="G466" s="1"/>
      <c r="J466" s="1"/>
    </row>
    <row r="467" spans="5:10" x14ac:dyDescent="0.25">
      <c r="E467" s="1"/>
      <c r="F467" s="1"/>
      <c r="G467" s="1"/>
      <c r="J467" s="1"/>
    </row>
    <row r="468" spans="5:10" x14ac:dyDescent="0.25">
      <c r="F468" s="1"/>
      <c r="G468" s="1"/>
      <c r="J468" s="1"/>
    </row>
    <row r="469" spans="5:10" x14ac:dyDescent="0.25">
      <c r="F469" s="1"/>
      <c r="G469" s="1"/>
      <c r="J469" s="1"/>
    </row>
    <row r="470" spans="5:10" x14ac:dyDescent="0.25">
      <c r="F470" s="1"/>
      <c r="G470" s="1"/>
      <c r="J470" s="1"/>
    </row>
    <row r="471" spans="5:10" x14ac:dyDescent="0.25">
      <c r="F471" s="1"/>
      <c r="G471" s="1"/>
      <c r="J471" s="1"/>
    </row>
    <row r="472" spans="5:10" x14ac:dyDescent="0.25">
      <c r="F472" s="1"/>
      <c r="G472" s="1"/>
      <c r="J472" s="1"/>
    </row>
    <row r="473" spans="5:10" x14ac:dyDescent="0.25">
      <c r="F473" s="1"/>
      <c r="G473" s="1"/>
      <c r="J473" s="1"/>
    </row>
    <row r="474" spans="5:10" x14ac:dyDescent="0.25">
      <c r="F474" s="1"/>
      <c r="G474" s="1"/>
      <c r="J474" s="1"/>
    </row>
    <row r="475" spans="5:10" x14ac:dyDescent="0.25">
      <c r="F475" s="1"/>
      <c r="G475" s="1"/>
      <c r="J475" s="1"/>
    </row>
    <row r="476" spans="5:10" x14ac:dyDescent="0.25">
      <c r="F476" s="1"/>
      <c r="G476" s="1"/>
      <c r="J476" s="1"/>
    </row>
    <row r="477" spans="5:10" x14ac:dyDescent="0.25">
      <c r="F477" s="1"/>
      <c r="G477" s="1"/>
      <c r="J477" s="1"/>
    </row>
    <row r="478" spans="5:10" x14ac:dyDescent="0.25">
      <c r="F478" s="1"/>
      <c r="G478" s="1"/>
      <c r="J478" s="1"/>
    </row>
    <row r="479" spans="5:10" x14ac:dyDescent="0.25">
      <c r="F479" s="1"/>
      <c r="G479" s="1"/>
      <c r="J479" s="1"/>
    </row>
    <row r="480" spans="5:10" x14ac:dyDescent="0.25">
      <c r="F480" s="1"/>
      <c r="G480" s="1"/>
      <c r="J480" s="1"/>
    </row>
    <row r="481" spans="5:10" x14ac:dyDescent="0.25">
      <c r="F481" s="1"/>
      <c r="G481" s="1"/>
      <c r="J481" s="1"/>
    </row>
    <row r="482" spans="5:10" x14ac:dyDescent="0.25">
      <c r="F482" s="1"/>
      <c r="G482" s="1"/>
      <c r="J482" s="1"/>
    </row>
    <row r="483" spans="5:10" x14ac:dyDescent="0.25">
      <c r="F483" s="1"/>
      <c r="G483" s="1"/>
      <c r="J483" s="1"/>
    </row>
    <row r="484" spans="5:10" x14ac:dyDescent="0.25">
      <c r="F484" s="1"/>
      <c r="G484" s="1"/>
      <c r="J484" s="1"/>
    </row>
    <row r="485" spans="5:10" x14ac:dyDescent="0.25">
      <c r="F485" s="1"/>
      <c r="G485" s="1"/>
      <c r="J485" s="1"/>
    </row>
    <row r="486" spans="5:10" x14ac:dyDescent="0.25">
      <c r="E486" s="1"/>
      <c r="F486" s="1"/>
      <c r="G486" s="1"/>
      <c r="J486" s="1"/>
    </row>
    <row r="487" spans="5:10" x14ac:dyDescent="0.25">
      <c r="E487" s="1"/>
      <c r="F487" s="1"/>
      <c r="G487" s="1"/>
    </row>
    <row r="488" spans="5:10" x14ac:dyDescent="0.25">
      <c r="E488" s="1"/>
      <c r="F488" s="1"/>
      <c r="G488" s="1"/>
    </row>
    <row r="489" spans="5:10" x14ac:dyDescent="0.25">
      <c r="E489" s="1"/>
      <c r="F489" s="1"/>
      <c r="G489" s="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5AD7-FDC8-49E7-B1D9-ED93579F0C14}">
  <dimension ref="A1:L39"/>
  <sheetViews>
    <sheetView zoomScaleNormal="100" workbookViewId="0">
      <selection activeCell="C4" sqref="C4"/>
    </sheetView>
  </sheetViews>
  <sheetFormatPr defaultRowHeight="15" x14ac:dyDescent="0.25"/>
  <cols>
    <col min="18" max="18" width="26" customWidth="1"/>
  </cols>
  <sheetData>
    <row r="1" spans="1:12" x14ac:dyDescent="0.25">
      <c r="A1" s="1"/>
      <c r="B1" s="1"/>
      <c r="H1" s="1"/>
    </row>
    <row r="2" spans="1:12" x14ac:dyDescent="0.25">
      <c r="A2" s="1"/>
      <c r="B2" s="3"/>
      <c r="C2" s="3">
        <v>1</v>
      </c>
      <c r="D2" s="3">
        <v>2</v>
      </c>
      <c r="E2" s="3">
        <v>3</v>
      </c>
      <c r="F2" s="3">
        <v>4</v>
      </c>
      <c r="G2" s="3">
        <v>5</v>
      </c>
      <c r="H2" s="1"/>
      <c r="I2" s="1"/>
      <c r="J2" s="1"/>
      <c r="K2" s="1"/>
      <c r="L2" s="1"/>
    </row>
    <row r="3" spans="1:12" x14ac:dyDescent="0.25">
      <c r="B3" s="3" t="s">
        <v>7</v>
      </c>
      <c r="C3" s="3">
        <v>3</v>
      </c>
      <c r="D3" s="3">
        <v>6</v>
      </c>
      <c r="E3" s="3">
        <v>12</v>
      </c>
      <c r="F3" s="3">
        <v>24</v>
      </c>
      <c r="G3" s="3">
        <v>40</v>
      </c>
      <c r="H3" s="1"/>
      <c r="I3" s="1"/>
      <c r="J3" s="1"/>
      <c r="K3" s="1"/>
      <c r="L3" s="1"/>
    </row>
    <row r="4" spans="1:12" x14ac:dyDescent="0.25">
      <c r="B4" s="3" t="s">
        <v>3</v>
      </c>
      <c r="C4" s="3">
        <f>'rs 3'!M3</f>
        <v>1.1765294465151839</v>
      </c>
      <c r="D4" s="3">
        <f>'rs 6'!L3</f>
        <v>2.0749527125265934</v>
      </c>
      <c r="E4" s="3">
        <f>'rs 12'!L3</f>
        <v>3.0574082467639045</v>
      </c>
      <c r="F4" s="3">
        <f>'rs 24'!L3</f>
        <v>7.8640251093362163</v>
      </c>
      <c r="G4" s="3">
        <f>'rs 40'!L3</f>
        <v>13.528641058751747</v>
      </c>
      <c r="H4" s="1"/>
      <c r="I4" s="1"/>
      <c r="J4" s="1"/>
      <c r="K4" s="1"/>
      <c r="L4" s="1"/>
    </row>
    <row r="5" spans="1:12" x14ac:dyDescent="0.25">
      <c r="B5" s="3" t="s">
        <v>2</v>
      </c>
      <c r="C5" s="3">
        <f>'rs 3'!N3</f>
        <v>0.67926959265506281</v>
      </c>
      <c r="D5" s="3">
        <f>'rs 6'!M3</f>
        <v>2.0283293204979058</v>
      </c>
      <c r="E5" s="3">
        <f>'rs 12'!M3</f>
        <v>3.1636620881315474</v>
      </c>
      <c r="F5" s="3">
        <f>'rs 24'!M3</f>
        <v>6.0422585860482076</v>
      </c>
      <c r="G5" s="3">
        <f>'rs 40'!M3</f>
        <v>9.6866187240421073</v>
      </c>
      <c r="H5" s="1"/>
      <c r="I5" s="1"/>
      <c r="J5" s="1"/>
      <c r="K5" s="1"/>
      <c r="L5" s="1"/>
    </row>
    <row r="6" spans="1:12" x14ac:dyDescent="0.25">
      <c r="B6" s="3" t="s">
        <v>6</v>
      </c>
      <c r="C6" s="3">
        <f>LN(C3)</f>
        <v>1.0986122886681098</v>
      </c>
      <c r="D6" s="3">
        <f t="shared" ref="D6:F6" si="0">LN(D3)</f>
        <v>1.791759469228055</v>
      </c>
      <c r="E6" s="3">
        <f t="shared" si="0"/>
        <v>2.4849066497880004</v>
      </c>
      <c r="F6" s="3">
        <f t="shared" si="0"/>
        <v>3.1780538303479458</v>
      </c>
      <c r="G6" s="3">
        <f>LN(G3)</f>
        <v>3.6888794541139363</v>
      </c>
      <c r="H6" s="1"/>
      <c r="I6" s="1"/>
      <c r="J6" s="1"/>
      <c r="K6" s="1"/>
      <c r="L6" s="1"/>
    </row>
    <row r="7" spans="1:12" x14ac:dyDescent="0.25">
      <c r="B7" s="3" t="s">
        <v>4</v>
      </c>
      <c r="C7" s="3">
        <f>LN(C4)</f>
        <v>0.16256895778424563</v>
      </c>
      <c r="D7" s="3">
        <f t="shared" ref="D7:G7" si="1">LN(D4)</f>
        <v>0.72993836427917469</v>
      </c>
      <c r="E7" s="3">
        <f t="shared" si="1"/>
        <v>1.117567578893877</v>
      </c>
      <c r="F7" s="3">
        <f t="shared" si="1"/>
        <v>2.0622985757868961</v>
      </c>
      <c r="G7" s="3">
        <f t="shared" si="1"/>
        <v>2.6048089980217024</v>
      </c>
      <c r="H7" s="1"/>
      <c r="I7" s="1"/>
      <c r="J7" s="1"/>
      <c r="K7" s="1"/>
      <c r="L7" s="1"/>
    </row>
    <row r="8" spans="1:12" x14ac:dyDescent="0.25">
      <c r="H8" s="1"/>
      <c r="I8" s="1"/>
      <c r="J8" s="1"/>
      <c r="K8" s="1"/>
      <c r="L8" s="1"/>
    </row>
    <row r="9" spans="1:12" x14ac:dyDescent="0.25">
      <c r="I9" s="1"/>
      <c r="J9" s="1"/>
      <c r="K9" s="1"/>
      <c r="L9" s="1"/>
    </row>
    <row r="10" spans="1:12" x14ac:dyDescent="0.25">
      <c r="I10" s="1"/>
      <c r="J10" s="1"/>
      <c r="K10" s="1"/>
      <c r="L10" s="1"/>
    </row>
    <row r="11" spans="1:12" x14ac:dyDescent="0.25">
      <c r="I11" s="1"/>
      <c r="J11" s="1"/>
      <c r="K11" s="1"/>
      <c r="L11" s="1"/>
    </row>
    <row r="12" spans="1:12" x14ac:dyDescent="0.25">
      <c r="I12" s="1"/>
      <c r="J12" s="1"/>
      <c r="K12" s="1"/>
      <c r="L12" s="1"/>
    </row>
    <row r="13" spans="1:12" x14ac:dyDescent="0.25">
      <c r="I13" s="1"/>
      <c r="J13" s="1"/>
      <c r="K13" s="1"/>
      <c r="L13" s="1"/>
    </row>
    <row r="14" spans="1:12" x14ac:dyDescent="0.25">
      <c r="I14" s="1"/>
      <c r="J14" s="1"/>
      <c r="K14" s="1"/>
      <c r="L14" s="1"/>
    </row>
    <row r="32" spans="3:8" x14ac:dyDescent="0.25">
      <c r="C32" s="1"/>
      <c r="D32" s="1"/>
      <c r="E32" s="1"/>
      <c r="F32" s="1"/>
      <c r="G32" s="1"/>
      <c r="H32" s="1"/>
    </row>
    <row r="33" spans="3:8" x14ac:dyDescent="0.25">
      <c r="C33" s="1"/>
      <c r="D33" s="1"/>
      <c r="E33" s="1"/>
      <c r="F33" s="1"/>
      <c r="G33" s="1"/>
      <c r="H33" s="1"/>
    </row>
    <row r="34" spans="3:8" x14ac:dyDescent="0.25">
      <c r="C34" s="1"/>
      <c r="D34" s="1"/>
      <c r="E34" s="1"/>
      <c r="F34" s="1"/>
      <c r="G34" s="1"/>
      <c r="H34" s="1"/>
    </row>
    <row r="35" spans="3:8" x14ac:dyDescent="0.25">
      <c r="C35" s="1"/>
      <c r="D35" s="1"/>
      <c r="E35" s="1"/>
      <c r="F35" s="1"/>
      <c r="G35" s="1"/>
      <c r="H35" s="1"/>
    </row>
    <row r="36" spans="3:8" x14ac:dyDescent="0.25">
      <c r="C36" s="1"/>
      <c r="D36" s="1"/>
      <c r="E36" s="1"/>
      <c r="F36" s="1"/>
      <c r="G36" s="1"/>
      <c r="H36" s="1"/>
    </row>
    <row r="37" spans="3:8" x14ac:dyDescent="0.25">
      <c r="C37" s="1"/>
      <c r="D37" s="1"/>
      <c r="E37" s="1"/>
      <c r="F37" s="1"/>
      <c r="G37" s="1"/>
      <c r="H37" s="1"/>
    </row>
    <row r="38" spans="3:8" x14ac:dyDescent="0.25">
      <c r="C38" s="1"/>
      <c r="D38" s="1"/>
      <c r="E38" s="1"/>
      <c r="F38" s="1"/>
      <c r="G38" s="1"/>
      <c r="H38" s="1"/>
    </row>
    <row r="39" spans="3:8" x14ac:dyDescent="0.25">
      <c r="C39" s="1"/>
      <c r="D39" s="1"/>
      <c r="E39" s="1"/>
      <c r="F39" s="1"/>
      <c r="G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4DA6-612B-49EA-A51B-9E29CDE7D61C}">
  <dimension ref="A1:C757"/>
  <sheetViews>
    <sheetView tabSelected="1" workbookViewId="0">
      <selection activeCell="C5" sqref="C5"/>
    </sheetView>
  </sheetViews>
  <sheetFormatPr defaultRowHeight="15" x14ac:dyDescent="0.25"/>
  <cols>
    <col min="2" max="2" width="33.85546875" customWidth="1"/>
    <col min="3" max="3" width="11.42578125" bestFit="1" customWidth="1"/>
  </cols>
  <sheetData>
    <row r="1" spans="1:3" ht="15.75" thickBot="1" x14ac:dyDescent="0.3">
      <c r="A1" t="s">
        <v>8</v>
      </c>
      <c r="B1" t="s">
        <v>9</v>
      </c>
    </row>
    <row r="2" spans="1:3" ht="15.75" thickBot="1" x14ac:dyDescent="0.3">
      <c r="A2">
        <v>201001</v>
      </c>
      <c r="B2">
        <v>609208869</v>
      </c>
      <c r="C2" s="5"/>
    </row>
    <row r="3" spans="1:3" ht="15.75" thickBot="1" x14ac:dyDescent="0.3">
      <c r="A3">
        <v>201002</v>
      </c>
      <c r="B3">
        <v>842567582</v>
      </c>
      <c r="C3" s="4"/>
    </row>
    <row r="4" spans="1:3" x14ac:dyDescent="0.25">
      <c r="A4">
        <v>201003</v>
      </c>
      <c r="B4">
        <v>984280803</v>
      </c>
      <c r="C4" s="4"/>
    </row>
    <row r="5" spans="1:3" x14ac:dyDescent="0.25">
      <c r="A5">
        <v>201004</v>
      </c>
      <c r="B5">
        <v>1042522678</v>
      </c>
      <c r="C5">
        <v>28936657</v>
      </c>
    </row>
    <row r="6" spans="1:3" x14ac:dyDescent="0.25">
      <c r="A6">
        <v>201005</v>
      </c>
      <c r="B6">
        <v>950266830</v>
      </c>
      <c r="C6">
        <v>31848606</v>
      </c>
    </row>
    <row r="7" spans="1:3" x14ac:dyDescent="0.25">
      <c r="A7">
        <v>201006</v>
      </c>
      <c r="B7">
        <v>1013912343</v>
      </c>
      <c r="C7">
        <v>37143718</v>
      </c>
    </row>
    <row r="8" spans="1:3" x14ac:dyDescent="0.25">
      <c r="A8">
        <v>201007</v>
      </c>
      <c r="B8">
        <v>1141067615</v>
      </c>
      <c r="C8">
        <v>32820261</v>
      </c>
    </row>
    <row r="9" spans="1:3" x14ac:dyDescent="0.25">
      <c r="A9">
        <v>201008</v>
      </c>
      <c r="B9">
        <v>1208547438</v>
      </c>
      <c r="C9">
        <v>48968965</v>
      </c>
    </row>
    <row r="10" spans="1:3" x14ac:dyDescent="0.25">
      <c r="A10">
        <v>201009</v>
      </c>
      <c r="B10">
        <v>1342096682</v>
      </c>
      <c r="C10">
        <v>42143207</v>
      </c>
    </row>
    <row r="11" spans="1:3" x14ac:dyDescent="0.25">
      <c r="A11">
        <v>201010</v>
      </c>
      <c r="B11">
        <v>1248922623</v>
      </c>
      <c r="C11">
        <v>38164747</v>
      </c>
    </row>
    <row r="12" spans="1:3" x14ac:dyDescent="0.25">
      <c r="A12">
        <v>201011</v>
      </c>
      <c r="B12">
        <v>1373668741</v>
      </c>
      <c r="C12">
        <v>42514770</v>
      </c>
    </row>
    <row r="13" spans="1:3" x14ac:dyDescent="0.25">
      <c r="A13">
        <v>201012</v>
      </c>
      <c r="B13">
        <v>1298503248</v>
      </c>
      <c r="C13">
        <v>48268053</v>
      </c>
    </row>
    <row r="14" spans="1:3" x14ac:dyDescent="0.25">
      <c r="A14">
        <v>201101</v>
      </c>
      <c r="B14">
        <v>1196892780</v>
      </c>
      <c r="C14">
        <v>50453015</v>
      </c>
    </row>
    <row r="15" spans="1:3" x14ac:dyDescent="0.25">
      <c r="A15">
        <v>201102</v>
      </c>
      <c r="B15">
        <v>1300157990</v>
      </c>
      <c r="C15">
        <v>59764710</v>
      </c>
    </row>
    <row r="16" spans="1:3" x14ac:dyDescent="0.25">
      <c r="A16">
        <v>201103</v>
      </c>
      <c r="B16">
        <v>1685259918</v>
      </c>
      <c r="C16">
        <v>64966846</v>
      </c>
    </row>
    <row r="17" spans="1:3" x14ac:dyDescent="0.25">
      <c r="A17">
        <v>201104</v>
      </c>
      <c r="B17">
        <v>1595063778</v>
      </c>
      <c r="C17">
        <v>66073395</v>
      </c>
    </row>
    <row r="18" spans="1:3" x14ac:dyDescent="0.25">
      <c r="A18">
        <v>201105</v>
      </c>
      <c r="B18">
        <v>1539560510</v>
      </c>
      <c r="C18">
        <v>69600245</v>
      </c>
    </row>
    <row r="19" spans="1:3" x14ac:dyDescent="0.25">
      <c r="A19">
        <v>201106</v>
      </c>
      <c r="B19">
        <v>1940071701</v>
      </c>
      <c r="C19">
        <v>77468193</v>
      </c>
    </row>
    <row r="20" spans="1:3" x14ac:dyDescent="0.25">
      <c r="A20">
        <v>201107</v>
      </c>
      <c r="B20">
        <v>1746655606</v>
      </c>
      <c r="C20">
        <v>74288376</v>
      </c>
    </row>
    <row r="21" spans="1:3" x14ac:dyDescent="0.25">
      <c r="A21">
        <v>201108</v>
      </c>
      <c r="B21">
        <v>1813924920</v>
      </c>
      <c r="C21">
        <v>81715984</v>
      </c>
    </row>
    <row r="22" spans="1:3" x14ac:dyDescent="0.25">
      <c r="A22">
        <v>201109</v>
      </c>
      <c r="B22">
        <v>1853095078</v>
      </c>
      <c r="C22">
        <v>82139167</v>
      </c>
    </row>
    <row r="23" spans="1:3" x14ac:dyDescent="0.25">
      <c r="A23">
        <v>201110</v>
      </c>
      <c r="B23">
        <v>1690374099</v>
      </c>
      <c r="C23">
        <v>77037090</v>
      </c>
    </row>
    <row r="24" spans="1:3" x14ac:dyDescent="0.25">
      <c r="A24">
        <v>201111</v>
      </c>
      <c r="B24">
        <v>1676213146</v>
      </c>
      <c r="C24">
        <v>68494000</v>
      </c>
    </row>
    <row r="25" spans="1:3" x14ac:dyDescent="0.25">
      <c r="A25">
        <v>201112</v>
      </c>
      <c r="B25">
        <v>1782753470</v>
      </c>
      <c r="C25">
        <v>66599189</v>
      </c>
    </row>
    <row r="26" spans="1:3" x14ac:dyDescent="0.25">
      <c r="A26">
        <v>201201</v>
      </c>
      <c r="B26">
        <v>1349128997</v>
      </c>
      <c r="C26">
        <v>60751167</v>
      </c>
    </row>
    <row r="27" spans="1:3" x14ac:dyDescent="0.25">
      <c r="A27">
        <v>201202</v>
      </c>
      <c r="B27">
        <v>1464282514</v>
      </c>
      <c r="C27">
        <v>52932775</v>
      </c>
    </row>
    <row r="28" spans="1:3" x14ac:dyDescent="0.25">
      <c r="A28">
        <v>201203</v>
      </c>
      <c r="B28">
        <v>1707264996</v>
      </c>
      <c r="C28">
        <v>65869047</v>
      </c>
    </row>
    <row r="29" spans="1:3" x14ac:dyDescent="0.25">
      <c r="A29">
        <v>201204</v>
      </c>
      <c r="B29">
        <v>1504635044</v>
      </c>
      <c r="C29">
        <v>42345387</v>
      </c>
    </row>
    <row r="30" spans="1:3" x14ac:dyDescent="0.25">
      <c r="A30">
        <v>201205</v>
      </c>
      <c r="B30">
        <v>1443752383</v>
      </c>
      <c r="C30">
        <v>56431046</v>
      </c>
    </row>
    <row r="31" spans="1:3" x14ac:dyDescent="0.25">
      <c r="A31">
        <v>201206</v>
      </c>
      <c r="B31">
        <v>1306300448</v>
      </c>
      <c r="C31">
        <v>70921446</v>
      </c>
    </row>
    <row r="32" spans="1:3" x14ac:dyDescent="0.25">
      <c r="A32">
        <v>201207</v>
      </c>
      <c r="B32">
        <v>1508155824</v>
      </c>
      <c r="C32">
        <v>65905037</v>
      </c>
    </row>
    <row r="33" spans="1:3" x14ac:dyDescent="0.25">
      <c r="A33">
        <v>201208</v>
      </c>
      <c r="B33">
        <v>1475376351</v>
      </c>
      <c r="C33">
        <v>65024680</v>
      </c>
    </row>
    <row r="34" spans="1:3" x14ac:dyDescent="0.25">
      <c r="A34">
        <v>201209</v>
      </c>
      <c r="B34">
        <v>1429203567</v>
      </c>
      <c r="C34">
        <v>60778537</v>
      </c>
    </row>
    <row r="35" spans="1:3" x14ac:dyDescent="0.25">
      <c r="A35">
        <v>201210</v>
      </c>
      <c r="B35">
        <v>1556278597</v>
      </c>
      <c r="C35">
        <v>49372456</v>
      </c>
    </row>
    <row r="36" spans="1:3" x14ac:dyDescent="0.25">
      <c r="A36">
        <v>201211</v>
      </c>
      <c r="B36">
        <v>1449127697</v>
      </c>
      <c r="C36">
        <v>65843722</v>
      </c>
    </row>
    <row r="37" spans="1:3" x14ac:dyDescent="0.25">
      <c r="A37">
        <v>201212</v>
      </c>
      <c r="B37">
        <v>1390363884</v>
      </c>
      <c r="C37">
        <v>45662428</v>
      </c>
    </row>
    <row r="38" spans="1:3" x14ac:dyDescent="0.25">
      <c r="A38">
        <v>201301</v>
      </c>
      <c r="B38">
        <v>1067383586</v>
      </c>
      <c r="C38">
        <v>59793770</v>
      </c>
    </row>
    <row r="39" spans="1:3" x14ac:dyDescent="0.25">
      <c r="A39">
        <v>201302</v>
      </c>
      <c r="B39">
        <v>1243296591</v>
      </c>
      <c r="C39">
        <v>48118807</v>
      </c>
    </row>
    <row r="40" spans="1:3" x14ac:dyDescent="0.25">
      <c r="A40">
        <v>201303</v>
      </c>
      <c r="B40">
        <v>1324142288</v>
      </c>
      <c r="C40">
        <v>24640031</v>
      </c>
    </row>
    <row r="41" spans="1:3" x14ac:dyDescent="0.25">
      <c r="A41">
        <v>201304</v>
      </c>
      <c r="B41">
        <v>1368977964</v>
      </c>
      <c r="C41">
        <v>35732899</v>
      </c>
    </row>
    <row r="42" spans="1:3" x14ac:dyDescent="0.25">
      <c r="A42">
        <v>201305</v>
      </c>
      <c r="B42">
        <v>1387795607</v>
      </c>
      <c r="C42">
        <v>55425448</v>
      </c>
    </row>
    <row r="43" spans="1:3" x14ac:dyDescent="0.25">
      <c r="A43">
        <v>201306</v>
      </c>
      <c r="B43">
        <v>1292006176</v>
      </c>
      <c r="C43">
        <v>52514953</v>
      </c>
    </row>
    <row r="44" spans="1:3" x14ac:dyDescent="0.25">
      <c r="A44">
        <v>201307</v>
      </c>
      <c r="B44">
        <v>1350699845</v>
      </c>
      <c r="C44">
        <v>89307816</v>
      </c>
    </row>
    <row r="45" spans="1:3" x14ac:dyDescent="0.25">
      <c r="A45">
        <v>201308</v>
      </c>
      <c r="B45">
        <v>1196168613</v>
      </c>
      <c r="C45">
        <v>75085871</v>
      </c>
    </row>
    <row r="46" spans="1:3" x14ac:dyDescent="0.25">
      <c r="A46">
        <v>201309</v>
      </c>
      <c r="B46">
        <v>1282791990</v>
      </c>
      <c r="C46">
        <v>69292002</v>
      </c>
    </row>
    <row r="47" spans="1:3" x14ac:dyDescent="0.25">
      <c r="A47">
        <v>201310</v>
      </c>
      <c r="B47">
        <v>1294302045</v>
      </c>
      <c r="C47">
        <v>61885715</v>
      </c>
    </row>
    <row r="48" spans="1:3" x14ac:dyDescent="0.25">
      <c r="A48">
        <v>201311</v>
      </c>
      <c r="B48">
        <v>1197635831</v>
      </c>
      <c r="C48">
        <v>41052072</v>
      </c>
    </row>
    <row r="49" spans="1:3" x14ac:dyDescent="0.25">
      <c r="A49">
        <v>201312</v>
      </c>
      <c r="B49">
        <v>1169369778</v>
      </c>
      <c r="C49">
        <v>52468014</v>
      </c>
    </row>
    <row r="50" spans="1:3" x14ac:dyDescent="0.25">
      <c r="A50">
        <v>201401</v>
      </c>
      <c r="B50">
        <v>746536436</v>
      </c>
      <c r="C50">
        <v>73584092</v>
      </c>
    </row>
    <row r="51" spans="1:3" x14ac:dyDescent="0.25">
      <c r="A51">
        <v>201402</v>
      </c>
      <c r="B51">
        <v>872587365</v>
      </c>
      <c r="C51">
        <v>60393342</v>
      </c>
    </row>
    <row r="52" spans="1:3" x14ac:dyDescent="0.25">
      <c r="A52">
        <v>201403</v>
      </c>
      <c r="B52">
        <v>1043051310</v>
      </c>
      <c r="C52">
        <v>63600980</v>
      </c>
    </row>
    <row r="53" spans="1:3" x14ac:dyDescent="0.25">
      <c r="A53">
        <v>201404</v>
      </c>
      <c r="B53">
        <v>1040155011</v>
      </c>
      <c r="C53">
        <v>66832778</v>
      </c>
    </row>
    <row r="54" spans="1:3" x14ac:dyDescent="0.25">
      <c r="A54">
        <v>201405</v>
      </c>
      <c r="B54">
        <v>960331986</v>
      </c>
      <c r="C54">
        <v>66261571</v>
      </c>
    </row>
    <row r="55" spans="1:3" x14ac:dyDescent="0.25">
      <c r="A55">
        <v>201406</v>
      </c>
      <c r="B55">
        <v>1009269489</v>
      </c>
      <c r="C55">
        <v>45079307</v>
      </c>
    </row>
    <row r="56" spans="1:3" x14ac:dyDescent="0.25">
      <c r="A56">
        <v>201407</v>
      </c>
      <c r="B56">
        <v>982659637</v>
      </c>
      <c r="C56">
        <v>37413424</v>
      </c>
    </row>
    <row r="57" spans="1:3" x14ac:dyDescent="0.25">
      <c r="A57">
        <v>201408</v>
      </c>
      <c r="B57">
        <v>716217321</v>
      </c>
      <c r="C57">
        <v>57041927</v>
      </c>
    </row>
    <row r="58" spans="1:3" x14ac:dyDescent="0.25">
      <c r="A58">
        <v>201409</v>
      </c>
      <c r="B58">
        <v>733090342</v>
      </c>
      <c r="C58">
        <v>62683389</v>
      </c>
    </row>
    <row r="59" spans="1:3" x14ac:dyDescent="0.25">
      <c r="A59">
        <v>201410</v>
      </c>
      <c r="B59">
        <v>660591557</v>
      </c>
      <c r="C59">
        <v>66914329</v>
      </c>
    </row>
    <row r="60" spans="1:3" x14ac:dyDescent="0.25">
      <c r="A60">
        <v>201411</v>
      </c>
      <c r="B60">
        <v>587577485</v>
      </c>
      <c r="C60">
        <v>47883312</v>
      </c>
    </row>
    <row r="61" spans="1:3" x14ac:dyDescent="0.25">
      <c r="A61">
        <v>201412</v>
      </c>
      <c r="B61">
        <v>427515236</v>
      </c>
      <c r="C61">
        <v>44425260</v>
      </c>
    </row>
    <row r="62" spans="1:3" x14ac:dyDescent="0.25">
      <c r="A62">
        <v>201501</v>
      </c>
      <c r="B62">
        <v>293398946</v>
      </c>
      <c r="C62">
        <v>48803688</v>
      </c>
    </row>
    <row r="63" spans="1:3" x14ac:dyDescent="0.25">
      <c r="A63">
        <v>201502</v>
      </c>
      <c r="B63">
        <v>311239828</v>
      </c>
      <c r="C63">
        <v>47463823</v>
      </c>
    </row>
    <row r="64" spans="1:3" x14ac:dyDescent="0.25">
      <c r="A64">
        <v>201601</v>
      </c>
      <c r="B64">
        <v>160619380</v>
      </c>
      <c r="C64">
        <v>42840249</v>
      </c>
    </row>
    <row r="65" spans="1:3" x14ac:dyDescent="0.25">
      <c r="A65">
        <v>201602</v>
      </c>
      <c r="B65">
        <v>212781872</v>
      </c>
      <c r="C65">
        <v>44568018</v>
      </c>
    </row>
    <row r="66" spans="1:3" x14ac:dyDescent="0.25">
      <c r="A66">
        <v>201603</v>
      </c>
      <c r="B66">
        <v>276460180</v>
      </c>
      <c r="C66">
        <v>35096944</v>
      </c>
    </row>
    <row r="67" spans="1:3" x14ac:dyDescent="0.25">
      <c r="A67">
        <v>201604</v>
      </c>
      <c r="B67">
        <v>271615396</v>
      </c>
      <c r="C67">
        <v>26433676</v>
      </c>
    </row>
    <row r="68" spans="1:3" x14ac:dyDescent="0.25">
      <c r="A68">
        <v>201605</v>
      </c>
      <c r="B68">
        <v>277447922</v>
      </c>
      <c r="C68">
        <v>36959810</v>
      </c>
    </row>
    <row r="69" spans="1:3" x14ac:dyDescent="0.25">
      <c r="A69">
        <v>201606</v>
      </c>
      <c r="B69">
        <v>330109318</v>
      </c>
      <c r="C69">
        <v>38985487</v>
      </c>
    </row>
    <row r="70" spans="1:3" x14ac:dyDescent="0.25">
      <c r="A70">
        <v>201607</v>
      </c>
      <c r="B70">
        <v>356613520</v>
      </c>
      <c r="C70">
        <v>34004142</v>
      </c>
    </row>
    <row r="71" spans="1:3" x14ac:dyDescent="0.25">
      <c r="A71">
        <v>201608</v>
      </c>
      <c r="B71">
        <v>341721782</v>
      </c>
      <c r="C71">
        <v>41165844</v>
      </c>
    </row>
    <row r="72" spans="1:3" x14ac:dyDescent="0.25">
      <c r="A72">
        <v>201609</v>
      </c>
      <c r="B72">
        <v>327925913</v>
      </c>
      <c r="C72">
        <v>35426963</v>
      </c>
    </row>
    <row r="73" spans="1:3" x14ac:dyDescent="0.25">
      <c r="A73">
        <v>201610</v>
      </c>
      <c r="B73">
        <v>346614546</v>
      </c>
      <c r="C73">
        <v>33519483</v>
      </c>
    </row>
    <row r="74" spans="1:3" x14ac:dyDescent="0.25">
      <c r="A74">
        <v>201611</v>
      </c>
      <c r="B74">
        <v>311727190</v>
      </c>
      <c r="C74">
        <v>41904752</v>
      </c>
    </row>
    <row r="75" spans="1:3" x14ac:dyDescent="0.25">
      <c r="A75">
        <v>201612</v>
      </c>
      <c r="B75">
        <v>379916156</v>
      </c>
      <c r="C75">
        <v>43312065</v>
      </c>
    </row>
    <row r="76" spans="1:3" x14ac:dyDescent="0.25">
      <c r="A76">
        <v>201701</v>
      </c>
      <c r="B76">
        <v>266357660</v>
      </c>
      <c r="C76">
        <v>47981007</v>
      </c>
    </row>
    <row r="77" spans="1:3" x14ac:dyDescent="0.25">
      <c r="A77">
        <v>201702</v>
      </c>
      <c r="B77">
        <v>310311803</v>
      </c>
      <c r="C77">
        <v>45002924</v>
      </c>
    </row>
    <row r="78" spans="1:3" x14ac:dyDescent="0.25">
      <c r="A78">
        <v>201703</v>
      </c>
      <c r="B78">
        <v>357853092</v>
      </c>
      <c r="C78">
        <v>46885133</v>
      </c>
    </row>
    <row r="79" spans="1:3" x14ac:dyDescent="0.25">
      <c r="A79">
        <v>201704</v>
      </c>
      <c r="B79">
        <v>343098215</v>
      </c>
      <c r="C79">
        <v>34632301</v>
      </c>
    </row>
    <row r="80" spans="1:3" x14ac:dyDescent="0.25">
      <c r="A80">
        <v>201705</v>
      </c>
      <c r="B80">
        <v>321157746</v>
      </c>
      <c r="C80">
        <v>49983619</v>
      </c>
    </row>
    <row r="81" spans="1:3" x14ac:dyDescent="0.25">
      <c r="A81">
        <v>201706</v>
      </c>
      <c r="B81">
        <v>337824771</v>
      </c>
      <c r="C81">
        <v>50694556</v>
      </c>
    </row>
    <row r="82" spans="1:3" x14ac:dyDescent="0.25">
      <c r="A82">
        <v>201707</v>
      </c>
      <c r="B82">
        <v>346519071</v>
      </c>
      <c r="C82">
        <v>52220917</v>
      </c>
    </row>
    <row r="83" spans="1:3" x14ac:dyDescent="0.25">
      <c r="A83">
        <v>201708</v>
      </c>
      <c r="B83">
        <v>342488339</v>
      </c>
      <c r="C83">
        <v>50244059</v>
      </c>
    </row>
    <row r="84" spans="1:3" x14ac:dyDescent="0.25">
      <c r="A84">
        <v>201709</v>
      </c>
      <c r="B84">
        <v>318394349</v>
      </c>
      <c r="C84">
        <v>49081016</v>
      </c>
    </row>
    <row r="85" spans="1:3" x14ac:dyDescent="0.25">
      <c r="A85">
        <v>201710</v>
      </c>
      <c r="B85">
        <v>325219330</v>
      </c>
      <c r="C85">
        <v>49544711</v>
      </c>
    </row>
    <row r="86" spans="1:3" x14ac:dyDescent="0.25">
      <c r="A86">
        <v>201711</v>
      </c>
      <c r="B86">
        <v>320412222</v>
      </c>
      <c r="C86">
        <v>57109985</v>
      </c>
    </row>
    <row r="87" spans="1:3" x14ac:dyDescent="0.25">
      <c r="A87">
        <v>201712</v>
      </c>
      <c r="B87">
        <v>353581244</v>
      </c>
      <c r="C87">
        <v>61624623</v>
      </c>
    </row>
    <row r="88" spans="1:3" x14ac:dyDescent="0.25">
      <c r="A88">
        <v>201801</v>
      </c>
      <c r="B88">
        <v>264070270</v>
      </c>
      <c r="C88">
        <v>70019686</v>
      </c>
    </row>
    <row r="89" spans="1:3" x14ac:dyDescent="0.25">
      <c r="A89">
        <v>201802</v>
      </c>
      <c r="B89">
        <v>277468468</v>
      </c>
      <c r="C89">
        <v>64379577</v>
      </c>
    </row>
    <row r="90" spans="1:3" x14ac:dyDescent="0.25">
      <c r="A90">
        <v>201803</v>
      </c>
      <c r="B90">
        <v>310845986</v>
      </c>
      <c r="C90">
        <v>66572665</v>
      </c>
    </row>
    <row r="91" spans="1:3" x14ac:dyDescent="0.25">
      <c r="A91">
        <v>201804</v>
      </c>
      <c r="B91">
        <v>334148136</v>
      </c>
      <c r="C91">
        <v>85935219</v>
      </c>
    </row>
    <row r="92" spans="1:3" x14ac:dyDescent="0.25">
      <c r="A92">
        <v>201805</v>
      </c>
      <c r="B92">
        <v>326287103</v>
      </c>
      <c r="C92">
        <v>70209060</v>
      </c>
    </row>
    <row r="93" spans="1:3" x14ac:dyDescent="0.25">
      <c r="A93">
        <v>201806</v>
      </c>
      <c r="B93">
        <v>312568214</v>
      </c>
      <c r="C93">
        <v>86520472</v>
      </c>
    </row>
    <row r="94" spans="1:3" x14ac:dyDescent="0.25">
      <c r="A94">
        <v>201807</v>
      </c>
      <c r="B94">
        <v>321597664</v>
      </c>
      <c r="C94">
        <v>67969017</v>
      </c>
    </row>
    <row r="95" spans="1:3" x14ac:dyDescent="0.25">
      <c r="A95">
        <v>201808</v>
      </c>
      <c r="B95">
        <v>300884362</v>
      </c>
      <c r="C95">
        <v>67761086</v>
      </c>
    </row>
    <row r="96" spans="1:3" x14ac:dyDescent="0.25">
      <c r="A96">
        <v>201809</v>
      </c>
      <c r="B96">
        <v>269556324</v>
      </c>
      <c r="C96">
        <v>74648738</v>
      </c>
    </row>
    <row r="97" spans="1:3" x14ac:dyDescent="0.25">
      <c r="A97">
        <v>201810</v>
      </c>
      <c r="B97">
        <v>311676172</v>
      </c>
      <c r="C97">
        <v>75331421</v>
      </c>
    </row>
    <row r="98" spans="1:3" x14ac:dyDescent="0.25">
      <c r="A98">
        <v>201811</v>
      </c>
      <c r="B98">
        <v>299617992</v>
      </c>
      <c r="C98">
        <v>69782402</v>
      </c>
    </row>
    <row r="99" spans="1:3" x14ac:dyDescent="0.25">
      <c r="A99">
        <v>201812</v>
      </c>
      <c r="B99">
        <v>323707806</v>
      </c>
      <c r="C99">
        <v>64575800</v>
      </c>
    </row>
    <row r="100" spans="1:3" x14ac:dyDescent="0.25">
      <c r="A100">
        <v>201901</v>
      </c>
      <c r="B100">
        <v>224601238</v>
      </c>
      <c r="C100">
        <v>72116836</v>
      </c>
    </row>
    <row r="101" spans="1:3" x14ac:dyDescent="0.25">
      <c r="A101">
        <v>201902</v>
      </c>
      <c r="B101">
        <v>252530489</v>
      </c>
      <c r="C101">
        <v>67690064</v>
      </c>
    </row>
    <row r="102" spans="1:3" x14ac:dyDescent="0.25">
      <c r="A102">
        <v>201903</v>
      </c>
      <c r="B102">
        <v>287682730</v>
      </c>
      <c r="C102">
        <v>61386247</v>
      </c>
    </row>
    <row r="103" spans="1:3" x14ac:dyDescent="0.25">
      <c r="A103">
        <v>201907</v>
      </c>
      <c r="B103">
        <v>296648735</v>
      </c>
      <c r="C103">
        <v>70907160</v>
      </c>
    </row>
    <row r="104" spans="1:3" x14ac:dyDescent="0.25">
      <c r="A104">
        <v>201908</v>
      </c>
      <c r="B104">
        <v>284602626</v>
      </c>
      <c r="C104">
        <v>63055319</v>
      </c>
    </row>
    <row r="105" spans="1:3" x14ac:dyDescent="0.25">
      <c r="A105">
        <v>201909</v>
      </c>
      <c r="B105">
        <v>278640566</v>
      </c>
      <c r="C105">
        <v>79425045</v>
      </c>
    </row>
    <row r="106" spans="1:3" x14ac:dyDescent="0.25">
      <c r="A106">
        <v>201910</v>
      </c>
      <c r="B106">
        <v>283233347</v>
      </c>
      <c r="C106">
        <v>57383207</v>
      </c>
    </row>
    <row r="107" spans="1:3" x14ac:dyDescent="0.25">
      <c r="A107">
        <v>201911</v>
      </c>
      <c r="B107">
        <v>271926443</v>
      </c>
      <c r="C107">
        <v>50181627</v>
      </c>
    </row>
    <row r="108" spans="1:3" x14ac:dyDescent="0.25">
      <c r="A108">
        <v>202001</v>
      </c>
      <c r="B108">
        <v>187444010</v>
      </c>
      <c r="C108">
        <v>44836853</v>
      </c>
    </row>
    <row r="109" spans="1:3" x14ac:dyDescent="0.25">
      <c r="A109">
        <v>202002</v>
      </c>
      <c r="B109">
        <v>245384244</v>
      </c>
      <c r="C109">
        <v>45601374</v>
      </c>
    </row>
    <row r="110" spans="1:3" x14ac:dyDescent="0.25">
      <c r="A110">
        <v>202003</v>
      </c>
      <c r="B110">
        <v>213994898</v>
      </c>
      <c r="C110">
        <v>43746118</v>
      </c>
    </row>
    <row r="111" spans="1:3" x14ac:dyDescent="0.25">
      <c r="A111">
        <v>202004</v>
      </c>
      <c r="B111">
        <v>242529072</v>
      </c>
      <c r="C111">
        <v>49979691</v>
      </c>
    </row>
    <row r="112" spans="1:3" x14ac:dyDescent="0.25">
      <c r="A112">
        <v>202005</v>
      </c>
      <c r="B112">
        <v>201332078</v>
      </c>
      <c r="C112">
        <v>42386211</v>
      </c>
    </row>
    <row r="113" spans="1:3" x14ac:dyDescent="0.25">
      <c r="A113">
        <v>202006</v>
      </c>
      <c r="B113">
        <v>236294522</v>
      </c>
      <c r="C113">
        <v>47390610</v>
      </c>
    </row>
    <row r="114" spans="1:3" x14ac:dyDescent="0.25">
      <c r="A114">
        <v>202007</v>
      </c>
      <c r="B114">
        <v>259995946</v>
      </c>
      <c r="C114">
        <v>33724146</v>
      </c>
    </row>
    <row r="115" spans="1:3" x14ac:dyDescent="0.25">
      <c r="A115">
        <v>202008</v>
      </c>
      <c r="B115">
        <v>214431475</v>
      </c>
      <c r="C115">
        <v>27689564</v>
      </c>
    </row>
    <row r="116" spans="1:3" x14ac:dyDescent="0.25">
      <c r="A116">
        <v>202009</v>
      </c>
      <c r="B116">
        <v>231853505</v>
      </c>
      <c r="C116">
        <v>32463865</v>
      </c>
    </row>
    <row r="117" spans="1:3" x14ac:dyDescent="0.25">
      <c r="B117">
        <f>C117</f>
        <v>31281745</v>
      </c>
      <c r="C117">
        <v>31281745</v>
      </c>
    </row>
    <row r="118" spans="1:3" x14ac:dyDescent="0.25">
      <c r="B118">
        <f>C118</f>
        <v>32843160</v>
      </c>
      <c r="C118">
        <v>32843160</v>
      </c>
    </row>
    <row r="119" spans="1:3" ht="15.75" thickBot="1" x14ac:dyDescent="0.3">
      <c r="B119">
        <f>C119</f>
        <v>37065614</v>
      </c>
      <c r="C119">
        <v>37065614</v>
      </c>
    </row>
    <row r="120" spans="1:3" ht="15.75" thickBot="1" x14ac:dyDescent="0.3">
      <c r="B120">
        <f>C120</f>
        <v>33730173</v>
      </c>
      <c r="C120" s="4">
        <f t="shared" ref="C120:C121" si="0">SUM(B117:B119)/3</f>
        <v>33730173</v>
      </c>
    </row>
    <row r="121" spans="1:3" ht="15.75" thickBot="1" x14ac:dyDescent="0.3">
      <c r="B121">
        <f>C121</f>
        <v>34546315.666666664</v>
      </c>
      <c r="C121" s="4">
        <f t="shared" si="0"/>
        <v>34546315.666666664</v>
      </c>
    </row>
    <row r="122" spans="1:3" ht="15.75" thickBot="1" x14ac:dyDescent="0.3">
      <c r="C122" s="4"/>
    </row>
    <row r="123" spans="1:3" ht="15.75" thickBot="1" x14ac:dyDescent="0.3">
      <c r="C123" s="4"/>
    </row>
    <row r="124" spans="1:3" ht="15.75" thickBot="1" x14ac:dyDescent="0.3">
      <c r="C124" s="4"/>
    </row>
    <row r="125" spans="1:3" ht="15.75" thickBot="1" x14ac:dyDescent="0.3">
      <c r="C125" s="4"/>
    </row>
    <row r="126" spans="1:3" ht="15.75" thickBot="1" x14ac:dyDescent="0.3">
      <c r="C126" s="4"/>
    </row>
    <row r="127" spans="1:3" ht="15.75" thickBot="1" x14ac:dyDescent="0.3">
      <c r="C127" s="4"/>
    </row>
    <row r="128" spans="1:3" ht="15.75" thickBot="1" x14ac:dyDescent="0.3">
      <c r="C128" s="4"/>
    </row>
    <row r="129" spans="3:3" ht="15.75" thickBot="1" x14ac:dyDescent="0.3">
      <c r="C129" s="4"/>
    </row>
    <row r="130" spans="3:3" ht="15.75" thickBot="1" x14ac:dyDescent="0.3">
      <c r="C130" s="4"/>
    </row>
    <row r="131" spans="3:3" ht="15.75" thickBot="1" x14ac:dyDescent="0.3">
      <c r="C131" s="4"/>
    </row>
    <row r="132" spans="3:3" ht="15.75" thickBot="1" x14ac:dyDescent="0.3">
      <c r="C132" s="4"/>
    </row>
    <row r="133" spans="3:3" ht="15.75" thickBot="1" x14ac:dyDescent="0.3">
      <c r="C133" s="4"/>
    </row>
    <row r="134" spans="3:3" ht="15.75" thickBot="1" x14ac:dyDescent="0.3">
      <c r="C134" s="4"/>
    </row>
    <row r="135" spans="3:3" ht="15.75" thickBot="1" x14ac:dyDescent="0.3">
      <c r="C135" s="4"/>
    </row>
    <row r="136" spans="3:3" ht="15.75" thickBot="1" x14ac:dyDescent="0.3">
      <c r="C136" s="4"/>
    </row>
    <row r="137" spans="3:3" ht="15.75" thickBot="1" x14ac:dyDescent="0.3">
      <c r="C137" s="4"/>
    </row>
    <row r="138" spans="3:3" ht="15.75" thickBot="1" x14ac:dyDescent="0.3">
      <c r="C138" s="4"/>
    </row>
    <row r="139" spans="3:3" ht="15.75" thickBot="1" x14ac:dyDescent="0.3">
      <c r="C139" s="4"/>
    </row>
    <row r="140" spans="3:3" ht="15.75" thickBot="1" x14ac:dyDescent="0.3">
      <c r="C140" s="4"/>
    </row>
    <row r="141" spans="3:3" ht="15.75" thickBot="1" x14ac:dyDescent="0.3">
      <c r="C141" s="4"/>
    </row>
    <row r="142" spans="3:3" ht="15.75" thickBot="1" x14ac:dyDescent="0.3">
      <c r="C142" s="4"/>
    </row>
    <row r="143" spans="3:3" ht="15.75" thickBot="1" x14ac:dyDescent="0.3">
      <c r="C143" s="4"/>
    </row>
    <row r="144" spans="3:3" ht="15.75" thickBot="1" x14ac:dyDescent="0.3">
      <c r="C144" s="4"/>
    </row>
    <row r="145" spans="3:3" ht="15.75" thickBot="1" x14ac:dyDescent="0.3">
      <c r="C145" s="4"/>
    </row>
    <row r="146" spans="3:3" ht="15.75" thickBot="1" x14ac:dyDescent="0.3">
      <c r="C146" s="4"/>
    </row>
    <row r="147" spans="3:3" ht="15.75" thickBot="1" x14ac:dyDescent="0.3">
      <c r="C147" s="4"/>
    </row>
    <row r="148" spans="3:3" ht="15.75" thickBot="1" x14ac:dyDescent="0.3">
      <c r="C148" s="4"/>
    </row>
    <row r="149" spans="3:3" ht="15.75" thickBot="1" x14ac:dyDescent="0.3">
      <c r="C149" s="4"/>
    </row>
    <row r="150" spans="3:3" ht="15.75" thickBot="1" x14ac:dyDescent="0.3">
      <c r="C150" s="4"/>
    </row>
    <row r="151" spans="3:3" ht="15.75" thickBot="1" x14ac:dyDescent="0.3">
      <c r="C151" s="4"/>
    </row>
    <row r="152" spans="3:3" ht="15.75" thickBot="1" x14ac:dyDescent="0.3">
      <c r="C152" s="4"/>
    </row>
    <row r="153" spans="3:3" ht="15.75" thickBot="1" x14ac:dyDescent="0.3">
      <c r="C153" s="4"/>
    </row>
    <row r="154" spans="3:3" ht="15.75" thickBot="1" x14ac:dyDescent="0.3">
      <c r="C154" s="4"/>
    </row>
    <row r="155" spans="3:3" ht="15.75" thickBot="1" x14ac:dyDescent="0.3">
      <c r="C155" s="4"/>
    </row>
    <row r="156" spans="3:3" ht="15.75" thickBot="1" x14ac:dyDescent="0.3">
      <c r="C156" s="4"/>
    </row>
    <row r="157" spans="3:3" ht="15.75" thickBot="1" x14ac:dyDescent="0.3">
      <c r="C157" s="4"/>
    </row>
    <row r="158" spans="3:3" ht="15.75" thickBot="1" x14ac:dyDescent="0.3">
      <c r="C158" s="4"/>
    </row>
    <row r="159" spans="3:3" ht="15.75" thickBot="1" x14ac:dyDescent="0.3">
      <c r="C159" s="4"/>
    </row>
    <row r="160" spans="3:3" ht="15.75" thickBot="1" x14ac:dyDescent="0.3">
      <c r="C160" s="4"/>
    </row>
    <row r="161" spans="3:3" ht="15.75" thickBot="1" x14ac:dyDescent="0.3">
      <c r="C161" s="4"/>
    </row>
    <row r="162" spans="3:3" ht="15.75" thickBot="1" x14ac:dyDescent="0.3">
      <c r="C162" s="4"/>
    </row>
    <row r="163" spans="3:3" ht="15.75" thickBot="1" x14ac:dyDescent="0.3">
      <c r="C163" s="4"/>
    </row>
    <row r="164" spans="3:3" ht="15.75" thickBot="1" x14ac:dyDescent="0.3">
      <c r="C164" s="4"/>
    </row>
    <row r="165" spans="3:3" ht="15.75" thickBot="1" x14ac:dyDescent="0.3">
      <c r="C165" s="4"/>
    </row>
    <row r="166" spans="3:3" ht="15.75" thickBot="1" x14ac:dyDescent="0.3">
      <c r="C166" s="4"/>
    </row>
    <row r="167" spans="3:3" ht="15.75" thickBot="1" x14ac:dyDescent="0.3">
      <c r="C167" s="4"/>
    </row>
    <row r="168" spans="3:3" ht="15.75" thickBot="1" x14ac:dyDescent="0.3">
      <c r="C168" s="4"/>
    </row>
    <row r="169" spans="3:3" ht="15.75" thickBot="1" x14ac:dyDescent="0.3">
      <c r="C169" s="4"/>
    </row>
    <row r="170" spans="3:3" ht="15.75" thickBot="1" x14ac:dyDescent="0.3">
      <c r="C170" s="4"/>
    </row>
    <row r="171" spans="3:3" ht="15.75" thickBot="1" x14ac:dyDescent="0.3">
      <c r="C171" s="4"/>
    </row>
    <row r="172" spans="3:3" ht="15.75" thickBot="1" x14ac:dyDescent="0.3">
      <c r="C172" s="4"/>
    </row>
    <row r="173" spans="3:3" ht="15.75" thickBot="1" x14ac:dyDescent="0.3">
      <c r="C173" s="4"/>
    </row>
    <row r="174" spans="3:3" ht="15.75" thickBot="1" x14ac:dyDescent="0.3">
      <c r="C174" s="4"/>
    </row>
    <row r="175" spans="3:3" ht="15.75" thickBot="1" x14ac:dyDescent="0.3">
      <c r="C175" s="4"/>
    </row>
    <row r="176" spans="3:3" ht="15.75" thickBot="1" x14ac:dyDescent="0.3">
      <c r="C176" s="4"/>
    </row>
    <row r="177" spans="3:3" ht="15.75" thickBot="1" x14ac:dyDescent="0.3">
      <c r="C177" s="4"/>
    </row>
    <row r="178" spans="3:3" ht="15.75" thickBot="1" x14ac:dyDescent="0.3">
      <c r="C178" s="4"/>
    </row>
    <row r="179" spans="3:3" ht="15.75" thickBot="1" x14ac:dyDescent="0.3">
      <c r="C179" s="4"/>
    </row>
    <row r="180" spans="3:3" ht="15.75" thickBot="1" x14ac:dyDescent="0.3">
      <c r="C180" s="4"/>
    </row>
    <row r="181" spans="3:3" ht="15.75" thickBot="1" x14ac:dyDescent="0.3">
      <c r="C181" s="4"/>
    </row>
    <row r="182" spans="3:3" ht="15.75" thickBot="1" x14ac:dyDescent="0.3">
      <c r="C182" s="4"/>
    </row>
    <row r="183" spans="3:3" ht="15.75" thickBot="1" x14ac:dyDescent="0.3">
      <c r="C183" s="4"/>
    </row>
    <row r="184" spans="3:3" ht="15.75" thickBot="1" x14ac:dyDescent="0.3">
      <c r="C184" s="4"/>
    </row>
    <row r="185" spans="3:3" ht="15.75" thickBot="1" x14ac:dyDescent="0.3">
      <c r="C185" s="4"/>
    </row>
    <row r="186" spans="3:3" ht="15.75" thickBot="1" x14ac:dyDescent="0.3">
      <c r="C186" s="4"/>
    </row>
    <row r="187" spans="3:3" ht="15.75" thickBot="1" x14ac:dyDescent="0.3">
      <c r="C187" s="4"/>
    </row>
    <row r="188" spans="3:3" ht="15.75" thickBot="1" x14ac:dyDescent="0.3">
      <c r="C188" s="4"/>
    </row>
    <row r="189" spans="3:3" ht="15.75" thickBot="1" x14ac:dyDescent="0.3">
      <c r="C189" s="4"/>
    </row>
    <row r="190" spans="3:3" ht="15.75" thickBot="1" x14ac:dyDescent="0.3">
      <c r="C190" s="4"/>
    </row>
    <row r="191" spans="3:3" ht="15.75" thickBot="1" x14ac:dyDescent="0.3">
      <c r="C191" s="4"/>
    </row>
    <row r="192" spans="3:3" ht="15.75" thickBot="1" x14ac:dyDescent="0.3">
      <c r="C192" s="4"/>
    </row>
    <row r="193" spans="3:3" ht="15.75" thickBot="1" x14ac:dyDescent="0.3">
      <c r="C193" s="4"/>
    </row>
    <row r="194" spans="3:3" ht="15.75" thickBot="1" x14ac:dyDescent="0.3">
      <c r="C194" s="4"/>
    </row>
    <row r="195" spans="3:3" ht="15.75" thickBot="1" x14ac:dyDescent="0.3">
      <c r="C195" s="4"/>
    </row>
    <row r="196" spans="3:3" ht="15.75" thickBot="1" x14ac:dyDescent="0.3">
      <c r="C196" s="4"/>
    </row>
    <row r="197" spans="3:3" ht="15.75" thickBot="1" x14ac:dyDescent="0.3">
      <c r="C197" s="4"/>
    </row>
    <row r="198" spans="3:3" ht="15.75" thickBot="1" x14ac:dyDescent="0.3">
      <c r="C198" s="4"/>
    </row>
    <row r="199" spans="3:3" ht="15.75" thickBot="1" x14ac:dyDescent="0.3">
      <c r="C199" s="4"/>
    </row>
    <row r="200" spans="3:3" ht="15.75" thickBot="1" x14ac:dyDescent="0.3">
      <c r="C200" s="4"/>
    </row>
    <row r="201" spans="3:3" ht="15.75" thickBot="1" x14ac:dyDescent="0.3">
      <c r="C201" s="4"/>
    </row>
    <row r="202" spans="3:3" ht="15.75" thickBot="1" x14ac:dyDescent="0.3">
      <c r="C202" s="4"/>
    </row>
    <row r="203" spans="3:3" ht="15.75" thickBot="1" x14ac:dyDescent="0.3">
      <c r="C203" s="4"/>
    </row>
    <row r="204" spans="3:3" ht="15.75" thickBot="1" x14ac:dyDescent="0.3">
      <c r="C204" s="4"/>
    </row>
    <row r="205" spans="3:3" ht="15.75" thickBot="1" x14ac:dyDescent="0.3">
      <c r="C205" s="4"/>
    </row>
    <row r="206" spans="3:3" ht="15.75" thickBot="1" x14ac:dyDescent="0.3">
      <c r="C206" s="4"/>
    </row>
    <row r="207" spans="3:3" ht="15.75" thickBot="1" x14ac:dyDescent="0.3">
      <c r="C207" s="4"/>
    </row>
    <row r="208" spans="3:3" ht="15.75" thickBot="1" x14ac:dyDescent="0.3">
      <c r="C208" s="4"/>
    </row>
    <row r="209" spans="3:3" ht="15.75" thickBot="1" x14ac:dyDescent="0.3">
      <c r="C209" s="4"/>
    </row>
    <row r="210" spans="3:3" ht="15.75" thickBot="1" x14ac:dyDescent="0.3">
      <c r="C210" s="4"/>
    </row>
    <row r="211" spans="3:3" ht="15.75" thickBot="1" x14ac:dyDescent="0.3">
      <c r="C211" s="4"/>
    </row>
    <row r="212" spans="3:3" ht="15.75" thickBot="1" x14ac:dyDescent="0.3">
      <c r="C212" s="4"/>
    </row>
    <row r="213" spans="3:3" ht="15.75" thickBot="1" x14ac:dyDescent="0.3">
      <c r="C213" s="4"/>
    </row>
    <row r="214" spans="3:3" ht="15.75" thickBot="1" x14ac:dyDescent="0.3">
      <c r="C214" s="4"/>
    </row>
    <row r="215" spans="3:3" ht="15.75" thickBot="1" x14ac:dyDescent="0.3">
      <c r="C215" s="4"/>
    </row>
    <row r="216" spans="3:3" ht="15.75" thickBot="1" x14ac:dyDescent="0.3">
      <c r="C216" s="4"/>
    </row>
    <row r="217" spans="3:3" ht="15.75" thickBot="1" x14ac:dyDescent="0.3">
      <c r="C217" s="4"/>
    </row>
    <row r="218" spans="3:3" ht="15.75" thickBot="1" x14ac:dyDescent="0.3">
      <c r="C218" s="4"/>
    </row>
    <row r="219" spans="3:3" ht="15.75" thickBot="1" x14ac:dyDescent="0.3">
      <c r="C219" s="4"/>
    </row>
    <row r="220" spans="3:3" ht="15.75" thickBot="1" x14ac:dyDescent="0.3">
      <c r="C220" s="4"/>
    </row>
    <row r="221" spans="3:3" ht="15.75" thickBot="1" x14ac:dyDescent="0.3">
      <c r="C221" s="4"/>
    </row>
    <row r="222" spans="3:3" ht="15.75" thickBot="1" x14ac:dyDescent="0.3">
      <c r="C222" s="4"/>
    </row>
    <row r="223" spans="3:3" ht="15.75" thickBot="1" x14ac:dyDescent="0.3">
      <c r="C223" s="4"/>
    </row>
    <row r="224" spans="3:3" ht="15.75" thickBot="1" x14ac:dyDescent="0.3">
      <c r="C224" s="4"/>
    </row>
    <row r="225" spans="3:3" ht="15.75" thickBot="1" x14ac:dyDescent="0.3">
      <c r="C225" s="4"/>
    </row>
    <row r="226" spans="3:3" ht="15.75" thickBot="1" x14ac:dyDescent="0.3">
      <c r="C226" s="4"/>
    </row>
    <row r="227" spans="3:3" ht="15.75" thickBot="1" x14ac:dyDescent="0.3">
      <c r="C227" s="4"/>
    </row>
    <row r="228" spans="3:3" ht="15.75" thickBot="1" x14ac:dyDescent="0.3">
      <c r="C228" s="4"/>
    </row>
    <row r="229" spans="3:3" ht="15.75" thickBot="1" x14ac:dyDescent="0.3">
      <c r="C229" s="4"/>
    </row>
    <row r="230" spans="3:3" ht="15.75" thickBot="1" x14ac:dyDescent="0.3">
      <c r="C230" s="4"/>
    </row>
    <row r="231" spans="3:3" ht="15.75" thickBot="1" x14ac:dyDescent="0.3">
      <c r="C231" s="4"/>
    </row>
    <row r="232" spans="3:3" ht="15.75" thickBot="1" x14ac:dyDescent="0.3">
      <c r="C232" s="4"/>
    </row>
    <row r="233" spans="3:3" ht="15.75" thickBot="1" x14ac:dyDescent="0.3">
      <c r="C233" s="4"/>
    </row>
    <row r="234" spans="3:3" ht="15.75" thickBot="1" x14ac:dyDescent="0.3">
      <c r="C234" s="4"/>
    </row>
    <row r="235" spans="3:3" ht="15.75" thickBot="1" x14ac:dyDescent="0.3">
      <c r="C235" s="4"/>
    </row>
    <row r="236" spans="3:3" ht="15.75" thickBot="1" x14ac:dyDescent="0.3">
      <c r="C236" s="4"/>
    </row>
    <row r="237" spans="3:3" ht="15.75" thickBot="1" x14ac:dyDescent="0.3">
      <c r="C237" s="4"/>
    </row>
    <row r="238" spans="3:3" ht="15.75" thickBot="1" x14ac:dyDescent="0.3">
      <c r="C238" s="4"/>
    </row>
    <row r="239" spans="3:3" ht="15.75" thickBot="1" x14ac:dyDescent="0.3">
      <c r="C239" s="4"/>
    </row>
    <row r="240" spans="3:3" ht="15.75" thickBot="1" x14ac:dyDescent="0.3">
      <c r="C240" s="4"/>
    </row>
    <row r="241" spans="3:3" ht="15.75" thickBot="1" x14ac:dyDescent="0.3">
      <c r="C241" s="4"/>
    </row>
    <row r="242" spans="3:3" ht="15.75" thickBot="1" x14ac:dyDescent="0.3">
      <c r="C242" s="4"/>
    </row>
    <row r="243" spans="3:3" ht="15.75" thickBot="1" x14ac:dyDescent="0.3">
      <c r="C243" s="4"/>
    </row>
    <row r="244" spans="3:3" ht="15.75" thickBot="1" x14ac:dyDescent="0.3">
      <c r="C244" s="4"/>
    </row>
    <row r="245" spans="3:3" ht="15.75" thickBot="1" x14ac:dyDescent="0.3">
      <c r="C245" s="4"/>
    </row>
    <row r="246" spans="3:3" ht="15.75" thickBot="1" x14ac:dyDescent="0.3">
      <c r="C246" s="4"/>
    </row>
    <row r="247" spans="3:3" ht="15.75" thickBot="1" x14ac:dyDescent="0.3">
      <c r="C247" s="4"/>
    </row>
    <row r="248" spans="3:3" ht="15.75" thickBot="1" x14ac:dyDescent="0.3">
      <c r="C248" s="4"/>
    </row>
    <row r="249" spans="3:3" ht="15.75" thickBot="1" x14ac:dyDescent="0.3">
      <c r="C249" s="4"/>
    </row>
    <row r="250" spans="3:3" ht="15.75" thickBot="1" x14ac:dyDescent="0.3">
      <c r="C250" s="4"/>
    </row>
    <row r="251" spans="3:3" ht="15.75" thickBot="1" x14ac:dyDescent="0.3">
      <c r="C251" s="4"/>
    </row>
    <row r="252" spans="3:3" ht="15.75" thickBot="1" x14ac:dyDescent="0.3">
      <c r="C252" s="4"/>
    </row>
    <row r="253" spans="3:3" ht="15.75" thickBot="1" x14ac:dyDescent="0.3">
      <c r="C253" s="4"/>
    </row>
    <row r="254" spans="3:3" ht="15.75" thickBot="1" x14ac:dyDescent="0.3">
      <c r="C254" s="4"/>
    </row>
    <row r="255" spans="3:3" ht="15.75" thickBot="1" x14ac:dyDescent="0.3">
      <c r="C255" s="4"/>
    </row>
    <row r="256" spans="3:3" ht="15.75" thickBot="1" x14ac:dyDescent="0.3">
      <c r="C256" s="4"/>
    </row>
    <row r="257" spans="3:3" ht="15.75" thickBot="1" x14ac:dyDescent="0.3">
      <c r="C257" s="4"/>
    </row>
    <row r="258" spans="3:3" ht="15.75" thickBot="1" x14ac:dyDescent="0.3">
      <c r="C258" s="4"/>
    </row>
    <row r="259" spans="3:3" ht="15.75" thickBot="1" x14ac:dyDescent="0.3">
      <c r="C259" s="4"/>
    </row>
    <row r="260" spans="3:3" ht="15.75" thickBot="1" x14ac:dyDescent="0.3">
      <c r="C260" s="4"/>
    </row>
    <row r="261" spans="3:3" ht="15.75" thickBot="1" x14ac:dyDescent="0.3">
      <c r="C261" s="4"/>
    </row>
    <row r="262" spans="3:3" ht="15.75" thickBot="1" x14ac:dyDescent="0.3">
      <c r="C262" s="4"/>
    </row>
    <row r="263" spans="3:3" ht="15.75" thickBot="1" x14ac:dyDescent="0.3">
      <c r="C263" s="4"/>
    </row>
    <row r="264" spans="3:3" ht="15.75" thickBot="1" x14ac:dyDescent="0.3">
      <c r="C264" s="4"/>
    </row>
    <row r="265" spans="3:3" ht="15.75" thickBot="1" x14ac:dyDescent="0.3">
      <c r="C265" s="4"/>
    </row>
    <row r="266" spans="3:3" ht="15.75" thickBot="1" x14ac:dyDescent="0.3">
      <c r="C266" s="4"/>
    </row>
    <row r="267" spans="3:3" ht="15.75" thickBot="1" x14ac:dyDescent="0.3">
      <c r="C267" s="4"/>
    </row>
    <row r="268" spans="3:3" ht="15.75" thickBot="1" x14ac:dyDescent="0.3">
      <c r="C268" s="4"/>
    </row>
    <row r="269" spans="3:3" ht="15.75" thickBot="1" x14ac:dyDescent="0.3">
      <c r="C269" s="4"/>
    </row>
    <row r="270" spans="3:3" ht="15.75" thickBot="1" x14ac:dyDescent="0.3">
      <c r="C270" s="4"/>
    </row>
    <row r="271" spans="3:3" ht="15.75" thickBot="1" x14ac:dyDescent="0.3">
      <c r="C271" s="4"/>
    </row>
    <row r="272" spans="3:3" ht="15.75" thickBot="1" x14ac:dyDescent="0.3">
      <c r="C272" s="4"/>
    </row>
    <row r="273" spans="3:3" ht="15.75" thickBot="1" x14ac:dyDescent="0.3">
      <c r="C273" s="4"/>
    </row>
    <row r="274" spans="3:3" ht="15.75" thickBot="1" x14ac:dyDescent="0.3">
      <c r="C274" s="4"/>
    </row>
    <row r="275" spans="3:3" ht="15.75" thickBot="1" x14ac:dyDescent="0.3">
      <c r="C275" s="4"/>
    </row>
    <row r="276" spans="3:3" ht="15.75" thickBot="1" x14ac:dyDescent="0.3">
      <c r="C276" s="4"/>
    </row>
    <row r="277" spans="3:3" ht="15.75" thickBot="1" x14ac:dyDescent="0.3">
      <c r="C277" s="4"/>
    </row>
    <row r="278" spans="3:3" ht="15.75" thickBot="1" x14ac:dyDescent="0.3">
      <c r="C278" s="4"/>
    </row>
    <row r="279" spans="3:3" ht="15.75" thickBot="1" x14ac:dyDescent="0.3">
      <c r="C279" s="4"/>
    </row>
    <row r="280" spans="3:3" ht="15.75" thickBot="1" x14ac:dyDescent="0.3">
      <c r="C280" s="4"/>
    </row>
    <row r="281" spans="3:3" ht="15.75" thickBot="1" x14ac:dyDescent="0.3">
      <c r="C281" s="4"/>
    </row>
    <row r="282" spans="3:3" ht="15.75" thickBot="1" x14ac:dyDescent="0.3">
      <c r="C282" s="4"/>
    </row>
    <row r="283" spans="3:3" ht="15.75" thickBot="1" x14ac:dyDescent="0.3">
      <c r="C283" s="4"/>
    </row>
    <row r="284" spans="3:3" ht="15.75" thickBot="1" x14ac:dyDescent="0.3">
      <c r="C284" s="4"/>
    </row>
    <row r="285" spans="3:3" ht="15.75" thickBot="1" x14ac:dyDescent="0.3">
      <c r="C285" s="4"/>
    </row>
    <row r="286" spans="3:3" ht="15.75" thickBot="1" x14ac:dyDescent="0.3">
      <c r="C286" s="4"/>
    </row>
    <row r="287" spans="3:3" ht="15.75" thickBot="1" x14ac:dyDescent="0.3">
      <c r="C287" s="4"/>
    </row>
    <row r="288" spans="3:3" ht="15.75" thickBot="1" x14ac:dyDescent="0.3">
      <c r="C288" s="4"/>
    </row>
    <row r="289" spans="3:3" ht="15.75" thickBot="1" x14ac:dyDescent="0.3">
      <c r="C289" s="4"/>
    </row>
    <row r="290" spans="3:3" ht="15.75" thickBot="1" x14ac:dyDescent="0.3">
      <c r="C290" s="4"/>
    </row>
    <row r="291" spans="3:3" ht="15.75" thickBot="1" x14ac:dyDescent="0.3">
      <c r="C291" s="4"/>
    </row>
    <row r="292" spans="3:3" ht="15.75" thickBot="1" x14ac:dyDescent="0.3">
      <c r="C292" s="4"/>
    </row>
    <row r="293" spans="3:3" ht="15.75" thickBot="1" x14ac:dyDescent="0.3">
      <c r="C293" s="4"/>
    </row>
    <row r="294" spans="3:3" ht="15.75" thickBot="1" x14ac:dyDescent="0.3">
      <c r="C294" s="4"/>
    </row>
    <row r="295" spans="3:3" ht="15.75" thickBot="1" x14ac:dyDescent="0.3">
      <c r="C295" s="4"/>
    </row>
    <row r="296" spans="3:3" ht="15.75" thickBot="1" x14ac:dyDescent="0.3">
      <c r="C296" s="4"/>
    </row>
    <row r="297" spans="3:3" ht="15.75" thickBot="1" x14ac:dyDescent="0.3">
      <c r="C297" s="4"/>
    </row>
    <row r="298" spans="3:3" ht="15.75" thickBot="1" x14ac:dyDescent="0.3">
      <c r="C298" s="4"/>
    </row>
    <row r="299" spans="3:3" ht="15.75" thickBot="1" x14ac:dyDescent="0.3">
      <c r="C299" s="4"/>
    </row>
    <row r="300" spans="3:3" ht="15.75" thickBot="1" x14ac:dyDescent="0.3">
      <c r="C300" s="4"/>
    </row>
    <row r="301" spans="3:3" ht="15.75" thickBot="1" x14ac:dyDescent="0.3">
      <c r="C301" s="4"/>
    </row>
    <row r="302" spans="3:3" ht="15.75" thickBot="1" x14ac:dyDescent="0.3">
      <c r="C302" s="4"/>
    </row>
    <row r="303" spans="3:3" ht="15.75" thickBot="1" x14ac:dyDescent="0.3">
      <c r="C303" s="4"/>
    </row>
    <row r="304" spans="3:3" ht="15.75" thickBot="1" x14ac:dyDescent="0.3">
      <c r="C304" s="4"/>
    </row>
    <row r="305" spans="3:3" ht="15.75" thickBot="1" x14ac:dyDescent="0.3">
      <c r="C305" s="4"/>
    </row>
    <row r="306" spans="3:3" ht="15.75" thickBot="1" x14ac:dyDescent="0.3">
      <c r="C306" s="4"/>
    </row>
    <row r="307" spans="3:3" ht="15.75" thickBot="1" x14ac:dyDescent="0.3">
      <c r="C307" s="4"/>
    </row>
    <row r="308" spans="3:3" ht="15.75" thickBot="1" x14ac:dyDescent="0.3">
      <c r="C308" s="4"/>
    </row>
    <row r="309" spans="3:3" ht="15.75" thickBot="1" x14ac:dyDescent="0.3">
      <c r="C309" s="4"/>
    </row>
    <row r="310" spans="3:3" ht="15.75" thickBot="1" x14ac:dyDescent="0.3">
      <c r="C310" s="4"/>
    </row>
    <row r="311" spans="3:3" ht="15.75" thickBot="1" x14ac:dyDescent="0.3">
      <c r="C311" s="4"/>
    </row>
    <row r="312" spans="3:3" ht="15.75" thickBot="1" x14ac:dyDescent="0.3">
      <c r="C312" s="4"/>
    </row>
    <row r="313" spans="3:3" ht="15.75" thickBot="1" x14ac:dyDescent="0.3">
      <c r="C313" s="4"/>
    </row>
    <row r="314" spans="3:3" ht="15.75" thickBot="1" x14ac:dyDescent="0.3">
      <c r="C314" s="4"/>
    </row>
    <row r="315" spans="3:3" ht="15.75" thickBot="1" x14ac:dyDescent="0.3">
      <c r="C315" s="4"/>
    </row>
    <row r="316" spans="3:3" ht="15.75" thickBot="1" x14ac:dyDescent="0.3">
      <c r="C316" s="4"/>
    </row>
    <row r="317" spans="3:3" ht="15.75" thickBot="1" x14ac:dyDescent="0.3">
      <c r="C317" s="4"/>
    </row>
    <row r="318" spans="3:3" ht="15.75" thickBot="1" x14ac:dyDescent="0.3">
      <c r="C318" s="4"/>
    </row>
    <row r="319" spans="3:3" ht="15.75" thickBot="1" x14ac:dyDescent="0.3">
      <c r="C319" s="4"/>
    </row>
    <row r="320" spans="3:3" ht="15.75" thickBot="1" x14ac:dyDescent="0.3">
      <c r="C320" s="4"/>
    </row>
    <row r="321" spans="3:3" ht="15.75" thickBot="1" x14ac:dyDescent="0.3">
      <c r="C321" s="4"/>
    </row>
    <row r="322" spans="3:3" ht="15.75" thickBot="1" x14ac:dyDescent="0.3">
      <c r="C322" s="4"/>
    </row>
    <row r="323" spans="3:3" ht="15.75" thickBot="1" x14ac:dyDescent="0.3">
      <c r="C323" s="4"/>
    </row>
    <row r="324" spans="3:3" ht="15.75" thickBot="1" x14ac:dyDescent="0.3">
      <c r="C324" s="4"/>
    </row>
    <row r="325" spans="3:3" ht="15.75" thickBot="1" x14ac:dyDescent="0.3">
      <c r="C325" s="4"/>
    </row>
    <row r="326" spans="3:3" ht="15.75" thickBot="1" x14ac:dyDescent="0.3">
      <c r="C326" s="4"/>
    </row>
    <row r="327" spans="3:3" ht="15.75" thickBot="1" x14ac:dyDescent="0.3">
      <c r="C327" s="4"/>
    </row>
    <row r="328" spans="3:3" ht="15.75" thickBot="1" x14ac:dyDescent="0.3">
      <c r="C328" s="4"/>
    </row>
    <row r="329" spans="3:3" ht="15.75" thickBot="1" x14ac:dyDescent="0.3">
      <c r="C329" s="4"/>
    </row>
    <row r="330" spans="3:3" ht="15.75" thickBot="1" x14ac:dyDescent="0.3">
      <c r="C330" s="4"/>
    </row>
    <row r="331" spans="3:3" ht="15.75" thickBot="1" x14ac:dyDescent="0.3">
      <c r="C331" s="4"/>
    </row>
    <row r="332" spans="3:3" ht="15.75" thickBot="1" x14ac:dyDescent="0.3">
      <c r="C332" s="4"/>
    </row>
    <row r="333" spans="3:3" ht="15.75" thickBot="1" x14ac:dyDescent="0.3">
      <c r="C333" s="4"/>
    </row>
    <row r="334" spans="3:3" ht="15.75" thickBot="1" x14ac:dyDescent="0.3">
      <c r="C334" s="4"/>
    </row>
    <row r="335" spans="3:3" ht="15.75" thickBot="1" x14ac:dyDescent="0.3">
      <c r="C335" s="4"/>
    </row>
    <row r="336" spans="3:3" ht="15.75" thickBot="1" x14ac:dyDescent="0.3">
      <c r="C336" s="4"/>
    </row>
    <row r="337" spans="3:3" ht="15.75" thickBot="1" x14ac:dyDescent="0.3">
      <c r="C337" s="4"/>
    </row>
    <row r="338" spans="3:3" ht="15.75" thickBot="1" x14ac:dyDescent="0.3">
      <c r="C338" s="4"/>
    </row>
    <row r="339" spans="3:3" ht="15.75" thickBot="1" x14ac:dyDescent="0.3">
      <c r="C339" s="4"/>
    </row>
    <row r="340" spans="3:3" ht="15.75" thickBot="1" x14ac:dyDescent="0.3">
      <c r="C340" s="4"/>
    </row>
    <row r="341" spans="3:3" ht="15.75" thickBot="1" x14ac:dyDescent="0.3">
      <c r="C341" s="4"/>
    </row>
    <row r="342" spans="3:3" ht="15.75" thickBot="1" x14ac:dyDescent="0.3">
      <c r="C342" s="4"/>
    </row>
    <row r="343" spans="3:3" ht="15.75" thickBot="1" x14ac:dyDescent="0.3">
      <c r="C343" s="4"/>
    </row>
    <row r="344" spans="3:3" ht="15.75" thickBot="1" x14ac:dyDescent="0.3">
      <c r="C344" s="4"/>
    </row>
    <row r="345" spans="3:3" ht="15.75" thickBot="1" x14ac:dyDescent="0.3">
      <c r="C345" s="4"/>
    </row>
    <row r="346" spans="3:3" ht="15.75" thickBot="1" x14ac:dyDescent="0.3">
      <c r="C346" s="4"/>
    </row>
    <row r="347" spans="3:3" ht="15.75" thickBot="1" x14ac:dyDescent="0.3">
      <c r="C347" s="4"/>
    </row>
    <row r="348" spans="3:3" ht="15.75" thickBot="1" x14ac:dyDescent="0.3">
      <c r="C348" s="4"/>
    </row>
    <row r="349" spans="3:3" ht="15.75" thickBot="1" x14ac:dyDescent="0.3">
      <c r="C349" s="4"/>
    </row>
    <row r="350" spans="3:3" ht="15.75" thickBot="1" x14ac:dyDescent="0.3">
      <c r="C350" s="4"/>
    </row>
    <row r="351" spans="3:3" ht="15.75" thickBot="1" x14ac:dyDescent="0.3">
      <c r="C351" s="4"/>
    </row>
    <row r="352" spans="3:3" ht="15.75" thickBot="1" x14ac:dyDescent="0.3">
      <c r="C352" s="4"/>
    </row>
    <row r="353" spans="3:3" ht="15.75" thickBot="1" x14ac:dyDescent="0.3">
      <c r="C353" s="4"/>
    </row>
    <row r="354" spans="3:3" ht="15.75" thickBot="1" x14ac:dyDescent="0.3">
      <c r="C354" s="4"/>
    </row>
    <row r="355" spans="3:3" ht="15.75" thickBot="1" x14ac:dyDescent="0.3">
      <c r="C355" s="4"/>
    </row>
    <row r="356" spans="3:3" ht="15.75" thickBot="1" x14ac:dyDescent="0.3">
      <c r="C356" s="4"/>
    </row>
    <row r="357" spans="3:3" ht="15.75" thickBot="1" x14ac:dyDescent="0.3">
      <c r="C357" s="4"/>
    </row>
    <row r="358" spans="3:3" ht="15.75" thickBot="1" x14ac:dyDescent="0.3">
      <c r="C358" s="4"/>
    </row>
    <row r="359" spans="3:3" ht="15.75" thickBot="1" x14ac:dyDescent="0.3">
      <c r="C359" s="4"/>
    </row>
    <row r="360" spans="3:3" ht="15.75" thickBot="1" x14ac:dyDescent="0.3">
      <c r="C360" s="4"/>
    </row>
    <row r="361" spans="3:3" ht="15.75" thickBot="1" x14ac:dyDescent="0.3">
      <c r="C361" s="4"/>
    </row>
    <row r="362" spans="3:3" ht="15.75" thickBot="1" x14ac:dyDescent="0.3">
      <c r="C362" s="4"/>
    </row>
    <row r="363" spans="3:3" ht="15.75" thickBot="1" x14ac:dyDescent="0.3">
      <c r="C363" s="4"/>
    </row>
    <row r="364" spans="3:3" ht="15.75" thickBot="1" x14ac:dyDescent="0.3">
      <c r="C364" s="4"/>
    </row>
    <row r="365" spans="3:3" ht="15.75" thickBot="1" x14ac:dyDescent="0.3">
      <c r="C365" s="4"/>
    </row>
    <row r="366" spans="3:3" ht="15.75" thickBot="1" x14ac:dyDescent="0.3">
      <c r="C366" s="4"/>
    </row>
    <row r="367" spans="3:3" ht="15.75" thickBot="1" x14ac:dyDescent="0.3">
      <c r="C367" s="4"/>
    </row>
    <row r="368" spans="3:3" ht="15.75" thickBot="1" x14ac:dyDescent="0.3">
      <c r="C368" s="4"/>
    </row>
    <row r="369" spans="3:3" ht="15.75" thickBot="1" x14ac:dyDescent="0.3">
      <c r="C369" s="4"/>
    </row>
    <row r="370" spans="3:3" ht="15.75" thickBot="1" x14ac:dyDescent="0.3">
      <c r="C370" s="4"/>
    </row>
    <row r="371" spans="3:3" ht="15.75" thickBot="1" x14ac:dyDescent="0.3">
      <c r="C371" s="4"/>
    </row>
    <row r="372" spans="3:3" ht="15.75" thickBot="1" x14ac:dyDescent="0.3">
      <c r="C372" s="4"/>
    </row>
    <row r="373" spans="3:3" ht="15.75" thickBot="1" x14ac:dyDescent="0.3">
      <c r="C373" s="4"/>
    </row>
    <row r="374" spans="3:3" ht="15.75" thickBot="1" x14ac:dyDescent="0.3">
      <c r="C374" s="4"/>
    </row>
    <row r="375" spans="3:3" ht="15.75" thickBot="1" x14ac:dyDescent="0.3">
      <c r="C375" s="4"/>
    </row>
    <row r="376" spans="3:3" ht="15.75" thickBot="1" x14ac:dyDescent="0.3">
      <c r="C376" s="4"/>
    </row>
    <row r="377" spans="3:3" ht="15.75" thickBot="1" x14ac:dyDescent="0.3">
      <c r="C377" s="4"/>
    </row>
    <row r="378" spans="3:3" ht="15.75" thickBot="1" x14ac:dyDescent="0.3">
      <c r="C378" s="4"/>
    </row>
    <row r="379" spans="3:3" ht="15.75" thickBot="1" x14ac:dyDescent="0.3">
      <c r="C379" s="4"/>
    </row>
    <row r="380" spans="3:3" ht="15.75" thickBot="1" x14ac:dyDescent="0.3">
      <c r="C380" s="4"/>
    </row>
    <row r="381" spans="3:3" ht="15.75" thickBot="1" x14ac:dyDescent="0.3">
      <c r="C381" s="4"/>
    </row>
    <row r="382" spans="3:3" ht="15.75" thickBot="1" x14ac:dyDescent="0.3">
      <c r="C382" s="4"/>
    </row>
    <row r="383" spans="3:3" ht="15.75" thickBot="1" x14ac:dyDescent="0.3">
      <c r="C383" s="4"/>
    </row>
    <row r="384" spans="3:3" ht="15.75" thickBot="1" x14ac:dyDescent="0.3">
      <c r="C384" s="4"/>
    </row>
    <row r="385" spans="3:3" ht="15.75" thickBot="1" x14ac:dyDescent="0.3">
      <c r="C385" s="4"/>
    </row>
    <row r="386" spans="3:3" ht="15.75" thickBot="1" x14ac:dyDescent="0.3">
      <c r="C386" s="4"/>
    </row>
    <row r="387" spans="3:3" ht="15.75" thickBot="1" x14ac:dyDescent="0.3">
      <c r="C387" s="4"/>
    </row>
    <row r="388" spans="3:3" ht="15.75" thickBot="1" x14ac:dyDescent="0.3">
      <c r="C388" s="4"/>
    </row>
    <row r="389" spans="3:3" ht="15.75" thickBot="1" x14ac:dyDescent="0.3">
      <c r="C389" s="4"/>
    </row>
    <row r="390" spans="3:3" ht="15.75" thickBot="1" x14ac:dyDescent="0.3">
      <c r="C390" s="4"/>
    </row>
    <row r="391" spans="3:3" ht="15.75" thickBot="1" x14ac:dyDescent="0.3">
      <c r="C391" s="4"/>
    </row>
    <row r="392" spans="3:3" ht="15.75" thickBot="1" x14ac:dyDescent="0.3">
      <c r="C392" s="4"/>
    </row>
    <row r="393" spans="3:3" ht="15.75" thickBot="1" x14ac:dyDescent="0.3">
      <c r="C393" s="4"/>
    </row>
    <row r="394" spans="3:3" ht="15.75" thickBot="1" x14ac:dyDescent="0.3">
      <c r="C394" s="4"/>
    </row>
    <row r="395" spans="3:3" ht="15.75" thickBot="1" x14ac:dyDescent="0.3">
      <c r="C395" s="4"/>
    </row>
    <row r="396" spans="3:3" ht="15.75" thickBot="1" x14ac:dyDescent="0.3">
      <c r="C396" s="4"/>
    </row>
    <row r="397" spans="3:3" ht="15.75" thickBot="1" x14ac:dyDescent="0.3">
      <c r="C397" s="4"/>
    </row>
    <row r="398" spans="3:3" ht="15.75" thickBot="1" x14ac:dyDescent="0.3">
      <c r="C398" s="4"/>
    </row>
    <row r="399" spans="3:3" ht="15.75" thickBot="1" x14ac:dyDescent="0.3">
      <c r="C399" s="4"/>
    </row>
    <row r="400" spans="3:3" ht="15.75" thickBot="1" x14ac:dyDescent="0.3">
      <c r="C400" s="4"/>
    </row>
    <row r="401" spans="3:3" ht="15.75" thickBot="1" x14ac:dyDescent="0.3">
      <c r="C401" s="4"/>
    </row>
    <row r="402" spans="3:3" ht="15.75" thickBot="1" x14ac:dyDescent="0.3">
      <c r="C402" s="4"/>
    </row>
    <row r="403" spans="3:3" ht="15.75" thickBot="1" x14ac:dyDescent="0.3">
      <c r="C403" s="4"/>
    </row>
    <row r="404" spans="3:3" ht="15.75" thickBot="1" x14ac:dyDescent="0.3">
      <c r="C404" s="4"/>
    </row>
    <row r="405" spans="3:3" ht="15.75" thickBot="1" x14ac:dyDescent="0.3">
      <c r="C405" s="4"/>
    </row>
    <row r="406" spans="3:3" ht="15.75" thickBot="1" x14ac:dyDescent="0.3">
      <c r="C406" s="4"/>
    </row>
    <row r="407" spans="3:3" ht="15.75" thickBot="1" x14ac:dyDescent="0.3">
      <c r="C407" s="4"/>
    </row>
    <row r="408" spans="3:3" ht="15.75" thickBot="1" x14ac:dyDescent="0.3">
      <c r="C408" s="4"/>
    </row>
    <row r="409" spans="3:3" ht="15.75" thickBot="1" x14ac:dyDescent="0.3">
      <c r="C409" s="4"/>
    </row>
    <row r="410" spans="3:3" ht="15.75" thickBot="1" x14ac:dyDescent="0.3">
      <c r="C410" s="4"/>
    </row>
    <row r="411" spans="3:3" ht="15.75" thickBot="1" x14ac:dyDescent="0.3">
      <c r="C411" s="4"/>
    </row>
    <row r="412" spans="3:3" ht="15.75" thickBot="1" x14ac:dyDescent="0.3">
      <c r="C412" s="4"/>
    </row>
    <row r="413" spans="3:3" ht="15.75" thickBot="1" x14ac:dyDescent="0.3">
      <c r="C413" s="4"/>
    </row>
    <row r="414" spans="3:3" ht="15.75" thickBot="1" x14ac:dyDescent="0.3">
      <c r="C414" s="4"/>
    </row>
    <row r="415" spans="3:3" ht="15.75" thickBot="1" x14ac:dyDescent="0.3">
      <c r="C415" s="4"/>
    </row>
    <row r="416" spans="3:3" ht="15.75" thickBot="1" x14ac:dyDescent="0.3">
      <c r="C416" s="4"/>
    </row>
    <row r="417" spans="3:3" ht="15.75" thickBot="1" x14ac:dyDescent="0.3">
      <c r="C417" s="4"/>
    </row>
    <row r="418" spans="3:3" ht="15.75" thickBot="1" x14ac:dyDescent="0.3">
      <c r="C418" s="4"/>
    </row>
    <row r="419" spans="3:3" ht="15.75" thickBot="1" x14ac:dyDescent="0.3">
      <c r="C419" s="4"/>
    </row>
    <row r="420" spans="3:3" ht="15.75" thickBot="1" x14ac:dyDescent="0.3">
      <c r="C420" s="4"/>
    </row>
    <row r="421" spans="3:3" ht="15.75" thickBot="1" x14ac:dyDescent="0.3">
      <c r="C421" s="4"/>
    </row>
    <row r="422" spans="3:3" ht="15.75" thickBot="1" x14ac:dyDescent="0.3">
      <c r="C422" s="4"/>
    </row>
    <row r="423" spans="3:3" ht="15.75" thickBot="1" x14ac:dyDescent="0.3">
      <c r="C423" s="4"/>
    </row>
    <row r="424" spans="3:3" ht="15.75" thickBot="1" x14ac:dyDescent="0.3">
      <c r="C424" s="4"/>
    </row>
    <row r="425" spans="3:3" ht="15.75" thickBot="1" x14ac:dyDescent="0.3">
      <c r="C425" s="4"/>
    </row>
    <row r="426" spans="3:3" ht="15.75" thickBot="1" x14ac:dyDescent="0.3">
      <c r="C426" s="4"/>
    </row>
    <row r="427" spans="3:3" ht="15.75" thickBot="1" x14ac:dyDescent="0.3">
      <c r="C427" s="4"/>
    </row>
    <row r="428" spans="3:3" ht="15.75" thickBot="1" x14ac:dyDescent="0.3">
      <c r="C428" s="4"/>
    </row>
    <row r="429" spans="3:3" ht="15.75" thickBot="1" x14ac:dyDescent="0.3">
      <c r="C429" s="4"/>
    </row>
    <row r="430" spans="3:3" ht="15.75" thickBot="1" x14ac:dyDescent="0.3">
      <c r="C430" s="4"/>
    </row>
    <row r="431" spans="3:3" ht="15.75" thickBot="1" x14ac:dyDescent="0.3">
      <c r="C431" s="4"/>
    </row>
    <row r="432" spans="3:3" ht="15.75" thickBot="1" x14ac:dyDescent="0.3">
      <c r="C432" s="4"/>
    </row>
    <row r="433" spans="3:3" ht="15.75" thickBot="1" x14ac:dyDescent="0.3">
      <c r="C433" s="4"/>
    </row>
    <row r="434" spans="3:3" ht="15.75" thickBot="1" x14ac:dyDescent="0.3">
      <c r="C434" s="4"/>
    </row>
    <row r="435" spans="3:3" ht="15.75" thickBot="1" x14ac:dyDescent="0.3">
      <c r="C435" s="4"/>
    </row>
    <row r="436" spans="3:3" ht="15.75" thickBot="1" x14ac:dyDescent="0.3">
      <c r="C436" s="4"/>
    </row>
    <row r="437" spans="3:3" ht="15.75" thickBot="1" x14ac:dyDescent="0.3">
      <c r="C437" s="4"/>
    </row>
    <row r="438" spans="3:3" ht="15.75" thickBot="1" x14ac:dyDescent="0.3">
      <c r="C438" s="4"/>
    </row>
    <row r="439" spans="3:3" ht="15.75" thickBot="1" x14ac:dyDescent="0.3">
      <c r="C439" s="4"/>
    </row>
    <row r="440" spans="3:3" ht="15.75" thickBot="1" x14ac:dyDescent="0.3">
      <c r="C440" s="4"/>
    </row>
    <row r="441" spans="3:3" ht="15.75" thickBot="1" x14ac:dyDescent="0.3">
      <c r="C441" s="4"/>
    </row>
    <row r="442" spans="3:3" ht="15.75" thickBot="1" x14ac:dyDescent="0.3">
      <c r="C442" s="4"/>
    </row>
    <row r="443" spans="3:3" ht="15.75" thickBot="1" x14ac:dyDescent="0.3">
      <c r="C443" s="4"/>
    </row>
    <row r="444" spans="3:3" ht="15.75" thickBot="1" x14ac:dyDescent="0.3">
      <c r="C444" s="4"/>
    </row>
    <row r="445" spans="3:3" ht="15.75" thickBot="1" x14ac:dyDescent="0.3">
      <c r="C445" s="4"/>
    </row>
    <row r="446" spans="3:3" ht="15.75" thickBot="1" x14ac:dyDescent="0.3">
      <c r="C446" s="4"/>
    </row>
    <row r="447" spans="3:3" ht="15.75" thickBot="1" x14ac:dyDescent="0.3">
      <c r="C447" s="4"/>
    </row>
    <row r="448" spans="3:3" ht="15.75" thickBot="1" x14ac:dyDescent="0.3">
      <c r="C448" s="4"/>
    </row>
    <row r="449" spans="3:3" ht="15.75" thickBot="1" x14ac:dyDescent="0.3">
      <c r="C449" s="4"/>
    </row>
    <row r="450" spans="3:3" ht="15.75" thickBot="1" x14ac:dyDescent="0.3">
      <c r="C450" s="4"/>
    </row>
    <row r="451" spans="3:3" ht="15.75" thickBot="1" x14ac:dyDescent="0.3">
      <c r="C451" s="4"/>
    </row>
    <row r="452" spans="3:3" ht="15.75" thickBot="1" x14ac:dyDescent="0.3">
      <c r="C452" s="4"/>
    </row>
    <row r="453" spans="3:3" ht="15.75" thickBot="1" x14ac:dyDescent="0.3">
      <c r="C453" s="4"/>
    </row>
    <row r="454" spans="3:3" ht="15.75" thickBot="1" x14ac:dyDescent="0.3">
      <c r="C454" s="4"/>
    </row>
    <row r="455" spans="3:3" ht="15.75" thickBot="1" x14ac:dyDescent="0.3">
      <c r="C455" s="4"/>
    </row>
    <row r="456" spans="3:3" ht="15.75" thickBot="1" x14ac:dyDescent="0.3">
      <c r="C456" s="4"/>
    </row>
    <row r="457" spans="3:3" ht="15.75" thickBot="1" x14ac:dyDescent="0.3">
      <c r="C457" s="4"/>
    </row>
    <row r="458" spans="3:3" ht="15.75" thickBot="1" x14ac:dyDescent="0.3">
      <c r="C458" s="4"/>
    </row>
    <row r="459" spans="3:3" ht="15.75" thickBot="1" x14ac:dyDescent="0.3">
      <c r="C459" s="4"/>
    </row>
    <row r="460" spans="3:3" ht="15.75" thickBot="1" x14ac:dyDescent="0.3">
      <c r="C460" s="4"/>
    </row>
    <row r="461" spans="3:3" ht="15.75" thickBot="1" x14ac:dyDescent="0.3">
      <c r="C461" s="4"/>
    </row>
    <row r="462" spans="3:3" ht="15.75" thickBot="1" x14ac:dyDescent="0.3">
      <c r="C462" s="4"/>
    </row>
    <row r="463" spans="3:3" ht="15.75" thickBot="1" x14ac:dyDescent="0.3">
      <c r="C463" s="4"/>
    </row>
    <row r="464" spans="3:3" ht="15.75" thickBot="1" x14ac:dyDescent="0.3">
      <c r="C464" s="4"/>
    </row>
    <row r="465" spans="3:3" ht="15.75" thickBot="1" x14ac:dyDescent="0.3">
      <c r="C465" s="4"/>
    </row>
    <row r="466" spans="3:3" ht="15.75" thickBot="1" x14ac:dyDescent="0.3">
      <c r="C466" s="4"/>
    </row>
    <row r="467" spans="3:3" ht="15.75" thickBot="1" x14ac:dyDescent="0.3">
      <c r="C467" s="4"/>
    </row>
    <row r="468" spans="3:3" ht="15.75" thickBot="1" x14ac:dyDescent="0.3">
      <c r="C468" s="4"/>
    </row>
    <row r="469" spans="3:3" ht="15.75" thickBot="1" x14ac:dyDescent="0.3">
      <c r="C469" s="4"/>
    </row>
    <row r="470" spans="3:3" ht="15.75" thickBot="1" x14ac:dyDescent="0.3">
      <c r="C470" s="4"/>
    </row>
    <row r="471" spans="3:3" ht="15.75" thickBot="1" x14ac:dyDescent="0.3">
      <c r="C471" s="4"/>
    </row>
    <row r="472" spans="3:3" ht="15.75" thickBot="1" x14ac:dyDescent="0.3">
      <c r="C472" s="4"/>
    </row>
    <row r="473" spans="3:3" ht="15.75" thickBot="1" x14ac:dyDescent="0.3">
      <c r="C473" s="4"/>
    </row>
    <row r="474" spans="3:3" ht="15.75" thickBot="1" x14ac:dyDescent="0.3">
      <c r="C474" s="4"/>
    </row>
    <row r="475" spans="3:3" ht="15.75" thickBot="1" x14ac:dyDescent="0.3">
      <c r="C475" s="4"/>
    </row>
    <row r="476" spans="3:3" ht="15.75" thickBot="1" x14ac:dyDescent="0.3">
      <c r="C476" s="4"/>
    </row>
    <row r="477" spans="3:3" ht="15.75" thickBot="1" x14ac:dyDescent="0.3">
      <c r="C477" s="4"/>
    </row>
    <row r="478" spans="3:3" ht="15.75" thickBot="1" x14ac:dyDescent="0.3">
      <c r="C478" s="4"/>
    </row>
    <row r="479" spans="3:3" ht="15.75" thickBot="1" x14ac:dyDescent="0.3">
      <c r="C479" s="4"/>
    </row>
    <row r="480" spans="3:3" ht="15.75" thickBot="1" x14ac:dyDescent="0.3">
      <c r="C480" s="4"/>
    </row>
    <row r="481" spans="3:3" ht="15.75" thickBot="1" x14ac:dyDescent="0.3">
      <c r="C481" s="4"/>
    </row>
    <row r="482" spans="3:3" ht="15.75" thickBot="1" x14ac:dyDescent="0.3">
      <c r="C482" s="4"/>
    </row>
    <row r="483" spans="3:3" ht="15.75" thickBot="1" x14ac:dyDescent="0.3">
      <c r="C483" s="4"/>
    </row>
    <row r="484" spans="3:3" ht="15.75" thickBot="1" x14ac:dyDescent="0.3">
      <c r="C484" s="4"/>
    </row>
    <row r="485" spans="3:3" ht="15.75" thickBot="1" x14ac:dyDescent="0.3">
      <c r="C485" s="4"/>
    </row>
    <row r="486" spans="3:3" ht="15.75" thickBot="1" x14ac:dyDescent="0.3">
      <c r="C486" s="4"/>
    </row>
    <row r="487" spans="3:3" ht="15.75" thickBot="1" x14ac:dyDescent="0.3">
      <c r="C487" s="4"/>
    </row>
    <row r="488" spans="3:3" ht="15.75" thickBot="1" x14ac:dyDescent="0.3">
      <c r="C488" s="4"/>
    </row>
    <row r="489" spans="3:3" ht="15.75" thickBot="1" x14ac:dyDescent="0.3">
      <c r="C489" s="4"/>
    </row>
    <row r="490" spans="3:3" ht="15.75" thickBot="1" x14ac:dyDescent="0.3">
      <c r="C490" s="4"/>
    </row>
    <row r="491" spans="3:3" ht="15.75" thickBot="1" x14ac:dyDescent="0.3">
      <c r="C491" s="4"/>
    </row>
    <row r="492" spans="3:3" ht="15.75" thickBot="1" x14ac:dyDescent="0.3">
      <c r="C492" s="4"/>
    </row>
    <row r="493" spans="3:3" ht="15.75" thickBot="1" x14ac:dyDescent="0.3">
      <c r="C493" s="4"/>
    </row>
    <row r="494" spans="3:3" ht="15.75" thickBot="1" x14ac:dyDescent="0.3">
      <c r="C494" s="4"/>
    </row>
    <row r="495" spans="3:3" ht="15.75" thickBot="1" x14ac:dyDescent="0.3">
      <c r="C495" s="4"/>
    </row>
    <row r="496" spans="3:3" ht="15.75" thickBot="1" x14ac:dyDescent="0.3">
      <c r="C496" s="4"/>
    </row>
    <row r="497" spans="3:3" ht="15.75" thickBot="1" x14ac:dyDescent="0.3">
      <c r="C497" s="4"/>
    </row>
    <row r="498" spans="3:3" ht="15.75" thickBot="1" x14ac:dyDescent="0.3">
      <c r="C498" s="4"/>
    </row>
    <row r="499" spans="3:3" ht="15.75" thickBot="1" x14ac:dyDescent="0.3">
      <c r="C499" s="4"/>
    </row>
    <row r="500" spans="3:3" ht="15.75" thickBot="1" x14ac:dyDescent="0.3">
      <c r="C500" s="4"/>
    </row>
    <row r="501" spans="3:3" ht="15.75" thickBot="1" x14ac:dyDescent="0.3">
      <c r="C501" s="4"/>
    </row>
    <row r="502" spans="3:3" ht="15.75" thickBot="1" x14ac:dyDescent="0.3">
      <c r="C502" s="4"/>
    </row>
    <row r="503" spans="3:3" ht="15.75" thickBot="1" x14ac:dyDescent="0.3">
      <c r="C503" s="4"/>
    </row>
    <row r="504" spans="3:3" ht="15.75" thickBot="1" x14ac:dyDescent="0.3">
      <c r="C504" s="4"/>
    </row>
    <row r="505" spans="3:3" ht="15.75" thickBot="1" x14ac:dyDescent="0.3">
      <c r="C505" s="4"/>
    </row>
    <row r="506" spans="3:3" ht="15.75" thickBot="1" x14ac:dyDescent="0.3">
      <c r="C506" s="4"/>
    </row>
    <row r="507" spans="3:3" ht="15.75" thickBot="1" x14ac:dyDescent="0.3">
      <c r="C507" s="4"/>
    </row>
    <row r="508" spans="3:3" ht="15.75" thickBot="1" x14ac:dyDescent="0.3">
      <c r="C508" s="4"/>
    </row>
    <row r="509" spans="3:3" ht="15.75" thickBot="1" x14ac:dyDescent="0.3">
      <c r="C509" s="4"/>
    </row>
    <row r="510" spans="3:3" ht="15.75" thickBot="1" x14ac:dyDescent="0.3">
      <c r="C510" s="4"/>
    </row>
    <row r="511" spans="3:3" ht="15.75" thickBot="1" x14ac:dyDescent="0.3">
      <c r="C511" s="4"/>
    </row>
    <row r="512" spans="3:3" ht="15.75" thickBot="1" x14ac:dyDescent="0.3">
      <c r="C512" s="4"/>
    </row>
    <row r="513" spans="3:3" ht="15.75" thickBot="1" x14ac:dyDescent="0.3">
      <c r="C513" s="4"/>
    </row>
    <row r="514" spans="3:3" ht="15.75" thickBot="1" x14ac:dyDescent="0.3">
      <c r="C514" s="4"/>
    </row>
    <row r="515" spans="3:3" ht="15.75" thickBot="1" x14ac:dyDescent="0.3">
      <c r="C515" s="4"/>
    </row>
    <row r="516" spans="3:3" ht="15.75" thickBot="1" x14ac:dyDescent="0.3">
      <c r="C516" s="4"/>
    </row>
    <row r="517" spans="3:3" ht="15.75" thickBot="1" x14ac:dyDescent="0.3">
      <c r="C517" s="4"/>
    </row>
    <row r="518" spans="3:3" ht="15.75" thickBot="1" x14ac:dyDescent="0.3">
      <c r="C518" s="4"/>
    </row>
    <row r="519" spans="3:3" ht="15.75" thickBot="1" x14ac:dyDescent="0.3">
      <c r="C519" s="4"/>
    </row>
    <row r="520" spans="3:3" ht="15.75" thickBot="1" x14ac:dyDescent="0.3">
      <c r="C520" s="4"/>
    </row>
    <row r="521" spans="3:3" ht="15.75" thickBot="1" x14ac:dyDescent="0.3">
      <c r="C521" s="4"/>
    </row>
    <row r="522" spans="3:3" ht="15.75" thickBot="1" x14ac:dyDescent="0.3">
      <c r="C522" s="4"/>
    </row>
    <row r="523" spans="3:3" ht="15.75" thickBot="1" x14ac:dyDescent="0.3">
      <c r="C523" s="4"/>
    </row>
    <row r="524" spans="3:3" ht="15.75" thickBot="1" x14ac:dyDescent="0.3">
      <c r="C524" s="4"/>
    </row>
    <row r="525" spans="3:3" ht="15.75" thickBot="1" x14ac:dyDescent="0.3">
      <c r="C525" s="4"/>
    </row>
    <row r="526" spans="3:3" ht="15.75" thickBot="1" x14ac:dyDescent="0.3">
      <c r="C526" s="4"/>
    </row>
    <row r="527" spans="3:3" ht="15.75" thickBot="1" x14ac:dyDescent="0.3">
      <c r="C527" s="4"/>
    </row>
    <row r="528" spans="3:3" ht="15.75" thickBot="1" x14ac:dyDescent="0.3">
      <c r="C528" s="4"/>
    </row>
    <row r="529" spans="3:3" ht="15.75" thickBot="1" x14ac:dyDescent="0.3">
      <c r="C529" s="4"/>
    </row>
    <row r="530" spans="3:3" ht="15.75" thickBot="1" x14ac:dyDescent="0.3">
      <c r="C530" s="4"/>
    </row>
    <row r="531" spans="3:3" ht="15.75" thickBot="1" x14ac:dyDescent="0.3">
      <c r="C531" s="4"/>
    </row>
    <row r="532" spans="3:3" ht="15.75" thickBot="1" x14ac:dyDescent="0.3">
      <c r="C532" s="4"/>
    </row>
    <row r="533" spans="3:3" ht="15.75" thickBot="1" x14ac:dyDescent="0.3">
      <c r="C533" s="4"/>
    </row>
    <row r="534" spans="3:3" ht="15.75" thickBot="1" x14ac:dyDescent="0.3">
      <c r="C534" s="4"/>
    </row>
    <row r="535" spans="3:3" ht="15.75" thickBot="1" x14ac:dyDescent="0.3">
      <c r="C535" s="4"/>
    </row>
    <row r="536" spans="3:3" ht="15.75" thickBot="1" x14ac:dyDescent="0.3">
      <c r="C536" s="4"/>
    </row>
    <row r="537" spans="3:3" ht="15.75" thickBot="1" x14ac:dyDescent="0.3">
      <c r="C537" s="4"/>
    </row>
    <row r="538" spans="3:3" ht="15.75" thickBot="1" x14ac:dyDescent="0.3">
      <c r="C538" s="4"/>
    </row>
    <row r="539" spans="3:3" ht="15.75" thickBot="1" x14ac:dyDescent="0.3">
      <c r="C539" s="4"/>
    </row>
    <row r="540" spans="3:3" ht="15.75" thickBot="1" x14ac:dyDescent="0.3">
      <c r="C540" s="4"/>
    </row>
    <row r="541" spans="3:3" ht="15.75" thickBot="1" x14ac:dyDescent="0.3">
      <c r="C541" s="4"/>
    </row>
    <row r="542" spans="3:3" ht="15.75" thickBot="1" x14ac:dyDescent="0.3">
      <c r="C542" s="4"/>
    </row>
    <row r="543" spans="3:3" ht="15.75" thickBot="1" x14ac:dyDescent="0.3">
      <c r="C543" s="4"/>
    </row>
    <row r="544" spans="3:3" ht="15.75" thickBot="1" x14ac:dyDescent="0.3">
      <c r="C544" s="4"/>
    </row>
    <row r="545" spans="3:3" ht="15.75" thickBot="1" x14ac:dyDescent="0.3">
      <c r="C545" s="4"/>
    </row>
    <row r="546" spans="3:3" ht="15.75" thickBot="1" x14ac:dyDescent="0.3">
      <c r="C546" s="4"/>
    </row>
    <row r="547" spans="3:3" ht="15.75" thickBot="1" x14ac:dyDescent="0.3">
      <c r="C547" s="4"/>
    </row>
    <row r="548" spans="3:3" ht="15.75" thickBot="1" x14ac:dyDescent="0.3">
      <c r="C548" s="4"/>
    </row>
    <row r="549" spans="3:3" ht="15.75" thickBot="1" x14ac:dyDescent="0.3">
      <c r="C549" s="4"/>
    </row>
    <row r="550" spans="3:3" ht="15.75" thickBot="1" x14ac:dyDescent="0.3">
      <c r="C550" s="4"/>
    </row>
    <row r="551" spans="3:3" ht="15.75" thickBot="1" x14ac:dyDescent="0.3">
      <c r="C551" s="4"/>
    </row>
    <row r="552" spans="3:3" ht="15.75" thickBot="1" x14ac:dyDescent="0.3">
      <c r="C552" s="4"/>
    </row>
    <row r="553" spans="3:3" ht="15.75" thickBot="1" x14ac:dyDescent="0.3">
      <c r="C553" s="4"/>
    </row>
    <row r="554" spans="3:3" ht="15.75" thickBot="1" x14ac:dyDescent="0.3">
      <c r="C554" s="4"/>
    </row>
    <row r="555" spans="3:3" ht="15.75" thickBot="1" x14ac:dyDescent="0.3">
      <c r="C555" s="4"/>
    </row>
    <row r="556" spans="3:3" ht="15.75" thickBot="1" x14ac:dyDescent="0.3">
      <c r="C556" s="4"/>
    </row>
    <row r="557" spans="3:3" ht="15.75" thickBot="1" x14ac:dyDescent="0.3">
      <c r="C557" s="4"/>
    </row>
    <row r="558" spans="3:3" ht="15.75" thickBot="1" x14ac:dyDescent="0.3">
      <c r="C558" s="4"/>
    </row>
    <row r="559" spans="3:3" ht="15.75" thickBot="1" x14ac:dyDescent="0.3">
      <c r="C559" s="4"/>
    </row>
    <row r="560" spans="3:3" ht="15.75" thickBot="1" x14ac:dyDescent="0.3">
      <c r="C560" s="4"/>
    </row>
    <row r="561" spans="3:3" ht="15.75" thickBot="1" x14ac:dyDescent="0.3">
      <c r="C561" s="4"/>
    </row>
    <row r="562" spans="3:3" ht="15.75" thickBot="1" x14ac:dyDescent="0.3">
      <c r="C562" s="4"/>
    </row>
    <row r="563" spans="3:3" ht="15.75" thickBot="1" x14ac:dyDescent="0.3">
      <c r="C563" s="4"/>
    </row>
    <row r="564" spans="3:3" ht="15.75" thickBot="1" x14ac:dyDescent="0.3">
      <c r="C564" s="4"/>
    </row>
    <row r="565" spans="3:3" ht="15.75" thickBot="1" x14ac:dyDescent="0.3">
      <c r="C565" s="4"/>
    </row>
    <row r="566" spans="3:3" ht="15.75" thickBot="1" x14ac:dyDescent="0.3">
      <c r="C566" s="4"/>
    </row>
    <row r="567" spans="3:3" ht="15.75" thickBot="1" x14ac:dyDescent="0.3">
      <c r="C567" s="4"/>
    </row>
    <row r="568" spans="3:3" ht="15.75" thickBot="1" x14ac:dyDescent="0.3">
      <c r="C568" s="4"/>
    </row>
    <row r="569" spans="3:3" ht="15.75" thickBot="1" x14ac:dyDescent="0.3">
      <c r="C569" s="4"/>
    </row>
    <row r="570" spans="3:3" ht="15.75" thickBot="1" x14ac:dyDescent="0.3">
      <c r="C570" s="4"/>
    </row>
    <row r="571" spans="3:3" ht="15.75" thickBot="1" x14ac:dyDescent="0.3">
      <c r="C571" s="4"/>
    </row>
    <row r="572" spans="3:3" ht="15.75" thickBot="1" x14ac:dyDescent="0.3">
      <c r="C572" s="4"/>
    </row>
    <row r="573" spans="3:3" ht="15.75" thickBot="1" x14ac:dyDescent="0.3">
      <c r="C573" s="4"/>
    </row>
    <row r="574" spans="3:3" ht="15.75" thickBot="1" x14ac:dyDescent="0.3">
      <c r="C574" s="4"/>
    </row>
    <row r="575" spans="3:3" ht="15.75" thickBot="1" x14ac:dyDescent="0.3">
      <c r="C575" s="4"/>
    </row>
    <row r="576" spans="3:3" ht="15.75" thickBot="1" x14ac:dyDescent="0.3">
      <c r="C576" s="4"/>
    </row>
    <row r="577" spans="3:3" ht="15.75" thickBot="1" x14ac:dyDescent="0.3">
      <c r="C577" s="4"/>
    </row>
    <row r="578" spans="3:3" ht="15.75" thickBot="1" x14ac:dyDescent="0.3">
      <c r="C578" s="4"/>
    </row>
    <row r="579" spans="3:3" ht="15.75" thickBot="1" x14ac:dyDescent="0.3">
      <c r="C579" s="4"/>
    </row>
    <row r="580" spans="3:3" ht="15.75" thickBot="1" x14ac:dyDescent="0.3">
      <c r="C580" s="4"/>
    </row>
    <row r="581" spans="3:3" ht="15.75" thickBot="1" x14ac:dyDescent="0.3">
      <c r="C581" s="4"/>
    </row>
    <row r="582" spans="3:3" ht="15.75" thickBot="1" x14ac:dyDescent="0.3">
      <c r="C582" s="4"/>
    </row>
    <row r="583" spans="3:3" ht="15.75" thickBot="1" x14ac:dyDescent="0.3">
      <c r="C583" s="4"/>
    </row>
    <row r="584" spans="3:3" ht="15.75" thickBot="1" x14ac:dyDescent="0.3">
      <c r="C584" s="4"/>
    </row>
    <row r="585" spans="3:3" ht="15.75" thickBot="1" x14ac:dyDescent="0.3">
      <c r="C585" s="4"/>
    </row>
    <row r="586" spans="3:3" ht="15.75" thickBot="1" x14ac:dyDescent="0.3">
      <c r="C586" s="4"/>
    </row>
    <row r="587" spans="3:3" ht="15.75" thickBot="1" x14ac:dyDescent="0.3">
      <c r="C587" s="4"/>
    </row>
    <row r="588" spans="3:3" ht="15.75" thickBot="1" x14ac:dyDescent="0.3">
      <c r="C588" s="4"/>
    </row>
    <row r="589" spans="3:3" ht="15.75" thickBot="1" x14ac:dyDescent="0.3">
      <c r="C589" s="4"/>
    </row>
    <row r="590" spans="3:3" ht="15.75" thickBot="1" x14ac:dyDescent="0.3">
      <c r="C590" s="4"/>
    </row>
    <row r="591" spans="3:3" ht="15.75" thickBot="1" x14ac:dyDescent="0.3">
      <c r="C591" s="4"/>
    </row>
    <row r="592" spans="3:3" ht="15.75" thickBot="1" x14ac:dyDescent="0.3">
      <c r="C592" s="4"/>
    </row>
    <row r="593" spans="3:3" ht="15.75" thickBot="1" x14ac:dyDescent="0.3">
      <c r="C593" s="4"/>
    </row>
    <row r="594" spans="3:3" ht="15.75" thickBot="1" x14ac:dyDescent="0.3">
      <c r="C594" s="4"/>
    </row>
    <row r="595" spans="3:3" ht="15.75" thickBot="1" x14ac:dyDescent="0.3">
      <c r="C595" s="4"/>
    </row>
    <row r="596" spans="3:3" ht="15.75" thickBot="1" x14ac:dyDescent="0.3">
      <c r="C596" s="4"/>
    </row>
    <row r="597" spans="3:3" ht="15.75" thickBot="1" x14ac:dyDescent="0.3">
      <c r="C597" s="4"/>
    </row>
    <row r="598" spans="3:3" ht="15.75" thickBot="1" x14ac:dyDescent="0.3">
      <c r="C598" s="4"/>
    </row>
    <row r="599" spans="3:3" ht="15.75" thickBot="1" x14ac:dyDescent="0.3">
      <c r="C599" s="4"/>
    </row>
    <row r="600" spans="3:3" ht="15.75" thickBot="1" x14ac:dyDescent="0.3">
      <c r="C600" s="4"/>
    </row>
    <row r="601" spans="3:3" ht="15.75" thickBot="1" x14ac:dyDescent="0.3">
      <c r="C601" s="4"/>
    </row>
    <row r="602" spans="3:3" ht="15.75" thickBot="1" x14ac:dyDescent="0.3">
      <c r="C602" s="4"/>
    </row>
    <row r="603" spans="3:3" ht="15.75" thickBot="1" x14ac:dyDescent="0.3">
      <c r="C603" s="4"/>
    </row>
    <row r="604" spans="3:3" ht="15.75" thickBot="1" x14ac:dyDescent="0.3">
      <c r="C604" s="4"/>
    </row>
    <row r="605" spans="3:3" ht="15.75" thickBot="1" x14ac:dyDescent="0.3">
      <c r="C605" s="4"/>
    </row>
    <row r="606" spans="3:3" ht="15.75" thickBot="1" x14ac:dyDescent="0.3">
      <c r="C606" s="4"/>
    </row>
    <row r="607" spans="3:3" ht="15.75" thickBot="1" x14ac:dyDescent="0.3">
      <c r="C607" s="4"/>
    </row>
    <row r="608" spans="3:3" ht="15.75" thickBot="1" x14ac:dyDescent="0.3">
      <c r="C608" s="4"/>
    </row>
    <row r="609" spans="3:3" ht="15.75" thickBot="1" x14ac:dyDescent="0.3">
      <c r="C609" s="4"/>
    </row>
    <row r="610" spans="3:3" ht="15.75" thickBot="1" x14ac:dyDescent="0.3">
      <c r="C610" s="4"/>
    </row>
    <row r="611" spans="3:3" ht="15.75" thickBot="1" x14ac:dyDescent="0.3">
      <c r="C611" s="4"/>
    </row>
    <row r="612" spans="3:3" ht="15.75" thickBot="1" x14ac:dyDescent="0.3">
      <c r="C612" s="4"/>
    </row>
    <row r="613" spans="3:3" ht="15.75" thickBot="1" x14ac:dyDescent="0.3">
      <c r="C613" s="4"/>
    </row>
    <row r="614" spans="3:3" ht="15.75" thickBot="1" x14ac:dyDescent="0.3">
      <c r="C614" s="4"/>
    </row>
    <row r="615" spans="3:3" ht="15.75" thickBot="1" x14ac:dyDescent="0.3">
      <c r="C615" s="4"/>
    </row>
    <row r="616" spans="3:3" ht="15.75" thickBot="1" x14ac:dyDescent="0.3">
      <c r="C616" s="4"/>
    </row>
    <row r="617" spans="3:3" ht="15.75" thickBot="1" x14ac:dyDescent="0.3">
      <c r="C617" s="4"/>
    </row>
    <row r="618" spans="3:3" ht="15.75" thickBot="1" x14ac:dyDescent="0.3">
      <c r="C618" s="4"/>
    </row>
    <row r="619" spans="3:3" ht="15.75" thickBot="1" x14ac:dyDescent="0.3">
      <c r="C619" s="4"/>
    </row>
    <row r="620" spans="3:3" ht="15.75" thickBot="1" x14ac:dyDescent="0.3">
      <c r="C620" s="4"/>
    </row>
    <row r="621" spans="3:3" ht="15.75" thickBot="1" x14ac:dyDescent="0.3">
      <c r="C621" s="4"/>
    </row>
    <row r="622" spans="3:3" ht="15.75" thickBot="1" x14ac:dyDescent="0.3">
      <c r="C622" s="4"/>
    </row>
    <row r="623" spans="3:3" ht="15.75" thickBot="1" x14ac:dyDescent="0.3">
      <c r="C623" s="4"/>
    </row>
    <row r="624" spans="3:3" ht="15.75" thickBot="1" x14ac:dyDescent="0.3">
      <c r="C624" s="4"/>
    </row>
    <row r="625" spans="3:3" ht="15.75" thickBot="1" x14ac:dyDescent="0.3">
      <c r="C625" s="4"/>
    </row>
    <row r="626" spans="3:3" ht="15.75" thickBot="1" x14ac:dyDescent="0.3">
      <c r="C626" s="4"/>
    </row>
    <row r="627" spans="3:3" ht="15.75" thickBot="1" x14ac:dyDescent="0.3">
      <c r="C627" s="4"/>
    </row>
    <row r="628" spans="3:3" ht="15.75" thickBot="1" x14ac:dyDescent="0.3">
      <c r="C628" s="4"/>
    </row>
    <row r="629" spans="3:3" ht="15.75" thickBot="1" x14ac:dyDescent="0.3">
      <c r="C629" s="4"/>
    </row>
    <row r="630" spans="3:3" ht="15.75" thickBot="1" x14ac:dyDescent="0.3">
      <c r="C630" s="4"/>
    </row>
    <row r="631" spans="3:3" ht="15.75" thickBot="1" x14ac:dyDescent="0.3">
      <c r="C631" s="4"/>
    </row>
    <row r="632" spans="3:3" ht="15.75" thickBot="1" x14ac:dyDescent="0.3">
      <c r="C632" s="4"/>
    </row>
    <row r="633" spans="3:3" ht="15.75" thickBot="1" x14ac:dyDescent="0.3">
      <c r="C633" s="4"/>
    </row>
    <row r="634" spans="3:3" ht="15.75" thickBot="1" x14ac:dyDescent="0.3">
      <c r="C634" s="4"/>
    </row>
    <row r="635" spans="3:3" ht="15.75" thickBot="1" x14ac:dyDescent="0.3">
      <c r="C635" s="6"/>
    </row>
    <row r="637" spans="3:3" ht="15.75" thickBot="1" x14ac:dyDescent="0.3"/>
    <row r="638" spans="3:3" ht="15.75" thickBot="1" x14ac:dyDescent="0.3">
      <c r="C638" s="5"/>
    </row>
    <row r="639" spans="3:3" ht="15.75" thickBot="1" x14ac:dyDescent="0.3">
      <c r="C639" s="4"/>
    </row>
    <row r="640" spans="3:3" ht="15.75" thickBot="1" x14ac:dyDescent="0.3">
      <c r="C640" s="4"/>
    </row>
    <row r="641" spans="3:3" ht="15.75" thickBot="1" x14ac:dyDescent="0.3">
      <c r="C641" s="4"/>
    </row>
    <row r="642" spans="3:3" ht="15.75" thickBot="1" x14ac:dyDescent="0.3">
      <c r="C642" s="4"/>
    </row>
    <row r="643" spans="3:3" ht="15.75" thickBot="1" x14ac:dyDescent="0.3">
      <c r="C643" s="4"/>
    </row>
    <row r="644" spans="3:3" ht="15.75" thickBot="1" x14ac:dyDescent="0.3">
      <c r="C644" s="4"/>
    </row>
    <row r="645" spans="3:3" ht="15.75" thickBot="1" x14ac:dyDescent="0.3">
      <c r="C645" s="4"/>
    </row>
    <row r="646" spans="3:3" ht="15.75" thickBot="1" x14ac:dyDescent="0.3">
      <c r="C646" s="4"/>
    </row>
    <row r="647" spans="3:3" ht="15.75" thickBot="1" x14ac:dyDescent="0.3">
      <c r="C647" s="4"/>
    </row>
    <row r="648" spans="3:3" ht="15.75" thickBot="1" x14ac:dyDescent="0.3">
      <c r="C648" s="4"/>
    </row>
    <row r="649" spans="3:3" ht="15.75" thickBot="1" x14ac:dyDescent="0.3">
      <c r="C649" s="4"/>
    </row>
    <row r="650" spans="3:3" ht="15.75" thickBot="1" x14ac:dyDescent="0.3">
      <c r="C650" s="4"/>
    </row>
    <row r="651" spans="3:3" ht="15.75" thickBot="1" x14ac:dyDescent="0.3">
      <c r="C651" s="4"/>
    </row>
    <row r="652" spans="3:3" ht="15.75" thickBot="1" x14ac:dyDescent="0.3">
      <c r="C652" s="4"/>
    </row>
    <row r="653" spans="3:3" ht="15.75" thickBot="1" x14ac:dyDescent="0.3">
      <c r="C653" s="4"/>
    </row>
    <row r="654" spans="3:3" ht="15.75" thickBot="1" x14ac:dyDescent="0.3">
      <c r="C654" s="4"/>
    </row>
    <row r="655" spans="3:3" ht="15.75" thickBot="1" x14ac:dyDescent="0.3">
      <c r="C655" s="4"/>
    </row>
    <row r="656" spans="3:3" ht="15.75" thickBot="1" x14ac:dyDescent="0.3">
      <c r="C656" s="4"/>
    </row>
    <row r="657" spans="3:3" ht="15.75" thickBot="1" x14ac:dyDescent="0.3">
      <c r="C657" s="4"/>
    </row>
    <row r="658" spans="3:3" ht="15.75" thickBot="1" x14ac:dyDescent="0.3">
      <c r="C658" s="4"/>
    </row>
    <row r="659" spans="3:3" ht="15.75" thickBot="1" x14ac:dyDescent="0.3">
      <c r="C659" s="4"/>
    </row>
    <row r="660" spans="3:3" ht="15.75" thickBot="1" x14ac:dyDescent="0.3">
      <c r="C660" s="4"/>
    </row>
    <row r="661" spans="3:3" ht="15.75" thickBot="1" x14ac:dyDescent="0.3">
      <c r="C661" s="4"/>
    </row>
    <row r="662" spans="3:3" ht="15.75" thickBot="1" x14ac:dyDescent="0.3">
      <c r="C662" s="4"/>
    </row>
    <row r="663" spans="3:3" ht="15.75" thickBot="1" x14ac:dyDescent="0.3">
      <c r="C663" s="4"/>
    </row>
    <row r="664" spans="3:3" ht="15.75" thickBot="1" x14ac:dyDescent="0.3">
      <c r="C664" s="4"/>
    </row>
    <row r="665" spans="3:3" ht="15.75" thickBot="1" x14ac:dyDescent="0.3">
      <c r="C665" s="4"/>
    </row>
    <row r="666" spans="3:3" ht="15.75" thickBot="1" x14ac:dyDescent="0.3">
      <c r="C666" s="4"/>
    </row>
    <row r="667" spans="3:3" ht="15.75" thickBot="1" x14ac:dyDescent="0.3">
      <c r="C667" s="4"/>
    </row>
    <row r="668" spans="3:3" ht="15.75" thickBot="1" x14ac:dyDescent="0.3">
      <c r="C668" s="4"/>
    </row>
    <row r="669" spans="3:3" ht="15.75" thickBot="1" x14ac:dyDescent="0.3">
      <c r="C669" s="4"/>
    </row>
    <row r="670" spans="3:3" ht="15.75" thickBot="1" x14ac:dyDescent="0.3">
      <c r="C670" s="4"/>
    </row>
    <row r="671" spans="3:3" ht="15.75" thickBot="1" x14ac:dyDescent="0.3">
      <c r="C671" s="4"/>
    </row>
    <row r="672" spans="3:3" ht="15.75" thickBot="1" x14ac:dyDescent="0.3">
      <c r="C672" s="4"/>
    </row>
    <row r="673" spans="3:3" ht="15.75" thickBot="1" x14ac:dyDescent="0.3">
      <c r="C673" s="4"/>
    </row>
    <row r="674" spans="3:3" ht="15.75" thickBot="1" x14ac:dyDescent="0.3">
      <c r="C674" s="4"/>
    </row>
    <row r="675" spans="3:3" ht="15.75" thickBot="1" x14ac:dyDescent="0.3">
      <c r="C675" s="4"/>
    </row>
    <row r="676" spans="3:3" ht="15.75" thickBot="1" x14ac:dyDescent="0.3">
      <c r="C676" s="4"/>
    </row>
    <row r="677" spans="3:3" ht="15.75" thickBot="1" x14ac:dyDescent="0.3">
      <c r="C677" s="4"/>
    </row>
    <row r="678" spans="3:3" ht="15.75" thickBot="1" x14ac:dyDescent="0.3">
      <c r="C678" s="4"/>
    </row>
    <row r="679" spans="3:3" ht="15.75" thickBot="1" x14ac:dyDescent="0.3">
      <c r="C679" s="4"/>
    </row>
    <row r="680" spans="3:3" ht="15.75" thickBot="1" x14ac:dyDescent="0.3">
      <c r="C680" s="4"/>
    </row>
    <row r="681" spans="3:3" ht="15.75" thickBot="1" x14ac:dyDescent="0.3">
      <c r="C681" s="4"/>
    </row>
    <row r="682" spans="3:3" ht="15.75" thickBot="1" x14ac:dyDescent="0.3">
      <c r="C682" s="4"/>
    </row>
    <row r="683" spans="3:3" ht="15.75" thickBot="1" x14ac:dyDescent="0.3">
      <c r="C683" s="4"/>
    </row>
    <row r="684" spans="3:3" ht="15.75" thickBot="1" x14ac:dyDescent="0.3">
      <c r="C684" s="4"/>
    </row>
    <row r="685" spans="3:3" ht="15.75" thickBot="1" x14ac:dyDescent="0.3">
      <c r="C685" s="4"/>
    </row>
    <row r="686" spans="3:3" ht="15.75" thickBot="1" x14ac:dyDescent="0.3">
      <c r="C686" s="4"/>
    </row>
    <row r="687" spans="3:3" ht="15.75" thickBot="1" x14ac:dyDescent="0.3">
      <c r="C687" s="4"/>
    </row>
    <row r="688" spans="3:3" ht="15.75" thickBot="1" x14ac:dyDescent="0.3">
      <c r="C688" s="4"/>
    </row>
    <row r="689" spans="3:3" ht="15.75" thickBot="1" x14ac:dyDescent="0.3">
      <c r="C689" s="4"/>
    </row>
    <row r="690" spans="3:3" ht="15.75" thickBot="1" x14ac:dyDescent="0.3">
      <c r="C690" s="4"/>
    </row>
    <row r="691" spans="3:3" ht="15.75" thickBot="1" x14ac:dyDescent="0.3">
      <c r="C691" s="4"/>
    </row>
    <row r="692" spans="3:3" ht="15.75" thickBot="1" x14ac:dyDescent="0.3">
      <c r="C692" s="4"/>
    </row>
    <row r="693" spans="3:3" ht="15.75" thickBot="1" x14ac:dyDescent="0.3">
      <c r="C693" s="4"/>
    </row>
    <row r="694" spans="3:3" ht="15.75" thickBot="1" x14ac:dyDescent="0.3">
      <c r="C694" s="4"/>
    </row>
    <row r="695" spans="3:3" ht="15.75" thickBot="1" x14ac:dyDescent="0.3">
      <c r="C695" s="4"/>
    </row>
    <row r="696" spans="3:3" ht="15.75" thickBot="1" x14ac:dyDescent="0.3">
      <c r="C696" s="4"/>
    </row>
    <row r="697" spans="3:3" ht="15.75" thickBot="1" x14ac:dyDescent="0.3">
      <c r="C697" s="4"/>
    </row>
    <row r="698" spans="3:3" ht="15.75" thickBot="1" x14ac:dyDescent="0.3">
      <c r="C698" s="4"/>
    </row>
    <row r="699" spans="3:3" ht="15.75" thickBot="1" x14ac:dyDescent="0.3">
      <c r="C699" s="4"/>
    </row>
    <row r="700" spans="3:3" ht="15.75" thickBot="1" x14ac:dyDescent="0.3">
      <c r="C700" s="4"/>
    </row>
    <row r="701" spans="3:3" ht="15.75" thickBot="1" x14ac:dyDescent="0.3">
      <c r="C701" s="4"/>
    </row>
    <row r="702" spans="3:3" ht="15.75" thickBot="1" x14ac:dyDescent="0.3">
      <c r="C702" s="4"/>
    </row>
    <row r="703" spans="3:3" ht="15.75" thickBot="1" x14ac:dyDescent="0.3">
      <c r="C703" s="4"/>
    </row>
    <row r="704" spans="3:3" ht="15.75" thickBot="1" x14ac:dyDescent="0.3">
      <c r="C704" s="4"/>
    </row>
    <row r="705" spans="3:3" ht="15.75" thickBot="1" x14ac:dyDescent="0.3">
      <c r="C705" s="4"/>
    </row>
    <row r="706" spans="3:3" ht="15.75" thickBot="1" x14ac:dyDescent="0.3">
      <c r="C706" s="4"/>
    </row>
    <row r="707" spans="3:3" ht="15.75" thickBot="1" x14ac:dyDescent="0.3">
      <c r="C707" s="4"/>
    </row>
    <row r="708" spans="3:3" ht="15.75" thickBot="1" x14ac:dyDescent="0.3">
      <c r="C708" s="4"/>
    </row>
    <row r="709" spans="3:3" ht="15.75" thickBot="1" x14ac:dyDescent="0.3">
      <c r="C709" s="4"/>
    </row>
    <row r="710" spans="3:3" ht="15.75" thickBot="1" x14ac:dyDescent="0.3">
      <c r="C710" s="4"/>
    </row>
    <row r="711" spans="3:3" ht="15.75" thickBot="1" x14ac:dyDescent="0.3">
      <c r="C711" s="4"/>
    </row>
    <row r="712" spans="3:3" ht="15.75" thickBot="1" x14ac:dyDescent="0.3">
      <c r="C712" s="4"/>
    </row>
    <row r="713" spans="3:3" ht="15.75" thickBot="1" x14ac:dyDescent="0.3">
      <c r="C713" s="4"/>
    </row>
    <row r="714" spans="3:3" ht="15.75" thickBot="1" x14ac:dyDescent="0.3">
      <c r="C714" s="4"/>
    </row>
    <row r="715" spans="3:3" ht="15.75" thickBot="1" x14ac:dyDescent="0.3">
      <c r="C715" s="4"/>
    </row>
    <row r="716" spans="3:3" ht="15.75" thickBot="1" x14ac:dyDescent="0.3">
      <c r="C716" s="4"/>
    </row>
    <row r="717" spans="3:3" ht="15.75" thickBot="1" x14ac:dyDescent="0.3">
      <c r="C717" s="4"/>
    </row>
    <row r="718" spans="3:3" ht="15.75" thickBot="1" x14ac:dyDescent="0.3">
      <c r="C718" s="4"/>
    </row>
    <row r="719" spans="3:3" ht="15.75" thickBot="1" x14ac:dyDescent="0.3">
      <c r="C719" s="4"/>
    </row>
    <row r="720" spans="3:3" ht="15.75" thickBot="1" x14ac:dyDescent="0.3">
      <c r="C720" s="4"/>
    </row>
    <row r="721" spans="3:3" ht="15.75" thickBot="1" x14ac:dyDescent="0.3">
      <c r="C721" s="4"/>
    </row>
    <row r="722" spans="3:3" ht="15.75" thickBot="1" x14ac:dyDescent="0.3">
      <c r="C722" s="4"/>
    </row>
    <row r="723" spans="3:3" ht="15.75" thickBot="1" x14ac:dyDescent="0.3">
      <c r="C723" s="4"/>
    </row>
    <row r="724" spans="3:3" ht="15.75" thickBot="1" x14ac:dyDescent="0.3">
      <c r="C724" s="4"/>
    </row>
    <row r="725" spans="3:3" ht="15.75" thickBot="1" x14ac:dyDescent="0.3">
      <c r="C725" s="4"/>
    </row>
    <row r="726" spans="3:3" ht="15.75" thickBot="1" x14ac:dyDescent="0.3">
      <c r="C726" s="4"/>
    </row>
    <row r="727" spans="3:3" ht="15.75" thickBot="1" x14ac:dyDescent="0.3">
      <c r="C727" s="4"/>
    </row>
    <row r="728" spans="3:3" ht="15.75" thickBot="1" x14ac:dyDescent="0.3">
      <c r="C728" s="4"/>
    </row>
    <row r="729" spans="3:3" ht="15.75" thickBot="1" x14ac:dyDescent="0.3">
      <c r="C729" s="4"/>
    </row>
    <row r="730" spans="3:3" ht="15.75" thickBot="1" x14ac:dyDescent="0.3">
      <c r="C730" s="4"/>
    </row>
    <row r="731" spans="3:3" ht="15.75" thickBot="1" x14ac:dyDescent="0.3">
      <c r="C731" s="4"/>
    </row>
    <row r="732" spans="3:3" ht="15.75" thickBot="1" x14ac:dyDescent="0.3">
      <c r="C732" s="4"/>
    </row>
    <row r="733" spans="3:3" ht="15.75" thickBot="1" x14ac:dyDescent="0.3">
      <c r="C733" s="4"/>
    </row>
    <row r="734" spans="3:3" ht="15.75" thickBot="1" x14ac:dyDescent="0.3">
      <c r="C734" s="4"/>
    </row>
    <row r="735" spans="3:3" ht="15.75" thickBot="1" x14ac:dyDescent="0.3">
      <c r="C735" s="4"/>
    </row>
    <row r="736" spans="3:3" ht="15.75" thickBot="1" x14ac:dyDescent="0.3">
      <c r="C736" s="4"/>
    </row>
    <row r="737" spans="3:3" ht="15.75" thickBot="1" x14ac:dyDescent="0.3">
      <c r="C737" s="4"/>
    </row>
    <row r="738" spans="3:3" ht="15.75" thickBot="1" x14ac:dyDescent="0.3">
      <c r="C738" s="4"/>
    </row>
    <row r="739" spans="3:3" ht="15.75" thickBot="1" x14ac:dyDescent="0.3">
      <c r="C739" s="4"/>
    </row>
    <row r="740" spans="3:3" ht="15.75" thickBot="1" x14ac:dyDescent="0.3">
      <c r="C740" s="4"/>
    </row>
    <row r="741" spans="3:3" ht="15.75" thickBot="1" x14ac:dyDescent="0.3">
      <c r="C741" s="4"/>
    </row>
    <row r="742" spans="3:3" ht="15.75" thickBot="1" x14ac:dyDescent="0.3">
      <c r="C742" s="4"/>
    </row>
    <row r="743" spans="3:3" ht="15.75" thickBot="1" x14ac:dyDescent="0.3">
      <c r="C743" s="4"/>
    </row>
    <row r="744" spans="3:3" ht="15.75" thickBot="1" x14ac:dyDescent="0.3">
      <c r="C744" s="4"/>
    </row>
    <row r="745" spans="3:3" ht="15.75" thickBot="1" x14ac:dyDescent="0.3">
      <c r="C745" s="4"/>
    </row>
    <row r="746" spans="3:3" ht="15.75" thickBot="1" x14ac:dyDescent="0.3">
      <c r="C746" s="4"/>
    </row>
    <row r="747" spans="3:3" ht="15.75" thickBot="1" x14ac:dyDescent="0.3">
      <c r="C747" s="4"/>
    </row>
    <row r="748" spans="3:3" ht="15.75" thickBot="1" x14ac:dyDescent="0.3">
      <c r="C748" s="4"/>
    </row>
    <row r="749" spans="3:3" ht="15.75" thickBot="1" x14ac:dyDescent="0.3">
      <c r="C749" s="4"/>
    </row>
    <row r="750" spans="3:3" ht="15.75" thickBot="1" x14ac:dyDescent="0.3">
      <c r="C750" s="4"/>
    </row>
    <row r="751" spans="3:3" ht="15.75" thickBot="1" x14ac:dyDescent="0.3">
      <c r="C751" s="4"/>
    </row>
    <row r="752" spans="3:3" ht="15.75" thickBot="1" x14ac:dyDescent="0.3">
      <c r="C752" s="4"/>
    </row>
    <row r="753" spans="3:3" ht="15.75" thickBot="1" x14ac:dyDescent="0.3">
      <c r="C753" s="4"/>
    </row>
    <row r="754" spans="3:3" ht="15.75" thickBot="1" x14ac:dyDescent="0.3">
      <c r="C754" s="4"/>
    </row>
    <row r="755" spans="3:3" ht="15.75" thickBot="1" x14ac:dyDescent="0.3">
      <c r="C755" s="4"/>
    </row>
    <row r="756" spans="3:3" ht="15.75" thickBot="1" x14ac:dyDescent="0.3">
      <c r="C756" s="4"/>
    </row>
    <row r="757" spans="3:3" x14ac:dyDescent="0.25">
      <c r="C7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rs 3</vt:lpstr>
      <vt:lpstr>rs 6</vt:lpstr>
      <vt:lpstr>rs 12</vt:lpstr>
      <vt:lpstr>rs 24</vt:lpstr>
      <vt:lpstr>rs 40</vt:lpstr>
      <vt:lpstr>result</vt:lpstr>
      <vt:lpstr>initial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</dc:creator>
  <cp:lastModifiedBy>Dmytro Kainara</cp:lastModifiedBy>
  <cp:lastPrinted>2020-02-20T21:17:13Z</cp:lastPrinted>
  <dcterms:created xsi:type="dcterms:W3CDTF">2015-06-05T18:19:34Z</dcterms:created>
  <dcterms:modified xsi:type="dcterms:W3CDTF">2024-10-13T11:34:51Z</dcterms:modified>
</cp:coreProperties>
</file>