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xr:revisionPtr revIDLastSave="0" documentId="8_{C4E62630-8ECB-42ED-AD07-74A2811F06FA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rs 3" sheetId="2" r:id="rId1"/>
    <sheet name="rs 6" sheetId="3" r:id="rId2"/>
    <sheet name="rs 12" sheetId="4" r:id="rId3"/>
    <sheet name="rs 24" sheetId="5" r:id="rId4"/>
    <sheet name="rs 40" sheetId="6" r:id="rId5"/>
    <sheet name="result" sheetId="7" r:id="rId6"/>
    <sheet name="Initial 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6" l="1"/>
  <c r="E43" i="6"/>
  <c r="E3" i="6"/>
  <c r="B117" i="8"/>
  <c r="F116" i="2"/>
  <c r="B118" i="8" l="1"/>
  <c r="B119" i="8" s="1"/>
  <c r="B120" i="8" s="1"/>
  <c r="B121" i="8" s="1"/>
  <c r="B122" i="8" s="1"/>
  <c r="B123" i="8" l="1"/>
  <c r="B124" i="8" s="1"/>
  <c r="G6" i="7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A126" i="6"/>
  <c r="A125" i="6"/>
  <c r="B124" i="6"/>
  <c r="A124" i="6"/>
  <c r="A123" i="6"/>
  <c r="B122" i="6"/>
  <c r="A122" i="6"/>
  <c r="B121" i="6"/>
  <c r="A121" i="6"/>
  <c r="B120" i="6"/>
  <c r="C120" i="6" s="1"/>
  <c r="A120" i="6"/>
  <c r="B119" i="6"/>
  <c r="A119" i="6"/>
  <c r="B118" i="6"/>
  <c r="C118" i="6" s="1"/>
  <c r="A118" i="6"/>
  <c r="B117" i="6"/>
  <c r="A117" i="6"/>
  <c r="B116" i="6"/>
  <c r="C115" i="6" s="1"/>
  <c r="A116" i="6"/>
  <c r="B115" i="6"/>
  <c r="A115" i="6"/>
  <c r="B114" i="6"/>
  <c r="A114" i="6"/>
  <c r="B113" i="6"/>
  <c r="A113" i="6"/>
  <c r="B112" i="6"/>
  <c r="A112" i="6"/>
  <c r="B111" i="6"/>
  <c r="A111" i="6"/>
  <c r="B110" i="6"/>
  <c r="C110" i="6" s="1"/>
  <c r="A110" i="6"/>
  <c r="B109" i="6"/>
  <c r="A109" i="6"/>
  <c r="B108" i="6"/>
  <c r="C108" i="6" s="1"/>
  <c r="A108" i="6"/>
  <c r="B107" i="6"/>
  <c r="A107" i="6"/>
  <c r="B106" i="6"/>
  <c r="C106" i="6" s="1"/>
  <c r="A106" i="6"/>
  <c r="B105" i="6"/>
  <c r="A105" i="6"/>
  <c r="B104" i="6"/>
  <c r="C104" i="6" s="1"/>
  <c r="A104" i="6"/>
  <c r="B103" i="6"/>
  <c r="A103" i="6"/>
  <c r="B102" i="6"/>
  <c r="C102" i="6" s="1"/>
  <c r="A102" i="6"/>
  <c r="B101" i="6"/>
  <c r="A101" i="6"/>
  <c r="B100" i="6"/>
  <c r="C100" i="6" s="1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C71" i="6" s="1"/>
  <c r="A72" i="6"/>
  <c r="B71" i="6"/>
  <c r="A71" i="6"/>
  <c r="B70" i="6"/>
  <c r="A70" i="6"/>
  <c r="B69" i="6"/>
  <c r="A69" i="6"/>
  <c r="B68" i="6"/>
  <c r="A68" i="6"/>
  <c r="B67" i="6"/>
  <c r="A67" i="6"/>
  <c r="B66" i="6"/>
  <c r="C66" i="6" s="1"/>
  <c r="A66" i="6"/>
  <c r="B65" i="6"/>
  <c r="A65" i="6"/>
  <c r="B64" i="6"/>
  <c r="C64" i="6" s="1"/>
  <c r="A64" i="6"/>
  <c r="B63" i="6"/>
  <c r="A63" i="6"/>
  <c r="B62" i="6"/>
  <c r="C62" i="6" s="1"/>
  <c r="A62" i="6"/>
  <c r="B61" i="6"/>
  <c r="A61" i="6"/>
  <c r="B60" i="6"/>
  <c r="A60" i="6"/>
  <c r="B59" i="6"/>
  <c r="A59" i="6"/>
  <c r="B58" i="6"/>
  <c r="C58" i="6" s="1"/>
  <c r="A58" i="6"/>
  <c r="B57" i="6"/>
  <c r="A57" i="6"/>
  <c r="B56" i="6"/>
  <c r="C56" i="6" s="1"/>
  <c r="A56" i="6"/>
  <c r="B55" i="6"/>
  <c r="A55" i="6"/>
  <c r="B54" i="6"/>
  <c r="C54" i="6" s="1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F6" i="7"/>
  <c r="E6" i="7"/>
  <c r="D6" i="7"/>
  <c r="B125" i="8" l="1"/>
  <c r="B126" i="6" s="1"/>
  <c r="B125" i="6"/>
  <c r="C119" i="6"/>
  <c r="C5" i="6"/>
  <c r="C9" i="6"/>
  <c r="C11" i="6"/>
  <c r="C13" i="6"/>
  <c r="C45" i="6"/>
  <c r="C47" i="6"/>
  <c r="C49" i="6"/>
  <c r="C53" i="6"/>
  <c r="C4" i="6"/>
  <c r="C75" i="6"/>
  <c r="C91" i="6"/>
  <c r="C95" i="6"/>
  <c r="C14" i="6"/>
  <c r="C18" i="6"/>
  <c r="C20" i="6"/>
  <c r="C22" i="6"/>
  <c r="C24" i="6"/>
  <c r="C28" i="6"/>
  <c r="C29" i="6"/>
  <c r="C32" i="6"/>
  <c r="C34" i="6"/>
  <c r="C36" i="6"/>
  <c r="C38" i="6"/>
  <c r="C40" i="6"/>
  <c r="C44" i="6"/>
  <c r="C78" i="6"/>
  <c r="C79" i="6"/>
  <c r="C82" i="6"/>
  <c r="C84" i="6"/>
  <c r="C86" i="6"/>
  <c r="C88" i="6"/>
  <c r="C90" i="6"/>
  <c r="C97" i="6"/>
  <c r="C99" i="6"/>
  <c r="C111" i="6"/>
  <c r="C113" i="6"/>
  <c r="C16" i="6"/>
  <c r="C7" i="6"/>
  <c r="C67" i="6"/>
  <c r="C69" i="6"/>
  <c r="C6" i="6"/>
  <c r="C17" i="6"/>
  <c r="C23" i="6"/>
  <c r="C27" i="6"/>
  <c r="C48" i="6"/>
  <c r="C52" i="6"/>
  <c r="C57" i="6"/>
  <c r="C59" i="6"/>
  <c r="C92" i="6"/>
  <c r="C94" i="6"/>
  <c r="C103" i="6"/>
  <c r="C3" i="6"/>
  <c r="C10" i="6"/>
  <c r="C12" i="6"/>
  <c r="C31" i="6"/>
  <c r="C33" i="6"/>
  <c r="C63" i="6"/>
  <c r="C74" i="6"/>
  <c r="C83" i="6"/>
  <c r="C87" i="6"/>
  <c r="C107" i="6"/>
  <c r="C116" i="6"/>
  <c r="C8" i="6"/>
  <c r="C15" i="6"/>
  <c r="C39" i="6"/>
  <c r="C43" i="6"/>
  <c r="C61" i="6"/>
  <c r="C68" i="6"/>
  <c r="C70" i="6"/>
  <c r="C96" i="6"/>
  <c r="C98" i="6"/>
  <c r="C112" i="6"/>
  <c r="C114" i="6"/>
  <c r="C35" i="6"/>
  <c r="C37" i="6"/>
  <c r="C46" i="6"/>
  <c r="C65" i="6"/>
  <c r="C85" i="6"/>
  <c r="B123" i="6"/>
  <c r="C122" i="6" s="1"/>
  <c r="C42" i="6"/>
  <c r="C41" i="6"/>
  <c r="C51" i="6"/>
  <c r="C50" i="6"/>
  <c r="C26" i="6"/>
  <c r="C25" i="6"/>
  <c r="C72" i="6"/>
  <c r="C73" i="6"/>
  <c r="C19" i="6"/>
  <c r="C21" i="6"/>
  <c r="C60" i="6"/>
  <c r="C101" i="6"/>
  <c r="C117" i="6"/>
  <c r="C30" i="6"/>
  <c r="C55" i="6"/>
  <c r="C76" i="6"/>
  <c r="C77" i="6"/>
  <c r="C80" i="6"/>
  <c r="C81" i="6"/>
  <c r="C89" i="6"/>
  <c r="C105" i="6"/>
  <c r="C121" i="6"/>
  <c r="C93" i="6"/>
  <c r="C109" i="6"/>
  <c r="E85" i="6" l="1"/>
  <c r="F83" i="6" s="1"/>
  <c r="E45" i="6"/>
  <c r="F43" i="6" s="1"/>
  <c r="E5" i="6"/>
  <c r="F3" i="6" s="1"/>
  <c r="F84" i="6" l="1"/>
  <c r="H83" i="6"/>
  <c r="G83" i="6"/>
  <c r="J83" i="6" s="1"/>
  <c r="F4" i="6"/>
  <c r="G3" i="6"/>
  <c r="J3" i="6" s="1"/>
  <c r="H3" i="6"/>
  <c r="F44" i="6"/>
  <c r="H43" i="6"/>
  <c r="G43" i="6"/>
  <c r="J43" i="6" s="1"/>
  <c r="F45" i="6" l="1"/>
  <c r="G44" i="6"/>
  <c r="J44" i="6" s="1"/>
  <c r="H4" i="6"/>
  <c r="H84" i="6"/>
  <c r="H44" i="6"/>
  <c r="H45" i="6" s="1"/>
  <c r="F5" i="6"/>
  <c r="G4" i="6"/>
  <c r="J4" i="6" s="1"/>
  <c r="F85" i="6"/>
  <c r="G84" i="6"/>
  <c r="J84" i="6" s="1"/>
  <c r="H5" i="6" l="1"/>
  <c r="F86" i="6"/>
  <c r="G85" i="6"/>
  <c r="J85" i="6" s="1"/>
  <c r="F6" i="6"/>
  <c r="H6" i="6" s="1"/>
  <c r="G5" i="6"/>
  <c r="J5" i="6" s="1"/>
  <c r="H85" i="6"/>
  <c r="F46" i="6"/>
  <c r="H46" i="6" s="1"/>
  <c r="G45" i="6"/>
  <c r="J45" i="6" s="1"/>
  <c r="F87" i="6" l="1"/>
  <c r="G86" i="6"/>
  <c r="J86" i="6" s="1"/>
  <c r="H86" i="6"/>
  <c r="F47" i="6"/>
  <c r="H47" i="6" s="1"/>
  <c r="G46" i="6"/>
  <c r="J46" i="6" s="1"/>
  <c r="F7" i="6"/>
  <c r="H7" i="6" s="1"/>
  <c r="G6" i="6"/>
  <c r="J6" i="6" s="1"/>
  <c r="H87" i="6" l="1"/>
  <c r="F48" i="6"/>
  <c r="H48" i="6" s="1"/>
  <c r="G47" i="6"/>
  <c r="J47" i="6" s="1"/>
  <c r="F88" i="6"/>
  <c r="G87" i="6"/>
  <c r="J87" i="6" s="1"/>
  <c r="F8" i="6"/>
  <c r="G7" i="6"/>
  <c r="J7" i="6" s="1"/>
  <c r="F9" i="6" l="1"/>
  <c r="G8" i="6"/>
  <c r="J8" i="6" s="1"/>
  <c r="F49" i="6"/>
  <c r="G48" i="6"/>
  <c r="J48" i="6" s="1"/>
  <c r="H8" i="6"/>
  <c r="F89" i="6"/>
  <c r="G88" i="6"/>
  <c r="J88" i="6" s="1"/>
  <c r="H88" i="6"/>
  <c r="F90" i="6" l="1"/>
  <c r="G89" i="6"/>
  <c r="J89" i="6" s="1"/>
  <c r="F50" i="6"/>
  <c r="G49" i="6"/>
  <c r="J49" i="6" s="1"/>
  <c r="H9" i="6"/>
  <c r="F10" i="6"/>
  <c r="G9" i="6"/>
  <c r="J9" i="6" s="1"/>
  <c r="H89" i="6"/>
  <c r="H90" i="6" s="1"/>
  <c r="H49" i="6"/>
  <c r="H50" i="6" l="1"/>
  <c r="F11" i="6"/>
  <c r="G10" i="6"/>
  <c r="J10" i="6" s="1"/>
  <c r="F51" i="6"/>
  <c r="G50" i="6"/>
  <c r="J50" i="6" s="1"/>
  <c r="H10" i="6"/>
  <c r="F91" i="6"/>
  <c r="G90" i="6"/>
  <c r="J90" i="6" s="1"/>
  <c r="H51" i="6" l="1"/>
  <c r="F92" i="6"/>
  <c r="G91" i="6"/>
  <c r="J91" i="6" s="1"/>
  <c r="H11" i="6"/>
  <c r="F52" i="6"/>
  <c r="H52" i="6" s="1"/>
  <c r="G51" i="6"/>
  <c r="J51" i="6" s="1"/>
  <c r="H91" i="6"/>
  <c r="F12" i="6"/>
  <c r="G11" i="6"/>
  <c r="J11" i="6" s="1"/>
  <c r="H12" i="6" l="1"/>
  <c r="H92" i="6"/>
  <c r="F53" i="6"/>
  <c r="G52" i="6"/>
  <c r="J52" i="6" s="1"/>
  <c r="F93" i="6"/>
  <c r="G92" i="6"/>
  <c r="J92" i="6" s="1"/>
  <c r="F13" i="6"/>
  <c r="G12" i="6"/>
  <c r="J12" i="6" s="1"/>
  <c r="F54" i="6" l="1"/>
  <c r="G53" i="6"/>
  <c r="J53" i="6" s="1"/>
  <c r="H53" i="6"/>
  <c r="F94" i="6"/>
  <c r="G93" i="6"/>
  <c r="J93" i="6" s="1"/>
  <c r="H93" i="6"/>
  <c r="F14" i="6"/>
  <c r="G13" i="6"/>
  <c r="J13" i="6" s="1"/>
  <c r="H13" i="6"/>
  <c r="H14" i="6" l="1"/>
  <c r="F95" i="6"/>
  <c r="G94" i="6"/>
  <c r="J94" i="6" s="1"/>
  <c r="F15" i="6"/>
  <c r="G14" i="6"/>
  <c r="J14" i="6" s="1"/>
  <c r="H54" i="6"/>
  <c r="H94" i="6"/>
  <c r="G54" i="6"/>
  <c r="J54" i="6" s="1"/>
  <c r="F55" i="6"/>
  <c r="H15" i="6" l="1"/>
  <c r="H95" i="6"/>
  <c r="F16" i="6"/>
  <c r="G15" i="6"/>
  <c r="J15" i="6" s="1"/>
  <c r="F56" i="6"/>
  <c r="G55" i="6"/>
  <c r="J55" i="6" s="1"/>
  <c r="H55" i="6"/>
  <c r="F96" i="6"/>
  <c r="G95" i="6"/>
  <c r="J95" i="6" s="1"/>
  <c r="H96" i="6" l="1"/>
  <c r="H56" i="6"/>
  <c r="F17" i="6"/>
  <c r="G16" i="6"/>
  <c r="J16" i="6" s="1"/>
  <c r="F97" i="6"/>
  <c r="G96" i="6"/>
  <c r="J96" i="6" s="1"/>
  <c r="F57" i="6"/>
  <c r="G56" i="6"/>
  <c r="J56" i="6" s="1"/>
  <c r="H16" i="6"/>
  <c r="H97" i="6" l="1"/>
  <c r="F58" i="6"/>
  <c r="G57" i="6"/>
  <c r="J57" i="6" s="1"/>
  <c r="F18" i="6"/>
  <c r="G17" i="6"/>
  <c r="J17" i="6" s="1"/>
  <c r="H17" i="6"/>
  <c r="F98" i="6"/>
  <c r="G97" i="6"/>
  <c r="J97" i="6" s="1"/>
  <c r="H57" i="6"/>
  <c r="H58" i="6" s="1"/>
  <c r="F99" i="6" l="1"/>
  <c r="G98" i="6"/>
  <c r="J98" i="6" s="1"/>
  <c r="F19" i="6"/>
  <c r="G18" i="6"/>
  <c r="J18" i="6" s="1"/>
  <c r="H18" i="6"/>
  <c r="H98" i="6"/>
  <c r="F59" i="6"/>
  <c r="G58" i="6"/>
  <c r="J58" i="6" s="1"/>
  <c r="H99" i="6" l="1"/>
  <c r="F20" i="6"/>
  <c r="G19" i="6"/>
  <c r="J19" i="6" s="1"/>
  <c r="F60" i="6"/>
  <c r="G59" i="6"/>
  <c r="J59" i="6" s="1"/>
  <c r="H59" i="6"/>
  <c r="H19" i="6"/>
  <c r="F100" i="6"/>
  <c r="G99" i="6"/>
  <c r="J99" i="6" s="1"/>
  <c r="H20" i="6" l="1"/>
  <c r="F101" i="6"/>
  <c r="G100" i="6"/>
  <c r="J100" i="6" s="1"/>
  <c r="H60" i="6"/>
  <c r="F21" i="6"/>
  <c r="G20" i="6"/>
  <c r="J20" i="6" s="1"/>
  <c r="F61" i="6"/>
  <c r="G60" i="6"/>
  <c r="J60" i="6" s="1"/>
  <c r="H100" i="6"/>
  <c r="H101" i="6" l="1"/>
  <c r="H61" i="6"/>
  <c r="F62" i="6"/>
  <c r="G61" i="6"/>
  <c r="J61" i="6" s="1"/>
  <c r="F102" i="6"/>
  <c r="H102" i="6" s="1"/>
  <c r="G101" i="6"/>
  <c r="J101" i="6" s="1"/>
  <c r="F22" i="6"/>
  <c r="G21" i="6"/>
  <c r="J21" i="6" s="1"/>
  <c r="H21" i="6"/>
  <c r="F23" i="6" l="1"/>
  <c r="G22" i="6"/>
  <c r="J22" i="6" s="1"/>
  <c r="F63" i="6"/>
  <c r="G62" i="6"/>
  <c r="J62" i="6" s="1"/>
  <c r="F103" i="6"/>
  <c r="G102" i="6"/>
  <c r="J102" i="6" s="1"/>
  <c r="H22" i="6"/>
  <c r="H62" i="6"/>
  <c r="F64" i="6" l="1"/>
  <c r="H63" i="6"/>
  <c r="G63" i="6"/>
  <c r="J63" i="6" s="1"/>
  <c r="F104" i="6"/>
  <c r="H103" i="6"/>
  <c r="G103" i="6"/>
  <c r="J103" i="6" s="1"/>
  <c r="F24" i="6"/>
  <c r="H23" i="6"/>
  <c r="H24" i="6" s="1"/>
  <c r="G23" i="6"/>
  <c r="J23" i="6" s="1"/>
  <c r="H64" i="6" l="1"/>
  <c r="F105" i="6"/>
  <c r="G104" i="6"/>
  <c r="J104" i="6" s="1"/>
  <c r="F25" i="6"/>
  <c r="G24" i="6"/>
  <c r="J24" i="6" s="1"/>
  <c r="H104" i="6"/>
  <c r="H105" i="6" s="1"/>
  <c r="F65" i="6"/>
  <c r="G64" i="6"/>
  <c r="J64" i="6" s="1"/>
  <c r="F26" i="6" l="1"/>
  <c r="G25" i="6"/>
  <c r="J25" i="6" s="1"/>
  <c r="F66" i="6"/>
  <c r="G65" i="6"/>
  <c r="J65" i="6" s="1"/>
  <c r="H25" i="6"/>
  <c r="H26" i="6" s="1"/>
  <c r="H65" i="6"/>
  <c r="F106" i="6"/>
  <c r="G105" i="6"/>
  <c r="J105" i="6" s="1"/>
  <c r="F107" i="6" l="1"/>
  <c r="G106" i="6"/>
  <c r="J106" i="6" s="1"/>
  <c r="F67" i="6"/>
  <c r="G66" i="6"/>
  <c r="J66" i="6" s="1"/>
  <c r="F27" i="6"/>
  <c r="G26" i="6"/>
  <c r="J26" i="6" s="1"/>
  <c r="H66" i="6"/>
  <c r="H106" i="6"/>
  <c r="H107" i="6" s="1"/>
  <c r="H67" i="6" l="1"/>
  <c r="F68" i="6"/>
  <c r="G67" i="6"/>
  <c r="J67" i="6" s="1"/>
  <c r="F28" i="6"/>
  <c r="G27" i="6"/>
  <c r="J27" i="6" s="1"/>
  <c r="H27" i="6"/>
  <c r="F108" i="6"/>
  <c r="G107" i="6"/>
  <c r="J107" i="6" s="1"/>
  <c r="H28" i="6" l="1"/>
  <c r="F109" i="6"/>
  <c r="G108" i="6"/>
  <c r="J108" i="6" s="1"/>
  <c r="H108" i="6"/>
  <c r="F69" i="6"/>
  <c r="G68" i="6"/>
  <c r="J68" i="6" s="1"/>
  <c r="F29" i="6"/>
  <c r="G28" i="6"/>
  <c r="J28" i="6" s="1"/>
  <c r="H68" i="6"/>
  <c r="H29" i="6" l="1"/>
  <c r="H109" i="6"/>
  <c r="H69" i="6"/>
  <c r="F70" i="6"/>
  <c r="G69" i="6"/>
  <c r="J69" i="6" s="1"/>
  <c r="F30" i="6"/>
  <c r="G29" i="6"/>
  <c r="J29" i="6" s="1"/>
  <c r="F110" i="6"/>
  <c r="G109" i="6"/>
  <c r="J109" i="6" s="1"/>
  <c r="F111" i="6" l="1"/>
  <c r="G110" i="6"/>
  <c r="J110" i="6" s="1"/>
  <c r="F71" i="6"/>
  <c r="G70" i="6"/>
  <c r="J70" i="6" s="1"/>
  <c r="F31" i="6"/>
  <c r="G30" i="6"/>
  <c r="J30" i="6" s="1"/>
  <c r="H70" i="6"/>
  <c r="H71" i="6" s="1"/>
  <c r="H110" i="6"/>
  <c r="H30" i="6"/>
  <c r="H31" i="6" s="1"/>
  <c r="H111" i="6" l="1"/>
  <c r="F72" i="6"/>
  <c r="G71" i="6"/>
  <c r="J71" i="6" s="1"/>
  <c r="F32" i="6"/>
  <c r="H32" i="6" s="1"/>
  <c r="G31" i="6"/>
  <c r="J31" i="6" s="1"/>
  <c r="F112" i="6"/>
  <c r="G111" i="6"/>
  <c r="J111" i="6" s="1"/>
  <c r="F113" i="6" l="1"/>
  <c r="G112" i="6"/>
  <c r="J112" i="6" s="1"/>
  <c r="H112" i="6"/>
  <c r="F33" i="6"/>
  <c r="G32" i="6"/>
  <c r="J32" i="6" s="1"/>
  <c r="F73" i="6"/>
  <c r="G72" i="6"/>
  <c r="J72" i="6" s="1"/>
  <c r="H72" i="6"/>
  <c r="H113" i="6" l="1"/>
  <c r="F34" i="6"/>
  <c r="G33" i="6"/>
  <c r="J33" i="6" s="1"/>
  <c r="H33" i="6"/>
  <c r="F74" i="6"/>
  <c r="G73" i="6"/>
  <c r="J73" i="6" s="1"/>
  <c r="H73" i="6"/>
  <c r="F114" i="6"/>
  <c r="G113" i="6"/>
  <c r="J113" i="6" s="1"/>
  <c r="H34" i="6" l="1"/>
  <c r="F115" i="6"/>
  <c r="G114" i="6"/>
  <c r="J114" i="6" s="1"/>
  <c r="H74" i="6"/>
  <c r="H75" i="6" s="1"/>
  <c r="H114" i="6"/>
  <c r="F75" i="6"/>
  <c r="G74" i="6"/>
  <c r="J74" i="6" s="1"/>
  <c r="F35" i="6"/>
  <c r="G34" i="6"/>
  <c r="J34" i="6" s="1"/>
  <c r="H115" i="6" l="1"/>
  <c r="F36" i="6"/>
  <c r="G35" i="6"/>
  <c r="J35" i="6" s="1"/>
  <c r="H35" i="6"/>
  <c r="H36" i="6" s="1"/>
  <c r="F76" i="6"/>
  <c r="H76" i="6" s="1"/>
  <c r="G75" i="6"/>
  <c r="J75" i="6" s="1"/>
  <c r="F116" i="6"/>
  <c r="G115" i="6"/>
  <c r="J115" i="6" s="1"/>
  <c r="F117" i="6" l="1"/>
  <c r="G116" i="6"/>
  <c r="J116" i="6" s="1"/>
  <c r="H116" i="6"/>
  <c r="H117" i="6" s="1"/>
  <c r="F77" i="6"/>
  <c r="H77" i="6" s="1"/>
  <c r="G76" i="6"/>
  <c r="J76" i="6" s="1"/>
  <c r="F37" i="6"/>
  <c r="G36" i="6"/>
  <c r="J36" i="6" s="1"/>
  <c r="F38" i="6" l="1"/>
  <c r="G37" i="6"/>
  <c r="J37" i="6" s="1"/>
  <c r="F78" i="6"/>
  <c r="G77" i="6"/>
  <c r="J77" i="6" s="1"/>
  <c r="F118" i="6"/>
  <c r="H118" i="6" s="1"/>
  <c r="G117" i="6"/>
  <c r="J117" i="6" s="1"/>
  <c r="H37" i="6"/>
  <c r="H38" i="6" s="1"/>
  <c r="F79" i="6" l="1"/>
  <c r="G78" i="6"/>
  <c r="J78" i="6" s="1"/>
  <c r="F119" i="6"/>
  <c r="H119" i="6" s="1"/>
  <c r="G118" i="6"/>
  <c r="J118" i="6" s="1"/>
  <c r="H78" i="6"/>
  <c r="H79" i="6" s="1"/>
  <c r="F39" i="6"/>
  <c r="G38" i="6"/>
  <c r="J38" i="6" s="1"/>
  <c r="F40" i="6" l="1"/>
  <c r="G39" i="6"/>
  <c r="J39" i="6" s="1"/>
  <c r="F80" i="6"/>
  <c r="H80" i="6" s="1"/>
  <c r="G79" i="6"/>
  <c r="J79" i="6" s="1"/>
  <c r="F120" i="6"/>
  <c r="G119" i="6"/>
  <c r="J119" i="6" s="1"/>
  <c r="H39" i="6"/>
  <c r="H40" i="6" s="1"/>
  <c r="F41" i="6" l="1"/>
  <c r="G40" i="6"/>
  <c r="J40" i="6" s="1"/>
  <c r="F121" i="6"/>
  <c r="G120" i="6"/>
  <c r="J120" i="6" s="1"/>
  <c r="H41" i="6"/>
  <c r="F81" i="6"/>
  <c r="G80" i="6"/>
  <c r="J80" i="6" s="1"/>
  <c r="H120" i="6"/>
  <c r="F82" i="6" l="1"/>
  <c r="G82" i="6" s="1"/>
  <c r="J82" i="6" s="1"/>
  <c r="K43" i="6" s="1"/>
  <c r="G81" i="6"/>
  <c r="J81" i="6" s="1"/>
  <c r="F42" i="6"/>
  <c r="G42" i="6" s="1"/>
  <c r="J42" i="6" s="1"/>
  <c r="G41" i="6"/>
  <c r="J41" i="6" s="1"/>
  <c r="F122" i="6"/>
  <c r="G122" i="6" s="1"/>
  <c r="J122" i="6" s="1"/>
  <c r="K83" i="6" s="1"/>
  <c r="G121" i="6"/>
  <c r="J121" i="6" s="1"/>
  <c r="H121" i="6"/>
  <c r="H81" i="6"/>
  <c r="K3" i="6" l="1"/>
  <c r="H122" i="6"/>
  <c r="I83" i="6" s="1"/>
  <c r="L83" i="6"/>
  <c r="H82" i="6"/>
  <c r="I43" i="6" s="1"/>
  <c r="L43" i="6" s="1"/>
  <c r="H42" i="6"/>
  <c r="I3" i="6" s="1"/>
  <c r="L3" i="6" s="1"/>
  <c r="G4" i="7" l="1"/>
  <c r="G7" i="7" s="1"/>
  <c r="M3" i="6"/>
  <c r="G5" i="7"/>
  <c r="N3" i="6" l="1"/>
  <c r="O8" i="2" l="1"/>
  <c r="B403" i="5" l="1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A123" i="5"/>
  <c r="B122" i="5"/>
  <c r="B123" i="5" s="1"/>
  <c r="A122" i="5"/>
  <c r="B121" i="5"/>
  <c r="A121" i="5"/>
  <c r="B120" i="5"/>
  <c r="A120" i="5"/>
  <c r="B119" i="5"/>
  <c r="A119" i="5"/>
  <c r="B118" i="5"/>
  <c r="A118" i="5"/>
  <c r="B117" i="5"/>
  <c r="C117" i="5" s="1"/>
  <c r="A117" i="5"/>
  <c r="B116" i="5"/>
  <c r="A116" i="5"/>
  <c r="C115" i="5"/>
  <c r="B115" i="5"/>
  <c r="A115" i="5"/>
  <c r="B114" i="5"/>
  <c r="C114" i="5" s="1"/>
  <c r="A114" i="5"/>
  <c r="B113" i="5"/>
  <c r="A113" i="5"/>
  <c r="B112" i="5"/>
  <c r="C112" i="5" s="1"/>
  <c r="A112" i="5"/>
  <c r="B111" i="5"/>
  <c r="A111" i="5"/>
  <c r="B110" i="5"/>
  <c r="A110" i="5"/>
  <c r="B109" i="5"/>
  <c r="A109" i="5"/>
  <c r="B108" i="5"/>
  <c r="A108" i="5"/>
  <c r="B107" i="5"/>
  <c r="A107" i="5"/>
  <c r="B106" i="5"/>
  <c r="C106" i="5" s="1"/>
  <c r="A106" i="5"/>
  <c r="B105" i="5"/>
  <c r="A105" i="5"/>
  <c r="B104" i="5"/>
  <c r="A104" i="5"/>
  <c r="B103" i="5"/>
  <c r="A103" i="5"/>
  <c r="B102" i="5"/>
  <c r="C102" i="5" s="1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C90" i="5" s="1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C59" i="5" s="1"/>
  <c r="A60" i="5"/>
  <c r="B59" i="5"/>
  <c r="A59" i="5"/>
  <c r="B58" i="5"/>
  <c r="A58" i="5"/>
  <c r="B57" i="5"/>
  <c r="A57" i="5"/>
  <c r="B56" i="5"/>
  <c r="A56" i="5"/>
  <c r="B55" i="5"/>
  <c r="A55" i="5"/>
  <c r="B54" i="5"/>
  <c r="C54" i="5" s="1"/>
  <c r="A54" i="5"/>
  <c r="B53" i="5"/>
  <c r="A53" i="5"/>
  <c r="B52" i="5"/>
  <c r="A52" i="5"/>
  <c r="B51" i="5"/>
  <c r="A51" i="5"/>
  <c r="B50" i="5"/>
  <c r="C50" i="5" s="1"/>
  <c r="A50" i="5"/>
  <c r="B49" i="5"/>
  <c r="A49" i="5"/>
  <c r="B48" i="5"/>
  <c r="A48" i="5"/>
  <c r="B47" i="5"/>
  <c r="A47" i="5"/>
  <c r="B46" i="5"/>
  <c r="C45" i="5" s="1"/>
  <c r="A46" i="5"/>
  <c r="B45" i="5"/>
  <c r="A45" i="5"/>
  <c r="B44" i="5"/>
  <c r="C44" i="5" s="1"/>
  <c r="A44" i="5"/>
  <c r="B43" i="5"/>
  <c r="A43" i="5"/>
  <c r="B42" i="5"/>
  <c r="C42" i="5" s="1"/>
  <c r="A42" i="5"/>
  <c r="B41" i="5"/>
  <c r="A41" i="5"/>
  <c r="B40" i="5"/>
  <c r="C40" i="5" s="1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C26" i="5" s="1"/>
  <c r="A26" i="5"/>
  <c r="B25" i="5"/>
  <c r="A25" i="5"/>
  <c r="B24" i="5"/>
  <c r="C24" i="5" s="1"/>
  <c r="A24" i="5"/>
  <c r="B23" i="5"/>
  <c r="A23" i="5"/>
  <c r="B22" i="5"/>
  <c r="C22" i="5" s="1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C14" i="5" s="1"/>
  <c r="A14" i="5"/>
  <c r="B13" i="5"/>
  <c r="A13" i="5"/>
  <c r="B12" i="5"/>
  <c r="C12" i="5" s="1"/>
  <c r="A12" i="5"/>
  <c r="B11" i="5"/>
  <c r="A11" i="5"/>
  <c r="B10" i="5"/>
  <c r="C10" i="5" s="1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C19" i="3" s="1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24" i="2"/>
  <c r="B124" i="2"/>
  <c r="A123" i="2"/>
  <c r="C3" i="5" l="1"/>
  <c r="C7" i="5"/>
  <c r="C9" i="5"/>
  <c r="C12" i="3"/>
  <c r="C14" i="3"/>
  <c r="C16" i="3"/>
  <c r="C18" i="3"/>
  <c r="C50" i="3"/>
  <c r="C118" i="3"/>
  <c r="C120" i="3"/>
  <c r="C54" i="3"/>
  <c r="C73" i="3"/>
  <c r="C77" i="3"/>
  <c r="C114" i="3"/>
  <c r="C31" i="5"/>
  <c r="C52" i="3"/>
  <c r="C56" i="3"/>
  <c r="C68" i="3"/>
  <c r="C72" i="3"/>
  <c r="C76" i="3"/>
  <c r="C116" i="3"/>
  <c r="C4" i="4"/>
  <c r="C6" i="4"/>
  <c r="C8" i="4"/>
  <c r="C10" i="4"/>
  <c r="C11" i="4"/>
  <c r="C21" i="3"/>
  <c r="C23" i="3"/>
  <c r="C25" i="3"/>
  <c r="C27" i="3"/>
  <c r="C29" i="3"/>
  <c r="C31" i="3"/>
  <c r="C33" i="3"/>
  <c r="C35" i="3"/>
  <c r="C39" i="3"/>
  <c r="C41" i="3"/>
  <c r="C47" i="3"/>
  <c r="C49" i="3"/>
  <c r="C65" i="5"/>
  <c r="C77" i="5"/>
  <c r="C79" i="5"/>
  <c r="C81" i="5"/>
  <c r="C87" i="5"/>
  <c r="C95" i="5"/>
  <c r="C63" i="3"/>
  <c r="C13" i="4"/>
  <c r="C15" i="4"/>
  <c r="C19" i="4"/>
  <c r="C20" i="4"/>
  <c r="C25" i="4"/>
  <c r="C26" i="4"/>
  <c r="C45" i="4"/>
  <c r="C47" i="4"/>
  <c r="C51" i="4"/>
  <c r="C54" i="4"/>
  <c r="C65" i="4"/>
  <c r="C81" i="4"/>
  <c r="C95" i="4"/>
  <c r="C97" i="4"/>
  <c r="C99" i="4"/>
  <c r="C101" i="4"/>
  <c r="C107" i="4"/>
  <c r="C111" i="4"/>
  <c r="C119" i="4"/>
  <c r="C81" i="3"/>
  <c r="C89" i="3"/>
  <c r="C95" i="3"/>
  <c r="C97" i="3"/>
  <c r="C99" i="3"/>
  <c r="C101" i="3"/>
  <c r="C102" i="3"/>
  <c r="C107" i="3"/>
  <c r="C35" i="5"/>
  <c r="C37" i="5"/>
  <c r="C39" i="5"/>
  <c r="C97" i="5"/>
  <c r="C94" i="5"/>
  <c r="C17" i="5"/>
  <c r="C89" i="5"/>
  <c r="C4" i="5"/>
  <c r="C58" i="5"/>
  <c r="C5" i="4"/>
  <c r="C28" i="4"/>
  <c r="C30" i="4"/>
  <c r="C34" i="4"/>
  <c r="C38" i="4"/>
  <c r="C42" i="4"/>
  <c r="C76" i="4"/>
  <c r="C80" i="4"/>
  <c r="C86" i="4"/>
  <c r="C102" i="4"/>
  <c r="C60" i="3"/>
  <c r="C70" i="5"/>
  <c r="C98" i="5"/>
  <c r="C101" i="5"/>
  <c r="C47" i="5"/>
  <c r="C107" i="5"/>
  <c r="C120" i="4"/>
  <c r="C120" i="5"/>
  <c r="C7" i="4"/>
  <c r="C37" i="4"/>
  <c r="C41" i="4"/>
  <c r="C60" i="4"/>
  <c r="C62" i="4"/>
  <c r="C64" i="4"/>
  <c r="C82" i="4"/>
  <c r="C85" i="4"/>
  <c r="C104" i="4"/>
  <c r="C106" i="4"/>
  <c r="C108" i="4"/>
  <c r="C110" i="4"/>
  <c r="C3" i="3"/>
  <c r="C7" i="3"/>
  <c r="C11" i="3"/>
  <c r="C15" i="3"/>
  <c r="C44" i="3"/>
  <c r="C46" i="3"/>
  <c r="C65" i="3"/>
  <c r="C104" i="3"/>
  <c r="C106" i="3"/>
  <c r="C69" i="5"/>
  <c r="C30" i="5"/>
  <c r="C21" i="5"/>
  <c r="C3" i="4"/>
  <c r="C14" i="4"/>
  <c r="C18" i="4"/>
  <c r="C29" i="4"/>
  <c r="C33" i="4"/>
  <c r="C46" i="4"/>
  <c r="C50" i="4"/>
  <c r="C69" i="4"/>
  <c r="C70" i="4"/>
  <c r="C73" i="4"/>
  <c r="C77" i="4"/>
  <c r="C88" i="4"/>
  <c r="C90" i="4"/>
  <c r="C92" i="4"/>
  <c r="C94" i="4"/>
  <c r="C98" i="4"/>
  <c r="C113" i="4"/>
  <c r="C115" i="4"/>
  <c r="C30" i="3"/>
  <c r="C32" i="3"/>
  <c r="C84" i="3"/>
  <c r="C86" i="3"/>
  <c r="C90" i="3"/>
  <c r="C92" i="3"/>
  <c r="C94" i="3"/>
  <c r="C111" i="3"/>
  <c r="C16" i="5"/>
  <c r="C72" i="5"/>
  <c r="C74" i="5"/>
  <c r="C76" i="5"/>
  <c r="C109" i="5"/>
  <c r="C52" i="5"/>
  <c r="C51" i="5"/>
  <c r="C118" i="5"/>
  <c r="C119" i="5"/>
  <c r="C5" i="5"/>
  <c r="C6" i="5"/>
  <c r="C9" i="4"/>
  <c r="C27" i="4"/>
  <c r="C59" i="4"/>
  <c r="C74" i="4"/>
  <c r="C89" i="4"/>
  <c r="C105" i="4"/>
  <c r="C114" i="4"/>
  <c r="C20" i="3"/>
  <c r="C45" i="3"/>
  <c r="C85" i="3"/>
  <c r="C105" i="3"/>
  <c r="C108" i="3"/>
  <c r="C115" i="3"/>
  <c r="C28" i="5"/>
  <c r="C27" i="5"/>
  <c r="C49" i="5"/>
  <c r="C110" i="5"/>
  <c r="C111" i="5"/>
  <c r="B123" i="3"/>
  <c r="C122" i="3" s="1"/>
  <c r="C64" i="5"/>
  <c r="C63" i="5"/>
  <c r="C12" i="4"/>
  <c r="C16" i="4"/>
  <c r="C24" i="4"/>
  <c r="C55" i="4"/>
  <c r="C63" i="4"/>
  <c r="C68" i="4"/>
  <c r="C84" i="4"/>
  <c r="C87" i="4"/>
  <c r="C96" i="4"/>
  <c r="C103" i="4"/>
  <c r="C112" i="4"/>
  <c r="C6" i="3"/>
  <c r="C13" i="3"/>
  <c r="C22" i="3"/>
  <c r="C69" i="3"/>
  <c r="C103" i="3"/>
  <c r="C110" i="3"/>
  <c r="C72" i="4"/>
  <c r="C78" i="4"/>
  <c r="C91" i="4"/>
  <c r="C93" i="4"/>
  <c r="C109" i="4"/>
  <c r="C116" i="4"/>
  <c r="C118" i="4"/>
  <c r="C8" i="3"/>
  <c r="C10" i="3"/>
  <c r="C17" i="3"/>
  <c r="C24" i="3"/>
  <c r="C28" i="3"/>
  <c r="C40" i="3"/>
  <c r="C51" i="3"/>
  <c r="C53" i="3"/>
  <c r="C64" i="3"/>
  <c r="C80" i="3"/>
  <c r="C98" i="3"/>
  <c r="C119" i="3"/>
  <c r="C121" i="3"/>
  <c r="C19" i="5"/>
  <c r="C18" i="5"/>
  <c r="C60" i="5"/>
  <c r="C61" i="5"/>
  <c r="C122" i="5"/>
  <c r="C8" i="5"/>
  <c r="C11" i="5"/>
  <c r="C13" i="5"/>
  <c r="C25" i="5"/>
  <c r="C32" i="5"/>
  <c r="C34" i="5"/>
  <c r="C41" i="5"/>
  <c r="C46" i="5"/>
  <c r="C68" i="5"/>
  <c r="C73" i="5"/>
  <c r="C80" i="5"/>
  <c r="C84" i="5"/>
  <c r="C86" i="5"/>
  <c r="C93" i="5"/>
  <c r="C103" i="5"/>
  <c r="C105" i="5"/>
  <c r="C113" i="5"/>
  <c r="C121" i="5"/>
  <c r="C34" i="3"/>
  <c r="C36" i="3"/>
  <c r="C38" i="3"/>
  <c r="C43" i="3"/>
  <c r="C48" i="3"/>
  <c r="C55" i="3"/>
  <c r="C57" i="3"/>
  <c r="C59" i="3"/>
  <c r="C88" i="3"/>
  <c r="C91" i="3"/>
  <c r="C93" i="3"/>
  <c r="C100" i="3"/>
  <c r="C15" i="5"/>
  <c r="C20" i="5"/>
  <c r="C36" i="5"/>
  <c r="C38" i="5"/>
  <c r="C43" i="5"/>
  <c r="C48" i="5"/>
  <c r="C57" i="5"/>
  <c r="C75" i="5"/>
  <c r="C88" i="5"/>
  <c r="C100" i="5"/>
  <c r="C29" i="5"/>
  <c r="C53" i="5"/>
  <c r="C23" i="5"/>
  <c r="C33" i="5"/>
  <c r="C56" i="5"/>
  <c r="C55" i="5"/>
  <c r="C78" i="5"/>
  <c r="C99" i="5"/>
  <c r="C67" i="5"/>
  <c r="C66" i="5"/>
  <c r="C92" i="5"/>
  <c r="C91" i="5"/>
  <c r="C104" i="5"/>
  <c r="C108" i="5"/>
  <c r="C116" i="5"/>
  <c r="C83" i="5"/>
  <c r="C82" i="5"/>
  <c r="C85" i="5"/>
  <c r="C62" i="5"/>
  <c r="C71" i="5"/>
  <c r="C96" i="5"/>
  <c r="C5" i="3"/>
  <c r="C4" i="3"/>
  <c r="C9" i="3"/>
  <c r="C61" i="3"/>
  <c r="C62" i="3"/>
  <c r="C78" i="3"/>
  <c r="C79" i="3"/>
  <c r="C70" i="3"/>
  <c r="C71" i="3"/>
  <c r="C87" i="3"/>
  <c r="C117" i="3"/>
  <c r="C26" i="3"/>
  <c r="C37" i="3"/>
  <c r="C42" i="3"/>
  <c r="C96" i="3"/>
  <c r="C109" i="3"/>
  <c r="C66" i="3"/>
  <c r="C67" i="3"/>
  <c r="C74" i="3"/>
  <c r="C75" i="3"/>
  <c r="C82" i="3"/>
  <c r="C83" i="3"/>
  <c r="C58" i="3"/>
  <c r="C112" i="3"/>
  <c r="C113" i="3"/>
  <c r="C43" i="4"/>
  <c r="C44" i="4"/>
  <c r="C31" i="4"/>
  <c r="C32" i="4"/>
  <c r="C39" i="4"/>
  <c r="C40" i="4"/>
  <c r="C48" i="4"/>
  <c r="C49" i="4"/>
  <c r="C17" i="4"/>
  <c r="C21" i="4"/>
  <c r="C52" i="4"/>
  <c r="C53" i="4"/>
  <c r="C66" i="4"/>
  <c r="C67" i="4"/>
  <c r="C22" i="4"/>
  <c r="C23" i="4"/>
  <c r="C35" i="4"/>
  <c r="C36" i="4"/>
  <c r="C56" i="4"/>
  <c r="C57" i="4"/>
  <c r="C61" i="4"/>
  <c r="C100" i="4"/>
  <c r="C117" i="4"/>
  <c r="B123" i="4"/>
  <c r="C122" i="4" s="1"/>
  <c r="C121" i="4"/>
  <c r="C58" i="4"/>
  <c r="C71" i="4"/>
  <c r="C75" i="4"/>
  <c r="C79" i="4"/>
  <c r="C83" i="4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B3" i="2"/>
  <c r="A3" i="2"/>
  <c r="E39" i="4" l="1"/>
  <c r="E41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E87" i="3"/>
  <c r="E89" i="3" s="1"/>
  <c r="F87" i="3" s="1"/>
  <c r="F88" i="3" s="1"/>
  <c r="F89" i="3" s="1"/>
  <c r="F90" i="3" s="1"/>
  <c r="F91" i="3" s="1"/>
  <c r="F92" i="3" s="1"/>
  <c r="E27" i="3"/>
  <c r="E29" i="3" s="1"/>
  <c r="F27" i="3" s="1"/>
  <c r="F28" i="3" s="1"/>
  <c r="F29" i="3" s="1"/>
  <c r="F30" i="3" s="1"/>
  <c r="F31" i="3" s="1"/>
  <c r="F32" i="3" s="1"/>
  <c r="E99" i="3"/>
  <c r="E101" i="3" s="1"/>
  <c r="F99" i="3" s="1"/>
  <c r="F100" i="3" s="1"/>
  <c r="F101" i="3" s="1"/>
  <c r="F102" i="3" s="1"/>
  <c r="F103" i="3" s="1"/>
  <c r="F104" i="3" s="1"/>
  <c r="E9" i="3"/>
  <c r="E11" i="3" s="1"/>
  <c r="F9" i="3" s="1"/>
  <c r="F10" i="3" s="1"/>
  <c r="F11" i="3" s="1"/>
  <c r="F12" i="3" s="1"/>
  <c r="F13" i="3" s="1"/>
  <c r="F14" i="3" s="1"/>
  <c r="E99" i="4"/>
  <c r="E101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E75" i="4"/>
  <c r="E77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E81" i="3"/>
  <c r="E83" i="3" s="1"/>
  <c r="F81" i="3" s="1"/>
  <c r="F82" i="3" s="1"/>
  <c r="F83" i="3" s="1"/>
  <c r="F84" i="3" s="1"/>
  <c r="F85" i="3" s="1"/>
  <c r="F86" i="3" s="1"/>
  <c r="E51" i="4"/>
  <c r="E53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E75" i="3"/>
  <c r="E77" i="3" s="1"/>
  <c r="F75" i="3" s="1"/>
  <c r="F76" i="3" s="1"/>
  <c r="F77" i="3" s="1"/>
  <c r="F78" i="3" s="1"/>
  <c r="F79" i="3" s="1"/>
  <c r="F80" i="3" s="1"/>
  <c r="E39" i="3"/>
  <c r="E41" i="3" s="1"/>
  <c r="F39" i="3" s="1"/>
  <c r="F40" i="3" s="1"/>
  <c r="F41" i="3" s="1"/>
  <c r="F42" i="3" s="1"/>
  <c r="F43" i="3" s="1"/>
  <c r="F44" i="3" s="1"/>
  <c r="E21" i="3"/>
  <c r="E23" i="3" s="1"/>
  <c r="F21" i="3" s="1"/>
  <c r="F22" i="3" s="1"/>
  <c r="F23" i="3" s="1"/>
  <c r="F24" i="3" s="1"/>
  <c r="F25" i="3" s="1"/>
  <c r="F26" i="3" s="1"/>
  <c r="E15" i="4"/>
  <c r="E17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33" i="3"/>
  <c r="E35" i="3" s="1"/>
  <c r="F33" i="3" s="1"/>
  <c r="F34" i="3" s="1"/>
  <c r="F35" i="3" s="1"/>
  <c r="F36" i="3" s="1"/>
  <c r="F37" i="3" s="1"/>
  <c r="F38" i="3" s="1"/>
  <c r="E63" i="3"/>
  <c r="E65" i="3" s="1"/>
  <c r="F63" i="3" s="1"/>
  <c r="F64" i="3" s="1"/>
  <c r="F65" i="3" s="1"/>
  <c r="F66" i="3" s="1"/>
  <c r="F67" i="3" s="1"/>
  <c r="F68" i="3" s="1"/>
  <c r="E117" i="3"/>
  <c r="E119" i="3" s="1"/>
  <c r="F117" i="3" s="1"/>
  <c r="F118" i="3" s="1"/>
  <c r="F119" i="3" s="1"/>
  <c r="F120" i="3" s="1"/>
  <c r="F121" i="3" s="1"/>
  <c r="F122" i="3" s="1"/>
  <c r="E111" i="4"/>
  <c r="E113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E63" i="4"/>
  <c r="E65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E27" i="4"/>
  <c r="E29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3" i="3"/>
  <c r="E5" i="3" s="1"/>
  <c r="F3" i="3" s="1"/>
  <c r="E75" i="5"/>
  <c r="E77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E87" i="4"/>
  <c r="E89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E45" i="3"/>
  <c r="E47" i="3" s="1"/>
  <c r="F45" i="3" s="1"/>
  <c r="F46" i="3" s="1"/>
  <c r="F47" i="3" s="1"/>
  <c r="F48" i="3" s="1"/>
  <c r="F49" i="3" s="1"/>
  <c r="F50" i="3" s="1"/>
  <c r="E111" i="3"/>
  <c r="E113" i="3" s="1"/>
  <c r="F111" i="3" s="1"/>
  <c r="F112" i="3" s="1"/>
  <c r="F113" i="3" s="1"/>
  <c r="F114" i="3" s="1"/>
  <c r="F115" i="3" s="1"/>
  <c r="F116" i="3" s="1"/>
  <c r="E15" i="3"/>
  <c r="E17" i="3" s="1"/>
  <c r="F15" i="3" s="1"/>
  <c r="F16" i="3" s="1"/>
  <c r="F17" i="3" s="1"/>
  <c r="F18" i="3" s="1"/>
  <c r="F19" i="3" s="1"/>
  <c r="F20" i="3" s="1"/>
  <c r="E93" i="3"/>
  <c r="E95" i="3" s="1"/>
  <c r="F93" i="3" s="1"/>
  <c r="F94" i="3" s="1"/>
  <c r="F95" i="3" s="1"/>
  <c r="F96" i="3" s="1"/>
  <c r="F97" i="3" s="1"/>
  <c r="F98" i="3" s="1"/>
  <c r="E57" i="3"/>
  <c r="E59" i="3" s="1"/>
  <c r="F57" i="3" s="1"/>
  <c r="F58" i="3" s="1"/>
  <c r="F59" i="3" s="1"/>
  <c r="F60" i="3" s="1"/>
  <c r="F61" i="3" s="1"/>
  <c r="F62" i="3" s="1"/>
  <c r="E51" i="3"/>
  <c r="E53" i="3" s="1"/>
  <c r="F51" i="3" s="1"/>
  <c r="F52" i="3" s="1"/>
  <c r="F53" i="3" s="1"/>
  <c r="F54" i="3" s="1"/>
  <c r="F55" i="3" s="1"/>
  <c r="F56" i="3" s="1"/>
  <c r="E69" i="3"/>
  <c r="E71" i="3" s="1"/>
  <c r="F69" i="3" s="1"/>
  <c r="F70" i="3" s="1"/>
  <c r="F71" i="3" s="1"/>
  <c r="F72" i="3" s="1"/>
  <c r="F73" i="3" s="1"/>
  <c r="F74" i="3" s="1"/>
  <c r="E51" i="5"/>
  <c r="E53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E3" i="4"/>
  <c r="E5" i="4" s="1"/>
  <c r="F3" i="4" s="1"/>
  <c r="G3" i="4" s="1"/>
  <c r="J3" i="4" s="1"/>
  <c r="E99" i="5"/>
  <c r="E101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E27" i="5"/>
  <c r="E29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E105" i="3"/>
  <c r="E107" i="3" s="1"/>
  <c r="F105" i="3" s="1"/>
  <c r="F106" i="3" s="1"/>
  <c r="F107" i="3" s="1"/>
  <c r="F108" i="3" s="1"/>
  <c r="F109" i="3" s="1"/>
  <c r="F110" i="3" s="1"/>
  <c r="E3" i="5"/>
  <c r="E5" i="5" s="1"/>
  <c r="F3" i="5" s="1"/>
  <c r="B123" i="2"/>
  <c r="C122" i="2" s="1"/>
  <c r="H23" i="3"/>
  <c r="F4" i="5" l="1"/>
  <c r="H3" i="5"/>
  <c r="G3" i="5"/>
  <c r="J3" i="5" s="1"/>
  <c r="H43" i="5"/>
  <c r="H44" i="5" s="1"/>
  <c r="G43" i="5"/>
  <c r="J43" i="5" s="1"/>
  <c r="H3" i="4"/>
  <c r="F4" i="4"/>
  <c r="F5" i="4" s="1"/>
  <c r="G23" i="3"/>
  <c r="J23" i="3" s="1"/>
  <c r="H83" i="3"/>
  <c r="G43" i="4"/>
  <c r="J43" i="4" s="1"/>
  <c r="G83" i="4"/>
  <c r="J83" i="4" s="1"/>
  <c r="G44" i="4"/>
  <c r="J44" i="4" s="1"/>
  <c r="H43" i="4"/>
  <c r="H83" i="4"/>
  <c r="H84" i="4" s="1"/>
  <c r="H83" i="5"/>
  <c r="H84" i="5" s="1"/>
  <c r="H103" i="5"/>
  <c r="G103" i="5"/>
  <c r="J103" i="5" s="1"/>
  <c r="G84" i="5"/>
  <c r="J84" i="5" s="1"/>
  <c r="H63" i="5"/>
  <c r="G63" i="5"/>
  <c r="J63" i="5" s="1"/>
  <c r="G44" i="5"/>
  <c r="J44" i="5" s="1"/>
  <c r="H4" i="5"/>
  <c r="G83" i="5"/>
  <c r="J83" i="5" s="1"/>
  <c r="H43" i="3"/>
  <c r="G43" i="3"/>
  <c r="J43" i="3" s="1"/>
  <c r="F4" i="3"/>
  <c r="G3" i="3"/>
  <c r="J3" i="3" s="1"/>
  <c r="H3" i="3"/>
  <c r="H24" i="3"/>
  <c r="G103" i="3"/>
  <c r="J103" i="3" s="1"/>
  <c r="H103" i="3"/>
  <c r="G63" i="3"/>
  <c r="J63" i="3" s="1"/>
  <c r="H63" i="3"/>
  <c r="G83" i="3"/>
  <c r="J83" i="3" s="1"/>
  <c r="G24" i="3"/>
  <c r="J24" i="3" s="1"/>
  <c r="G103" i="4"/>
  <c r="J103" i="4" s="1"/>
  <c r="H103" i="4"/>
  <c r="G23" i="4"/>
  <c r="J23" i="4" s="1"/>
  <c r="G45" i="4"/>
  <c r="J45" i="4" s="1"/>
  <c r="H63" i="4"/>
  <c r="G63" i="4"/>
  <c r="J63" i="4" s="1"/>
  <c r="G84" i="4"/>
  <c r="J84" i="4" s="1"/>
  <c r="G24" i="4"/>
  <c r="J24" i="4" s="1"/>
  <c r="H23" i="4"/>
  <c r="H44" i="4"/>
  <c r="H45" i="4" s="1"/>
  <c r="H46" i="4" s="1"/>
  <c r="C6" i="7"/>
  <c r="C121" i="2"/>
  <c r="C120" i="2"/>
  <c r="C119" i="2"/>
  <c r="C118" i="2"/>
  <c r="C117" i="2"/>
  <c r="E117" i="2" s="1"/>
  <c r="E119" i="2" s="1"/>
  <c r="C116" i="2"/>
  <c r="C115" i="2"/>
  <c r="C114" i="2"/>
  <c r="C113" i="2"/>
  <c r="C112" i="2"/>
  <c r="C111" i="2"/>
  <c r="C110" i="2"/>
  <c r="C109" i="2"/>
  <c r="C108" i="2"/>
  <c r="C107" i="2"/>
  <c r="C106" i="2"/>
  <c r="C105" i="2"/>
  <c r="E105" i="2" s="1"/>
  <c r="E107" i="2" s="1"/>
  <c r="F105" i="2" s="1"/>
  <c r="F106" i="2" s="1"/>
  <c r="F107" i="2" s="1"/>
  <c r="C104" i="2"/>
  <c r="C103" i="2"/>
  <c r="C102" i="2"/>
  <c r="C101" i="2"/>
  <c r="C100" i="2"/>
  <c r="C99" i="2"/>
  <c r="C98" i="2"/>
  <c r="C97" i="2"/>
  <c r="C96" i="2"/>
  <c r="C95" i="2"/>
  <c r="C94" i="2"/>
  <c r="C93" i="2"/>
  <c r="E93" i="2" s="1"/>
  <c r="E95" i="2" s="1"/>
  <c r="F93" i="2" s="1"/>
  <c r="F94" i="2" s="1"/>
  <c r="F95" i="2" s="1"/>
  <c r="C92" i="2"/>
  <c r="C91" i="2"/>
  <c r="C90" i="2"/>
  <c r="C89" i="2"/>
  <c r="C88" i="2"/>
  <c r="C87" i="2"/>
  <c r="C86" i="2"/>
  <c r="C85" i="2"/>
  <c r="C84" i="2"/>
  <c r="C83" i="2"/>
  <c r="C82" i="2"/>
  <c r="C81" i="2"/>
  <c r="E81" i="2" s="1"/>
  <c r="E83" i="2" s="1"/>
  <c r="C80" i="2"/>
  <c r="C79" i="2"/>
  <c r="C78" i="2"/>
  <c r="C77" i="2"/>
  <c r="C76" i="2"/>
  <c r="C75" i="2"/>
  <c r="C74" i="2"/>
  <c r="C73" i="2"/>
  <c r="C72" i="2"/>
  <c r="C71" i="2"/>
  <c r="C70" i="2"/>
  <c r="C69" i="2"/>
  <c r="E69" i="2" s="1"/>
  <c r="E71" i="2" s="1"/>
  <c r="F69" i="2" s="1"/>
  <c r="F70" i="2" s="1"/>
  <c r="F71" i="2" s="1"/>
  <c r="C68" i="2"/>
  <c r="C67" i="2"/>
  <c r="C66" i="2"/>
  <c r="C65" i="2"/>
  <c r="C64" i="2"/>
  <c r="C63" i="2"/>
  <c r="C62" i="2"/>
  <c r="C61" i="2"/>
  <c r="C60" i="2"/>
  <c r="C59" i="2"/>
  <c r="C58" i="2"/>
  <c r="C57" i="2"/>
  <c r="E57" i="2" s="1"/>
  <c r="E59" i="2" s="1"/>
  <c r="C56" i="2"/>
  <c r="C55" i="2"/>
  <c r="C54" i="2"/>
  <c r="C53" i="2"/>
  <c r="C52" i="2"/>
  <c r="C51" i="2"/>
  <c r="C50" i="2"/>
  <c r="C49" i="2"/>
  <c r="C48" i="2"/>
  <c r="C47" i="2"/>
  <c r="C46" i="2"/>
  <c r="C45" i="2"/>
  <c r="E45" i="2" s="1"/>
  <c r="E47" i="2" s="1"/>
  <c r="F45" i="2" s="1"/>
  <c r="F46" i="2" s="1"/>
  <c r="F47" i="2" s="1"/>
  <c r="C44" i="2"/>
  <c r="C43" i="2"/>
  <c r="C42" i="2"/>
  <c r="C41" i="2"/>
  <c r="C40" i="2"/>
  <c r="C39" i="2"/>
  <c r="C38" i="2"/>
  <c r="C37" i="2"/>
  <c r="C36" i="2"/>
  <c r="C35" i="2"/>
  <c r="C34" i="2"/>
  <c r="C33" i="2"/>
  <c r="E33" i="2" s="1"/>
  <c r="E35" i="2" s="1"/>
  <c r="F33" i="2" s="1"/>
  <c r="F34" i="2" s="1"/>
  <c r="F35" i="2" s="1"/>
  <c r="C32" i="2"/>
  <c r="C31" i="2"/>
  <c r="C30" i="2"/>
  <c r="C29" i="2"/>
  <c r="C28" i="2"/>
  <c r="C27" i="2"/>
  <c r="C26" i="2"/>
  <c r="C25" i="2"/>
  <c r="C24" i="2"/>
  <c r="C23" i="2"/>
  <c r="C22" i="2"/>
  <c r="C21" i="2"/>
  <c r="E21" i="2" s="1"/>
  <c r="E23" i="2" s="1"/>
  <c r="C20" i="2"/>
  <c r="C19" i="2"/>
  <c r="C18" i="2"/>
  <c r="C17" i="2"/>
  <c r="C16" i="2"/>
  <c r="C15" i="2"/>
  <c r="C14" i="2"/>
  <c r="C13" i="2"/>
  <c r="C12" i="2"/>
  <c r="C11" i="2"/>
  <c r="C10" i="2"/>
  <c r="C9" i="2"/>
  <c r="E9" i="2" s="1"/>
  <c r="E11" i="2" s="1"/>
  <c r="F9" i="2" s="1"/>
  <c r="F10" i="2" s="1"/>
  <c r="F11" i="2" s="1"/>
  <c r="C8" i="2"/>
  <c r="C7" i="2"/>
  <c r="C6" i="2"/>
  <c r="C5" i="2"/>
  <c r="C4" i="2"/>
  <c r="C3" i="2"/>
  <c r="E12" i="2" l="1"/>
  <c r="E14" i="2" s="1"/>
  <c r="E24" i="2"/>
  <c r="E26" i="2" s="1"/>
  <c r="F24" i="2" s="1"/>
  <c r="F25" i="2" s="1"/>
  <c r="F26" i="2" s="1"/>
  <c r="E36" i="2"/>
  <c r="E38" i="2" s="1"/>
  <c r="E48" i="2"/>
  <c r="E50" i="2" s="1"/>
  <c r="F48" i="2" s="1"/>
  <c r="F49" i="2" s="1"/>
  <c r="F50" i="2" s="1"/>
  <c r="E60" i="2"/>
  <c r="E62" i="2" s="1"/>
  <c r="F60" i="2" s="1"/>
  <c r="F61" i="2" s="1"/>
  <c r="F62" i="2" s="1"/>
  <c r="E120" i="2"/>
  <c r="E122" i="2" s="1"/>
  <c r="F120" i="2" s="1"/>
  <c r="F121" i="2" s="1"/>
  <c r="F122" i="2" s="1"/>
  <c r="E72" i="2"/>
  <c r="E74" i="2" s="1"/>
  <c r="E84" i="2"/>
  <c r="E86" i="2" s="1"/>
  <c r="F84" i="2" s="1"/>
  <c r="F85" i="2" s="1"/>
  <c r="F86" i="2" s="1"/>
  <c r="E96" i="2"/>
  <c r="E98" i="2" s="1"/>
  <c r="E108" i="2"/>
  <c r="E110" i="2" s="1"/>
  <c r="F108" i="2" s="1"/>
  <c r="F109" i="2" s="1"/>
  <c r="F110" i="2" s="1"/>
  <c r="F81" i="2"/>
  <c r="F82" i="2" s="1"/>
  <c r="F83" i="2"/>
  <c r="F117" i="2"/>
  <c r="F118" i="2" s="1"/>
  <c r="F119" i="2"/>
  <c r="F12" i="2"/>
  <c r="F13" i="2" s="1"/>
  <c r="F14" i="2"/>
  <c r="E6" i="2"/>
  <c r="E8" i="2" s="1"/>
  <c r="E18" i="2"/>
  <c r="E20" i="2" s="1"/>
  <c r="F18" i="2" s="1"/>
  <c r="F19" i="2" s="1"/>
  <c r="F20" i="2" s="1"/>
  <c r="E30" i="2"/>
  <c r="E32" i="2" s="1"/>
  <c r="F30" i="2" s="1"/>
  <c r="F31" i="2" s="1"/>
  <c r="F32" i="2" s="1"/>
  <c r="E42" i="2"/>
  <c r="E44" i="2" s="1"/>
  <c r="E54" i="2"/>
  <c r="E56" i="2" s="1"/>
  <c r="F54" i="2" s="1"/>
  <c r="F55" i="2" s="1"/>
  <c r="F56" i="2" s="1"/>
  <c r="E66" i="2"/>
  <c r="E68" i="2" s="1"/>
  <c r="E78" i="2"/>
  <c r="E80" i="2" s="1"/>
  <c r="F78" i="2" s="1"/>
  <c r="F79" i="2" s="1"/>
  <c r="F80" i="2" s="1"/>
  <c r="E90" i="2"/>
  <c r="E92" i="2" s="1"/>
  <c r="F90" i="2" s="1"/>
  <c r="F91" i="2" s="1"/>
  <c r="F92" i="2" s="1"/>
  <c r="E102" i="2"/>
  <c r="E104" i="2" s="1"/>
  <c r="E114" i="2"/>
  <c r="E116" i="2" s="1"/>
  <c r="F114" i="2" s="1"/>
  <c r="F115" i="2" s="1"/>
  <c r="F36" i="2"/>
  <c r="F37" i="2" s="1"/>
  <c r="F38" i="2"/>
  <c r="F23" i="2"/>
  <c r="F21" i="2"/>
  <c r="F22" i="2" s="1"/>
  <c r="F59" i="2"/>
  <c r="F57" i="2"/>
  <c r="F58" i="2" s="1"/>
  <c r="E3" i="2"/>
  <c r="E5" i="2" s="1"/>
  <c r="F3" i="2" s="1"/>
  <c r="E15" i="2"/>
  <c r="E17" i="2" s="1"/>
  <c r="F15" i="2" s="1"/>
  <c r="F16" i="2" s="1"/>
  <c r="F17" i="2" s="1"/>
  <c r="E27" i="2"/>
  <c r="E29" i="2" s="1"/>
  <c r="E39" i="2"/>
  <c r="E41" i="2" s="1"/>
  <c r="F39" i="2" s="1"/>
  <c r="F40" i="2" s="1"/>
  <c r="F41" i="2" s="1"/>
  <c r="E51" i="2"/>
  <c r="E53" i="2" s="1"/>
  <c r="E63" i="2"/>
  <c r="E65" i="2" s="1"/>
  <c r="F63" i="2" s="1"/>
  <c r="F64" i="2" s="1"/>
  <c r="F65" i="2" s="1"/>
  <c r="E75" i="2"/>
  <c r="E77" i="2" s="1"/>
  <c r="F75" i="2" s="1"/>
  <c r="F76" i="2" s="1"/>
  <c r="F77" i="2" s="1"/>
  <c r="E87" i="2"/>
  <c r="E89" i="2" s="1"/>
  <c r="E99" i="2"/>
  <c r="E101" i="2" s="1"/>
  <c r="F99" i="2" s="1"/>
  <c r="F100" i="2" s="1"/>
  <c r="F101" i="2" s="1"/>
  <c r="E111" i="2"/>
  <c r="E113" i="2" s="1"/>
  <c r="F5" i="5"/>
  <c r="G4" i="5"/>
  <c r="J4" i="5" s="1"/>
  <c r="G4" i="4"/>
  <c r="J4" i="4" s="1"/>
  <c r="H4" i="4"/>
  <c r="H5" i="4" s="1"/>
  <c r="H25" i="3"/>
  <c r="H85" i="4"/>
  <c r="H45" i="5"/>
  <c r="G85" i="5"/>
  <c r="J85" i="5" s="1"/>
  <c r="H64" i="5"/>
  <c r="H104" i="5"/>
  <c r="H85" i="5"/>
  <c r="G45" i="5"/>
  <c r="J45" i="5" s="1"/>
  <c r="G64" i="5"/>
  <c r="J64" i="5" s="1"/>
  <c r="G104" i="5"/>
  <c r="J104" i="5" s="1"/>
  <c r="H4" i="3"/>
  <c r="F5" i="3"/>
  <c r="G4" i="3"/>
  <c r="J4" i="3" s="1"/>
  <c r="H44" i="3"/>
  <c r="H64" i="3"/>
  <c r="H104" i="3"/>
  <c r="G44" i="3"/>
  <c r="J44" i="3" s="1"/>
  <c r="G25" i="3"/>
  <c r="J25" i="3" s="1"/>
  <c r="G64" i="3"/>
  <c r="J64" i="3" s="1"/>
  <c r="G104" i="3"/>
  <c r="J104" i="3" s="1"/>
  <c r="F6" i="4"/>
  <c r="G5" i="4"/>
  <c r="J5" i="4" s="1"/>
  <c r="G25" i="4"/>
  <c r="J25" i="4" s="1"/>
  <c r="H64" i="4"/>
  <c r="G64" i="4"/>
  <c r="J64" i="4" s="1"/>
  <c r="H104" i="4"/>
  <c r="H24" i="4"/>
  <c r="H25" i="4" s="1"/>
  <c r="G85" i="4"/>
  <c r="J85" i="4" s="1"/>
  <c r="H47" i="4"/>
  <c r="G46" i="4"/>
  <c r="J46" i="4" s="1"/>
  <c r="G104" i="4"/>
  <c r="J104" i="4" s="1"/>
  <c r="G3" i="2" l="1"/>
  <c r="J3" i="2" s="1"/>
  <c r="H3" i="2"/>
  <c r="F6" i="5"/>
  <c r="G5" i="5"/>
  <c r="J5" i="5" s="1"/>
  <c r="F113" i="2"/>
  <c r="F111" i="2"/>
  <c r="F112" i="2" s="1"/>
  <c r="F42" i="2"/>
  <c r="F43" i="2" s="1"/>
  <c r="F44" i="2"/>
  <c r="F53" i="2"/>
  <c r="F51" i="2"/>
  <c r="F52" i="2" s="1"/>
  <c r="F98" i="2"/>
  <c r="F96" i="2"/>
  <c r="F97" i="2" s="1"/>
  <c r="H63" i="2"/>
  <c r="F87" i="2"/>
  <c r="F88" i="2" s="1"/>
  <c r="F89" i="2"/>
  <c r="F66" i="2"/>
  <c r="F67" i="2" s="1"/>
  <c r="F68" i="2"/>
  <c r="H5" i="5"/>
  <c r="F29" i="2"/>
  <c r="F27" i="2"/>
  <c r="F28" i="2" s="1"/>
  <c r="F102" i="2"/>
  <c r="F103" i="2" s="1"/>
  <c r="F104" i="2"/>
  <c r="F8" i="2"/>
  <c r="F6" i="2"/>
  <c r="F72" i="2"/>
  <c r="F73" i="2" s="1"/>
  <c r="F74" i="2"/>
  <c r="G84" i="3"/>
  <c r="J84" i="3" s="1"/>
  <c r="H84" i="3"/>
  <c r="H65" i="4"/>
  <c r="H66" i="4" s="1"/>
  <c r="H26" i="4"/>
  <c r="G105" i="5"/>
  <c r="J105" i="5" s="1"/>
  <c r="G65" i="5"/>
  <c r="J65" i="5" s="1"/>
  <c r="H65" i="5"/>
  <c r="G86" i="5"/>
  <c r="J86" i="5" s="1"/>
  <c r="G46" i="5"/>
  <c r="J46" i="5" s="1"/>
  <c r="H86" i="5"/>
  <c r="H105" i="5"/>
  <c r="H46" i="5"/>
  <c r="H5" i="3"/>
  <c r="G65" i="3"/>
  <c r="J65" i="3" s="1"/>
  <c r="G45" i="3"/>
  <c r="J45" i="3" s="1"/>
  <c r="H65" i="3"/>
  <c r="F6" i="3"/>
  <c r="G5" i="3"/>
  <c r="J5" i="3" s="1"/>
  <c r="G105" i="3"/>
  <c r="J105" i="3" s="1"/>
  <c r="G26" i="3"/>
  <c r="J26" i="3" s="1"/>
  <c r="H105" i="3"/>
  <c r="H45" i="3"/>
  <c r="H26" i="3"/>
  <c r="G105" i="4"/>
  <c r="J105" i="4" s="1"/>
  <c r="G26" i="4"/>
  <c r="J26" i="4" s="1"/>
  <c r="G65" i="4"/>
  <c r="J65" i="4" s="1"/>
  <c r="G47" i="4"/>
  <c r="J47" i="4" s="1"/>
  <c r="H6" i="4"/>
  <c r="F7" i="4"/>
  <c r="G6" i="4"/>
  <c r="J6" i="4" s="1"/>
  <c r="G86" i="4"/>
  <c r="J86" i="4" s="1"/>
  <c r="H105" i="4"/>
  <c r="H86" i="4"/>
  <c r="G43" i="2"/>
  <c r="J43" i="2" s="1"/>
  <c r="G83" i="2"/>
  <c r="J83" i="2" s="1"/>
  <c r="G63" i="2"/>
  <c r="J63" i="2" s="1"/>
  <c r="H43" i="2"/>
  <c r="G23" i="2"/>
  <c r="J23" i="2" s="1"/>
  <c r="H83" i="2"/>
  <c r="F4" i="2"/>
  <c r="G4" i="2" s="1"/>
  <c r="J4" i="2" s="1"/>
  <c r="H4" i="2" l="1"/>
  <c r="H64" i="2"/>
  <c r="H6" i="5"/>
  <c r="F7" i="5"/>
  <c r="G6" i="5"/>
  <c r="J6" i="5" s="1"/>
  <c r="H85" i="3"/>
  <c r="H86" i="3" s="1"/>
  <c r="G85" i="3"/>
  <c r="J85" i="3" s="1"/>
  <c r="H7" i="4"/>
  <c r="H106" i="5"/>
  <c r="G87" i="5"/>
  <c r="J87" i="5" s="1"/>
  <c r="G66" i="5"/>
  <c r="J66" i="5" s="1"/>
  <c r="H87" i="5"/>
  <c r="G47" i="5"/>
  <c r="J47" i="5" s="1"/>
  <c r="H47" i="5"/>
  <c r="H66" i="5"/>
  <c r="G106" i="5"/>
  <c r="J106" i="5" s="1"/>
  <c r="F7" i="3"/>
  <c r="G6" i="3"/>
  <c r="J6" i="3" s="1"/>
  <c r="G66" i="3"/>
  <c r="J66" i="3" s="1"/>
  <c r="H106" i="3"/>
  <c r="G46" i="3"/>
  <c r="J46" i="3" s="1"/>
  <c r="H46" i="3"/>
  <c r="H47" i="3" s="1"/>
  <c r="G106" i="3"/>
  <c r="J106" i="3" s="1"/>
  <c r="H66" i="3"/>
  <c r="H6" i="3"/>
  <c r="H27" i="3"/>
  <c r="G27" i="3"/>
  <c r="J27" i="3" s="1"/>
  <c r="H67" i="4"/>
  <c r="G66" i="4"/>
  <c r="J66" i="4" s="1"/>
  <c r="G27" i="4"/>
  <c r="J27" i="4" s="1"/>
  <c r="G87" i="4"/>
  <c r="J87" i="4" s="1"/>
  <c r="G48" i="4"/>
  <c r="J48" i="4" s="1"/>
  <c r="H27" i="4"/>
  <c r="H48" i="4"/>
  <c r="H87" i="4"/>
  <c r="H106" i="4"/>
  <c r="F8" i="4"/>
  <c r="G7" i="4"/>
  <c r="J7" i="4" s="1"/>
  <c r="G106" i="4"/>
  <c r="J106" i="4" s="1"/>
  <c r="G103" i="2"/>
  <c r="J103" i="2" s="1"/>
  <c r="G104" i="2"/>
  <c r="J104" i="2" s="1"/>
  <c r="H103" i="2"/>
  <c r="H44" i="2"/>
  <c r="G24" i="2"/>
  <c r="J24" i="2" s="1"/>
  <c r="G84" i="2"/>
  <c r="J84" i="2" s="1"/>
  <c r="H65" i="2"/>
  <c r="I63" i="2" s="1"/>
  <c r="G64" i="2"/>
  <c r="J64" i="2" s="1"/>
  <c r="G44" i="2"/>
  <c r="J44" i="2" s="1"/>
  <c r="H84" i="2"/>
  <c r="F5" i="2"/>
  <c r="G5" i="2" s="1"/>
  <c r="J5" i="2" s="1"/>
  <c r="K3" i="2" s="1"/>
  <c r="H88" i="4" l="1"/>
  <c r="F8" i="5"/>
  <c r="G7" i="5"/>
  <c r="J7" i="5" s="1"/>
  <c r="H7" i="5"/>
  <c r="H8" i="5" s="1"/>
  <c r="H5" i="2"/>
  <c r="I3" i="2" s="1"/>
  <c r="H107" i="4"/>
  <c r="G86" i="3"/>
  <c r="J86" i="3" s="1"/>
  <c r="H87" i="3"/>
  <c r="H104" i="2"/>
  <c r="H105" i="2" s="1"/>
  <c r="G107" i="5"/>
  <c r="J107" i="5" s="1"/>
  <c r="G48" i="5"/>
  <c r="J48" i="5" s="1"/>
  <c r="G67" i="5"/>
  <c r="J67" i="5" s="1"/>
  <c r="H107" i="5"/>
  <c r="H67" i="5"/>
  <c r="H48" i="5"/>
  <c r="H88" i="5"/>
  <c r="G88" i="5"/>
  <c r="J88" i="5" s="1"/>
  <c r="H67" i="3"/>
  <c r="H7" i="3"/>
  <c r="G107" i="3"/>
  <c r="J107" i="3" s="1"/>
  <c r="G28" i="3"/>
  <c r="J28" i="3" s="1"/>
  <c r="H48" i="3"/>
  <c r="G47" i="3"/>
  <c r="J47" i="3" s="1"/>
  <c r="G67" i="3"/>
  <c r="J67" i="3" s="1"/>
  <c r="H28" i="3"/>
  <c r="H107" i="3"/>
  <c r="F8" i="3"/>
  <c r="G7" i="3"/>
  <c r="J7" i="3" s="1"/>
  <c r="G49" i="4"/>
  <c r="J49" i="4" s="1"/>
  <c r="H49" i="4"/>
  <c r="H50" i="4" s="1"/>
  <c r="G28" i="4"/>
  <c r="J28" i="4" s="1"/>
  <c r="G107" i="4"/>
  <c r="J107" i="4" s="1"/>
  <c r="F9" i="4"/>
  <c r="G8" i="4"/>
  <c r="J8" i="4" s="1"/>
  <c r="H8" i="4"/>
  <c r="H28" i="4"/>
  <c r="G88" i="4"/>
  <c r="J88" i="4" s="1"/>
  <c r="G67" i="4"/>
  <c r="J67" i="4" s="1"/>
  <c r="G45" i="2"/>
  <c r="J45" i="2" s="1"/>
  <c r="G65" i="2"/>
  <c r="J65" i="2" s="1"/>
  <c r="K63" i="2" s="1"/>
  <c r="L63" i="2" s="1"/>
  <c r="G25" i="2"/>
  <c r="J25" i="2" s="1"/>
  <c r="G105" i="2"/>
  <c r="J105" i="2" s="1"/>
  <c r="G85" i="2"/>
  <c r="J85" i="2" s="1"/>
  <c r="H45" i="2"/>
  <c r="H85" i="2"/>
  <c r="F9" i="5" l="1"/>
  <c r="G8" i="5"/>
  <c r="J8" i="5" s="1"/>
  <c r="G87" i="3"/>
  <c r="J87" i="3" s="1"/>
  <c r="H68" i="5"/>
  <c r="G108" i="5"/>
  <c r="J108" i="5" s="1"/>
  <c r="H49" i="5"/>
  <c r="G68" i="5"/>
  <c r="J68" i="5" s="1"/>
  <c r="G89" i="5"/>
  <c r="J89" i="5" s="1"/>
  <c r="H108" i="5"/>
  <c r="H89" i="5"/>
  <c r="G49" i="5"/>
  <c r="J49" i="5" s="1"/>
  <c r="H8" i="3"/>
  <c r="I3" i="3" s="1"/>
  <c r="H68" i="3"/>
  <c r="I63" i="3" s="1"/>
  <c r="H108" i="3"/>
  <c r="G68" i="3"/>
  <c r="J68" i="3" s="1"/>
  <c r="K63" i="3" s="1"/>
  <c r="G29" i="3"/>
  <c r="J29" i="3" s="1"/>
  <c r="G108" i="3"/>
  <c r="J108" i="3" s="1"/>
  <c r="H29" i="3"/>
  <c r="H30" i="3" s="1"/>
  <c r="G48" i="3"/>
  <c r="J48" i="3" s="1"/>
  <c r="G8" i="3"/>
  <c r="J8" i="3" s="1"/>
  <c r="K3" i="3" s="1"/>
  <c r="F10" i="4"/>
  <c r="G9" i="4"/>
  <c r="J9" i="4" s="1"/>
  <c r="G29" i="4"/>
  <c r="J29" i="4" s="1"/>
  <c r="G89" i="4"/>
  <c r="J89" i="4" s="1"/>
  <c r="H29" i="4"/>
  <c r="H51" i="4"/>
  <c r="G50" i="4"/>
  <c r="J50" i="4" s="1"/>
  <c r="H9" i="4"/>
  <c r="H10" i="4" s="1"/>
  <c r="G108" i="4"/>
  <c r="J108" i="4" s="1"/>
  <c r="H89" i="4"/>
  <c r="G68" i="4"/>
  <c r="J68" i="4" s="1"/>
  <c r="H68" i="4"/>
  <c r="H108" i="4"/>
  <c r="H46" i="2"/>
  <c r="G66" i="2"/>
  <c r="J66" i="2" s="1"/>
  <c r="G46" i="2"/>
  <c r="J46" i="2" s="1"/>
  <c r="H6" i="2"/>
  <c r="G6" i="2"/>
  <c r="J6" i="2" s="1"/>
  <c r="G86" i="2"/>
  <c r="J86" i="2" s="1"/>
  <c r="K84" i="2" s="1"/>
  <c r="G106" i="2"/>
  <c r="J106" i="2" s="1"/>
  <c r="G26" i="2"/>
  <c r="J26" i="2" s="1"/>
  <c r="K24" i="2" s="1"/>
  <c r="H66" i="2"/>
  <c r="H106" i="2"/>
  <c r="H86" i="2"/>
  <c r="I84" i="2" s="1"/>
  <c r="L84" i="2" s="1"/>
  <c r="F7" i="2"/>
  <c r="L63" i="3" l="1"/>
  <c r="F10" i="5"/>
  <c r="G9" i="5"/>
  <c r="J9" i="5" s="1"/>
  <c r="H9" i="5"/>
  <c r="H10" i="5" s="1"/>
  <c r="L3" i="3"/>
  <c r="H88" i="3"/>
  <c r="G88" i="3"/>
  <c r="J88" i="3" s="1"/>
  <c r="H90" i="5"/>
  <c r="G69" i="5"/>
  <c r="J69" i="5" s="1"/>
  <c r="G109" i="5"/>
  <c r="J109" i="5" s="1"/>
  <c r="G50" i="5"/>
  <c r="J50" i="5" s="1"/>
  <c r="H109" i="5"/>
  <c r="G90" i="5"/>
  <c r="J90" i="5" s="1"/>
  <c r="H50" i="5"/>
  <c r="H69" i="5"/>
  <c r="H9" i="3"/>
  <c r="G109" i="3"/>
  <c r="J109" i="3" s="1"/>
  <c r="H69" i="3"/>
  <c r="H31" i="3"/>
  <c r="G30" i="3"/>
  <c r="J30" i="3" s="1"/>
  <c r="H109" i="3"/>
  <c r="G69" i="3"/>
  <c r="J69" i="3" s="1"/>
  <c r="G9" i="3"/>
  <c r="J9" i="3" s="1"/>
  <c r="G49" i="3"/>
  <c r="J49" i="3" s="1"/>
  <c r="H49" i="3"/>
  <c r="H30" i="4"/>
  <c r="G30" i="4"/>
  <c r="J30" i="4" s="1"/>
  <c r="H109" i="4"/>
  <c r="G69" i="4"/>
  <c r="J69" i="4" s="1"/>
  <c r="G109" i="4"/>
  <c r="J109" i="4" s="1"/>
  <c r="H69" i="4"/>
  <c r="H70" i="4" s="1"/>
  <c r="H90" i="4"/>
  <c r="H52" i="4"/>
  <c r="G51" i="4"/>
  <c r="J51" i="4" s="1"/>
  <c r="G90" i="4"/>
  <c r="J90" i="4" s="1"/>
  <c r="F11" i="4"/>
  <c r="H11" i="4" s="1"/>
  <c r="G10" i="4"/>
  <c r="J10" i="4" s="1"/>
  <c r="H47" i="2"/>
  <c r="I45" i="2" s="1"/>
  <c r="H67" i="2"/>
  <c r="H107" i="2"/>
  <c r="I105" i="2" s="1"/>
  <c r="L105" i="2" s="1"/>
  <c r="G67" i="2"/>
  <c r="J67" i="2" s="1"/>
  <c r="G27" i="2"/>
  <c r="J27" i="2" s="1"/>
  <c r="G87" i="2"/>
  <c r="J87" i="2" s="1"/>
  <c r="H7" i="2"/>
  <c r="G7" i="2"/>
  <c r="J7" i="2" s="1"/>
  <c r="G47" i="2"/>
  <c r="J47" i="2" s="1"/>
  <c r="K45" i="2" s="1"/>
  <c r="G107" i="2"/>
  <c r="J107" i="2" s="1"/>
  <c r="K105" i="2" s="1"/>
  <c r="H87" i="2"/>
  <c r="L45" i="2" l="1"/>
  <c r="D4" i="7"/>
  <c r="D7" i="7" s="1"/>
  <c r="F11" i="5"/>
  <c r="G10" i="5"/>
  <c r="J10" i="5" s="1"/>
  <c r="H31" i="4"/>
  <c r="G89" i="3"/>
  <c r="J89" i="3" s="1"/>
  <c r="H70" i="3"/>
  <c r="H89" i="3"/>
  <c r="H90" i="3" s="1"/>
  <c r="H70" i="5"/>
  <c r="G91" i="5"/>
  <c r="J91" i="5" s="1"/>
  <c r="H110" i="5"/>
  <c r="H111" i="5" s="1"/>
  <c r="G110" i="5"/>
  <c r="J110" i="5" s="1"/>
  <c r="H51" i="5"/>
  <c r="G51" i="5"/>
  <c r="J51" i="5" s="1"/>
  <c r="H71" i="5"/>
  <c r="G70" i="5"/>
  <c r="J70" i="5" s="1"/>
  <c r="H91" i="5"/>
  <c r="H50" i="3"/>
  <c r="I45" i="3" s="1"/>
  <c r="H110" i="3"/>
  <c r="I105" i="3" s="1"/>
  <c r="G31" i="3"/>
  <c r="J31" i="3" s="1"/>
  <c r="G10" i="3"/>
  <c r="J10" i="3" s="1"/>
  <c r="G50" i="3"/>
  <c r="J50" i="3" s="1"/>
  <c r="K45" i="3" s="1"/>
  <c r="H10" i="3"/>
  <c r="G70" i="3"/>
  <c r="J70" i="3" s="1"/>
  <c r="G110" i="3"/>
  <c r="J110" i="3" s="1"/>
  <c r="K105" i="3" s="1"/>
  <c r="H71" i="4"/>
  <c r="G70" i="4"/>
  <c r="J70" i="4" s="1"/>
  <c r="H91" i="4"/>
  <c r="H32" i="4"/>
  <c r="G31" i="4"/>
  <c r="J31" i="4" s="1"/>
  <c r="F12" i="4"/>
  <c r="G11" i="4"/>
  <c r="J11" i="4" s="1"/>
  <c r="H53" i="4"/>
  <c r="G52" i="4"/>
  <c r="J52" i="4" s="1"/>
  <c r="G110" i="4"/>
  <c r="J110" i="4" s="1"/>
  <c r="H110" i="4"/>
  <c r="G91" i="4"/>
  <c r="J91" i="4" s="1"/>
  <c r="H68" i="2"/>
  <c r="I66" i="2" s="1"/>
  <c r="G48" i="2"/>
  <c r="J48" i="2" s="1"/>
  <c r="G88" i="2"/>
  <c r="J88" i="2" s="1"/>
  <c r="G28" i="2"/>
  <c r="J28" i="2" s="1"/>
  <c r="G68" i="2"/>
  <c r="J68" i="2" s="1"/>
  <c r="K66" i="2" s="1"/>
  <c r="H48" i="2"/>
  <c r="H108" i="2"/>
  <c r="H8" i="2"/>
  <c r="I6" i="2" s="1"/>
  <c r="G8" i="2"/>
  <c r="J8" i="2" s="1"/>
  <c r="K6" i="2" s="1"/>
  <c r="G108" i="2"/>
  <c r="J108" i="2" s="1"/>
  <c r="H88" i="2"/>
  <c r="L66" i="2" l="1"/>
  <c r="L6" i="2"/>
  <c r="F12" i="5"/>
  <c r="G11" i="5"/>
  <c r="J11" i="5" s="1"/>
  <c r="L105" i="3"/>
  <c r="H11" i="5"/>
  <c r="L45" i="3"/>
  <c r="H11" i="3"/>
  <c r="G90" i="3"/>
  <c r="J90" i="3" s="1"/>
  <c r="G111" i="5"/>
  <c r="J111" i="5" s="1"/>
  <c r="G52" i="5"/>
  <c r="J52" i="5" s="1"/>
  <c r="H52" i="5"/>
  <c r="G71" i="5"/>
  <c r="J71" i="5" s="1"/>
  <c r="H92" i="5"/>
  <c r="G92" i="5"/>
  <c r="J92" i="5" s="1"/>
  <c r="G111" i="3"/>
  <c r="J111" i="3" s="1"/>
  <c r="G32" i="3"/>
  <c r="J32" i="3" s="1"/>
  <c r="K27" i="3" s="1"/>
  <c r="G51" i="3"/>
  <c r="J51" i="3" s="1"/>
  <c r="H111" i="3"/>
  <c r="G71" i="3"/>
  <c r="J71" i="3" s="1"/>
  <c r="H71" i="3"/>
  <c r="G11" i="3"/>
  <c r="J11" i="3" s="1"/>
  <c r="H32" i="3"/>
  <c r="H51" i="3"/>
  <c r="F13" i="4"/>
  <c r="G12" i="4"/>
  <c r="J12" i="4" s="1"/>
  <c r="H92" i="4"/>
  <c r="G92" i="4"/>
  <c r="J92" i="4" s="1"/>
  <c r="H111" i="4"/>
  <c r="G53" i="4"/>
  <c r="J53" i="4" s="1"/>
  <c r="G71" i="4"/>
  <c r="J71" i="4" s="1"/>
  <c r="H54" i="4"/>
  <c r="G111" i="4"/>
  <c r="J111" i="4" s="1"/>
  <c r="G32" i="4"/>
  <c r="J32" i="4" s="1"/>
  <c r="H12" i="4"/>
  <c r="H109" i="2"/>
  <c r="G89" i="2"/>
  <c r="J89" i="2" s="1"/>
  <c r="K87" i="2" s="1"/>
  <c r="G49" i="2"/>
  <c r="J49" i="2" s="1"/>
  <c r="G69" i="2"/>
  <c r="J69" i="2" s="1"/>
  <c r="G29" i="2"/>
  <c r="J29" i="2" s="1"/>
  <c r="K27" i="2" s="1"/>
  <c r="H9" i="2"/>
  <c r="G9" i="2"/>
  <c r="J9" i="2" s="1"/>
  <c r="H69" i="2"/>
  <c r="G109" i="2"/>
  <c r="J109" i="2" s="1"/>
  <c r="H49" i="2"/>
  <c r="H89" i="2"/>
  <c r="I87" i="2" s="1"/>
  <c r="L87" i="2" s="1"/>
  <c r="F13" i="5" l="1"/>
  <c r="G12" i="5"/>
  <c r="J12" i="5" s="1"/>
  <c r="H33" i="3"/>
  <c r="I27" i="3"/>
  <c r="L27" i="3" s="1"/>
  <c r="H12" i="5"/>
  <c r="H13" i="5" s="1"/>
  <c r="H93" i="4"/>
  <c r="H94" i="4" s="1"/>
  <c r="H13" i="4"/>
  <c r="G92" i="3"/>
  <c r="J92" i="3" s="1"/>
  <c r="G91" i="3"/>
  <c r="J91" i="3" s="1"/>
  <c r="H91" i="3"/>
  <c r="H92" i="3" s="1"/>
  <c r="H53" i="5"/>
  <c r="G112" i="5"/>
  <c r="J112" i="5" s="1"/>
  <c r="G72" i="5"/>
  <c r="J72" i="5" s="1"/>
  <c r="H112" i="5"/>
  <c r="H113" i="5" s="1"/>
  <c r="G53" i="5"/>
  <c r="J53" i="5" s="1"/>
  <c r="G93" i="5"/>
  <c r="J93" i="5" s="1"/>
  <c r="H93" i="5"/>
  <c r="H72" i="5"/>
  <c r="G12" i="3"/>
  <c r="J12" i="3" s="1"/>
  <c r="G52" i="3"/>
  <c r="J52" i="3" s="1"/>
  <c r="H72" i="3"/>
  <c r="G72" i="3"/>
  <c r="J72" i="3" s="1"/>
  <c r="H112" i="3"/>
  <c r="G93" i="3"/>
  <c r="J93" i="3" s="1"/>
  <c r="H52" i="3"/>
  <c r="H12" i="3"/>
  <c r="G33" i="3"/>
  <c r="J33" i="3" s="1"/>
  <c r="G112" i="3"/>
  <c r="J112" i="3" s="1"/>
  <c r="G112" i="4"/>
  <c r="J112" i="4" s="1"/>
  <c r="H55" i="4"/>
  <c r="G54" i="4"/>
  <c r="J54" i="4" s="1"/>
  <c r="H112" i="4"/>
  <c r="H113" i="4" s="1"/>
  <c r="G33" i="4"/>
  <c r="J33" i="4" s="1"/>
  <c r="H33" i="4"/>
  <c r="H34" i="4" s="1"/>
  <c r="G72" i="4"/>
  <c r="J72" i="4" s="1"/>
  <c r="H72" i="4"/>
  <c r="G93" i="4"/>
  <c r="J93" i="4" s="1"/>
  <c r="F14" i="4"/>
  <c r="G13" i="4"/>
  <c r="J13" i="4" s="1"/>
  <c r="H70" i="2"/>
  <c r="H110" i="2"/>
  <c r="I108" i="2" s="1"/>
  <c r="H50" i="2"/>
  <c r="I48" i="2" s="1"/>
  <c r="G50" i="2"/>
  <c r="J50" i="2" s="1"/>
  <c r="K48" i="2" s="1"/>
  <c r="G110" i="2"/>
  <c r="J110" i="2" s="1"/>
  <c r="K108" i="2" s="1"/>
  <c r="G70" i="2"/>
  <c r="J70" i="2" s="1"/>
  <c r="G90" i="2"/>
  <c r="J90" i="2" s="1"/>
  <c r="G30" i="2"/>
  <c r="J30" i="2" s="1"/>
  <c r="H10" i="2"/>
  <c r="G10" i="2"/>
  <c r="J10" i="2" s="1"/>
  <c r="H90" i="2"/>
  <c r="K87" i="3" l="1"/>
  <c r="L108" i="2"/>
  <c r="L48" i="2"/>
  <c r="H93" i="3"/>
  <c r="I87" i="3"/>
  <c r="L87" i="3" s="1"/>
  <c r="F14" i="5"/>
  <c r="G13" i="5"/>
  <c r="J13" i="5" s="1"/>
  <c r="H94" i="3"/>
  <c r="H95" i="3" s="1"/>
  <c r="G54" i="5"/>
  <c r="J54" i="5" s="1"/>
  <c r="G94" i="5"/>
  <c r="J94" i="5" s="1"/>
  <c r="H73" i="5"/>
  <c r="H94" i="5"/>
  <c r="H95" i="5" s="1"/>
  <c r="G113" i="5"/>
  <c r="J113" i="5" s="1"/>
  <c r="G73" i="5"/>
  <c r="J73" i="5" s="1"/>
  <c r="H54" i="5"/>
  <c r="H55" i="5" s="1"/>
  <c r="H13" i="3"/>
  <c r="G34" i="3"/>
  <c r="J34" i="3" s="1"/>
  <c r="G94" i="3"/>
  <c r="J94" i="3" s="1"/>
  <c r="G73" i="3"/>
  <c r="J73" i="3" s="1"/>
  <c r="G53" i="3"/>
  <c r="J53" i="3" s="1"/>
  <c r="G113" i="3"/>
  <c r="J113" i="3" s="1"/>
  <c r="H34" i="3"/>
  <c r="H53" i="3"/>
  <c r="H113" i="3"/>
  <c r="H73" i="3"/>
  <c r="G13" i="3"/>
  <c r="J13" i="3" s="1"/>
  <c r="G73" i="4"/>
  <c r="J73" i="4" s="1"/>
  <c r="G94" i="4"/>
  <c r="J94" i="4" s="1"/>
  <c r="H73" i="4"/>
  <c r="H114" i="4"/>
  <c r="G113" i="4"/>
  <c r="J113" i="4" s="1"/>
  <c r="G14" i="4"/>
  <c r="J14" i="4" s="1"/>
  <c r="K3" i="4" s="1"/>
  <c r="G34" i="4"/>
  <c r="J34" i="4" s="1"/>
  <c r="G55" i="4"/>
  <c r="J55" i="4" s="1"/>
  <c r="H14" i="4"/>
  <c r="I3" i="4" s="1"/>
  <c r="H111" i="2"/>
  <c r="H51" i="2"/>
  <c r="H11" i="2"/>
  <c r="I9" i="2" s="1"/>
  <c r="G11" i="2"/>
  <c r="J11" i="2" s="1"/>
  <c r="K9" i="2" s="1"/>
  <c r="G31" i="2"/>
  <c r="J31" i="2" s="1"/>
  <c r="G71" i="2"/>
  <c r="J71" i="2" s="1"/>
  <c r="K69" i="2" s="1"/>
  <c r="G111" i="2"/>
  <c r="J111" i="2" s="1"/>
  <c r="G51" i="2"/>
  <c r="J51" i="2" s="1"/>
  <c r="H71" i="2"/>
  <c r="I69" i="2" s="1"/>
  <c r="L69" i="2" s="1"/>
  <c r="G91" i="2"/>
  <c r="J91" i="2" s="1"/>
  <c r="H91" i="2"/>
  <c r="L9" i="2" l="1"/>
  <c r="F15" i="5"/>
  <c r="G14" i="5"/>
  <c r="J14" i="5" s="1"/>
  <c r="H14" i="5"/>
  <c r="H15" i="5" s="1"/>
  <c r="H15" i="4"/>
  <c r="H114" i="3"/>
  <c r="H74" i="3"/>
  <c r="I69" i="3" s="1"/>
  <c r="H54" i="3"/>
  <c r="H35" i="3"/>
  <c r="H14" i="3"/>
  <c r="I9" i="3" s="1"/>
  <c r="G74" i="5"/>
  <c r="J74" i="5" s="1"/>
  <c r="H74" i="5"/>
  <c r="G55" i="5"/>
  <c r="J55" i="5" s="1"/>
  <c r="G114" i="5"/>
  <c r="J114" i="5" s="1"/>
  <c r="H114" i="5"/>
  <c r="G95" i="5"/>
  <c r="J95" i="5" s="1"/>
  <c r="G114" i="3"/>
  <c r="J114" i="3" s="1"/>
  <c r="G74" i="3"/>
  <c r="J74" i="3" s="1"/>
  <c r="K69" i="3" s="1"/>
  <c r="G14" i="3"/>
  <c r="J14" i="3" s="1"/>
  <c r="K9" i="3" s="1"/>
  <c r="H55" i="3"/>
  <c r="G54" i="3"/>
  <c r="J54" i="3" s="1"/>
  <c r="G95" i="3"/>
  <c r="J95" i="3" s="1"/>
  <c r="H36" i="3"/>
  <c r="G35" i="3"/>
  <c r="J35" i="3" s="1"/>
  <c r="H74" i="4"/>
  <c r="I63" i="4" s="1"/>
  <c r="G95" i="4"/>
  <c r="J95" i="4" s="1"/>
  <c r="G56" i="4"/>
  <c r="J56" i="4" s="1"/>
  <c r="H16" i="4"/>
  <c r="G15" i="4"/>
  <c r="J15" i="4" s="1"/>
  <c r="H56" i="4"/>
  <c r="H57" i="4" s="1"/>
  <c r="G35" i="4"/>
  <c r="J35" i="4" s="1"/>
  <c r="G114" i="4"/>
  <c r="J114" i="4" s="1"/>
  <c r="H95" i="4"/>
  <c r="H35" i="4"/>
  <c r="H36" i="4" s="1"/>
  <c r="G74" i="4"/>
  <c r="J74" i="4" s="1"/>
  <c r="K63" i="4" s="1"/>
  <c r="H52" i="2"/>
  <c r="H72" i="2"/>
  <c r="G32" i="2"/>
  <c r="J32" i="2" s="1"/>
  <c r="K30" i="2" s="1"/>
  <c r="G92" i="2"/>
  <c r="J92" i="2" s="1"/>
  <c r="K90" i="2" s="1"/>
  <c r="G52" i="2"/>
  <c r="J52" i="2" s="1"/>
  <c r="G72" i="2"/>
  <c r="J72" i="2" s="1"/>
  <c r="G112" i="2"/>
  <c r="J112" i="2" s="1"/>
  <c r="H112" i="2"/>
  <c r="H12" i="2"/>
  <c r="G12" i="2"/>
  <c r="J12" i="2" s="1"/>
  <c r="H92" i="2"/>
  <c r="I90" i="2" s="1"/>
  <c r="L9" i="3" l="1"/>
  <c r="L63" i="4"/>
  <c r="L90" i="2"/>
  <c r="F16" i="5"/>
  <c r="H16" i="5" s="1"/>
  <c r="G15" i="5"/>
  <c r="J15" i="5" s="1"/>
  <c r="L69" i="3"/>
  <c r="H96" i="4"/>
  <c r="H97" i="4" s="1"/>
  <c r="H75" i="4"/>
  <c r="H76" i="4" s="1"/>
  <c r="H115" i="3"/>
  <c r="G96" i="5"/>
  <c r="J96" i="5" s="1"/>
  <c r="G56" i="5"/>
  <c r="J56" i="5" s="1"/>
  <c r="G75" i="5"/>
  <c r="J75" i="5" s="1"/>
  <c r="G115" i="5"/>
  <c r="J115" i="5" s="1"/>
  <c r="H115" i="5"/>
  <c r="H56" i="5"/>
  <c r="H75" i="5"/>
  <c r="H96" i="5"/>
  <c r="H97" i="5" s="1"/>
  <c r="G96" i="3"/>
  <c r="J96" i="3" s="1"/>
  <c r="G75" i="3"/>
  <c r="J75" i="3" s="1"/>
  <c r="H75" i="3"/>
  <c r="G15" i="3"/>
  <c r="J15" i="3" s="1"/>
  <c r="H37" i="3"/>
  <c r="G36" i="3"/>
  <c r="J36" i="3" s="1"/>
  <c r="H56" i="3"/>
  <c r="I51" i="3" s="1"/>
  <c r="G55" i="3"/>
  <c r="J55" i="3" s="1"/>
  <c r="H96" i="3"/>
  <c r="G115" i="3"/>
  <c r="J115" i="3" s="1"/>
  <c r="H15" i="3"/>
  <c r="G75" i="4"/>
  <c r="J75" i="4" s="1"/>
  <c r="G57" i="4"/>
  <c r="J57" i="4" s="1"/>
  <c r="H37" i="4"/>
  <c r="G36" i="4"/>
  <c r="J36" i="4" s="1"/>
  <c r="G16" i="4"/>
  <c r="J16" i="4" s="1"/>
  <c r="G96" i="4"/>
  <c r="J96" i="4" s="1"/>
  <c r="G115" i="4"/>
  <c r="J115" i="4" s="1"/>
  <c r="H115" i="4"/>
  <c r="H53" i="2"/>
  <c r="I51" i="2" s="1"/>
  <c r="H73" i="2"/>
  <c r="H113" i="2"/>
  <c r="I111" i="2" s="1"/>
  <c r="G73" i="2"/>
  <c r="J73" i="2" s="1"/>
  <c r="G33" i="2"/>
  <c r="J33" i="2" s="1"/>
  <c r="H13" i="2"/>
  <c r="G13" i="2"/>
  <c r="J13" i="2" s="1"/>
  <c r="G113" i="2"/>
  <c r="J113" i="2" s="1"/>
  <c r="K111" i="2" s="1"/>
  <c r="G53" i="2"/>
  <c r="J53" i="2" s="1"/>
  <c r="K51" i="2" s="1"/>
  <c r="G93" i="2"/>
  <c r="J93" i="2" s="1"/>
  <c r="H93" i="2"/>
  <c r="L111" i="2" l="1"/>
  <c r="L51" i="2"/>
  <c r="H76" i="5"/>
  <c r="H17" i="5"/>
  <c r="F17" i="5"/>
  <c r="G16" i="5"/>
  <c r="J16" i="5" s="1"/>
  <c r="H97" i="3"/>
  <c r="H76" i="3"/>
  <c r="H57" i="5"/>
  <c r="G116" i="5"/>
  <c r="J116" i="5" s="1"/>
  <c r="H116" i="5"/>
  <c r="H117" i="5" s="1"/>
  <c r="G76" i="5"/>
  <c r="J76" i="5" s="1"/>
  <c r="G57" i="5"/>
  <c r="J57" i="5" s="1"/>
  <c r="H98" i="5"/>
  <c r="G97" i="5"/>
  <c r="J97" i="5" s="1"/>
  <c r="G116" i="3"/>
  <c r="J116" i="3" s="1"/>
  <c r="K111" i="3" s="1"/>
  <c r="G97" i="3"/>
  <c r="J97" i="3" s="1"/>
  <c r="G16" i="3"/>
  <c r="J16" i="3" s="1"/>
  <c r="H38" i="3"/>
  <c r="I33" i="3" s="1"/>
  <c r="G37" i="3"/>
  <c r="J37" i="3" s="1"/>
  <c r="H16" i="3"/>
  <c r="G56" i="3"/>
  <c r="J56" i="3" s="1"/>
  <c r="K51" i="3" s="1"/>
  <c r="L51" i="3" s="1"/>
  <c r="G76" i="3"/>
  <c r="J76" i="3" s="1"/>
  <c r="H116" i="3"/>
  <c r="I111" i="3" s="1"/>
  <c r="G116" i="4"/>
  <c r="J116" i="4" s="1"/>
  <c r="G17" i="4"/>
  <c r="J17" i="4" s="1"/>
  <c r="H116" i="4"/>
  <c r="G58" i="4"/>
  <c r="J58" i="4" s="1"/>
  <c r="H77" i="4"/>
  <c r="G76" i="4"/>
  <c r="J76" i="4" s="1"/>
  <c r="H98" i="4"/>
  <c r="I87" i="4" s="1"/>
  <c r="G97" i="4"/>
  <c r="J97" i="4" s="1"/>
  <c r="G37" i="4"/>
  <c r="J37" i="4" s="1"/>
  <c r="H58" i="4"/>
  <c r="H17" i="4"/>
  <c r="H54" i="2"/>
  <c r="H74" i="2"/>
  <c r="I72" i="2" s="1"/>
  <c r="H114" i="2"/>
  <c r="G34" i="2"/>
  <c r="J34" i="2" s="1"/>
  <c r="G74" i="2"/>
  <c r="J74" i="2" s="1"/>
  <c r="K72" i="2" s="1"/>
  <c r="G54" i="2"/>
  <c r="J54" i="2" s="1"/>
  <c r="G114" i="2"/>
  <c r="J114" i="2" s="1"/>
  <c r="H14" i="2"/>
  <c r="I12" i="2" s="1"/>
  <c r="G14" i="2"/>
  <c r="J14" i="2" s="1"/>
  <c r="K12" i="2" s="1"/>
  <c r="G94" i="2"/>
  <c r="J94" i="2" s="1"/>
  <c r="H94" i="2"/>
  <c r="L12" i="2" l="1"/>
  <c r="L111" i="3"/>
  <c r="H98" i="3"/>
  <c r="I93" i="3" s="1"/>
  <c r="L72" i="2"/>
  <c r="H18" i="4"/>
  <c r="F18" i="5"/>
  <c r="G17" i="5"/>
  <c r="J17" i="5" s="1"/>
  <c r="H18" i="5"/>
  <c r="H115" i="2"/>
  <c r="H117" i="4"/>
  <c r="H118" i="4" s="1"/>
  <c r="H117" i="3"/>
  <c r="H17" i="3"/>
  <c r="G58" i="5"/>
  <c r="J58" i="5" s="1"/>
  <c r="H58" i="5"/>
  <c r="H59" i="5" s="1"/>
  <c r="G77" i="5"/>
  <c r="J77" i="5" s="1"/>
  <c r="H77" i="5"/>
  <c r="G98" i="5"/>
  <c r="J98" i="5" s="1"/>
  <c r="G117" i="5"/>
  <c r="J117" i="5" s="1"/>
  <c r="G77" i="3"/>
  <c r="J77" i="3" s="1"/>
  <c r="G17" i="3"/>
  <c r="J17" i="3" s="1"/>
  <c r="G57" i="3"/>
  <c r="J57" i="3" s="1"/>
  <c r="H77" i="3"/>
  <c r="G38" i="3"/>
  <c r="J38" i="3" s="1"/>
  <c r="K33" i="3" s="1"/>
  <c r="L33" i="3" s="1"/>
  <c r="H57" i="3"/>
  <c r="G98" i="3"/>
  <c r="J98" i="3" s="1"/>
  <c r="K93" i="3" s="1"/>
  <c r="G117" i="3"/>
  <c r="J117" i="3" s="1"/>
  <c r="G59" i="4"/>
  <c r="J59" i="4" s="1"/>
  <c r="G38" i="4"/>
  <c r="J38" i="4" s="1"/>
  <c r="K27" i="4" s="1"/>
  <c r="H38" i="4"/>
  <c r="I27" i="4" s="1"/>
  <c r="H78" i="4"/>
  <c r="G77" i="4"/>
  <c r="J77" i="4" s="1"/>
  <c r="H59" i="4"/>
  <c r="H60" i="4" s="1"/>
  <c r="H99" i="4"/>
  <c r="G98" i="4"/>
  <c r="J98" i="4" s="1"/>
  <c r="K87" i="4" s="1"/>
  <c r="L87" i="4" s="1"/>
  <c r="G18" i="4"/>
  <c r="J18" i="4" s="1"/>
  <c r="G117" i="4"/>
  <c r="J117" i="4" s="1"/>
  <c r="H75" i="2"/>
  <c r="G95" i="2"/>
  <c r="J95" i="2" s="1"/>
  <c r="K93" i="2" s="1"/>
  <c r="H116" i="2"/>
  <c r="G115" i="2"/>
  <c r="J115" i="2" s="1"/>
  <c r="G55" i="2"/>
  <c r="J55" i="2" s="1"/>
  <c r="G75" i="2"/>
  <c r="J75" i="2" s="1"/>
  <c r="H55" i="2"/>
  <c r="G35" i="2"/>
  <c r="J35" i="2" s="1"/>
  <c r="K33" i="2" s="1"/>
  <c r="H15" i="2"/>
  <c r="G15" i="2"/>
  <c r="J15" i="2" s="1"/>
  <c r="H95" i="2"/>
  <c r="I93" i="2" s="1"/>
  <c r="L27" i="4" l="1"/>
  <c r="L93" i="3"/>
  <c r="I114" i="2"/>
  <c r="L93" i="2"/>
  <c r="F19" i="5"/>
  <c r="G18" i="5"/>
  <c r="J18" i="5" s="1"/>
  <c r="H118" i="3"/>
  <c r="H18" i="3"/>
  <c r="H39" i="4"/>
  <c r="H78" i="3"/>
  <c r="H58" i="3"/>
  <c r="G118" i="5"/>
  <c r="J118" i="5" s="1"/>
  <c r="G99" i="5"/>
  <c r="J99" i="5" s="1"/>
  <c r="G78" i="5"/>
  <c r="J78" i="5" s="1"/>
  <c r="H60" i="5"/>
  <c r="G59" i="5"/>
  <c r="J59" i="5" s="1"/>
  <c r="H78" i="5"/>
  <c r="H79" i="5" s="1"/>
  <c r="H118" i="5"/>
  <c r="H119" i="5" s="1"/>
  <c r="H99" i="5"/>
  <c r="G99" i="3"/>
  <c r="J99" i="3" s="1"/>
  <c r="G39" i="3"/>
  <c r="J39" i="3" s="1"/>
  <c r="G18" i="3"/>
  <c r="J18" i="3" s="1"/>
  <c r="H99" i="3"/>
  <c r="G118" i="3"/>
  <c r="J118" i="3" s="1"/>
  <c r="H39" i="3"/>
  <c r="G58" i="3"/>
  <c r="J58" i="3" s="1"/>
  <c r="H79" i="3"/>
  <c r="G78" i="3"/>
  <c r="J78" i="3" s="1"/>
  <c r="H76" i="2"/>
  <c r="G19" i="4"/>
  <c r="J19" i="4" s="1"/>
  <c r="H79" i="4"/>
  <c r="G78" i="4"/>
  <c r="J78" i="4" s="1"/>
  <c r="G118" i="4"/>
  <c r="J118" i="4" s="1"/>
  <c r="G99" i="4"/>
  <c r="J99" i="4" s="1"/>
  <c r="H19" i="4"/>
  <c r="G39" i="4"/>
  <c r="J39" i="4" s="1"/>
  <c r="G60" i="4"/>
  <c r="J60" i="4" s="1"/>
  <c r="H16" i="2"/>
  <c r="G16" i="2"/>
  <c r="J16" i="2" s="1"/>
  <c r="G36" i="2"/>
  <c r="J36" i="2" s="1"/>
  <c r="G116" i="2"/>
  <c r="J116" i="2" s="1"/>
  <c r="K114" i="2" s="1"/>
  <c r="G76" i="2"/>
  <c r="J76" i="2" s="1"/>
  <c r="G56" i="2"/>
  <c r="J56" i="2" s="1"/>
  <c r="K54" i="2" s="1"/>
  <c r="H56" i="2"/>
  <c r="I54" i="2" s="1"/>
  <c r="G96" i="2"/>
  <c r="J96" i="2" s="1"/>
  <c r="H96" i="2"/>
  <c r="L114" i="2" l="1"/>
  <c r="L54" i="2"/>
  <c r="F20" i="5"/>
  <c r="G19" i="5"/>
  <c r="J19" i="5" s="1"/>
  <c r="H19" i="5"/>
  <c r="H20" i="4"/>
  <c r="H100" i="5"/>
  <c r="H40" i="4"/>
  <c r="H40" i="3"/>
  <c r="H77" i="2"/>
  <c r="I75" i="2" s="1"/>
  <c r="G60" i="5"/>
  <c r="J60" i="5" s="1"/>
  <c r="G100" i="5"/>
  <c r="J100" i="5" s="1"/>
  <c r="H61" i="5"/>
  <c r="H80" i="5"/>
  <c r="G79" i="5"/>
  <c r="J79" i="5" s="1"/>
  <c r="H120" i="5"/>
  <c r="G119" i="5"/>
  <c r="J119" i="5" s="1"/>
  <c r="G119" i="3"/>
  <c r="J119" i="3" s="1"/>
  <c r="H100" i="3"/>
  <c r="G19" i="3"/>
  <c r="J19" i="3" s="1"/>
  <c r="G59" i="3"/>
  <c r="J59" i="3" s="1"/>
  <c r="H19" i="3"/>
  <c r="H20" i="3" s="1"/>
  <c r="I15" i="3" s="1"/>
  <c r="G100" i="3"/>
  <c r="J100" i="3" s="1"/>
  <c r="H80" i="3"/>
  <c r="I75" i="3" s="1"/>
  <c r="G79" i="3"/>
  <c r="J79" i="3" s="1"/>
  <c r="H59" i="3"/>
  <c r="G40" i="3"/>
  <c r="J40" i="3" s="1"/>
  <c r="H119" i="3"/>
  <c r="G62" i="4"/>
  <c r="J62" i="4" s="1"/>
  <c r="G61" i="4"/>
  <c r="J61" i="4" s="1"/>
  <c r="G100" i="4"/>
  <c r="J100" i="4" s="1"/>
  <c r="G79" i="4"/>
  <c r="J79" i="4" s="1"/>
  <c r="G119" i="4"/>
  <c r="J119" i="4" s="1"/>
  <c r="H80" i="4"/>
  <c r="G40" i="4"/>
  <c r="J40" i="4" s="1"/>
  <c r="H61" i="4"/>
  <c r="H62" i="4" s="1"/>
  <c r="I51" i="4" s="1"/>
  <c r="H100" i="4"/>
  <c r="H119" i="4"/>
  <c r="H120" i="4" s="1"/>
  <c r="H21" i="4"/>
  <c r="G20" i="4"/>
  <c r="J20" i="4" s="1"/>
  <c r="G37" i="2"/>
  <c r="J37" i="2" s="1"/>
  <c r="G97" i="2"/>
  <c r="J97" i="2" s="1"/>
  <c r="G57" i="2"/>
  <c r="J57" i="2" s="1"/>
  <c r="G117" i="2"/>
  <c r="J117" i="2" s="1"/>
  <c r="H17" i="2"/>
  <c r="I15" i="2" s="1"/>
  <c r="G17" i="2"/>
  <c r="J17" i="2" s="1"/>
  <c r="K15" i="2" s="1"/>
  <c r="H57" i="2"/>
  <c r="G77" i="2"/>
  <c r="J77" i="2" s="1"/>
  <c r="K75" i="2" s="1"/>
  <c r="H117" i="2"/>
  <c r="H97" i="2"/>
  <c r="L15" i="2" l="1"/>
  <c r="K51" i="4"/>
  <c r="H20" i="5"/>
  <c r="L75" i="2"/>
  <c r="H101" i="4"/>
  <c r="L51" i="4"/>
  <c r="G20" i="5"/>
  <c r="J20" i="5" s="1"/>
  <c r="F21" i="5"/>
  <c r="H78" i="2"/>
  <c r="H101" i="3"/>
  <c r="H120" i="3"/>
  <c r="H121" i="3" s="1"/>
  <c r="H60" i="3"/>
  <c r="G102" i="5"/>
  <c r="J102" i="5" s="1"/>
  <c r="G101" i="5"/>
  <c r="J101" i="5" s="1"/>
  <c r="G120" i="5"/>
  <c r="J120" i="5" s="1"/>
  <c r="G80" i="5"/>
  <c r="J80" i="5" s="1"/>
  <c r="G62" i="5"/>
  <c r="J62" i="5" s="1"/>
  <c r="G61" i="5"/>
  <c r="J61" i="5" s="1"/>
  <c r="H101" i="5"/>
  <c r="H102" i="5" s="1"/>
  <c r="G20" i="3"/>
  <c r="J20" i="3" s="1"/>
  <c r="K15" i="3" s="1"/>
  <c r="L15" i="3" s="1"/>
  <c r="G60" i="3"/>
  <c r="J60" i="3" s="1"/>
  <c r="G42" i="3"/>
  <c r="J42" i="3" s="1"/>
  <c r="G41" i="3"/>
  <c r="J41" i="3" s="1"/>
  <c r="K39" i="3" s="1"/>
  <c r="H61" i="3"/>
  <c r="H41" i="3"/>
  <c r="G80" i="3"/>
  <c r="J80" i="3" s="1"/>
  <c r="K75" i="3" s="1"/>
  <c r="L75" i="3" s="1"/>
  <c r="G102" i="3"/>
  <c r="J102" i="3" s="1"/>
  <c r="G101" i="3"/>
  <c r="J101" i="3" s="1"/>
  <c r="K99" i="3" s="1"/>
  <c r="G120" i="3"/>
  <c r="J120" i="3" s="1"/>
  <c r="G42" i="4"/>
  <c r="J42" i="4" s="1"/>
  <c r="G41" i="4"/>
  <c r="J41" i="4" s="1"/>
  <c r="K39" i="4" s="1"/>
  <c r="G80" i="4"/>
  <c r="J80" i="4" s="1"/>
  <c r="H121" i="4"/>
  <c r="G22" i="4"/>
  <c r="J22" i="4" s="1"/>
  <c r="G21" i="4"/>
  <c r="J21" i="4" s="1"/>
  <c r="G120" i="4"/>
  <c r="J120" i="4" s="1"/>
  <c r="G102" i="4"/>
  <c r="J102" i="4" s="1"/>
  <c r="G101" i="4"/>
  <c r="J101" i="4" s="1"/>
  <c r="K99" i="4" s="1"/>
  <c r="H41" i="4"/>
  <c r="H42" i="4" s="1"/>
  <c r="H118" i="2"/>
  <c r="H18" i="2"/>
  <c r="G18" i="2"/>
  <c r="J18" i="2" s="1"/>
  <c r="H79" i="2"/>
  <c r="G78" i="2"/>
  <c r="J78" i="2" s="1"/>
  <c r="H58" i="2"/>
  <c r="G118" i="2"/>
  <c r="J118" i="2" s="1"/>
  <c r="G38" i="2"/>
  <c r="J38" i="2" s="1"/>
  <c r="K36" i="2" s="1"/>
  <c r="G58" i="2"/>
  <c r="J58" i="2" s="1"/>
  <c r="G98" i="2"/>
  <c r="J98" i="2" s="1"/>
  <c r="K96" i="2" s="1"/>
  <c r="H98" i="2"/>
  <c r="I96" i="2" s="1"/>
  <c r="L96" i="2" s="1"/>
  <c r="K15" i="4" l="1"/>
  <c r="K51" i="5"/>
  <c r="F22" i="5"/>
  <c r="G21" i="5"/>
  <c r="J21" i="5" s="1"/>
  <c r="I39" i="4"/>
  <c r="L39" i="4" s="1"/>
  <c r="H21" i="5"/>
  <c r="H102" i="3"/>
  <c r="I99" i="3" s="1"/>
  <c r="L99" i="3" s="1"/>
  <c r="H42" i="3"/>
  <c r="I39" i="3" s="1"/>
  <c r="L39" i="3" s="1"/>
  <c r="H62" i="5"/>
  <c r="I51" i="5" s="1"/>
  <c r="L51" i="5" s="1"/>
  <c r="G82" i="5"/>
  <c r="J82" i="5" s="1"/>
  <c r="G81" i="5"/>
  <c r="J81" i="5" s="1"/>
  <c r="G122" i="5"/>
  <c r="J122" i="5" s="1"/>
  <c r="G121" i="5"/>
  <c r="J121" i="5" s="1"/>
  <c r="H121" i="5"/>
  <c r="H122" i="5" s="1"/>
  <c r="H81" i="5"/>
  <c r="G22" i="3"/>
  <c r="J22" i="3" s="1"/>
  <c r="G21" i="3"/>
  <c r="J21" i="3" s="1"/>
  <c r="G122" i="3"/>
  <c r="J122" i="3" s="1"/>
  <c r="G121" i="3"/>
  <c r="J121" i="3" s="1"/>
  <c r="G82" i="3"/>
  <c r="J82" i="3" s="1"/>
  <c r="G81" i="3"/>
  <c r="J81" i="3" s="1"/>
  <c r="H81" i="3"/>
  <c r="G62" i="3"/>
  <c r="J62" i="3" s="1"/>
  <c r="G61" i="3"/>
  <c r="J61" i="3" s="1"/>
  <c r="H21" i="3"/>
  <c r="H102" i="4"/>
  <c r="I99" i="4" s="1"/>
  <c r="L99" i="4" s="1"/>
  <c r="G82" i="4"/>
  <c r="J82" i="4" s="1"/>
  <c r="G81" i="4"/>
  <c r="J81" i="4" s="1"/>
  <c r="G122" i="4"/>
  <c r="J122" i="4" s="1"/>
  <c r="G121" i="4"/>
  <c r="J121" i="4" s="1"/>
  <c r="H81" i="4"/>
  <c r="H82" i="4" s="1"/>
  <c r="I75" i="4" s="1"/>
  <c r="H22" i="4"/>
  <c r="H119" i="2"/>
  <c r="I117" i="2" s="1"/>
  <c r="H19" i="2"/>
  <c r="G19" i="2"/>
  <c r="J19" i="2" s="1"/>
  <c r="G119" i="2"/>
  <c r="J119" i="2" s="1"/>
  <c r="K117" i="2" s="1"/>
  <c r="G99" i="2"/>
  <c r="J99" i="2" s="1"/>
  <c r="G39" i="2"/>
  <c r="J39" i="2" s="1"/>
  <c r="H80" i="2"/>
  <c r="I78" i="2" s="1"/>
  <c r="G79" i="2"/>
  <c r="J79" i="2" s="1"/>
  <c r="G59" i="2"/>
  <c r="J59" i="2" s="1"/>
  <c r="K57" i="2" s="1"/>
  <c r="H59" i="2"/>
  <c r="I57" i="2" s="1"/>
  <c r="H99" i="2"/>
  <c r="K57" i="3" l="1"/>
  <c r="K75" i="4"/>
  <c r="L75" i="4" s="1"/>
  <c r="K81" i="3"/>
  <c r="K21" i="3"/>
  <c r="H22" i="5"/>
  <c r="I99" i="5"/>
  <c r="K111" i="4"/>
  <c r="K99" i="5"/>
  <c r="L57" i="2"/>
  <c r="L117" i="2"/>
  <c r="K117" i="3"/>
  <c r="K75" i="5"/>
  <c r="H22" i="3"/>
  <c r="I21" i="3" s="1"/>
  <c r="G22" i="5"/>
  <c r="J22" i="5" s="1"/>
  <c r="F23" i="5"/>
  <c r="L3" i="4"/>
  <c r="I15" i="4"/>
  <c r="L15" i="4" s="1"/>
  <c r="H122" i="4"/>
  <c r="I111" i="4" s="1"/>
  <c r="G27" i="5"/>
  <c r="J27" i="5" s="1"/>
  <c r="H122" i="3"/>
  <c r="I117" i="3" s="1"/>
  <c r="H62" i="3"/>
  <c r="I57" i="3" s="1"/>
  <c r="L57" i="3" s="1"/>
  <c r="H82" i="5"/>
  <c r="I75" i="5" s="1"/>
  <c r="H82" i="3"/>
  <c r="I81" i="3" s="1"/>
  <c r="L81" i="3" s="1"/>
  <c r="H120" i="2"/>
  <c r="H60" i="2"/>
  <c r="H20" i="2"/>
  <c r="I18" i="2" s="1"/>
  <c r="G20" i="2"/>
  <c r="J20" i="2" s="1"/>
  <c r="K18" i="2" s="1"/>
  <c r="H81" i="2"/>
  <c r="G80" i="2"/>
  <c r="J80" i="2" s="1"/>
  <c r="K78" i="2" s="1"/>
  <c r="L78" i="2" s="1"/>
  <c r="G60" i="2"/>
  <c r="J60" i="2" s="1"/>
  <c r="G40" i="2"/>
  <c r="J40" i="2" s="1"/>
  <c r="G100" i="2"/>
  <c r="J100" i="2" s="1"/>
  <c r="G120" i="2"/>
  <c r="J120" i="2" s="1"/>
  <c r="H100" i="2"/>
  <c r="L21" i="3" l="1"/>
  <c r="L111" i="4"/>
  <c r="L99" i="5"/>
  <c r="L75" i="5"/>
  <c r="L117" i="3"/>
  <c r="M3" i="3" s="1"/>
  <c r="G23" i="5"/>
  <c r="J23" i="5" s="1"/>
  <c r="H23" i="5"/>
  <c r="F24" i="5"/>
  <c r="L18" i="2"/>
  <c r="E4" i="7"/>
  <c r="E7" i="7" s="1"/>
  <c r="M3" i="4"/>
  <c r="N3" i="4" s="1"/>
  <c r="G28" i="5"/>
  <c r="J28" i="5" s="1"/>
  <c r="H121" i="2"/>
  <c r="H61" i="2"/>
  <c r="G102" i="2"/>
  <c r="J102" i="2" s="1"/>
  <c r="K102" i="2" s="1"/>
  <c r="G101" i="2"/>
  <c r="J101" i="2" s="1"/>
  <c r="K99" i="2" s="1"/>
  <c r="G42" i="2"/>
  <c r="J42" i="2" s="1"/>
  <c r="K42" i="2" s="1"/>
  <c r="G41" i="2"/>
  <c r="J41" i="2" s="1"/>
  <c r="K39" i="2" s="1"/>
  <c r="G82" i="2"/>
  <c r="J82" i="2" s="1"/>
  <c r="G81" i="2"/>
  <c r="J81" i="2" s="1"/>
  <c r="K81" i="2" s="1"/>
  <c r="H21" i="2"/>
  <c r="G21" i="2"/>
  <c r="J21" i="2" s="1"/>
  <c r="G122" i="2"/>
  <c r="J122" i="2" s="1"/>
  <c r="G121" i="2"/>
  <c r="J121" i="2" s="1"/>
  <c r="G62" i="2"/>
  <c r="J62" i="2" s="1"/>
  <c r="G61" i="2"/>
  <c r="J61" i="2" s="1"/>
  <c r="H101" i="2"/>
  <c r="I99" i="2" s="1"/>
  <c r="G22" i="2"/>
  <c r="J22" i="2" s="1"/>
  <c r="K120" i="2" l="1"/>
  <c r="K60" i="2"/>
  <c r="K21" i="2"/>
  <c r="H24" i="5"/>
  <c r="L99" i="2"/>
  <c r="D5" i="7"/>
  <c r="N3" i="3"/>
  <c r="G24" i="5"/>
  <c r="J24" i="5" s="1"/>
  <c r="F25" i="5"/>
  <c r="E5" i="7"/>
  <c r="G29" i="5"/>
  <c r="J29" i="5" s="1"/>
  <c r="H122" i="2"/>
  <c r="I120" i="2" s="1"/>
  <c r="L120" i="2" s="1"/>
  <c r="M3" i="2" s="1"/>
  <c r="H82" i="2"/>
  <c r="I81" i="2" s="1"/>
  <c r="L81" i="2" s="1"/>
  <c r="H62" i="2"/>
  <c r="I60" i="2" s="1"/>
  <c r="L60" i="2" s="1"/>
  <c r="H22" i="2"/>
  <c r="H102" i="2"/>
  <c r="I102" i="2" s="1"/>
  <c r="L102" i="2" s="1"/>
  <c r="H25" i="5" l="1"/>
  <c r="F26" i="5"/>
  <c r="G26" i="5" s="1"/>
  <c r="J26" i="5" s="1"/>
  <c r="G25" i="5"/>
  <c r="J25" i="5" s="1"/>
  <c r="G30" i="5"/>
  <c r="J30" i="5" s="1"/>
  <c r="L3" i="2"/>
  <c r="H23" i="2"/>
  <c r="I21" i="2" s="1"/>
  <c r="L21" i="2" s="1"/>
  <c r="H26" i="5" l="1"/>
  <c r="H27" i="5" s="1"/>
  <c r="K3" i="5"/>
  <c r="I3" i="5"/>
  <c r="G31" i="5"/>
  <c r="J31" i="5" s="1"/>
  <c r="H24" i="2"/>
  <c r="H28" i="5" l="1"/>
  <c r="H29" i="5" s="1"/>
  <c r="H30" i="5" s="1"/>
  <c r="H31" i="5" s="1"/>
  <c r="H32" i="5" s="1"/>
  <c r="H25" i="2"/>
  <c r="H26" i="2" s="1"/>
  <c r="I24" i="2" s="1"/>
  <c r="L24" i="2" s="1"/>
  <c r="G32" i="5"/>
  <c r="J32" i="5" s="1"/>
  <c r="H33" i="5" l="1"/>
  <c r="H34" i="5" s="1"/>
  <c r="G33" i="5"/>
  <c r="J33" i="5" s="1"/>
  <c r="H27" i="2"/>
  <c r="H35" i="5" l="1"/>
  <c r="G34" i="5"/>
  <c r="J34" i="5" s="1"/>
  <c r="H28" i="2"/>
  <c r="H36" i="5" l="1"/>
  <c r="G35" i="5"/>
  <c r="J35" i="5" s="1"/>
  <c r="H29" i="2"/>
  <c r="I27" i="2" s="1"/>
  <c r="L27" i="2" s="1"/>
  <c r="G36" i="5" l="1"/>
  <c r="J36" i="5" s="1"/>
  <c r="H30" i="2"/>
  <c r="G37" i="5" l="1"/>
  <c r="J37" i="5" s="1"/>
  <c r="H37" i="5"/>
  <c r="H38" i="5" s="1"/>
  <c r="H31" i="2"/>
  <c r="G38" i="5" l="1"/>
  <c r="J38" i="5" s="1"/>
  <c r="H32" i="2"/>
  <c r="I30" i="2" s="1"/>
  <c r="L30" i="2" s="1"/>
  <c r="G39" i="5" l="1"/>
  <c r="J39" i="5" s="1"/>
  <c r="H39" i="5"/>
  <c r="H33" i="2"/>
  <c r="H40" i="5" l="1"/>
  <c r="G40" i="5"/>
  <c r="J40" i="5" s="1"/>
  <c r="H34" i="2"/>
  <c r="G42" i="5" l="1"/>
  <c r="J42" i="5" s="1"/>
  <c r="G41" i="5"/>
  <c r="J41" i="5" s="1"/>
  <c r="H41" i="5"/>
  <c r="H35" i="2"/>
  <c r="I33" i="2" s="1"/>
  <c r="L33" i="2" s="1"/>
  <c r="K27" i="5" l="1"/>
  <c r="H42" i="5"/>
  <c r="H36" i="2"/>
  <c r="L3" i="5" l="1"/>
  <c r="I27" i="5"/>
  <c r="L27" i="5" s="1"/>
  <c r="F4" i="7"/>
  <c r="F7" i="7" s="1"/>
  <c r="H37" i="2"/>
  <c r="M3" i="5" l="1"/>
  <c r="H38" i="2"/>
  <c r="I36" i="2" s="1"/>
  <c r="L36" i="2" s="1"/>
  <c r="N3" i="5" l="1"/>
  <c r="F5" i="7"/>
  <c r="H39" i="2"/>
  <c r="H40" i="2" l="1"/>
  <c r="H41" i="2" l="1"/>
  <c r="I39" i="2" s="1"/>
  <c r="L39" i="2" s="1"/>
  <c r="H42" i="2" l="1"/>
  <c r="I42" i="2" s="1"/>
  <c r="L42" i="2" s="1"/>
  <c r="N3" i="2" s="1"/>
  <c r="C5" i="7" l="1"/>
  <c r="C4" i="7" l="1"/>
  <c r="C7" i="7" s="1"/>
</calcChain>
</file>

<file path=xl/sharedStrings.xml><?xml version="1.0" encoding="utf-8"?>
<sst xmlns="http://schemas.openxmlformats.org/spreadsheetml/2006/main" count="163" uniqueCount="21">
  <si>
    <t>сум</t>
  </si>
  <si>
    <t>R/S</t>
  </si>
  <si>
    <t>V</t>
  </si>
  <si>
    <t>R\S</t>
  </si>
  <si>
    <t>ln(R\S)</t>
  </si>
  <si>
    <t>ln(b)</t>
  </si>
  <si>
    <t>b</t>
  </si>
  <si>
    <t>Period</t>
  </si>
  <si>
    <t>Trade Value (US$)</t>
  </si>
  <si>
    <t>Date</t>
  </si>
  <si>
    <t>Price</t>
  </si>
  <si>
    <t>log</t>
  </si>
  <si>
    <t>Sum</t>
  </si>
  <si>
    <t>dev from mean</t>
  </si>
  <si>
    <t>dev from mean  2</t>
  </si>
  <si>
    <t>Standard deviation</t>
  </si>
  <si>
    <t>R/S mean</t>
  </si>
  <si>
    <t>Statistic</t>
  </si>
  <si>
    <t>mean</t>
  </si>
  <si>
    <t>Range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</si>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</sst>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333333"/>
      <name val="Arial"/>
      <family val="2"/>
      <charset val="204"/>
    </font>
    <font>
      <b/>
      <sz val="9"/>
      <color rgb="FF0EA600"/>
      <name val="Inherit"/>
    </font>
    <font>
      <b/>
      <sz val="9"/>
      <color rgb="FFFF0000"/>
      <name val="Inherit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ADAD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medium">
        <color rgb="FFBABAB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right" vertical="center" wrapText="1" readingOrder="1"/>
    </xf>
    <xf numFmtId="10" fontId="2" fillId="2" borderId="4" xfId="0" applyNumberFormat="1" applyFont="1" applyFill="1" applyBorder="1" applyAlignment="1">
      <alignment horizontal="right" vertical="center" wrapText="1" indent="1" readingOrder="1"/>
    </xf>
    <xf numFmtId="10" fontId="2" fillId="2" borderId="5" xfId="0" applyNumberFormat="1" applyFont="1" applyFill="1" applyBorder="1" applyAlignment="1">
      <alignment horizontal="right" vertical="center" wrapText="1" indent="1" readingOrder="1"/>
    </xf>
    <xf numFmtId="10" fontId="3" fillId="2" borderId="5" xfId="0" applyNumberFormat="1" applyFont="1" applyFill="1" applyBorder="1" applyAlignment="1">
      <alignment horizontal="right" vertical="center" wrapText="1" indent="1" readingOrder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5BF-4471-AC2F-A3E871C84DF4}"/>
              </c:ext>
            </c:extLst>
          </c:dPt>
          <c:val>
            <c:numRef>
              <c:f>'rs 40'!$C$3:$C$233</c:f>
              <c:numCache>
                <c:formatCode>General</c:formatCode>
                <c:ptCount val="231"/>
                <c:pt idx="0">
                  <c:v>4.0719255492317696E-2</c:v>
                </c:pt>
                <c:pt idx="1">
                  <c:v>-0.15861009728845865</c:v>
                </c:pt>
                <c:pt idx="2">
                  <c:v>-0.14361729124518155</c:v>
                </c:pt>
                <c:pt idx="3">
                  <c:v>0.23449104673045598</c:v>
                </c:pt>
                <c:pt idx="4">
                  <c:v>-7.9529459844404668E-2</c:v>
                </c:pt>
                <c:pt idx="5">
                  <c:v>1.7554501797591601E-2</c:v>
                </c:pt>
                <c:pt idx="6">
                  <c:v>-0.13998704919581845</c:v>
                </c:pt>
                <c:pt idx="7">
                  <c:v>2.3388727984700139E-2</c:v>
                </c:pt>
                <c:pt idx="8">
                  <c:v>-2.9600206884789006E-2</c:v>
                </c:pt>
                <c:pt idx="9">
                  <c:v>-0.2552672404157203</c:v>
                </c:pt>
                <c:pt idx="10">
                  <c:v>0.25346263946083608</c:v>
                </c:pt>
                <c:pt idx="11">
                  <c:v>0.12387190004822009</c:v>
                </c:pt>
                <c:pt idx="12">
                  <c:v>-0.26268642962334926</c:v>
                </c:pt>
                <c:pt idx="13">
                  <c:v>-0.22339074576260523</c:v>
                </c:pt>
                <c:pt idx="14">
                  <c:v>0.12015243240725909</c:v>
                </c:pt>
                <c:pt idx="15">
                  <c:v>0.1139750930790748</c:v>
                </c:pt>
                <c:pt idx="16">
                  <c:v>-5.7374391794960442E-2</c:v>
                </c:pt>
                <c:pt idx="17">
                  <c:v>4.6579011344745368E-2</c:v>
                </c:pt>
                <c:pt idx="18">
                  <c:v>-4.088000737534591E-2</c:v>
                </c:pt>
                <c:pt idx="19">
                  <c:v>-0.21681934868865249</c:v>
                </c:pt>
                <c:pt idx="20">
                  <c:v>0.37900298053539805</c:v>
                </c:pt>
                <c:pt idx="21">
                  <c:v>-2.5827404497532586E-2</c:v>
                </c:pt>
                <c:pt idx="22">
                  <c:v>2.3799396331383633E-2</c:v>
                </c:pt>
                <c:pt idx="23">
                  <c:v>0.12219386620279966</c:v>
                </c:pt>
                <c:pt idx="24">
                  <c:v>-0.30897450086167649</c:v>
                </c:pt>
                <c:pt idx="25">
                  <c:v>9.4400515616066133E-2</c:v>
                </c:pt>
                <c:pt idx="26">
                  <c:v>0.10659519043739973</c:v>
                </c:pt>
                <c:pt idx="27">
                  <c:v>-5.4280520393293959E-2</c:v>
                </c:pt>
                <c:pt idx="28">
                  <c:v>0.16523933185431106</c:v>
                </c:pt>
                <c:pt idx="29">
                  <c:v>-0.78776849110458835</c:v>
                </c:pt>
                <c:pt idx="30">
                  <c:v>0.66986788514015427</c:v>
                </c:pt>
                <c:pt idx="31">
                  <c:v>0.14893874569687998</c:v>
                </c:pt>
                <c:pt idx="32">
                  <c:v>-0.20190902283837533</c:v>
                </c:pt>
                <c:pt idx="33">
                  <c:v>5.1391799594720844E-2</c:v>
                </c:pt>
                <c:pt idx="34">
                  <c:v>-0.25946015277635398</c:v>
                </c:pt>
                <c:pt idx="35">
                  <c:v>-0.22105267375904811</c:v>
                </c:pt>
                <c:pt idx="36">
                  <c:v>0.4211965674151813</c:v>
                </c:pt>
                <c:pt idx="37">
                  <c:v>-3.5141906970806491E-2</c:v>
                </c:pt>
                <c:pt idx="38">
                  <c:v>5.0217085533037263E-3</c:v>
                </c:pt>
                <c:pt idx="39">
                  <c:v>6.0912662325535709E-2</c:v>
                </c:pt>
                <c:pt idx="40">
                  <c:v>9.2071059194983332E-2</c:v>
                </c:pt>
                <c:pt idx="41">
                  <c:v>-0.21637779590872849</c:v>
                </c:pt>
                <c:pt idx="42">
                  <c:v>-1.7052272115043764E-3</c:v>
                </c:pt>
                <c:pt idx="43">
                  <c:v>0.16023599115496562</c:v>
                </c:pt>
                <c:pt idx="44">
                  <c:v>-9.7260031639991876E-2</c:v>
                </c:pt>
                <c:pt idx="45">
                  <c:v>5.777686982901796E-2</c:v>
                </c:pt>
                <c:pt idx="46">
                  <c:v>6.883245029958926E-2</c:v>
                </c:pt>
                <c:pt idx="47">
                  <c:v>-9.6237051154130546E-2</c:v>
                </c:pt>
                <c:pt idx="48">
                  <c:v>-9.5157771128051519E-3</c:v>
                </c:pt>
                <c:pt idx="49">
                  <c:v>-0.15557660350400809</c:v>
                </c:pt>
                <c:pt idx="50">
                  <c:v>-2.4955254301292817E-2</c:v>
                </c:pt>
                <c:pt idx="51">
                  <c:v>9.6406754321013449E-2</c:v>
                </c:pt>
                <c:pt idx="52">
                  <c:v>0.16621201791919027</c:v>
                </c:pt>
                <c:pt idx="53">
                  <c:v>-1.5402546515586391E-2</c:v>
                </c:pt>
                <c:pt idx="54">
                  <c:v>-6.8564154590485191E-2</c:v>
                </c:pt>
                <c:pt idx="55">
                  <c:v>-6.1327334538152055E-2</c:v>
                </c:pt>
                <c:pt idx="56">
                  <c:v>9.169506396484671E-2</c:v>
                </c:pt>
                <c:pt idx="57">
                  <c:v>3.9279171301022583E-2</c:v>
                </c:pt>
                <c:pt idx="58">
                  <c:v>0.23932242320219996</c:v>
                </c:pt>
                <c:pt idx="59">
                  <c:v>-3.3850334049420241E-2</c:v>
                </c:pt>
                <c:pt idx="60">
                  <c:v>-1.5061862042439573E-2</c:v>
                </c:pt>
                <c:pt idx="61">
                  <c:v>-4.1837148668125233E-2</c:v>
                </c:pt>
                <c:pt idx="62">
                  <c:v>-7.7002909561255301E-2</c:v>
                </c:pt>
                <c:pt idx="63">
                  <c:v>7.2587671114867136E-2</c:v>
                </c:pt>
                <c:pt idx="64">
                  <c:v>-7.4483566195236078E-2</c:v>
                </c:pt>
                <c:pt idx="65">
                  <c:v>1.1330386990545194E-2</c:v>
                </c:pt>
                <c:pt idx="66">
                  <c:v>9.1059069736578471E-2</c:v>
                </c:pt>
                <c:pt idx="67">
                  <c:v>-6.4917522945283301E-2</c:v>
                </c:pt>
                <c:pt idx="68">
                  <c:v>8.5244044482703646E-2</c:v>
                </c:pt>
                <c:pt idx="69">
                  <c:v>-0.28129812628108036</c:v>
                </c:pt>
                <c:pt idx="70">
                  <c:v>0.17858009269892122</c:v>
                </c:pt>
                <c:pt idx="71">
                  <c:v>-5.8768812045399847E-2</c:v>
                </c:pt>
                <c:pt idx="72">
                  <c:v>-7.8006801012041438E-2</c:v>
                </c:pt>
                <c:pt idx="73">
                  <c:v>0.27187380729721899</c:v>
                </c:pt>
                <c:pt idx="74">
                  <c:v>-0.14356282290635364</c:v>
                </c:pt>
                <c:pt idx="75">
                  <c:v>-0.17397851641168036</c:v>
                </c:pt>
                <c:pt idx="76">
                  <c:v>0.33727809950808912</c:v>
                </c:pt>
                <c:pt idx="77">
                  <c:v>-0.28278366662246662</c:v>
                </c:pt>
                <c:pt idx="78">
                  <c:v>2.9985506808158202E-2</c:v>
                </c:pt>
                <c:pt idx="79">
                  <c:v>-5.4859545633202791E-2</c:v>
                </c:pt>
                <c:pt idx="80">
                  <c:v>-0.30399075589492025</c:v>
                </c:pt>
                <c:pt idx="81">
                  <c:v>-0.13725383144304465</c:v>
                </c:pt>
                <c:pt idx="82">
                  <c:v>0.1506094437951396</c:v>
                </c:pt>
                <c:pt idx="83">
                  <c:v>0.15523659150317337</c:v>
                </c:pt>
                <c:pt idx="84">
                  <c:v>-1.6698436260485512E-2</c:v>
                </c:pt>
                <c:pt idx="85">
                  <c:v>-2.8649811340219059E-2</c:v>
                </c:pt>
                <c:pt idx="86">
                  <c:v>6.4715472576311495E-2</c:v>
                </c:pt>
                <c:pt idx="87">
                  <c:v>-7.7579866308436024E-2</c:v>
                </c:pt>
                <c:pt idx="88">
                  <c:v>0.10466451731138994</c:v>
                </c:pt>
                <c:pt idx="89">
                  <c:v>1.6243903769581767E-2</c:v>
                </c:pt>
                <c:pt idx="90">
                  <c:v>-6.6294426726446996E-3</c:v>
                </c:pt>
                <c:pt idx="91">
                  <c:v>-0.30263786842728457</c:v>
                </c:pt>
                <c:pt idx="92">
                  <c:v>-0.1775650381536914</c:v>
                </c:pt>
                <c:pt idx="93">
                  <c:v>0.48324228361424398</c:v>
                </c:pt>
                <c:pt idx="94">
                  <c:v>-0.51786415391391205</c:v>
                </c:pt>
                <c:pt idx="95">
                  <c:v>-6.2648439320840757E-2</c:v>
                </c:pt>
                <c:pt idx="96">
                  <c:v>0.35925382152008328</c:v>
                </c:pt>
                <c:pt idx="97">
                  <c:v>3.3310115025482485E-2</c:v>
                </c:pt>
                <c:pt idx="98">
                  <c:v>-3.2340782102284887E-3</c:v>
                </c:pt>
                <c:pt idx="99">
                  <c:v>-9.6182086970062863E-2</c:v>
                </c:pt>
                <c:pt idx="100">
                  <c:v>-1.4524524014102898E-2</c:v>
                </c:pt>
                <c:pt idx="101">
                  <c:v>-0.31019663153357518</c:v>
                </c:pt>
                <c:pt idx="102">
                  <c:v>6.0933834553210484E-2</c:v>
                </c:pt>
                <c:pt idx="103">
                  <c:v>1.5750356768960637E-3</c:v>
                </c:pt>
                <c:pt idx="104">
                  <c:v>0.28832721862118493</c:v>
                </c:pt>
                <c:pt idx="105">
                  <c:v>0.19231131964251427</c:v>
                </c:pt>
                <c:pt idx="106">
                  <c:v>0.12670442456961831</c:v>
                </c:pt>
                <c:pt idx="107">
                  <c:v>-0.11491606880425513</c:v>
                </c:pt>
                <c:pt idx="108">
                  <c:v>0.37958506662162272</c:v>
                </c:pt>
                <c:pt idx="109">
                  <c:v>-2.9464260262399119E-2</c:v>
                </c:pt>
                <c:pt idx="110">
                  <c:v>-0.18312653012685687</c:v>
                </c:pt>
                <c:pt idx="111">
                  <c:v>-0.38261222523848315</c:v>
                </c:pt>
                <c:pt idx="112">
                  <c:v>-0.22866535677185598</c:v>
                </c:pt>
                <c:pt idx="113">
                  <c:v>7.3422205081039018E-3</c:v>
                </c:pt>
                <c:pt idx="114">
                  <c:v>-9.5310179804325018E-2</c:v>
                </c:pt>
                <c:pt idx="115">
                  <c:v>-9.950330853168203E-3</c:v>
                </c:pt>
                <c:pt idx="116">
                  <c:v>-9.9503308531679793E-3</c:v>
                </c:pt>
                <c:pt idx="117">
                  <c:v>-9.950330853168092E-3</c:v>
                </c:pt>
                <c:pt idx="118">
                  <c:v>-9.950330853168203E-3</c:v>
                </c:pt>
                <c:pt idx="119">
                  <c:v>-9.5310179804324893E-2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471-AC2F-A3E871C8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00032"/>
        <c:axId val="1561112960"/>
      </c:lineChart>
      <c:catAx>
        <c:axId val="15607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112960"/>
        <c:crosses val="autoZero"/>
        <c:auto val="1"/>
        <c:lblAlgn val="ctr"/>
        <c:lblOffset val="100"/>
        <c:noMultiLvlLbl val="0"/>
      </c:catAx>
      <c:valAx>
        <c:axId val="1561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7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3804594650389"/>
          <c:y val="0.16245370370370371"/>
          <c:w val="0.79481074346043823"/>
          <c:h val="0.62488146642959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result!$B$7</c:f>
              <c:strCache>
                <c:ptCount val="1"/>
                <c:pt idx="0">
                  <c:v>ln(R\S)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30434397947447E-3"/>
                  <c:y val="-0.14323710897189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result!$C$6:$G$6</c:f>
              <c:numCache>
                <c:formatCode>General</c:formatCode>
                <c:ptCount val="5"/>
                <c:pt idx="0">
                  <c:v>1.0986122886681098</c:v>
                </c:pt>
                <c:pt idx="1">
                  <c:v>1.791759469228055</c:v>
                </c:pt>
                <c:pt idx="2">
                  <c:v>2.4849066497880004</c:v>
                </c:pt>
                <c:pt idx="3">
                  <c:v>3.1780538303479458</c:v>
                </c:pt>
                <c:pt idx="4">
                  <c:v>3.6888794541139363</c:v>
                </c:pt>
              </c:numCache>
            </c:numRef>
          </c:xVal>
          <c:yVal>
            <c:numRef>
              <c:f>result!$C$7:$G$7</c:f>
              <c:numCache>
                <c:formatCode>General</c:formatCode>
                <c:ptCount val="5"/>
                <c:pt idx="0">
                  <c:v>0.20628061534061692</c:v>
                </c:pt>
                <c:pt idx="1">
                  <c:v>0.61885032510326887</c:v>
                </c:pt>
                <c:pt idx="2">
                  <c:v>1.0400086563520305</c:v>
                </c:pt>
                <c:pt idx="3">
                  <c:v>1.8375476720732926</c:v>
                </c:pt>
                <c:pt idx="4">
                  <c:v>1.5466089121128288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010-97EF-D56ACA98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8640"/>
        <c:axId val="1664117088"/>
      </c:scatterChart>
      <c:valAx>
        <c:axId val="16660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17088"/>
        <c:crosses val="autoZero"/>
        <c:crossBetween val="midCat"/>
        <c:minorUnit val="1"/>
      </c:valAx>
      <c:valAx>
        <c:axId val="166411708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ln(R\S)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9157303370786519E-2"/>
              <c:y val="0.44086021505376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med" len="lg"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0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result!$C$5:$H$6</c:f>
              <c:multiLvlStrCache>
                <c:ptCount val="5"/>
                <c:lvl>
                  <c:pt idx="0">
                    <c:v>1,098612289</c:v>
                  </c:pt>
                  <c:pt idx="1">
                    <c:v>1,791759469</c:v>
                  </c:pt>
                  <c:pt idx="2">
                    <c:v>2,48490665</c:v>
                  </c:pt>
                  <c:pt idx="3">
                    <c:v>3,17805383</c:v>
                  </c:pt>
                  <c:pt idx="4">
                    <c:v>3,688879454</c:v>
                  </c:pt>
                </c:lvl>
                <c:lvl>
                  <c:pt idx="0">
                    <c:v>0,709620095</c:v>
                  </c:pt>
                  <c:pt idx="1">
                    <c:v>2,261020147</c:v>
                  </c:pt>
                  <c:pt idx="2">
                    <c:v>3,663689671</c:v>
                  </c:pt>
                  <c:pt idx="3">
                    <c:v>4,699352332</c:v>
                  </c:pt>
                  <c:pt idx="4">
                    <c:v>4,92399316</c:v>
                  </c:pt>
                </c:lvl>
              </c:multiLvlStrCache>
            </c:multiLvlStrRef>
          </c:xVal>
          <c:yVal>
            <c:numRef>
              <c:f>result!$C$5:$H$5</c:f>
              <c:numCache>
                <c:formatCode>General</c:formatCode>
                <c:ptCount val="6"/>
                <c:pt idx="0">
                  <c:v>0.70962009544220661</c:v>
                </c:pt>
                <c:pt idx="1">
                  <c:v>2.2610201473414251</c:v>
                </c:pt>
                <c:pt idx="2">
                  <c:v>3.6636896708881155</c:v>
                </c:pt>
                <c:pt idx="3">
                  <c:v>4.6993523315333459</c:v>
                </c:pt>
                <c:pt idx="4">
                  <c:v>4.9239931597167663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8-44C0-A46E-95F7A41B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12720"/>
        <c:axId val="1757877440"/>
      </c:scatterChart>
      <c:valAx>
        <c:axId val="1922512720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8600174978127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77440"/>
        <c:crosses val="autoZero"/>
        <c:crossBetween val="midCat"/>
      </c:valAx>
      <c:valAx>
        <c:axId val="1757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5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7275029986175"/>
          <c:y val="0.15230571253278699"/>
          <c:w val="0.83482883774423711"/>
          <c:h val="0.65159016840967676"/>
        </c:manualLayout>
      </c:layout>
      <c:lineChart>
        <c:grouping val="standard"/>
        <c:varyColors val="0"/>
        <c:ser>
          <c:idx val="0"/>
          <c:order val="0"/>
          <c:tx>
            <c:v>number of observations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 3'!$B$3:$B$126</c:f>
              <c:numCache>
                <c:formatCode>General</c:formatCode>
                <c:ptCount val="124"/>
                <c:pt idx="0">
                  <c:v>99490104</c:v>
                </c:pt>
                <c:pt idx="1">
                  <c:v>95520313</c:v>
                </c:pt>
                <c:pt idx="2">
                  <c:v>111938434</c:v>
                </c:pt>
                <c:pt idx="3">
                  <c:v>129226453</c:v>
                </c:pt>
                <c:pt idx="4">
                  <c:v>102214676</c:v>
                </c:pt>
                <c:pt idx="5">
                  <c:v>110675747</c:v>
                </c:pt>
                <c:pt idx="6">
                  <c:v>108749843</c:v>
                </c:pt>
                <c:pt idx="7">
                  <c:v>125090475</c:v>
                </c:pt>
                <c:pt idx="8">
                  <c:v>122198717</c:v>
                </c:pt>
                <c:pt idx="9">
                  <c:v>125869890</c:v>
                </c:pt>
                <c:pt idx="10">
                  <c:v>162473676</c:v>
                </c:pt>
                <c:pt idx="11">
                  <c:v>126097240</c:v>
                </c:pt>
                <c:pt idx="12">
                  <c:v>111406030</c:v>
                </c:pt>
                <c:pt idx="13">
                  <c:v>144874505</c:v>
                </c:pt>
                <c:pt idx="14">
                  <c:v>181137902</c:v>
                </c:pt>
                <c:pt idx="15">
                  <c:v>160630420</c:v>
                </c:pt>
                <c:pt idx="16">
                  <c:v>143327340</c:v>
                </c:pt>
                <c:pt idx="17">
                  <c:v>151791140</c:v>
                </c:pt>
                <c:pt idx="18">
                  <c:v>144882995</c:v>
                </c:pt>
                <c:pt idx="19">
                  <c:v>150928542</c:v>
                </c:pt>
                <c:pt idx="20">
                  <c:v>187471314</c:v>
                </c:pt>
                <c:pt idx="21">
                  <c:v>128332283</c:v>
                </c:pt>
                <c:pt idx="22">
                  <c:v>131689946</c:v>
                </c:pt>
                <c:pt idx="23">
                  <c:v>128592806</c:v>
                </c:pt>
                <c:pt idx="24">
                  <c:v>113801648</c:v>
                </c:pt>
                <c:pt idx="25">
                  <c:v>155000990</c:v>
                </c:pt>
                <c:pt idx="26">
                  <c:v>141038230</c:v>
                </c:pt>
                <c:pt idx="27">
                  <c:v>126777781</c:v>
                </c:pt>
                <c:pt idx="28">
                  <c:v>133849538</c:v>
                </c:pt>
                <c:pt idx="29">
                  <c:v>113463022</c:v>
                </c:pt>
                <c:pt idx="30">
                  <c:v>249446753</c:v>
                </c:pt>
                <c:pt idx="31">
                  <c:v>127660908</c:v>
                </c:pt>
                <c:pt idx="32">
                  <c:v>109995433</c:v>
                </c:pt>
                <c:pt idx="33">
                  <c:v>134605445</c:v>
                </c:pt>
                <c:pt idx="34">
                  <c:v>127862577</c:v>
                </c:pt>
                <c:pt idx="35">
                  <c:v>165739325</c:v>
                </c:pt>
                <c:pt idx="36">
                  <c:v>206741433</c:v>
                </c:pt>
                <c:pt idx="37">
                  <c:v>135676358</c:v>
                </c:pt>
                <c:pt idx="38">
                  <c:v>140529051</c:v>
                </c:pt>
                <c:pt idx="39">
                  <c:v>139825124</c:v>
                </c:pt>
                <c:pt idx="40">
                  <c:v>131562216</c:v>
                </c:pt>
                <c:pt idx="41">
                  <c:v>119990048</c:v>
                </c:pt>
                <c:pt idx="42">
                  <c:v>148976206</c:v>
                </c:pt>
                <c:pt idx="43">
                  <c:v>149230461</c:v>
                </c:pt>
                <c:pt idx="44">
                  <c:v>127135804</c:v>
                </c:pt>
                <c:pt idx="45">
                  <c:v>140122336</c:v>
                </c:pt>
                <c:pt idx="46">
                  <c:v>132255942</c:v>
                </c:pt>
                <c:pt idx="47">
                  <c:v>123458683</c:v>
                </c:pt>
                <c:pt idx="48">
                  <c:v>135930483</c:v>
                </c:pt>
                <c:pt idx="49">
                  <c:v>137230141</c:v>
                </c:pt>
                <c:pt idx="50">
                  <c:v>160330287</c:v>
                </c:pt>
                <c:pt idx="51">
                  <c:v>164381712</c:v>
                </c:pt>
                <c:pt idx="52">
                  <c:v>149274140</c:v>
                </c:pt>
                <c:pt idx="53">
                  <c:v>126415293</c:v>
                </c:pt>
                <c:pt idx="54">
                  <c:v>128377483</c:v>
                </c:pt>
                <c:pt idx="55">
                  <c:v>137488347</c:v>
                </c:pt>
                <c:pt idx="56">
                  <c:v>146184058</c:v>
                </c:pt>
                <c:pt idx="57">
                  <c:v>133375897</c:v>
                </c:pt>
                <c:pt idx="58">
                  <c:v>128238558</c:v>
                </c:pt>
                <c:pt idx="59">
                  <c:v>100944397</c:v>
                </c:pt>
                <c:pt idx="60">
                  <c:v>104419890</c:v>
                </c:pt>
                <c:pt idx="61">
                  <c:v>106004552</c:v>
                </c:pt>
                <c:pt idx="62">
                  <c:v>110533560</c:v>
                </c:pt>
                <c:pt idx="63">
                  <c:v>119381243</c:v>
                </c:pt>
                <c:pt idx="64">
                  <c:v>111022671</c:v>
                </c:pt>
                <c:pt idx="65">
                  <c:v>119607792</c:v>
                </c:pt>
                <c:pt idx="66">
                  <c:v>118260238</c:v>
                </c:pt>
                <c:pt idx="67">
                  <c:v>107967314</c:v>
                </c:pt>
                <c:pt idx="68">
                  <c:v>115208791</c:v>
                </c:pt>
                <c:pt idx="69">
                  <c:v>105794868</c:v>
                </c:pt>
                <c:pt idx="70">
                  <c:v>140162174</c:v>
                </c:pt>
                <c:pt idx="71">
                  <c:v>117239640</c:v>
                </c:pt>
                <c:pt idx="72">
                  <c:v>124336159</c:v>
                </c:pt>
                <c:pt idx="73">
                  <c:v>134423553</c:v>
                </c:pt>
                <c:pt idx="74">
                  <c:v>102424081</c:v>
                </c:pt>
                <c:pt idx="75">
                  <c:v>118236242</c:v>
                </c:pt>
                <c:pt idx="76">
                  <c:v>140704675</c:v>
                </c:pt>
                <c:pt idx="77">
                  <c:v>100422380</c:v>
                </c:pt>
                <c:pt idx="78">
                  <c:v>133242231</c:v>
                </c:pt>
                <c:pt idx="79">
                  <c:v>129306202</c:v>
                </c:pt>
                <c:pt idx="80">
                  <c:v>136598067</c:v>
                </c:pt>
                <c:pt idx="81">
                  <c:v>185125422</c:v>
                </c:pt>
                <c:pt idx="82">
                  <c:v>212360942</c:v>
                </c:pt>
                <c:pt idx="83">
                  <c:v>182669396</c:v>
                </c:pt>
                <c:pt idx="84">
                  <c:v>156403835</c:v>
                </c:pt>
                <c:pt idx="85">
                  <c:v>159037462</c:v>
                </c:pt>
                <c:pt idx="86">
                  <c:v>163659753</c:v>
                </c:pt>
                <c:pt idx="87">
                  <c:v>153403871</c:v>
                </c:pt>
                <c:pt idx="88">
                  <c:v>165778737</c:v>
                </c:pt>
                <c:pt idx="89">
                  <c:v>149304743</c:v>
                </c:pt>
                <c:pt idx="90">
                  <c:v>146899043</c:v>
                </c:pt>
                <c:pt idx="91">
                  <c:v>147876137</c:v>
                </c:pt>
                <c:pt idx="92">
                  <c:v>200139151</c:v>
                </c:pt>
                <c:pt idx="93">
                  <c:v>239027335</c:v>
                </c:pt>
                <c:pt idx="94">
                  <c:v>147427368</c:v>
                </c:pt>
                <c:pt idx="95">
                  <c:v>247447834</c:v>
                </c:pt>
                <c:pt idx="96">
                  <c:v>263445951</c:v>
                </c:pt>
                <c:pt idx="97">
                  <c:v>183937202</c:v>
                </c:pt>
                <c:pt idx="98">
                  <c:v>177911154</c:v>
                </c:pt>
                <c:pt idx="99">
                  <c:v>178487464</c:v>
                </c:pt>
                <c:pt idx="100">
                  <c:v>196507472</c:v>
                </c:pt>
                <c:pt idx="101">
                  <c:v>199382478</c:v>
                </c:pt>
                <c:pt idx="102">
                  <c:v>271896536</c:v>
                </c:pt>
                <c:pt idx="103">
                  <c:v>255823506</c:v>
                </c:pt>
                <c:pt idx="104">
                  <c:v>255420892</c:v>
                </c:pt>
                <c:pt idx="105">
                  <c:v>191442121</c:v>
                </c:pt>
                <c:pt idx="106">
                  <c:v>157949317</c:v>
                </c:pt>
                <c:pt idx="107">
                  <c:v>139152406</c:v>
                </c:pt>
                <c:pt idx="108">
                  <c:v>156098286</c:v>
                </c:pt>
                <c:pt idx="109">
                  <c:v>106793897</c:v>
                </c:pt>
                <c:pt idx="110">
                  <c:v>109987315</c:v>
                </c:pt>
                <c:pt idx="111">
                  <c:v>132091065</c:v>
                </c:pt>
                <c:pt idx="112">
                  <c:v>193659952</c:v>
                </c:pt>
                <c:pt idx="113">
                  <c:v>243415328</c:v>
                </c:pt>
                <c:pt idx="114">
                  <c:v>241634664</c:v>
                </c:pt>
                <c:pt idx="115">
                  <c:v>265798130.40000004</c:v>
                </c:pt>
                <c:pt idx="116">
                  <c:v>268456111.70400006</c:v>
                </c:pt>
                <c:pt idx="117">
                  <c:v>271140672.82104003</c:v>
                </c:pt>
                <c:pt idx="118">
                  <c:v>273852079.54925042</c:v>
                </c:pt>
                <c:pt idx="119">
                  <c:v>276590600.34474295</c:v>
                </c:pt>
                <c:pt idx="120">
                  <c:v>304249660.37921727</c:v>
                </c:pt>
                <c:pt idx="121">
                  <c:v>316419646.79438597</c:v>
                </c:pt>
                <c:pt idx="122">
                  <c:v>319583843.26232982</c:v>
                </c:pt>
                <c:pt idx="123">
                  <c:v>322779681.69495314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495A-9A54-6A78691A0A4B}"/>
            </c:ext>
          </c:extLst>
        </c:ser>
        <c:ser>
          <c:idx val="1"/>
          <c:order val="1"/>
          <c:tx>
            <c:v>number of observations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BE-41D5-813A-B4925B30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56672"/>
        <c:axId val="1757910720"/>
      </c:lineChart>
      <c:catAx>
        <c:axId val="17968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de-DE"/>
                  <a:t>bservation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445808599046298"/>
              <c:y val="0.90617717913791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910720"/>
        <c:crosses val="autoZero"/>
        <c:auto val="0"/>
        <c:lblAlgn val="ctr"/>
        <c:lblOffset val="100"/>
        <c:tickMarkSkip val="50"/>
        <c:noMultiLvlLbl val="0"/>
      </c:catAx>
      <c:valAx>
        <c:axId val="17579107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0893335959260235"/>
              <c:y val="1.90193451543760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8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2825896762904"/>
          <c:y val="4.9578687623392195E-2"/>
          <c:w val="0.83007174103237091"/>
          <c:h val="0.83371655967204961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 3'!$C$3:$C$126</c:f>
              <c:numCache>
                <c:formatCode>General</c:formatCode>
                <c:ptCount val="124"/>
                <c:pt idx="0">
                  <c:v>4.0719255492317696E-2</c:v>
                </c:pt>
                <c:pt idx="1">
                  <c:v>-0.15861009728845865</c:v>
                </c:pt>
                <c:pt idx="2">
                  <c:v>-0.14361729124518155</c:v>
                </c:pt>
                <c:pt idx="3">
                  <c:v>0.23449104673045598</c:v>
                </c:pt>
                <c:pt idx="4">
                  <c:v>-7.9529459844404668E-2</c:v>
                </c:pt>
                <c:pt idx="5">
                  <c:v>1.7554501797591601E-2</c:v>
                </c:pt>
                <c:pt idx="6">
                  <c:v>-0.13998704919581845</c:v>
                </c:pt>
                <c:pt idx="7">
                  <c:v>2.3388727984700139E-2</c:v>
                </c:pt>
                <c:pt idx="8">
                  <c:v>-2.9600206884789006E-2</c:v>
                </c:pt>
                <c:pt idx="9">
                  <c:v>-0.2552672404157203</c:v>
                </c:pt>
                <c:pt idx="10">
                  <c:v>0.25346263946083608</c:v>
                </c:pt>
                <c:pt idx="11">
                  <c:v>0.12387190004822009</c:v>
                </c:pt>
                <c:pt idx="12">
                  <c:v>-0.26268642962334926</c:v>
                </c:pt>
                <c:pt idx="13">
                  <c:v>-0.22339074576260523</c:v>
                </c:pt>
                <c:pt idx="14">
                  <c:v>0.12015243240725909</c:v>
                </c:pt>
                <c:pt idx="15">
                  <c:v>0.1139750930790748</c:v>
                </c:pt>
                <c:pt idx="16">
                  <c:v>-5.7374391794960442E-2</c:v>
                </c:pt>
                <c:pt idx="17">
                  <c:v>4.6579011344745368E-2</c:v>
                </c:pt>
                <c:pt idx="18">
                  <c:v>-4.088000737534591E-2</c:v>
                </c:pt>
                <c:pt idx="19">
                  <c:v>-0.21681934868865249</c:v>
                </c:pt>
                <c:pt idx="20">
                  <c:v>0.37900298053539805</c:v>
                </c:pt>
                <c:pt idx="21">
                  <c:v>-2.5827404497532586E-2</c:v>
                </c:pt>
                <c:pt idx="22">
                  <c:v>2.3799396331383633E-2</c:v>
                </c:pt>
                <c:pt idx="23">
                  <c:v>0.12219386620279966</c:v>
                </c:pt>
                <c:pt idx="24">
                  <c:v>-0.30897450086167649</c:v>
                </c:pt>
                <c:pt idx="25">
                  <c:v>9.4400515616066133E-2</c:v>
                </c:pt>
                <c:pt idx="26">
                  <c:v>0.10659519043739973</c:v>
                </c:pt>
                <c:pt idx="27">
                  <c:v>-5.4280520393293959E-2</c:v>
                </c:pt>
                <c:pt idx="28">
                  <c:v>0.16523933185431106</c:v>
                </c:pt>
                <c:pt idx="29">
                  <c:v>-0.78776849110458835</c:v>
                </c:pt>
                <c:pt idx="30">
                  <c:v>0.66986788514015427</c:v>
                </c:pt>
                <c:pt idx="31">
                  <c:v>0.14893874569687998</c:v>
                </c:pt>
                <c:pt idx="32">
                  <c:v>-0.20190902283837533</c:v>
                </c:pt>
                <c:pt idx="33">
                  <c:v>5.1391799594720844E-2</c:v>
                </c:pt>
                <c:pt idx="34">
                  <c:v>-0.25946015277635398</c:v>
                </c:pt>
                <c:pt idx="35">
                  <c:v>-0.22105267375904811</c:v>
                </c:pt>
                <c:pt idx="36">
                  <c:v>0.4211965674151813</c:v>
                </c:pt>
                <c:pt idx="37">
                  <c:v>-3.5141906970806491E-2</c:v>
                </c:pt>
                <c:pt idx="38">
                  <c:v>5.0217085533037263E-3</c:v>
                </c:pt>
                <c:pt idx="39">
                  <c:v>6.0912662325535709E-2</c:v>
                </c:pt>
                <c:pt idx="40">
                  <c:v>9.2071059194983332E-2</c:v>
                </c:pt>
                <c:pt idx="41">
                  <c:v>-0.21637779590872849</c:v>
                </c:pt>
                <c:pt idx="42">
                  <c:v>-1.7052272115043764E-3</c:v>
                </c:pt>
                <c:pt idx="43">
                  <c:v>0.16023599115496562</c:v>
                </c:pt>
                <c:pt idx="44">
                  <c:v>-9.7260031639991876E-2</c:v>
                </c:pt>
                <c:pt idx="45">
                  <c:v>5.777686982901796E-2</c:v>
                </c:pt>
                <c:pt idx="46">
                  <c:v>6.883245029958926E-2</c:v>
                </c:pt>
                <c:pt idx="47">
                  <c:v>-9.6237051154130546E-2</c:v>
                </c:pt>
                <c:pt idx="48">
                  <c:v>-9.5157771128051519E-3</c:v>
                </c:pt>
                <c:pt idx="49">
                  <c:v>-0.15557660350400809</c:v>
                </c:pt>
                <c:pt idx="50">
                  <c:v>-2.4955254301292817E-2</c:v>
                </c:pt>
                <c:pt idx="51">
                  <c:v>9.6406754321013449E-2</c:v>
                </c:pt>
                <c:pt idx="52">
                  <c:v>0.16621201791919027</c:v>
                </c:pt>
                <c:pt idx="53">
                  <c:v>-1.5402546515586391E-2</c:v>
                </c:pt>
                <c:pt idx="54">
                  <c:v>-6.8564154590485191E-2</c:v>
                </c:pt>
                <c:pt idx="55">
                  <c:v>-6.1327334538152055E-2</c:v>
                </c:pt>
                <c:pt idx="56">
                  <c:v>9.169506396484671E-2</c:v>
                </c:pt>
                <c:pt idx="57">
                  <c:v>3.9279171301022583E-2</c:v>
                </c:pt>
                <c:pt idx="58">
                  <c:v>0.23932242320219996</c:v>
                </c:pt>
                <c:pt idx="59">
                  <c:v>-3.3850334049420241E-2</c:v>
                </c:pt>
                <c:pt idx="60">
                  <c:v>-1.5061862042439573E-2</c:v>
                </c:pt>
                <c:pt idx="61">
                  <c:v>-4.1837148668125233E-2</c:v>
                </c:pt>
                <c:pt idx="62">
                  <c:v>-7.7002909561255301E-2</c:v>
                </c:pt>
                <c:pt idx="63">
                  <c:v>7.2587671114867136E-2</c:v>
                </c:pt>
                <c:pt idx="64">
                  <c:v>-7.4483566195236078E-2</c:v>
                </c:pt>
                <c:pt idx="65">
                  <c:v>1.1330386990545194E-2</c:v>
                </c:pt>
                <c:pt idx="66">
                  <c:v>9.1059069736578471E-2</c:v>
                </c:pt>
                <c:pt idx="67">
                  <c:v>-6.4917522945283301E-2</c:v>
                </c:pt>
                <c:pt idx="68">
                  <c:v>8.5244044482703646E-2</c:v>
                </c:pt>
                <c:pt idx="69">
                  <c:v>-0.28129812628108036</c:v>
                </c:pt>
                <c:pt idx="70">
                  <c:v>0.17858009269892122</c:v>
                </c:pt>
                <c:pt idx="71">
                  <c:v>-5.8768812045399847E-2</c:v>
                </c:pt>
                <c:pt idx="72">
                  <c:v>-7.8006801012041438E-2</c:v>
                </c:pt>
                <c:pt idx="73">
                  <c:v>0.27187380729721899</c:v>
                </c:pt>
                <c:pt idx="74">
                  <c:v>-0.14356282290635364</c:v>
                </c:pt>
                <c:pt idx="75">
                  <c:v>-0.17397851641168036</c:v>
                </c:pt>
                <c:pt idx="76">
                  <c:v>0.33727809950808912</c:v>
                </c:pt>
                <c:pt idx="77">
                  <c:v>-0.28278366662246662</c:v>
                </c:pt>
                <c:pt idx="78">
                  <c:v>2.9985506808158202E-2</c:v>
                </c:pt>
                <c:pt idx="79">
                  <c:v>-5.4859545633202791E-2</c:v>
                </c:pt>
                <c:pt idx="80">
                  <c:v>-0.30399075589492025</c:v>
                </c:pt>
                <c:pt idx="81">
                  <c:v>-0.13725383144304465</c:v>
                </c:pt>
                <c:pt idx="82">
                  <c:v>0.1506094437951396</c:v>
                </c:pt>
                <c:pt idx="83">
                  <c:v>0.15523659150317337</c:v>
                </c:pt>
                <c:pt idx="84">
                  <c:v>-1.6698436260485512E-2</c:v>
                </c:pt>
                <c:pt idx="85">
                  <c:v>-2.8649811340219059E-2</c:v>
                </c:pt>
                <c:pt idx="86">
                  <c:v>6.4715472576311495E-2</c:v>
                </c:pt>
                <c:pt idx="87">
                  <c:v>-7.7579866308436024E-2</c:v>
                </c:pt>
                <c:pt idx="88">
                  <c:v>0.10466451731138994</c:v>
                </c:pt>
                <c:pt idx="89">
                  <c:v>1.6243903769581767E-2</c:v>
                </c:pt>
                <c:pt idx="90">
                  <c:v>-6.6294426726446996E-3</c:v>
                </c:pt>
                <c:pt idx="91">
                  <c:v>-0.30263786842728457</c:v>
                </c:pt>
                <c:pt idx="92">
                  <c:v>-0.1775650381536914</c:v>
                </c:pt>
                <c:pt idx="93">
                  <c:v>0.48324228361424398</c:v>
                </c:pt>
                <c:pt idx="94">
                  <c:v>-0.51786415391391205</c:v>
                </c:pt>
                <c:pt idx="95">
                  <c:v>-6.2648439320840757E-2</c:v>
                </c:pt>
                <c:pt idx="96">
                  <c:v>0.35925382152008328</c:v>
                </c:pt>
                <c:pt idx="97">
                  <c:v>3.3310115025482485E-2</c:v>
                </c:pt>
                <c:pt idx="98">
                  <c:v>-3.2340782102284887E-3</c:v>
                </c:pt>
                <c:pt idx="99">
                  <c:v>-9.6182086970062863E-2</c:v>
                </c:pt>
                <c:pt idx="100">
                  <c:v>-1.4524524014102898E-2</c:v>
                </c:pt>
                <c:pt idx="101">
                  <c:v>-0.31019663153357518</c:v>
                </c:pt>
                <c:pt idx="102">
                  <c:v>6.0933834553210484E-2</c:v>
                </c:pt>
                <c:pt idx="103">
                  <c:v>1.5750356768960637E-3</c:v>
                </c:pt>
                <c:pt idx="104">
                  <c:v>0.28832721862118493</c:v>
                </c:pt>
                <c:pt idx="105">
                  <c:v>0.19231131964251427</c:v>
                </c:pt>
                <c:pt idx="106">
                  <c:v>0.12670442456961831</c:v>
                </c:pt>
                <c:pt idx="107">
                  <c:v>-0.11491606880425513</c:v>
                </c:pt>
                <c:pt idx="108">
                  <c:v>0.37958506662162272</c:v>
                </c:pt>
                <c:pt idx="109">
                  <c:v>-2.9464260262399119E-2</c:v>
                </c:pt>
                <c:pt idx="110">
                  <c:v>-0.18312653012685687</c:v>
                </c:pt>
                <c:pt idx="111">
                  <c:v>-0.38261222523848315</c:v>
                </c:pt>
                <c:pt idx="112">
                  <c:v>-0.22866535677185598</c:v>
                </c:pt>
                <c:pt idx="113">
                  <c:v>7.3422205081039018E-3</c:v>
                </c:pt>
                <c:pt idx="114">
                  <c:v>-9.5310179804325018E-2</c:v>
                </c:pt>
                <c:pt idx="115">
                  <c:v>-9.950330853168203E-3</c:v>
                </c:pt>
                <c:pt idx="116">
                  <c:v>-9.9503308531679793E-3</c:v>
                </c:pt>
                <c:pt idx="117">
                  <c:v>-9.950330853168092E-3</c:v>
                </c:pt>
                <c:pt idx="118">
                  <c:v>-9.950330853168203E-3</c:v>
                </c:pt>
                <c:pt idx="119">
                  <c:v>-9.5310179804324893E-2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D-4AB3-8E3D-8522B4AF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48816"/>
        <c:axId val="1757882848"/>
      </c:lineChart>
      <c:catAx>
        <c:axId val="1790148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82848"/>
        <c:crosses val="autoZero"/>
        <c:auto val="1"/>
        <c:lblAlgn val="ctr"/>
        <c:lblOffset val="100"/>
        <c:noMultiLvlLbl val="0"/>
      </c:catAx>
      <c:valAx>
        <c:axId val="17578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t</a:t>
                </a:r>
                <a:r>
                  <a:rPr lang="en-US" sz="1000" b="0" i="0" u="none" strike="noStrike" baseline="0">
                    <a:effectLst/>
                  </a:rPr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1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188</xdr:row>
      <xdr:rowOff>7620</xdr:rowOff>
    </xdr:from>
    <xdr:to>
      <xdr:col>12</xdr:col>
      <xdr:colOff>594360</xdr:colOff>
      <xdr:row>203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B6C1C7-F51A-42CC-BE37-104B62CF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38017</xdr:rowOff>
    </xdr:from>
    <xdr:to>
      <xdr:col>8</xdr:col>
      <xdr:colOff>548640</xdr:colOff>
      <xdr:row>28</xdr:row>
      <xdr:rowOff>50607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EC019FC-4D7A-46D1-ACCA-271CC54D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196298</xdr:colOff>
      <xdr:row>10</xdr:row>
      <xdr:rowOff>77029</xdr:rowOff>
    </xdr:from>
    <xdr:to>
      <xdr:col>16</xdr:col>
      <xdr:colOff>501098</xdr:colOff>
      <xdr:row>25</xdr:row>
      <xdr:rowOff>32302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747F54-8348-4BC5-B48B-1EAE09C2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264463</xdr:colOff>
      <xdr:row>25</xdr:row>
      <xdr:rowOff>60628</xdr:rowOff>
    </xdr:from>
    <xdr:to>
      <xdr:col>17</xdr:col>
      <xdr:colOff>1333500</xdr:colOff>
      <xdr:row>42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36A5B78-50E0-45D3-8EA9-76FA27E2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46384</xdr:colOff>
      <xdr:row>26</xdr:row>
      <xdr:rowOff>79512</xdr:rowOff>
    </xdr:from>
    <xdr:to>
      <xdr:col>8</xdr:col>
      <xdr:colOff>351184</xdr:colOff>
      <xdr:row>41</xdr:row>
      <xdr:rowOff>39755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4229631-4BB6-4B1A-BB03-6BF72BAB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D8DA-0FFC-4CB7-A552-0DDACB22B178}">
  <dimension ref="A1:O489"/>
  <sheetViews>
    <sheetView topLeftCell="A3" zoomScaleNormal="100" workbookViewId="0">
      <selection activeCell="H2" sqref="H2"/>
    </sheetView>
  </sheetViews>
  <sheetFormatPr defaultRowHeight="15"/>
  <cols>
    <col min="1" max="1" width="11.5703125" style="1" customWidth="1"/>
    <col min="2" max="2" width="9.5703125" style="1" bestFit="1" customWidth="1"/>
    <col min="4" max="4" width="8.8554687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8.85546875" customWidth="1"/>
    <col min="14" max="14" width="11.42578125" customWidth="1"/>
  </cols>
  <sheetData>
    <row r="1" spans="1:15">
      <c r="H1" s="1" t="s">
        <v>20</v>
      </c>
      <c r="N1" s="2" t="s">
        <v>2</v>
      </c>
    </row>
    <row r="2" spans="1:15">
      <c r="A2" s="11" t="s">
        <v>9</v>
      </c>
      <c r="B2" s="11" t="s">
        <v>10</v>
      </c>
      <c r="C2" s="11" t="s">
        <v>11</v>
      </c>
      <c r="D2" s="11" t="s">
        <v>7</v>
      </c>
      <c r="E2" s="11" t="s">
        <v>12</v>
      </c>
      <c r="F2" s="11"/>
      <c r="G2" s="11" t="s">
        <v>13</v>
      </c>
      <c r="H2" s="11" t="s">
        <v>13</v>
      </c>
      <c r="I2" s="11" t="s">
        <v>19</v>
      </c>
      <c r="J2" s="11" t="s">
        <v>14</v>
      </c>
      <c r="K2" s="1" t="s">
        <v>15</v>
      </c>
      <c r="L2" s="1" t="s">
        <v>1</v>
      </c>
      <c r="M2" s="1" t="s">
        <v>16</v>
      </c>
      <c r="N2" s="1" t="s">
        <v>17</v>
      </c>
    </row>
    <row r="3" spans="1:15">
      <c r="A3" s="11">
        <f>'Initial data'!A2</f>
        <v>201001</v>
      </c>
      <c r="B3" s="11">
        <f>'Initial data'!B2</f>
        <v>99490104</v>
      </c>
      <c r="C3" s="12">
        <f t="shared" ref="C3:C66" si="0">LN(B3/B4)</f>
        <v>4.0719255492317696E-2</v>
      </c>
      <c r="D3" s="11">
        <v>1</v>
      </c>
      <c r="E3" s="11">
        <f>SUM(C3:C5)</f>
        <v>-0.26150813304132248</v>
      </c>
      <c r="F3" s="11">
        <f>E5</f>
        <v>-8.7169377680440821E-2</v>
      </c>
      <c r="G3" s="12">
        <f>C3-F3</f>
        <v>0.1278886331727585</v>
      </c>
      <c r="H3" s="12">
        <f>C3-F3</f>
        <v>0.1278886331727585</v>
      </c>
      <c r="I3" s="12">
        <f>MAX(H3:H5)-MIN(H3:H5)</f>
        <v>0.1278886331727585</v>
      </c>
      <c r="J3" s="11">
        <f>G3*G3</f>
        <v>1.6355502494796385E-2</v>
      </c>
      <c r="K3">
        <f>SQRT(SUM(J3:J5)/2)</f>
        <v>0.11100821108981139</v>
      </c>
      <c r="L3">
        <f>I3/K3</f>
        <v>1.1520646258256515</v>
      </c>
      <c r="M3">
        <f>SUM(L3:L486)/40</f>
        <v>1.2290980593777776</v>
      </c>
      <c r="N3">
        <f>M3/SQRT(3)</f>
        <v>0.70962009544220661</v>
      </c>
    </row>
    <row r="4" spans="1:15">
      <c r="A4" s="11">
        <f>'Initial data'!A3</f>
        <v>201002</v>
      </c>
      <c r="B4" s="11">
        <f>'Initial data'!B3</f>
        <v>95520313</v>
      </c>
      <c r="C4" s="12">
        <f t="shared" si="0"/>
        <v>-0.15861009728845865</v>
      </c>
      <c r="D4" s="11">
        <v>2</v>
      </c>
      <c r="E4" s="11" t="s">
        <v>18</v>
      </c>
      <c r="F4" s="11">
        <f>F3</f>
        <v>-8.7169377680440821E-2</v>
      </c>
      <c r="G4" s="12">
        <f t="shared" ref="G4:G67" si="1">C4-F4</f>
        <v>-7.144071960801783E-2</v>
      </c>
      <c r="H4" s="12">
        <f>H3+C4-F4</f>
        <v>5.6447913564740673E-2</v>
      </c>
      <c r="I4" s="12"/>
      <c r="J4" s="11">
        <f t="shared" ref="J4:J67" si="2">G4*G4</f>
        <v>5.1037764181114231E-3</v>
      </c>
    </row>
    <row r="5" spans="1:15">
      <c r="A5" s="11">
        <f>'Initial data'!A4</f>
        <v>201003</v>
      </c>
      <c r="B5" s="11">
        <f>'Initial data'!B4</f>
        <v>111938434</v>
      </c>
      <c r="C5" s="12">
        <f t="shared" si="0"/>
        <v>-0.14361729124518155</v>
      </c>
      <c r="D5" s="11">
        <v>3</v>
      </c>
      <c r="E5" s="11">
        <f>E3/3</f>
        <v>-8.7169377680440821E-2</v>
      </c>
      <c r="F5" s="11">
        <f t="shared" ref="F5:F67" si="3">F4</f>
        <v>-8.7169377680440821E-2</v>
      </c>
      <c r="G5" s="12">
        <f t="shared" si="1"/>
        <v>-5.6447913564740729E-2</v>
      </c>
      <c r="H5" s="12">
        <f>H4+C5-F5</f>
        <v>0</v>
      </c>
      <c r="I5" s="12"/>
      <c r="J5" s="11">
        <f t="shared" si="2"/>
        <v>3.1863669458124405E-3</v>
      </c>
    </row>
    <row r="6" spans="1:15">
      <c r="A6" s="11">
        <f>'Initial data'!A5</f>
        <v>201004</v>
      </c>
      <c r="B6" s="11">
        <f>'Initial data'!B5</f>
        <v>129226453</v>
      </c>
      <c r="C6" s="12">
        <f t="shared" si="0"/>
        <v>0.23449104673045598</v>
      </c>
      <c r="D6" s="11">
        <v>1</v>
      </c>
      <c r="E6" s="11">
        <f>SUM(C6:C8)</f>
        <v>0.17251608868364293</v>
      </c>
      <c r="F6" s="11">
        <f>E8</f>
        <v>5.7505362894547642E-2</v>
      </c>
      <c r="G6" s="12">
        <f t="shared" si="1"/>
        <v>0.17698568383590835</v>
      </c>
      <c r="H6" s="12">
        <f t="shared" ref="H6:H22" si="4">H5+C6-F6</f>
        <v>0.17698568383590835</v>
      </c>
      <c r="I6" s="12">
        <f t="shared" ref="I6" si="5">MAX(H6:H8)-MIN(H6:H8)</f>
        <v>0.17698568383590835</v>
      </c>
      <c r="J6" s="11">
        <f t="shared" si="2"/>
        <v>3.1323932282864106E-2</v>
      </c>
      <c r="K6">
        <f t="shared" ref="K6" si="6">SQRT(SUM(J6:J8)/2)</f>
        <v>0.16077709138485569</v>
      </c>
      <c r="L6">
        <f t="shared" ref="L6" si="7">I6/K6</f>
        <v>1.100814066926076</v>
      </c>
    </row>
    <row r="7" spans="1:15">
      <c r="A7" s="11">
        <f>'Initial data'!A6</f>
        <v>201005</v>
      </c>
      <c r="B7" s="11">
        <f>'Initial data'!B6</f>
        <v>102214676</v>
      </c>
      <c r="C7" s="12">
        <f t="shared" si="0"/>
        <v>-7.9529459844404668E-2</v>
      </c>
      <c r="D7" s="11">
        <v>2</v>
      </c>
      <c r="E7" s="11" t="s">
        <v>18</v>
      </c>
      <c r="F7" s="11">
        <f t="shared" si="3"/>
        <v>5.7505362894547642E-2</v>
      </c>
      <c r="G7" s="12">
        <f t="shared" si="1"/>
        <v>-0.13703482273895232</v>
      </c>
      <c r="H7" s="12">
        <f t="shared" si="4"/>
        <v>3.9950861096956038E-2</v>
      </c>
      <c r="I7" s="12"/>
      <c r="J7" s="11">
        <f t="shared" si="2"/>
        <v>1.8778542643096082E-2</v>
      </c>
    </row>
    <row r="8" spans="1:15">
      <c r="A8" s="11">
        <f>'Initial data'!A7</f>
        <v>201006</v>
      </c>
      <c r="B8" s="11">
        <f>'Initial data'!B7</f>
        <v>110675747</v>
      </c>
      <c r="C8" s="12">
        <f t="shared" si="0"/>
        <v>1.7554501797591601E-2</v>
      </c>
      <c r="D8" s="11">
        <v>3</v>
      </c>
      <c r="E8" s="11">
        <f>E6/3</f>
        <v>5.7505362894547642E-2</v>
      </c>
      <c r="F8" s="11">
        <f>E8</f>
        <v>5.7505362894547642E-2</v>
      </c>
      <c r="G8" s="12">
        <f t="shared" si="1"/>
        <v>-3.9950861096956045E-2</v>
      </c>
      <c r="H8" s="12">
        <f t="shared" si="4"/>
        <v>0</v>
      </c>
      <c r="I8" s="12"/>
      <c r="J8" s="11">
        <f t="shared" si="2"/>
        <v>1.596071302388276E-3</v>
      </c>
      <c r="O8">
        <f>120/40</f>
        <v>3</v>
      </c>
    </row>
    <row r="9" spans="1:15">
      <c r="A9" s="11">
        <f>'Initial data'!A8</f>
        <v>201007</v>
      </c>
      <c r="B9" s="11">
        <f>'Initial data'!B8</f>
        <v>108749843</v>
      </c>
      <c r="C9" s="12">
        <f t="shared" si="0"/>
        <v>-0.13998704919581845</v>
      </c>
      <c r="D9" s="11">
        <v>1</v>
      </c>
      <c r="E9" s="11">
        <f>SUM(C9:C11)</f>
        <v>-0.1461985280959073</v>
      </c>
      <c r="F9" s="11">
        <f>E11</f>
        <v>-4.8732842698635766E-2</v>
      </c>
      <c r="G9" s="12">
        <f t="shared" si="1"/>
        <v>-9.1254206497182688E-2</v>
      </c>
      <c r="H9" s="12">
        <f t="shared" si="4"/>
        <v>-9.1254206497182688E-2</v>
      </c>
      <c r="I9" s="12">
        <f t="shared" ref="I9" si="8">MAX(H9:H11)-MIN(H9:H11)</f>
        <v>9.1254206497182688E-2</v>
      </c>
      <c r="J9" s="11">
        <f t="shared" si="2"/>
        <v>8.3273302034304591E-3</v>
      </c>
      <c r="K9">
        <f t="shared" ref="K9" si="9">SQRT(SUM(J9:J11)/2)</f>
        <v>8.3351391453433968E-2</v>
      </c>
      <c r="L9">
        <f t="shared" ref="L9" si="10">I9/K9</f>
        <v>1.094813234739624</v>
      </c>
    </row>
    <row r="10" spans="1:15">
      <c r="A10" s="11">
        <f>'Initial data'!A9</f>
        <v>201008</v>
      </c>
      <c r="B10" s="11">
        <f>'Initial data'!B9</f>
        <v>125090475</v>
      </c>
      <c r="C10" s="12">
        <f t="shared" si="0"/>
        <v>2.3388727984700139E-2</v>
      </c>
      <c r="D10" s="11">
        <v>2</v>
      </c>
      <c r="E10" s="11" t="s">
        <v>18</v>
      </c>
      <c r="F10" s="11">
        <f>F9</f>
        <v>-4.8732842698635766E-2</v>
      </c>
      <c r="G10" s="12">
        <f t="shared" si="1"/>
        <v>7.2121570683335912E-2</v>
      </c>
      <c r="H10" s="12">
        <f t="shared" si="4"/>
        <v>-1.9132635813846784E-2</v>
      </c>
      <c r="I10" s="12"/>
      <c r="J10" s="11">
        <f t="shared" si="2"/>
        <v>5.2015209578314178E-3</v>
      </c>
    </row>
    <row r="11" spans="1:15">
      <c r="A11" s="11">
        <f>'Initial data'!A10</f>
        <v>201009</v>
      </c>
      <c r="B11" s="11">
        <f>'Initial data'!B10</f>
        <v>122198717</v>
      </c>
      <c r="C11" s="12">
        <f t="shared" si="0"/>
        <v>-2.9600206884789006E-2</v>
      </c>
      <c r="D11" s="11">
        <v>3</v>
      </c>
      <c r="E11" s="11">
        <f>E9/3</f>
        <v>-4.8732842698635766E-2</v>
      </c>
      <c r="F11" s="11">
        <f t="shared" si="3"/>
        <v>-4.8732842698635766E-2</v>
      </c>
      <c r="G11" s="12">
        <f t="shared" si="1"/>
        <v>1.9132635813846759E-2</v>
      </c>
      <c r="H11" s="12">
        <f t="shared" si="4"/>
        <v>0</v>
      </c>
      <c r="I11" s="12"/>
      <c r="J11" s="11">
        <f t="shared" si="2"/>
        <v>3.6605775318529162E-4</v>
      </c>
    </row>
    <row r="12" spans="1:15">
      <c r="A12" s="11">
        <f>'Initial data'!A11</f>
        <v>201010</v>
      </c>
      <c r="B12" s="11">
        <f>'Initial data'!B11</f>
        <v>125869890</v>
      </c>
      <c r="C12" s="12">
        <f t="shared" si="0"/>
        <v>-0.2552672404157203</v>
      </c>
      <c r="D12" s="11">
        <v>1</v>
      </c>
      <c r="E12" s="11">
        <f>SUM(C12:C14)</f>
        <v>0.12206729909333587</v>
      </c>
      <c r="F12" s="11">
        <f>E14</f>
        <v>4.0689099697778626E-2</v>
      </c>
      <c r="G12" s="12">
        <f t="shared" si="1"/>
        <v>-0.29595634011349892</v>
      </c>
      <c r="H12" s="12">
        <f t="shared" si="4"/>
        <v>-0.29595634011349892</v>
      </c>
      <c r="I12" s="12">
        <f t="shared" ref="I12" si="11">MAX(H12:H14)-MIN(H12:H14)</f>
        <v>0.29595634011349892</v>
      </c>
      <c r="J12" s="11">
        <f t="shared" si="2"/>
        <v>8.7590155253377044E-2</v>
      </c>
      <c r="K12">
        <f t="shared" ref="K12" si="12">SQRT(SUM(J12:J14)/2)</f>
        <v>0.26436916683949724</v>
      </c>
      <c r="L12">
        <f t="shared" ref="L12" si="13">I12/K12</f>
        <v>1.1194813058255721</v>
      </c>
    </row>
    <row r="13" spans="1:15">
      <c r="A13" s="11">
        <f>'Initial data'!A12</f>
        <v>201011</v>
      </c>
      <c r="B13" s="11">
        <f>'Initial data'!B12</f>
        <v>162473676</v>
      </c>
      <c r="C13" s="12">
        <f t="shared" si="0"/>
        <v>0.25346263946083608</v>
      </c>
      <c r="D13" s="11">
        <v>2</v>
      </c>
      <c r="E13" s="11" t="s">
        <v>18</v>
      </c>
      <c r="F13" s="11">
        <f t="shared" si="3"/>
        <v>4.0689099697778626E-2</v>
      </c>
      <c r="G13" s="12">
        <f t="shared" si="1"/>
        <v>0.21277353976305746</v>
      </c>
      <c r="H13" s="12">
        <f t="shared" si="4"/>
        <v>-8.3182800350441455E-2</v>
      </c>
      <c r="I13" s="12"/>
      <c r="J13" s="11">
        <f t="shared" si="2"/>
        <v>4.5272579223301392E-2</v>
      </c>
    </row>
    <row r="14" spans="1:15">
      <c r="A14" s="11">
        <f>'Initial data'!A13</f>
        <v>201012</v>
      </c>
      <c r="B14" s="11">
        <f>'Initial data'!B13</f>
        <v>126097240</v>
      </c>
      <c r="C14" s="12">
        <f t="shared" si="0"/>
        <v>0.12387190004822009</v>
      </c>
      <c r="D14" s="11">
        <v>3</v>
      </c>
      <c r="E14" s="11">
        <f>E12/3</f>
        <v>4.0689099697778626E-2</v>
      </c>
      <c r="F14" s="11">
        <f>E14</f>
        <v>4.0689099697778626E-2</v>
      </c>
      <c r="G14" s="12">
        <f t="shared" si="1"/>
        <v>8.3182800350441455E-2</v>
      </c>
      <c r="H14" s="12">
        <f t="shared" si="4"/>
        <v>0</v>
      </c>
      <c r="I14" s="12"/>
      <c r="J14" s="11">
        <f t="shared" si="2"/>
        <v>6.9193782741414026E-3</v>
      </c>
    </row>
    <row r="15" spans="1:15">
      <c r="A15" s="11">
        <f>'Initial data'!A14</f>
        <v>201101</v>
      </c>
      <c r="B15" s="11">
        <f>'Initial data'!B14</f>
        <v>111406030</v>
      </c>
      <c r="C15" s="12">
        <f t="shared" si="0"/>
        <v>-0.26268642962334926</v>
      </c>
      <c r="D15" s="11">
        <v>1</v>
      </c>
      <c r="E15" s="11">
        <f>SUM(C15:C17)</f>
        <v>-0.36592474297869543</v>
      </c>
      <c r="F15" s="11">
        <f>E17</f>
        <v>-0.12197491432623181</v>
      </c>
      <c r="G15" s="12">
        <f t="shared" si="1"/>
        <v>-0.14071151529711745</v>
      </c>
      <c r="H15" s="12">
        <f t="shared" si="4"/>
        <v>-0.14071151529711745</v>
      </c>
      <c r="I15" s="12">
        <f t="shared" ref="I15" si="14">MAX(H15:H17)-MIN(H15:H17)</f>
        <v>0.24212734673349084</v>
      </c>
      <c r="J15" s="11">
        <f t="shared" si="2"/>
        <v>1.979973053721092E-2</v>
      </c>
      <c r="K15">
        <f t="shared" ref="K15" si="15">SQRT(SUM(J15:J17)/2)</f>
        <v>0.21060692467169967</v>
      </c>
      <c r="L15">
        <f t="shared" ref="L15" si="16">I15/K15</f>
        <v>1.1496646993489228</v>
      </c>
    </row>
    <row r="16" spans="1:15">
      <c r="A16" s="11">
        <f>'Initial data'!A15</f>
        <v>201102</v>
      </c>
      <c r="B16" s="11">
        <f>'Initial data'!B15</f>
        <v>144874505</v>
      </c>
      <c r="C16" s="12">
        <f t="shared" si="0"/>
        <v>-0.22339074576260523</v>
      </c>
      <c r="D16" s="11">
        <v>2</v>
      </c>
      <c r="E16" s="11" t="s">
        <v>18</v>
      </c>
      <c r="F16" s="11">
        <f>F15</f>
        <v>-0.12197491432623181</v>
      </c>
      <c r="G16" s="12">
        <f t="shared" si="1"/>
        <v>-0.10141583143637342</v>
      </c>
      <c r="H16" s="12">
        <f t="shared" si="4"/>
        <v>-0.24212734673349084</v>
      </c>
      <c r="I16" s="12"/>
      <c r="J16" s="11">
        <f t="shared" si="2"/>
        <v>1.0285170865930908E-2</v>
      </c>
    </row>
    <row r="17" spans="1:12">
      <c r="A17" s="11">
        <f>'Initial data'!A16</f>
        <v>201103</v>
      </c>
      <c r="B17" s="11">
        <f>'Initial data'!B16</f>
        <v>181137902</v>
      </c>
      <c r="C17" s="12">
        <f t="shared" si="0"/>
        <v>0.12015243240725909</v>
      </c>
      <c r="D17" s="11">
        <v>3</v>
      </c>
      <c r="E17" s="11">
        <f>E15/3</f>
        <v>-0.12197491432623181</v>
      </c>
      <c r="F17" s="11">
        <f t="shared" si="3"/>
        <v>-0.12197491432623181</v>
      </c>
      <c r="G17" s="12">
        <f t="shared" si="1"/>
        <v>0.2421273467334909</v>
      </c>
      <c r="H17" s="12">
        <f t="shared" si="4"/>
        <v>0</v>
      </c>
      <c r="I17" s="12"/>
      <c r="J17" s="11">
        <f t="shared" si="2"/>
        <v>5.8625652036200127E-2</v>
      </c>
    </row>
    <row r="18" spans="1:12">
      <c r="A18" s="11">
        <f>'Initial data'!A17</f>
        <v>201104</v>
      </c>
      <c r="B18" s="11">
        <f>'Initial data'!B17</f>
        <v>160630420</v>
      </c>
      <c r="C18" s="12">
        <f t="shared" si="0"/>
        <v>0.1139750930790748</v>
      </c>
      <c r="D18" s="11">
        <v>1</v>
      </c>
      <c r="E18" s="11">
        <f>SUM(C18:C20)</f>
        <v>0.10317971262885972</v>
      </c>
      <c r="F18" s="11">
        <f t="shared" ref="F18" si="17">E20</f>
        <v>3.4393237542953238E-2</v>
      </c>
      <c r="G18" s="12">
        <f t="shared" si="1"/>
        <v>7.9581855536121571E-2</v>
      </c>
      <c r="H18" s="12">
        <f t="shared" si="4"/>
        <v>7.9581855536121571E-2</v>
      </c>
      <c r="I18" s="12">
        <f t="shared" ref="I18" si="18">MAX(H18:H20)-MIN(H18:H20)</f>
        <v>9.1767629337913686E-2</v>
      </c>
      <c r="J18" s="11">
        <f t="shared" si="2"/>
        <v>6.3332717305721233E-3</v>
      </c>
      <c r="K18">
        <f t="shared" ref="K18" si="19">SQRT(SUM(J18:J20)/2)</f>
        <v>8.632225265834205E-2</v>
      </c>
      <c r="L18">
        <f t="shared" ref="L18" si="20">I18/K18</f>
        <v>1.0630819575703625</v>
      </c>
    </row>
    <row r="19" spans="1:12">
      <c r="A19" s="11">
        <f>'Initial data'!A18</f>
        <v>201105</v>
      </c>
      <c r="B19" s="11">
        <f>'Initial data'!B18</f>
        <v>143327340</v>
      </c>
      <c r="C19" s="12">
        <f t="shared" si="0"/>
        <v>-5.7374391794960442E-2</v>
      </c>
      <c r="D19" s="11">
        <v>2</v>
      </c>
      <c r="E19" s="11" t="s">
        <v>18</v>
      </c>
      <c r="F19" s="11">
        <f t="shared" ref="F19" si="21">F18</f>
        <v>3.4393237542953238E-2</v>
      </c>
      <c r="G19" s="12">
        <f t="shared" si="1"/>
        <v>-9.1767629337913686E-2</v>
      </c>
      <c r="H19" s="12">
        <f t="shared" si="4"/>
        <v>-1.2185773801792109E-2</v>
      </c>
      <c r="I19" s="12"/>
      <c r="J19" s="11">
        <f t="shared" si="2"/>
        <v>8.4212977943007167E-3</v>
      </c>
    </row>
    <row r="20" spans="1:12">
      <c r="A20" s="11">
        <f>'Initial data'!A19</f>
        <v>201106</v>
      </c>
      <c r="B20" s="11">
        <f>'Initial data'!B19</f>
        <v>151791140</v>
      </c>
      <c r="C20" s="12">
        <f t="shared" si="0"/>
        <v>4.6579011344745368E-2</v>
      </c>
      <c r="D20" s="11">
        <v>3</v>
      </c>
      <c r="E20" s="11">
        <f>E18/3</f>
        <v>3.4393237542953238E-2</v>
      </c>
      <c r="F20" s="11">
        <f t="shared" si="3"/>
        <v>3.4393237542953238E-2</v>
      </c>
      <c r="G20" s="12">
        <f t="shared" si="1"/>
        <v>1.218577380179213E-2</v>
      </c>
      <c r="H20" s="12">
        <f t="shared" si="4"/>
        <v>0</v>
      </c>
      <c r="I20" s="12"/>
      <c r="J20" s="11">
        <f t="shared" si="2"/>
        <v>1.484930831484434E-4</v>
      </c>
    </row>
    <row r="21" spans="1:12">
      <c r="A21" s="11">
        <f>'Initial data'!A20</f>
        <v>201107</v>
      </c>
      <c r="B21" s="11">
        <f>'Initial data'!B20</f>
        <v>144882995</v>
      </c>
      <c r="C21" s="12">
        <f t="shared" si="0"/>
        <v>-4.088000737534591E-2</v>
      </c>
      <c r="D21" s="11">
        <v>1</v>
      </c>
      <c r="E21" s="11">
        <f>SUM(C21:C23)</f>
        <v>0.12130362447139964</v>
      </c>
      <c r="F21" s="11">
        <f t="shared" ref="F21" si="22">E23</f>
        <v>4.0434541490466547E-2</v>
      </c>
      <c r="G21" s="12">
        <f t="shared" si="1"/>
        <v>-8.1314548865812464E-2</v>
      </c>
      <c r="H21" s="12">
        <f t="shared" si="4"/>
        <v>-8.1314548865812464E-2</v>
      </c>
      <c r="I21" s="12">
        <f t="shared" ref="I21" si="23">MAX(H21:H23)-MIN(H21:H23)</f>
        <v>0.677136878089863</v>
      </c>
      <c r="J21" s="11">
        <f t="shared" si="2"/>
        <v>6.6120558572506033E-3</v>
      </c>
      <c r="K21">
        <f t="shared" ref="K21" si="24">SQRT(SUM(J21:J23)/2)</f>
        <v>0.30612106084591956</v>
      </c>
      <c r="L21">
        <f t="shared" ref="L21" si="25">I21/K21</f>
        <v>2.2119904988526335</v>
      </c>
    </row>
    <row r="22" spans="1:12">
      <c r="A22" s="11">
        <f>'Initial data'!A21</f>
        <v>201108</v>
      </c>
      <c r="B22" s="11">
        <f>'Initial data'!B21</f>
        <v>150928542</v>
      </c>
      <c r="C22" s="12">
        <f t="shared" si="0"/>
        <v>-0.21681934868865249</v>
      </c>
      <c r="D22" s="11">
        <v>2</v>
      </c>
      <c r="E22" s="11" t="s">
        <v>18</v>
      </c>
      <c r="F22" s="11">
        <f t="shared" si="3"/>
        <v>4.0434541490466547E-2</v>
      </c>
      <c r="G22" s="12">
        <f t="shared" si="1"/>
        <v>-0.25725389017911904</v>
      </c>
      <c r="H22" s="12">
        <f t="shared" si="4"/>
        <v>-0.3385684390449315</v>
      </c>
      <c r="I22" s="12"/>
      <c r="J22" s="11">
        <f t="shared" si="2"/>
        <v>6.6179564012290235E-2</v>
      </c>
    </row>
    <row r="23" spans="1:12">
      <c r="A23" s="11">
        <f>'Initial data'!A22</f>
        <v>201109</v>
      </c>
      <c r="B23" s="11">
        <f>'Initial data'!B22</f>
        <v>187471314</v>
      </c>
      <c r="C23" s="12">
        <f t="shared" si="0"/>
        <v>0.37900298053539805</v>
      </c>
      <c r="D23" s="11">
        <v>3</v>
      </c>
      <c r="E23" s="11">
        <f>E21/3</f>
        <v>4.0434541490466547E-2</v>
      </c>
      <c r="F23" s="11">
        <f t="shared" ref="F23" si="26">E23</f>
        <v>4.0434541490466547E-2</v>
      </c>
      <c r="G23" s="12">
        <f t="shared" si="1"/>
        <v>0.3385684390449315</v>
      </c>
      <c r="H23" s="12">
        <f>C23-F23</f>
        <v>0.3385684390449315</v>
      </c>
      <c r="I23" s="12"/>
      <c r="J23" s="11">
        <f t="shared" si="2"/>
        <v>0.1146285879173215</v>
      </c>
    </row>
    <row r="24" spans="1:12">
      <c r="A24" s="11">
        <f>'Initial data'!A23</f>
        <v>201110</v>
      </c>
      <c r="B24" s="11">
        <f>'Initial data'!B23</f>
        <v>128332283</v>
      </c>
      <c r="C24" s="12">
        <f t="shared" si="0"/>
        <v>-2.5827404497532586E-2</v>
      </c>
      <c r="D24" s="11">
        <v>1</v>
      </c>
      <c r="E24" s="11">
        <f>SUM(C24:C26)</f>
        <v>0.12016585803665071</v>
      </c>
      <c r="F24" s="11">
        <f t="shared" ref="F24" si="27">E26</f>
        <v>4.0055286012216904E-2</v>
      </c>
      <c r="G24" s="12">
        <f t="shared" si="1"/>
        <v>-6.5882690509749486E-2</v>
      </c>
      <c r="H24" s="12">
        <f t="shared" ref="H24:H42" si="28">H23+C24-F24</f>
        <v>0.27268574853518202</v>
      </c>
      <c r="I24" s="12">
        <f t="shared" ref="I24" si="29">MAX(H24:H26)-MIN(H24:H26)</f>
        <v>8.2138580190582733E-2</v>
      </c>
      <c r="J24" s="11">
        <f t="shared" si="2"/>
        <v>4.340528908803435E-3</v>
      </c>
      <c r="K24">
        <f t="shared" ref="K24" si="30">SQRT(SUM(J24:J26)/2)</f>
        <v>7.5337670570052973E-2</v>
      </c>
      <c r="L24">
        <f t="shared" ref="L24" si="31">I24/K24</f>
        <v>1.0902723639989096</v>
      </c>
    </row>
    <row r="25" spans="1:12">
      <c r="A25" s="11">
        <f>'Initial data'!A24</f>
        <v>201111</v>
      </c>
      <c r="B25" s="11">
        <f>'Initial data'!B24</f>
        <v>131689946</v>
      </c>
      <c r="C25" s="12">
        <f t="shared" si="0"/>
        <v>2.3799396331383633E-2</v>
      </c>
      <c r="D25" s="11">
        <v>2</v>
      </c>
      <c r="E25" s="11" t="s">
        <v>18</v>
      </c>
      <c r="F25" s="11">
        <f t="shared" ref="F25" si="32">F24</f>
        <v>4.0055286012216904E-2</v>
      </c>
      <c r="G25" s="12">
        <f t="shared" si="1"/>
        <v>-1.6255889680833271E-2</v>
      </c>
      <c r="H25" s="12">
        <f t="shared" si="28"/>
        <v>0.25642985885434871</v>
      </c>
      <c r="I25" s="12"/>
      <c r="J25" s="11">
        <f t="shared" si="2"/>
        <v>2.6425394931542162E-4</v>
      </c>
    </row>
    <row r="26" spans="1:12">
      <c r="A26" s="11">
        <f>'Initial data'!A25</f>
        <v>201112</v>
      </c>
      <c r="B26" s="11">
        <f>'Initial data'!B25</f>
        <v>128592806</v>
      </c>
      <c r="C26" s="12">
        <f t="shared" si="0"/>
        <v>0.12219386620279966</v>
      </c>
      <c r="D26" s="11">
        <v>3</v>
      </c>
      <c r="E26" s="11">
        <f>E24/3</f>
        <v>4.0055286012216904E-2</v>
      </c>
      <c r="F26" s="11">
        <f t="shared" si="3"/>
        <v>4.0055286012216904E-2</v>
      </c>
      <c r="G26" s="12">
        <f t="shared" si="1"/>
        <v>8.2138580190582761E-2</v>
      </c>
      <c r="H26" s="12">
        <f t="shared" si="28"/>
        <v>0.33856843904493145</v>
      </c>
      <c r="I26" s="12"/>
      <c r="J26" s="11">
        <f t="shared" si="2"/>
        <v>6.7467463557247948E-3</v>
      </c>
    </row>
    <row r="27" spans="1:12">
      <c r="A27" s="11">
        <f>'Initial data'!A26</f>
        <v>201201</v>
      </c>
      <c r="B27" s="11">
        <f>'Initial data'!B26</f>
        <v>113801648</v>
      </c>
      <c r="C27" s="12">
        <f t="shared" si="0"/>
        <v>-0.30897450086167649</v>
      </c>
      <c r="D27" s="11">
        <v>1</v>
      </c>
      <c r="E27" s="11">
        <f>SUM(C27:C29)</f>
        <v>-0.10797879480821063</v>
      </c>
      <c r="F27" s="11">
        <f t="shared" ref="F27" si="33">E29</f>
        <v>-3.5992931602736873E-2</v>
      </c>
      <c r="G27" s="12">
        <f t="shared" si="1"/>
        <v>-0.27298156925893963</v>
      </c>
      <c r="H27" s="12">
        <f t="shared" si="28"/>
        <v>6.5586869785991819E-2</v>
      </c>
      <c r="I27" s="12">
        <f t="shared" ref="I27" si="34">MAX(H27:H29)-MIN(H27:H29)</f>
        <v>0.27298156925893957</v>
      </c>
      <c r="J27" s="11">
        <f t="shared" si="2"/>
        <v>7.4518937155073253E-2</v>
      </c>
      <c r="K27">
        <f t="shared" ref="K27" si="35">SQRT(SUM(J27:J29)/2)</f>
        <v>0.23648759035053921</v>
      </c>
      <c r="L27">
        <f t="shared" ref="L27" si="36">I27/K27</f>
        <v>1.1543166762125079</v>
      </c>
    </row>
    <row r="28" spans="1:12">
      <c r="A28" s="11">
        <f>'Initial data'!A27</f>
        <v>201202</v>
      </c>
      <c r="B28" s="11">
        <f>'Initial data'!B27</f>
        <v>155000990</v>
      </c>
      <c r="C28" s="12">
        <f t="shared" si="0"/>
        <v>9.4400515616066133E-2</v>
      </c>
      <c r="D28" s="11">
        <v>2</v>
      </c>
      <c r="E28" s="11" t="s">
        <v>18</v>
      </c>
      <c r="F28" s="11">
        <f t="shared" si="3"/>
        <v>-3.5992931602736873E-2</v>
      </c>
      <c r="G28" s="12">
        <f t="shared" si="1"/>
        <v>0.130393447218803</v>
      </c>
      <c r="H28" s="12">
        <f t="shared" si="28"/>
        <v>0.19598031700479482</v>
      </c>
      <c r="I28" s="12"/>
      <c r="J28" s="11">
        <f t="shared" si="2"/>
        <v>1.7002451077602763E-2</v>
      </c>
    </row>
    <row r="29" spans="1:12">
      <c r="A29" s="11">
        <f>'Initial data'!A28</f>
        <v>201203</v>
      </c>
      <c r="B29" s="11">
        <f>'Initial data'!B28</f>
        <v>141038230</v>
      </c>
      <c r="C29" s="12">
        <f t="shared" si="0"/>
        <v>0.10659519043739973</v>
      </c>
      <c r="D29" s="11">
        <v>3</v>
      </c>
      <c r="E29" s="11">
        <f>E27/3</f>
        <v>-3.5992931602736873E-2</v>
      </c>
      <c r="F29" s="11">
        <f t="shared" ref="F29" si="37">E29</f>
        <v>-3.5992931602736873E-2</v>
      </c>
      <c r="G29" s="12">
        <f t="shared" si="1"/>
        <v>0.1425881220401366</v>
      </c>
      <c r="H29" s="12">
        <f t="shared" si="28"/>
        <v>0.33856843904493139</v>
      </c>
      <c r="I29" s="12"/>
      <c r="J29" s="11">
        <f t="shared" si="2"/>
        <v>2.0331372546932888E-2</v>
      </c>
    </row>
    <row r="30" spans="1:12">
      <c r="A30" s="11">
        <f>'Initial data'!A29</f>
        <v>201204</v>
      </c>
      <c r="B30" s="11">
        <f>'Initial data'!B29</f>
        <v>126777781</v>
      </c>
      <c r="C30" s="12">
        <f t="shared" si="0"/>
        <v>-5.4280520393293959E-2</v>
      </c>
      <c r="D30" s="11">
        <v>1</v>
      </c>
      <c r="E30" s="11">
        <f>SUM(C30:C32)</f>
        <v>-0.67680967964357119</v>
      </c>
      <c r="F30" s="11">
        <f t="shared" ref="F30" si="38">E32</f>
        <v>-0.22560322654785706</v>
      </c>
      <c r="G30" s="12">
        <f t="shared" si="1"/>
        <v>0.1713227061545631</v>
      </c>
      <c r="H30" s="12">
        <f t="shared" si="28"/>
        <v>0.50989114519949452</v>
      </c>
      <c r="I30" s="12">
        <f t="shared" ref="I30" si="39">MAX(H30:H32)-MIN(H30:H32)</f>
        <v>0.56216526455673133</v>
      </c>
      <c r="J30" s="11">
        <f t="shared" si="2"/>
        <v>2.9351469644122774E-2</v>
      </c>
      <c r="K30">
        <f t="shared" ref="K30" si="40">SQRT(SUM(J30:J32)/2)</f>
        <v>0.49906871259207114</v>
      </c>
      <c r="L30">
        <f t="shared" ref="L30" si="41">I30/K30</f>
        <v>1.1264285866307833</v>
      </c>
    </row>
    <row r="31" spans="1:12">
      <c r="A31" s="11">
        <f>'Initial data'!A30</f>
        <v>201205</v>
      </c>
      <c r="B31" s="11">
        <f>'Initial data'!B30</f>
        <v>133849538</v>
      </c>
      <c r="C31" s="12">
        <f t="shared" si="0"/>
        <v>0.16523933185431106</v>
      </c>
      <c r="D31" s="11">
        <v>2</v>
      </c>
      <c r="E31" s="11" t="s">
        <v>18</v>
      </c>
      <c r="F31" s="11">
        <f t="shared" ref="F31" si="42">F30</f>
        <v>-0.22560322654785706</v>
      </c>
      <c r="G31" s="12">
        <f t="shared" si="1"/>
        <v>0.39084255840216808</v>
      </c>
      <c r="H31" s="12">
        <f t="shared" si="28"/>
        <v>0.90073370360166261</v>
      </c>
      <c r="I31" s="12"/>
      <c r="J31" s="11">
        <f t="shared" si="2"/>
        <v>0.15275790545835216</v>
      </c>
    </row>
    <row r="32" spans="1:12">
      <c r="A32" s="11">
        <f>'Initial data'!A31</f>
        <v>201206</v>
      </c>
      <c r="B32" s="11">
        <f>'Initial data'!B31</f>
        <v>113463022</v>
      </c>
      <c r="C32" s="12">
        <f t="shared" si="0"/>
        <v>-0.78776849110458835</v>
      </c>
      <c r="D32" s="11">
        <v>3</v>
      </c>
      <c r="E32" s="11">
        <f>E30/3</f>
        <v>-0.22560322654785706</v>
      </c>
      <c r="F32" s="11">
        <f t="shared" si="3"/>
        <v>-0.22560322654785706</v>
      </c>
      <c r="G32" s="12">
        <f t="shared" si="1"/>
        <v>-0.56216526455673133</v>
      </c>
      <c r="H32" s="12">
        <f t="shared" si="28"/>
        <v>0.33856843904493128</v>
      </c>
      <c r="I32" s="12"/>
      <c r="J32" s="11">
        <f t="shared" si="2"/>
        <v>0.31602978467413972</v>
      </c>
    </row>
    <row r="33" spans="1:12">
      <c r="A33" s="11">
        <f>'Initial data'!A32</f>
        <v>201207</v>
      </c>
      <c r="B33" s="11">
        <f>'Initial data'!B32</f>
        <v>249446753</v>
      </c>
      <c r="C33" s="12">
        <f t="shared" si="0"/>
        <v>0.66986788514015427</v>
      </c>
      <c r="D33" s="11">
        <v>1</v>
      </c>
      <c r="E33" s="11">
        <f>SUM(C33:C35)</f>
        <v>0.616897607998659</v>
      </c>
      <c r="F33" s="11">
        <f t="shared" ref="F33" si="43">E35</f>
        <v>0.205632535999553</v>
      </c>
      <c r="G33" s="12">
        <f t="shared" si="1"/>
        <v>0.46423534914060127</v>
      </c>
      <c r="H33" s="12">
        <f t="shared" si="28"/>
        <v>0.80280378818553255</v>
      </c>
      <c r="I33" s="12">
        <f t="shared" ref="I33" si="44">MAX(H33:H35)-MIN(H33:H35)</f>
        <v>0.46423534914060127</v>
      </c>
      <c r="J33" s="11">
        <f t="shared" si="2"/>
        <v>0.21551445939169597</v>
      </c>
      <c r="K33">
        <f t="shared" ref="K33" si="45">SQRT(SUM(J33:J35)/2)</f>
        <v>0.43864494037354862</v>
      </c>
      <c r="L33">
        <f t="shared" ref="L33" si="46">I33/K33</f>
        <v>1.0583396875506188</v>
      </c>
    </row>
    <row r="34" spans="1:12">
      <c r="A34" s="11">
        <f>'Initial data'!A33</f>
        <v>201208</v>
      </c>
      <c r="B34" s="11">
        <f>'Initial data'!B33</f>
        <v>127660908</v>
      </c>
      <c r="C34" s="12">
        <f t="shared" si="0"/>
        <v>0.14893874569687998</v>
      </c>
      <c r="D34" s="11">
        <v>2</v>
      </c>
      <c r="E34" s="11" t="s">
        <v>18</v>
      </c>
      <c r="F34" s="11">
        <f t="shared" ref="F34" si="47">F33</f>
        <v>0.205632535999553</v>
      </c>
      <c r="G34" s="12">
        <f t="shared" si="1"/>
        <v>-5.6693790302673019E-2</v>
      </c>
      <c r="H34" s="12">
        <f t="shared" si="28"/>
        <v>0.74610999788285959</v>
      </c>
      <c r="I34" s="12"/>
      <c r="J34" s="11">
        <f t="shared" si="2"/>
        <v>3.2141858588834614E-3</v>
      </c>
    </row>
    <row r="35" spans="1:12">
      <c r="A35" s="11">
        <f>'Initial data'!A34</f>
        <v>201209</v>
      </c>
      <c r="B35" s="11">
        <f>'Initial data'!B34</f>
        <v>109995433</v>
      </c>
      <c r="C35" s="12">
        <f t="shared" si="0"/>
        <v>-0.20190902283837533</v>
      </c>
      <c r="D35" s="11">
        <v>3</v>
      </c>
      <c r="E35" s="11">
        <f>E33/3</f>
        <v>0.205632535999553</v>
      </c>
      <c r="F35" s="11">
        <f t="shared" si="3"/>
        <v>0.205632535999553</v>
      </c>
      <c r="G35" s="12">
        <f t="shared" si="1"/>
        <v>-0.40754155883792831</v>
      </c>
      <c r="H35" s="12">
        <f t="shared" si="28"/>
        <v>0.33856843904493128</v>
      </c>
      <c r="I35" s="12"/>
      <c r="J35" s="11">
        <f t="shared" si="2"/>
        <v>0.16609012218004859</v>
      </c>
    </row>
    <row r="36" spans="1:12">
      <c r="A36" s="11">
        <f>'Initial data'!A35</f>
        <v>201210</v>
      </c>
      <c r="B36" s="11">
        <f>'Initial data'!B35</f>
        <v>134605445</v>
      </c>
      <c r="C36" s="12">
        <f t="shared" si="0"/>
        <v>5.1391799594720844E-2</v>
      </c>
      <c r="D36" s="11">
        <v>1</v>
      </c>
      <c r="E36" s="11">
        <f>SUM(C36:C38)</f>
        <v>-0.42912102694068122</v>
      </c>
      <c r="F36" s="11">
        <f t="shared" ref="F36" si="48">E38</f>
        <v>-0.14304034231356041</v>
      </c>
      <c r="G36" s="12">
        <f t="shared" si="1"/>
        <v>0.19443214190828126</v>
      </c>
      <c r="H36" s="12">
        <f t="shared" si="28"/>
        <v>0.53300058095321257</v>
      </c>
      <c r="I36" s="12">
        <f t="shared" ref="I36" si="49">MAX(H36:H38)-MIN(H36:H38)</f>
        <v>0.19443214190828129</v>
      </c>
      <c r="J36" s="11">
        <f t="shared" si="2"/>
        <v>3.780385780704202E-2</v>
      </c>
      <c r="K36">
        <f t="shared" ref="K36" si="50">SQRT(SUM(J36:J38)/2)</f>
        <v>0.16947470892849384</v>
      </c>
      <c r="L36">
        <f t="shared" ref="L36" si="51">I36/K36</f>
        <v>1.1472634656674212</v>
      </c>
    </row>
    <row r="37" spans="1:12">
      <c r="A37" s="11">
        <f>'Initial data'!A36</f>
        <v>201211</v>
      </c>
      <c r="B37" s="11">
        <f>'Initial data'!B36</f>
        <v>127862577</v>
      </c>
      <c r="C37" s="12">
        <f t="shared" si="0"/>
        <v>-0.25946015277635398</v>
      </c>
      <c r="D37" s="11">
        <v>2</v>
      </c>
      <c r="E37" s="11" t="s">
        <v>18</v>
      </c>
      <c r="F37" s="11">
        <f t="shared" si="3"/>
        <v>-0.14304034231356041</v>
      </c>
      <c r="G37" s="12">
        <f t="shared" si="1"/>
        <v>-0.11641981046279357</v>
      </c>
      <c r="H37" s="12">
        <f t="shared" si="28"/>
        <v>0.41658077049041897</v>
      </c>
      <c r="I37" s="12"/>
      <c r="J37" s="11">
        <f t="shared" si="2"/>
        <v>1.3553572268192779E-2</v>
      </c>
    </row>
    <row r="38" spans="1:12">
      <c r="A38" s="11">
        <f>'Initial data'!A37</f>
        <v>201212</v>
      </c>
      <c r="B38" s="11">
        <f>'Initial data'!B37</f>
        <v>165739325</v>
      </c>
      <c r="C38" s="12">
        <f t="shared" si="0"/>
        <v>-0.22105267375904811</v>
      </c>
      <c r="D38" s="11">
        <v>3</v>
      </c>
      <c r="E38" s="11">
        <f>E36/3</f>
        <v>-0.14304034231356041</v>
      </c>
      <c r="F38" s="11">
        <f t="shared" ref="F38" si="52">E38</f>
        <v>-0.14304034231356041</v>
      </c>
      <c r="G38" s="12">
        <f t="shared" si="1"/>
        <v>-7.8012331445487693E-2</v>
      </c>
      <c r="H38" s="12">
        <f t="shared" si="28"/>
        <v>0.33856843904493128</v>
      </c>
      <c r="I38" s="12"/>
      <c r="J38" s="11">
        <f t="shared" si="2"/>
        <v>6.0859238575606276E-3</v>
      </c>
    </row>
    <row r="39" spans="1:12">
      <c r="A39" s="11">
        <f>'Initial data'!A38</f>
        <v>201301</v>
      </c>
      <c r="B39" s="11">
        <f>'Initial data'!B38</f>
        <v>206741433</v>
      </c>
      <c r="C39" s="12">
        <f t="shared" si="0"/>
        <v>0.4211965674151813</v>
      </c>
      <c r="D39" s="11">
        <v>1</v>
      </c>
      <c r="E39" s="11">
        <f>SUM(C39:C41)</f>
        <v>0.39107636899767856</v>
      </c>
      <c r="F39" s="11">
        <f t="shared" ref="F39" si="53">E41</f>
        <v>0.13035878966589284</v>
      </c>
      <c r="G39" s="12">
        <f t="shared" si="1"/>
        <v>0.29083777774928843</v>
      </c>
      <c r="H39" s="12">
        <f t="shared" si="28"/>
        <v>0.62940621679421971</v>
      </c>
      <c r="I39" s="12">
        <f t="shared" ref="I39" si="54">MAX(H39:H41)-MIN(H39:H41)</f>
        <v>0.29083777774928843</v>
      </c>
      <c r="J39" s="11">
        <f t="shared" si="2"/>
        <v>8.4586612966144489E-2</v>
      </c>
      <c r="K39">
        <f t="shared" ref="K39" si="55">SQRT(SUM(J39:J41)/2)</f>
        <v>0.25267219619024273</v>
      </c>
      <c r="L39">
        <f t="shared" ref="L39" si="56">I39/K39</f>
        <v>1.1510478087201568</v>
      </c>
    </row>
    <row r="40" spans="1:12">
      <c r="A40" s="11">
        <f>'Initial data'!A39</f>
        <v>201302</v>
      </c>
      <c r="B40" s="11">
        <f>'Initial data'!B39</f>
        <v>135676358</v>
      </c>
      <c r="C40" s="12">
        <f t="shared" si="0"/>
        <v>-3.5141906970806491E-2</v>
      </c>
      <c r="D40" s="11">
        <v>2</v>
      </c>
      <c r="E40" s="11" t="s">
        <v>18</v>
      </c>
      <c r="F40" s="11">
        <f t="shared" ref="F40" si="57">F39</f>
        <v>0.13035878966589284</v>
      </c>
      <c r="G40" s="12">
        <f t="shared" si="1"/>
        <v>-0.16550069663669933</v>
      </c>
      <c r="H40" s="12">
        <f t="shared" si="28"/>
        <v>0.4639055201575204</v>
      </c>
      <c r="I40" s="12"/>
      <c r="J40" s="11">
        <f t="shared" si="2"/>
        <v>2.7390480587232782E-2</v>
      </c>
    </row>
    <row r="41" spans="1:12">
      <c r="A41" s="11">
        <f>'Initial data'!A40</f>
        <v>201303</v>
      </c>
      <c r="B41" s="11">
        <f>'Initial data'!B40</f>
        <v>140529051</v>
      </c>
      <c r="C41" s="12">
        <f t="shared" si="0"/>
        <v>5.0217085533037263E-3</v>
      </c>
      <c r="D41" s="11">
        <v>3</v>
      </c>
      <c r="E41" s="11">
        <f>E39/3</f>
        <v>0.13035878966589284</v>
      </c>
      <c r="F41" s="11">
        <f t="shared" si="3"/>
        <v>0.13035878966589284</v>
      </c>
      <c r="G41" s="12">
        <f t="shared" si="1"/>
        <v>-0.12533708111258912</v>
      </c>
      <c r="H41" s="12">
        <f t="shared" si="28"/>
        <v>0.33856843904493128</v>
      </c>
      <c r="I41" s="12"/>
      <c r="J41" s="11">
        <f t="shared" si="2"/>
        <v>1.5709383901823745E-2</v>
      </c>
    </row>
    <row r="42" spans="1:12">
      <c r="A42" s="11">
        <f>'Initial data'!A41</f>
        <v>201304</v>
      </c>
      <c r="B42" s="11">
        <f>'Initial data'!B41</f>
        <v>139825124</v>
      </c>
      <c r="C42" s="12">
        <f t="shared" si="0"/>
        <v>6.0912662325535709E-2</v>
      </c>
      <c r="D42" s="11">
        <v>1</v>
      </c>
      <c r="E42" s="11">
        <f>SUM(C42:C44)</f>
        <v>-6.3394074388209459E-2</v>
      </c>
      <c r="F42" s="11">
        <f t="shared" ref="F42" si="58">E44</f>
        <v>-2.1131358129403154E-2</v>
      </c>
      <c r="G42" s="12">
        <f t="shared" si="1"/>
        <v>8.204402045493886E-2</v>
      </c>
      <c r="H42" s="12">
        <f t="shared" si="28"/>
        <v>0.42061245949987014</v>
      </c>
      <c r="I42" s="12">
        <f t="shared" ref="I42" si="59">MAX(H42:H44)-MIN(H42:H44)</f>
        <v>0.502656479954809</v>
      </c>
      <c r="J42" s="11">
        <f t="shared" si="2"/>
        <v>6.7312212924104256E-3</v>
      </c>
      <c r="K42">
        <f t="shared" ref="K42" si="60">SQRT(SUM(J42:J44)/2)</f>
        <v>0.1698045641995688</v>
      </c>
      <c r="L42">
        <f t="shared" ref="L42" si="61">I42/K42</f>
        <v>2.9602059421915436</v>
      </c>
    </row>
    <row r="43" spans="1:12">
      <c r="A43" s="11">
        <f>'Initial data'!A42</f>
        <v>201305</v>
      </c>
      <c r="B43" s="11">
        <f>'Initial data'!B42</f>
        <v>131562216</v>
      </c>
      <c r="C43" s="12">
        <f t="shared" si="0"/>
        <v>9.2071059194983332E-2</v>
      </c>
      <c r="D43" s="11">
        <v>2</v>
      </c>
      <c r="E43" s="11" t="s">
        <v>18</v>
      </c>
      <c r="F43" s="11">
        <f t="shared" si="3"/>
        <v>-2.1131358129403154E-2</v>
      </c>
      <c r="G43" s="12">
        <f t="shared" si="1"/>
        <v>0.11320241732438649</v>
      </c>
      <c r="H43" s="12">
        <f>C43-F43</f>
        <v>0.11320241732438649</v>
      </c>
      <c r="I43" s="12"/>
      <c r="J43" s="11">
        <f t="shared" si="2"/>
        <v>1.2814787288084559E-2</v>
      </c>
    </row>
    <row r="44" spans="1:12">
      <c r="A44" s="11">
        <f>'Initial data'!A43</f>
        <v>201306</v>
      </c>
      <c r="B44" s="11">
        <f>'Initial data'!B43</f>
        <v>119990048</v>
      </c>
      <c r="C44" s="12">
        <f t="shared" si="0"/>
        <v>-0.21637779590872849</v>
      </c>
      <c r="D44" s="11">
        <v>3</v>
      </c>
      <c r="E44" s="11">
        <f>E42/3</f>
        <v>-2.1131358129403154E-2</v>
      </c>
      <c r="F44" s="11">
        <f t="shared" ref="F44" si="62">E44</f>
        <v>-2.1131358129403154E-2</v>
      </c>
      <c r="G44" s="12">
        <f t="shared" si="1"/>
        <v>-0.19524643777932535</v>
      </c>
      <c r="H44" s="12">
        <f t="shared" ref="H44:H62" si="63">H43+C44-F44</f>
        <v>-8.2044020454938846E-2</v>
      </c>
      <c r="I44" s="12"/>
      <c r="J44" s="11">
        <f t="shared" si="2"/>
        <v>3.8121171465515968E-2</v>
      </c>
    </row>
    <row r="45" spans="1:12">
      <c r="A45" s="11">
        <f>'Initial data'!A44</f>
        <v>201307</v>
      </c>
      <c r="B45" s="11">
        <f>'Initial data'!B44</f>
        <v>148976206</v>
      </c>
      <c r="C45" s="12">
        <f t="shared" si="0"/>
        <v>-1.7052272115043764E-3</v>
      </c>
      <c r="D45" s="11">
        <v>1</v>
      </c>
      <c r="E45" s="11">
        <f>SUM(C45:C47)</f>
        <v>6.1270732303469369E-2</v>
      </c>
      <c r="F45" s="11">
        <f t="shared" ref="F45" si="64">E47</f>
        <v>2.042357743448979E-2</v>
      </c>
      <c r="G45" s="12">
        <f t="shared" si="1"/>
        <v>-2.2128804645994166E-2</v>
      </c>
      <c r="H45" s="12">
        <f t="shared" si="63"/>
        <v>-0.10417282510093301</v>
      </c>
      <c r="I45" s="12">
        <f t="shared" ref="I45" si="65">MAX(H45:H47)-MIN(H45:H47)</f>
        <v>0.13981241372047581</v>
      </c>
      <c r="J45" s="11">
        <f t="shared" si="2"/>
        <v>4.8968399506057298E-4</v>
      </c>
      <c r="K45">
        <f t="shared" ref="K45" si="66">SQRT(SUM(J45:J47)/2)</f>
        <v>0.13016648353205501</v>
      </c>
      <c r="L45">
        <f t="shared" ref="L45" si="67">I45/K45</f>
        <v>1.0741045615328879</v>
      </c>
    </row>
    <row r="46" spans="1:12">
      <c r="A46" s="11">
        <f>'Initial data'!A45</f>
        <v>201308</v>
      </c>
      <c r="B46" s="11">
        <f>'Initial data'!B45</f>
        <v>149230461</v>
      </c>
      <c r="C46" s="12">
        <f t="shared" si="0"/>
        <v>0.16023599115496562</v>
      </c>
      <c r="D46" s="11">
        <v>2</v>
      </c>
      <c r="E46" s="11" t="s">
        <v>18</v>
      </c>
      <c r="F46" s="11">
        <f t="shared" ref="F46" si="68">F45</f>
        <v>2.042357743448979E-2</v>
      </c>
      <c r="G46" s="12">
        <f t="shared" si="1"/>
        <v>0.13981241372047581</v>
      </c>
      <c r="H46" s="12">
        <f t="shared" si="63"/>
        <v>3.563958861954282E-2</v>
      </c>
      <c r="I46" s="12"/>
      <c r="J46" s="11">
        <f t="shared" si="2"/>
        <v>1.9547511030345494E-2</v>
      </c>
    </row>
    <row r="47" spans="1:12">
      <c r="A47" s="11">
        <f>'Initial data'!A46</f>
        <v>201309</v>
      </c>
      <c r="B47" s="11">
        <f>'Initial data'!B46</f>
        <v>127135804</v>
      </c>
      <c r="C47" s="12">
        <f t="shared" si="0"/>
        <v>-9.7260031639991876E-2</v>
      </c>
      <c r="D47" s="11">
        <v>3</v>
      </c>
      <c r="E47" s="11">
        <f>E45/3</f>
        <v>2.042357743448979E-2</v>
      </c>
      <c r="F47" s="11">
        <f t="shared" si="3"/>
        <v>2.042357743448979E-2</v>
      </c>
      <c r="G47" s="12">
        <f t="shared" si="1"/>
        <v>-0.11768360907448167</v>
      </c>
      <c r="H47" s="12">
        <f t="shared" si="63"/>
        <v>-8.2044020454938846E-2</v>
      </c>
      <c r="I47" s="12"/>
      <c r="J47" s="11">
        <f t="shared" si="2"/>
        <v>1.3849431844795423E-2</v>
      </c>
    </row>
    <row r="48" spans="1:12">
      <c r="A48" s="11">
        <f>'Initial data'!A47</f>
        <v>201310</v>
      </c>
      <c r="B48" s="11">
        <f>'Initial data'!B47</f>
        <v>140122336</v>
      </c>
      <c r="C48" s="12">
        <f t="shared" si="0"/>
        <v>5.777686982901796E-2</v>
      </c>
      <c r="D48" s="11">
        <v>1</v>
      </c>
      <c r="E48" s="11">
        <f>SUM(C48:C50)</f>
        <v>3.037226897447666E-2</v>
      </c>
      <c r="F48" s="11">
        <f t="shared" ref="F48" si="69">E50</f>
        <v>1.0124089658158886E-2</v>
      </c>
      <c r="G48" s="12">
        <f t="shared" si="1"/>
        <v>4.7652780170859076E-2</v>
      </c>
      <c r="H48" s="12">
        <f t="shared" si="63"/>
        <v>-3.439124028407977E-2</v>
      </c>
      <c r="I48" s="12">
        <f t="shared" ref="I48" si="70">MAX(H48:H50)-MIN(H48:H50)</f>
        <v>0.10636114081228944</v>
      </c>
      <c r="J48" s="11">
        <f t="shared" si="2"/>
        <v>2.27078745801222E-3</v>
      </c>
      <c r="K48">
        <f t="shared" ref="K48" si="71">SQRT(SUM(J48:J50)/2)</f>
        <v>9.2277167658387019E-2</v>
      </c>
      <c r="L48">
        <f t="shared" ref="L48" si="72">I48/K48</f>
        <v>1.1526268470445662</v>
      </c>
    </row>
    <row r="49" spans="1:12">
      <c r="A49" s="11">
        <f>'Initial data'!A48</f>
        <v>201311</v>
      </c>
      <c r="B49" s="11">
        <f>'Initial data'!B48</f>
        <v>132255942</v>
      </c>
      <c r="C49" s="12">
        <f t="shared" si="0"/>
        <v>6.883245029958926E-2</v>
      </c>
      <c r="D49" s="11">
        <v>2</v>
      </c>
      <c r="E49" s="11" t="s">
        <v>18</v>
      </c>
      <c r="F49" s="11">
        <f t="shared" ref="F49" si="73">F48</f>
        <v>1.0124089658158886E-2</v>
      </c>
      <c r="G49" s="12">
        <f t="shared" si="1"/>
        <v>5.8708360641430375E-2</v>
      </c>
      <c r="H49" s="12">
        <f t="shared" si="63"/>
        <v>2.4317120357350605E-2</v>
      </c>
      <c r="I49" s="12"/>
      <c r="J49" s="11">
        <f t="shared" si="2"/>
        <v>3.4466716092042514E-3</v>
      </c>
    </row>
    <row r="50" spans="1:12">
      <c r="A50" s="11">
        <f>'Initial data'!A49</f>
        <v>201312</v>
      </c>
      <c r="B50" s="11">
        <f>'Initial data'!B49</f>
        <v>123458683</v>
      </c>
      <c r="C50" s="12">
        <f t="shared" si="0"/>
        <v>-9.6237051154130546E-2</v>
      </c>
      <c r="D50" s="11">
        <v>3</v>
      </c>
      <c r="E50" s="11">
        <f>E48/3</f>
        <v>1.0124089658158886E-2</v>
      </c>
      <c r="F50" s="11">
        <f t="shared" si="3"/>
        <v>1.0124089658158886E-2</v>
      </c>
      <c r="G50" s="12">
        <f t="shared" si="1"/>
        <v>-0.10636114081228944</v>
      </c>
      <c r="H50" s="12">
        <f t="shared" si="63"/>
        <v>-8.2044020454938832E-2</v>
      </c>
      <c r="I50" s="12"/>
      <c r="J50" s="11">
        <f t="shared" si="2"/>
        <v>1.1312692274891662E-2</v>
      </c>
    </row>
    <row r="51" spans="1:12">
      <c r="A51" s="11">
        <f>'Initial data'!A50</f>
        <v>201401</v>
      </c>
      <c r="B51" s="11">
        <f>'Initial data'!B50</f>
        <v>135930483</v>
      </c>
      <c r="C51" s="12">
        <f t="shared" si="0"/>
        <v>-9.5157771128051519E-3</v>
      </c>
      <c r="D51" s="11">
        <v>1</v>
      </c>
      <c r="E51" s="11">
        <f>SUM(C51:C53)</f>
        <v>-0.19004763491810606</v>
      </c>
      <c r="F51" s="11">
        <f t="shared" ref="F51" si="74">E53</f>
        <v>-6.3349211639368685E-2</v>
      </c>
      <c r="G51" s="12">
        <f t="shared" si="1"/>
        <v>5.3833434526563535E-2</v>
      </c>
      <c r="H51" s="12">
        <f t="shared" si="63"/>
        <v>-2.8210585928375304E-2</v>
      </c>
      <c r="I51" s="12">
        <f t="shared" ref="I51" si="75">MAX(H51:H53)-MIN(H51:H53)</f>
        <v>9.2227391864639408E-2</v>
      </c>
      <c r="J51" s="11">
        <f t="shared" si="2"/>
        <v>2.8980386729258031E-3</v>
      </c>
      <c r="K51">
        <f t="shared" ref="K51" si="76">SQRT(SUM(J51:J53)/2)</f>
        <v>8.0243462173430521E-2</v>
      </c>
      <c r="L51">
        <f t="shared" ref="L51" si="77">I51/K51</f>
        <v>1.1493446240555769</v>
      </c>
    </row>
    <row r="52" spans="1:12">
      <c r="A52" s="11">
        <f>'Initial data'!A51</f>
        <v>201402</v>
      </c>
      <c r="B52" s="11">
        <f>'Initial data'!B51</f>
        <v>137230141</v>
      </c>
      <c r="C52" s="12">
        <f t="shared" si="0"/>
        <v>-0.15557660350400809</v>
      </c>
      <c r="D52" s="11">
        <v>2</v>
      </c>
      <c r="E52" s="11" t="s">
        <v>18</v>
      </c>
      <c r="F52" s="11">
        <f t="shared" si="3"/>
        <v>-6.3349211639368685E-2</v>
      </c>
      <c r="G52" s="12">
        <f t="shared" si="1"/>
        <v>-9.2227391864639408E-2</v>
      </c>
      <c r="H52" s="12">
        <f t="shared" si="63"/>
        <v>-0.12043797779301471</v>
      </c>
      <c r="I52" s="12"/>
      <c r="J52" s="11">
        <f t="shared" si="2"/>
        <v>8.5058918101537546E-3</v>
      </c>
    </row>
    <row r="53" spans="1:12">
      <c r="A53" s="11">
        <f>'Initial data'!A52</f>
        <v>201403</v>
      </c>
      <c r="B53" s="11">
        <f>'Initial data'!B52</f>
        <v>160330287</v>
      </c>
      <c r="C53" s="12">
        <f t="shared" si="0"/>
        <v>-2.4955254301292817E-2</v>
      </c>
      <c r="D53" s="11">
        <v>3</v>
      </c>
      <c r="E53" s="11">
        <f>E51/3</f>
        <v>-6.3349211639368685E-2</v>
      </c>
      <c r="F53" s="11">
        <f t="shared" ref="F53" si="78">E53</f>
        <v>-6.3349211639368685E-2</v>
      </c>
      <c r="G53" s="12">
        <f t="shared" si="1"/>
        <v>3.8393957338075865E-2</v>
      </c>
      <c r="H53" s="12">
        <f t="shared" si="63"/>
        <v>-8.2044020454938832E-2</v>
      </c>
      <c r="I53" s="12"/>
      <c r="J53" s="11">
        <f t="shared" si="2"/>
        <v>1.4740959600779897E-3</v>
      </c>
    </row>
    <row r="54" spans="1:12">
      <c r="A54" s="11">
        <f>'Initial data'!A53</f>
        <v>201404</v>
      </c>
      <c r="B54" s="11">
        <f>'Initial data'!B53</f>
        <v>164381712</v>
      </c>
      <c r="C54" s="12">
        <f t="shared" si="0"/>
        <v>9.6406754321013449E-2</v>
      </c>
      <c r="D54" s="11">
        <v>1</v>
      </c>
      <c r="E54" s="11">
        <f>SUM(C54:C56)</f>
        <v>0.24721622572461729</v>
      </c>
      <c r="F54" s="11">
        <f t="shared" ref="F54" si="79">E56</f>
        <v>8.2405408574872427E-2</v>
      </c>
      <c r="G54" s="12">
        <f t="shared" si="1"/>
        <v>1.4001345746141022E-2</v>
      </c>
      <c r="H54" s="12">
        <f t="shared" si="63"/>
        <v>-6.804267470879781E-2</v>
      </c>
      <c r="I54" s="12">
        <f t="shared" ref="I54" si="80">MAX(H54:H56)-MIN(H54:H56)</f>
        <v>9.7807955090458823E-2</v>
      </c>
      <c r="J54" s="11">
        <f t="shared" si="2"/>
        <v>1.9603768270298131E-4</v>
      </c>
      <c r="K54">
        <f t="shared" ref="K54" si="81">SQRT(SUM(J54:J56)/2)</f>
        <v>9.1613267411088703E-2</v>
      </c>
      <c r="L54">
        <f t="shared" ref="L54" si="82">I54/K54</f>
        <v>1.0676178009411368</v>
      </c>
    </row>
    <row r="55" spans="1:12">
      <c r="A55" s="11">
        <f>'Initial data'!A54</f>
        <v>201405</v>
      </c>
      <c r="B55" s="11">
        <f>'Initial data'!B54</f>
        <v>149274140</v>
      </c>
      <c r="C55" s="12">
        <f t="shared" si="0"/>
        <v>0.16621201791919027</v>
      </c>
      <c r="D55" s="11">
        <v>2</v>
      </c>
      <c r="E55" s="11" t="s">
        <v>18</v>
      </c>
      <c r="F55" s="11">
        <f t="shared" ref="F55" si="83">F54</f>
        <v>8.2405408574872427E-2</v>
      </c>
      <c r="G55" s="12">
        <f t="shared" si="1"/>
        <v>8.3806609344317842E-2</v>
      </c>
      <c r="H55" s="12">
        <f t="shared" si="63"/>
        <v>1.5763934635520033E-2</v>
      </c>
      <c r="I55" s="12"/>
      <c r="J55" s="11">
        <f t="shared" si="2"/>
        <v>7.023547769791103E-3</v>
      </c>
    </row>
    <row r="56" spans="1:12">
      <c r="A56" s="11">
        <f>'Initial data'!A55</f>
        <v>201406</v>
      </c>
      <c r="B56" s="11">
        <f>'Initial data'!B55</f>
        <v>126415293</v>
      </c>
      <c r="C56" s="12">
        <f t="shared" si="0"/>
        <v>-1.5402546515586391E-2</v>
      </c>
      <c r="D56" s="11">
        <v>3</v>
      </c>
      <c r="E56" s="11">
        <f>E54/3</f>
        <v>8.2405408574872427E-2</v>
      </c>
      <c r="F56" s="11">
        <f t="shared" si="3"/>
        <v>8.2405408574872427E-2</v>
      </c>
      <c r="G56" s="12">
        <f t="shared" si="1"/>
        <v>-9.7807955090458823E-2</v>
      </c>
      <c r="H56" s="12">
        <f t="shared" si="63"/>
        <v>-8.204402045493879E-2</v>
      </c>
      <c r="I56" s="12"/>
      <c r="J56" s="11">
        <f t="shared" si="2"/>
        <v>9.5663960789772098E-3</v>
      </c>
    </row>
    <row r="57" spans="1:12">
      <c r="A57" s="11">
        <f>'Initial data'!A56</f>
        <v>201407</v>
      </c>
      <c r="B57" s="11">
        <f>'Initial data'!B56</f>
        <v>128377483</v>
      </c>
      <c r="C57" s="12">
        <f t="shared" si="0"/>
        <v>-6.8564154590485191E-2</v>
      </c>
      <c r="D57" s="11">
        <v>1</v>
      </c>
      <c r="E57" s="11">
        <f>SUM(C57:C59)</f>
        <v>-3.8196425163790529E-2</v>
      </c>
      <c r="F57" s="11">
        <f t="shared" ref="F57" si="84">E59</f>
        <v>-1.273214172126351E-2</v>
      </c>
      <c r="G57" s="12">
        <f t="shared" si="1"/>
        <v>-5.5832012869221681E-2</v>
      </c>
      <c r="H57" s="12">
        <f t="shared" si="63"/>
        <v>-0.13787603332416049</v>
      </c>
      <c r="I57" s="12">
        <f t="shared" ref="I57" si="85">MAX(H57:H59)-MIN(H57:H59)</f>
        <v>0.10442720568611022</v>
      </c>
      <c r="J57" s="11">
        <f t="shared" si="2"/>
        <v>3.1172136610289353E-3</v>
      </c>
      <c r="K57">
        <f t="shared" ref="K57" si="86">SQRT(SUM(J57:J59)/2)</f>
        <v>9.0508971139187863E-2</v>
      </c>
      <c r="L57">
        <f t="shared" ref="L57" si="87">I57/K57</f>
        <v>1.1537774031871206</v>
      </c>
    </row>
    <row r="58" spans="1:12">
      <c r="A58" s="11">
        <f>'Initial data'!A57</f>
        <v>201408</v>
      </c>
      <c r="B58" s="11">
        <f>'Initial data'!B57</f>
        <v>137488347</v>
      </c>
      <c r="C58" s="12">
        <f t="shared" si="0"/>
        <v>-6.1327334538152055E-2</v>
      </c>
      <c r="D58" s="11">
        <v>2</v>
      </c>
      <c r="E58" s="11" t="s">
        <v>18</v>
      </c>
      <c r="F58" s="11">
        <f t="shared" si="3"/>
        <v>-1.273214172126351E-2</v>
      </c>
      <c r="G58" s="12">
        <f t="shared" si="1"/>
        <v>-4.8595192816888545E-2</v>
      </c>
      <c r="H58" s="12">
        <f t="shared" si="63"/>
        <v>-0.18647122614104905</v>
      </c>
      <c r="I58" s="12"/>
      <c r="J58" s="11">
        <f t="shared" si="2"/>
        <v>2.361492764910576E-3</v>
      </c>
    </row>
    <row r="59" spans="1:12">
      <c r="A59" s="11">
        <f>'Initial data'!A58</f>
        <v>201409</v>
      </c>
      <c r="B59" s="11">
        <f>'Initial data'!B58</f>
        <v>146184058</v>
      </c>
      <c r="C59" s="12">
        <f t="shared" si="0"/>
        <v>9.169506396484671E-2</v>
      </c>
      <c r="D59" s="11">
        <v>3</v>
      </c>
      <c r="E59" s="11">
        <f>E57/3</f>
        <v>-1.273214172126351E-2</v>
      </c>
      <c r="F59" s="11">
        <f t="shared" ref="F59" si="88">E59</f>
        <v>-1.273214172126351E-2</v>
      </c>
      <c r="G59" s="12">
        <f t="shared" si="1"/>
        <v>0.10442720568611022</v>
      </c>
      <c r="H59" s="12">
        <f t="shared" si="63"/>
        <v>-8.2044020454938832E-2</v>
      </c>
      <c r="I59" s="12"/>
      <c r="J59" s="11">
        <f t="shared" si="2"/>
        <v>1.090504128740917E-2</v>
      </c>
    </row>
    <row r="60" spans="1:12">
      <c r="A60" s="11">
        <f>'Initial data'!A59</f>
        <v>201410</v>
      </c>
      <c r="B60" s="11">
        <f>'Initial data'!B59</f>
        <v>133375897</v>
      </c>
      <c r="C60" s="12">
        <f t="shared" si="0"/>
        <v>3.9279171301022583E-2</v>
      </c>
      <c r="D60" s="11">
        <v>1</v>
      </c>
      <c r="E60" s="11">
        <f>SUM(C60:C62)</f>
        <v>0.2447512604538023</v>
      </c>
      <c r="F60" s="11">
        <f t="shared" ref="F60" si="89">E62</f>
        <v>8.1583753484600771E-2</v>
      </c>
      <c r="G60" s="12">
        <f t="shared" si="1"/>
        <v>-4.2304582183578188E-2</v>
      </c>
      <c r="H60" s="12">
        <f t="shared" si="63"/>
        <v>-0.12434860263851702</v>
      </c>
      <c r="I60" s="12">
        <f t="shared" ref="I60" si="90">MAX(H60:H62)-MIN(H60:H62)</f>
        <v>0.1577386697175992</v>
      </c>
      <c r="J60" s="11">
        <f t="shared" si="2"/>
        <v>1.7896776737271211E-3</v>
      </c>
      <c r="K60">
        <f t="shared" ref="K60" si="91">SQRT(SUM(J60:J62)/2)</f>
        <v>0.14141462824406992</v>
      </c>
      <c r="L60">
        <f t="shared" ref="L60" si="92">I60/K60</f>
        <v>1.1154338958863248</v>
      </c>
    </row>
    <row r="61" spans="1:12">
      <c r="A61" s="11">
        <f>'Initial data'!A60</f>
        <v>201411</v>
      </c>
      <c r="B61" s="11">
        <f>'Initial data'!B60</f>
        <v>128238558</v>
      </c>
      <c r="C61" s="12">
        <f t="shared" si="0"/>
        <v>0.23932242320219996</v>
      </c>
      <c r="D61" s="11">
        <v>2</v>
      </c>
      <c r="E61" s="11" t="s">
        <v>18</v>
      </c>
      <c r="F61" s="11">
        <f t="shared" ref="F61" si="93">F60</f>
        <v>8.1583753484600771E-2</v>
      </c>
      <c r="G61" s="12">
        <f t="shared" si="1"/>
        <v>0.1577386697175992</v>
      </c>
      <c r="H61" s="12">
        <f t="shared" si="63"/>
        <v>3.3390067079082167E-2</v>
      </c>
      <c r="I61" s="12"/>
      <c r="J61" s="11">
        <f t="shared" si="2"/>
        <v>2.4881487924277846E-2</v>
      </c>
    </row>
    <row r="62" spans="1:12">
      <c r="A62" s="11">
        <f>'Initial data'!A61</f>
        <v>201412</v>
      </c>
      <c r="B62" s="11">
        <f>'Initial data'!B61</f>
        <v>100944397</v>
      </c>
      <c r="C62" s="12">
        <f t="shared" si="0"/>
        <v>-3.3850334049420241E-2</v>
      </c>
      <c r="D62" s="11">
        <v>3</v>
      </c>
      <c r="E62" s="11">
        <f>E60/3</f>
        <v>8.1583753484600771E-2</v>
      </c>
      <c r="F62" s="11">
        <f t="shared" si="3"/>
        <v>8.1583753484600771E-2</v>
      </c>
      <c r="G62" s="12">
        <f t="shared" si="1"/>
        <v>-0.11543408753402101</v>
      </c>
      <c r="H62" s="12">
        <f t="shared" si="63"/>
        <v>-8.2044020454938846E-2</v>
      </c>
      <c r="I62" s="12"/>
      <c r="J62" s="11">
        <f t="shared" si="2"/>
        <v>1.3325028564812026E-2</v>
      </c>
    </row>
    <row r="63" spans="1:12">
      <c r="A63" s="11">
        <f>'Initial data'!A62</f>
        <v>201501</v>
      </c>
      <c r="B63" s="11">
        <f>'Initial data'!B62</f>
        <v>104419890</v>
      </c>
      <c r="C63" s="12">
        <f t="shared" si="0"/>
        <v>-1.5061862042439573E-2</v>
      </c>
      <c r="D63" s="11">
        <v>1</v>
      </c>
      <c r="E63" s="11">
        <f>SUM(C63:C65)</f>
        <v>-0.1339019202718201</v>
      </c>
      <c r="F63" s="11">
        <f t="shared" ref="F63" si="94">E65</f>
        <v>-4.4633973423940036E-2</v>
      </c>
      <c r="G63" s="12">
        <f t="shared" si="1"/>
        <v>2.9572111381500461E-2</v>
      </c>
      <c r="H63" s="12">
        <f>C63-F63</f>
        <v>2.9572111381500461E-2</v>
      </c>
      <c r="I63" s="12">
        <f t="shared" ref="I63" si="95">MAX(H63:H65)-MIN(H63:H65)</f>
        <v>3.2368936137315264E-2</v>
      </c>
      <c r="J63" s="11">
        <f t="shared" si="2"/>
        <v>8.7450977155986915E-4</v>
      </c>
      <c r="K63">
        <f t="shared" ref="K63" si="96">SQRT(SUM(J63:J65)/2)</f>
        <v>3.1065093166898775E-2</v>
      </c>
      <c r="L63">
        <f t="shared" ref="L63" si="97">I63/K63</f>
        <v>1.0419713201377356</v>
      </c>
    </row>
    <row r="64" spans="1:12">
      <c r="A64" s="11">
        <f>'Initial data'!A63</f>
        <v>201502</v>
      </c>
      <c r="B64" s="11">
        <f>'Initial data'!B63</f>
        <v>106004552</v>
      </c>
      <c r="C64" s="12">
        <f t="shared" si="0"/>
        <v>-4.1837148668125233E-2</v>
      </c>
      <c r="D64" s="11">
        <v>2</v>
      </c>
      <c r="E64" s="11" t="s">
        <v>18</v>
      </c>
      <c r="F64" s="11">
        <f t="shared" ref="F64" si="98">F63</f>
        <v>-4.4633973423940036E-2</v>
      </c>
      <c r="G64" s="12">
        <f t="shared" si="1"/>
        <v>2.7968247558148029E-3</v>
      </c>
      <c r="H64" s="12">
        <f t="shared" ref="H64:H82" si="99">H63+C64-F64</f>
        <v>3.2368936137315264E-2</v>
      </c>
      <c r="I64" s="12"/>
      <c r="J64" s="11">
        <f t="shared" si="2"/>
        <v>7.8222287147385314E-6</v>
      </c>
    </row>
    <row r="65" spans="1:12">
      <c r="A65" s="11">
        <f>'Initial data'!A64</f>
        <v>201601</v>
      </c>
      <c r="B65" s="11">
        <f>'Initial data'!B64</f>
        <v>110533560</v>
      </c>
      <c r="C65" s="12">
        <f t="shared" si="0"/>
        <v>-7.7002909561255301E-2</v>
      </c>
      <c r="D65" s="11">
        <v>3</v>
      </c>
      <c r="E65" s="11">
        <f>E63/3</f>
        <v>-4.4633973423940036E-2</v>
      </c>
      <c r="F65" s="11">
        <f t="shared" si="3"/>
        <v>-4.4633973423940036E-2</v>
      </c>
      <c r="G65" s="12">
        <f t="shared" si="1"/>
        <v>-3.2368936137315264E-2</v>
      </c>
      <c r="H65" s="12">
        <f t="shared" si="99"/>
        <v>0</v>
      </c>
      <c r="I65" s="12"/>
      <c r="J65" s="11">
        <f t="shared" si="2"/>
        <v>1.047748026661594E-3</v>
      </c>
    </row>
    <row r="66" spans="1:12">
      <c r="A66" s="11">
        <f>'Initial data'!A65</f>
        <v>201602</v>
      </c>
      <c r="B66" s="11">
        <f>'Initial data'!B65</f>
        <v>119381243</v>
      </c>
      <c r="C66" s="12">
        <f t="shared" si="0"/>
        <v>7.2587671114867136E-2</v>
      </c>
      <c r="D66" s="11">
        <v>1</v>
      </c>
      <c r="E66" s="11">
        <f>SUM(C66:C68)</f>
        <v>9.4344919101762518E-3</v>
      </c>
      <c r="F66" s="11">
        <f t="shared" ref="F66" si="100">E68</f>
        <v>3.1448306367254171E-3</v>
      </c>
      <c r="G66" s="12">
        <f t="shared" si="1"/>
        <v>6.9442840478141712E-2</v>
      </c>
      <c r="H66" s="12">
        <f t="shared" si="99"/>
        <v>6.9442840478141712E-2</v>
      </c>
      <c r="I66" s="12">
        <f t="shared" ref="I66" si="101">MAX(H66:H68)-MIN(H66:H68)</f>
        <v>7.7628396831961488E-2</v>
      </c>
      <c r="J66" s="11">
        <f t="shared" si="2"/>
        <v>4.8223080936726373E-3</v>
      </c>
      <c r="K66">
        <f t="shared" ref="K66" si="102">SQRT(SUM(J66:J68)/2)</f>
        <v>7.3876516638220993E-2</v>
      </c>
      <c r="L66">
        <f t="shared" ref="L66" si="103">I66/K66</f>
        <v>1.0507858297124881</v>
      </c>
    </row>
    <row r="67" spans="1:12">
      <c r="A67" s="11">
        <f>'Initial data'!A66</f>
        <v>201603</v>
      </c>
      <c r="B67" s="11">
        <f>'Initial data'!B66</f>
        <v>111022671</v>
      </c>
      <c r="C67" s="12">
        <f t="shared" ref="C67:C121" si="104">LN(B67/B68)</f>
        <v>-7.4483566195236078E-2</v>
      </c>
      <c r="D67" s="11">
        <v>2</v>
      </c>
      <c r="E67" s="11" t="s">
        <v>18</v>
      </c>
      <c r="F67" s="11">
        <f t="shared" si="3"/>
        <v>3.1448306367254171E-3</v>
      </c>
      <c r="G67" s="12">
        <f t="shared" si="1"/>
        <v>-7.7628396831961502E-2</v>
      </c>
      <c r="H67" s="12">
        <f t="shared" si="99"/>
        <v>-8.1855563538197826E-3</v>
      </c>
      <c r="I67" s="12"/>
      <c r="J67" s="11">
        <f t="shared" si="2"/>
        <v>6.0261679947004902E-3</v>
      </c>
    </row>
    <row r="68" spans="1:12">
      <c r="A68" s="11">
        <f>'Initial data'!A67</f>
        <v>201604</v>
      </c>
      <c r="B68" s="11">
        <f>'Initial data'!B67</f>
        <v>119607792</v>
      </c>
      <c r="C68" s="12">
        <f t="shared" si="104"/>
        <v>1.1330386990545194E-2</v>
      </c>
      <c r="D68" s="11">
        <v>3</v>
      </c>
      <c r="E68" s="11">
        <f>E66/3</f>
        <v>3.1448306367254171E-3</v>
      </c>
      <c r="F68" s="11">
        <f t="shared" ref="F68" si="105">E68</f>
        <v>3.1448306367254171E-3</v>
      </c>
      <c r="G68" s="12">
        <f t="shared" ref="G68:G122" si="106">C68-F68</f>
        <v>8.1855563538197774E-3</v>
      </c>
      <c r="H68" s="12">
        <f t="shared" si="99"/>
        <v>-5.6378512969246231E-18</v>
      </c>
      <c r="I68" s="12"/>
      <c r="J68" s="11">
        <f t="shared" ref="J68:J122" si="107">G68*G68</f>
        <v>6.7003332821559329E-5</v>
      </c>
    </row>
    <row r="69" spans="1:12">
      <c r="A69" s="11">
        <f>'Initial data'!A68</f>
        <v>201605</v>
      </c>
      <c r="B69" s="11">
        <f>'Initial data'!B68</f>
        <v>118260238</v>
      </c>
      <c r="C69" s="12">
        <f t="shared" si="104"/>
        <v>9.1059069736578471E-2</v>
      </c>
      <c r="D69" s="11">
        <v>1</v>
      </c>
      <c r="E69" s="11">
        <f>SUM(C69:C71)</f>
        <v>0.11138559127399882</v>
      </c>
      <c r="F69" s="11">
        <f t="shared" ref="F69" si="108">E71</f>
        <v>3.7128530424666274E-2</v>
      </c>
      <c r="G69" s="12">
        <f t="shared" si="106"/>
        <v>5.3930539311912197E-2</v>
      </c>
      <c r="H69" s="12">
        <f t="shared" si="99"/>
        <v>5.3930539311912197E-2</v>
      </c>
      <c r="I69" s="12">
        <f t="shared" ref="I69" si="109">MAX(H69:H71)-MIN(H69:H71)</f>
        <v>0.10204605336994957</v>
      </c>
      <c r="J69" s="11">
        <f t="shared" si="107"/>
        <v>2.9085030704737069E-3</v>
      </c>
      <c r="K69">
        <f t="shared" ref="K69" si="110">SQRT(SUM(J69:J71)/2)</f>
        <v>8.8422290096800513E-2</v>
      </c>
      <c r="L69">
        <f t="shared" ref="L69" si="111">I69/K69</f>
        <v>1.1540761187957744</v>
      </c>
    </row>
    <row r="70" spans="1:12">
      <c r="A70" s="11">
        <f>'Initial data'!A69</f>
        <v>201606</v>
      </c>
      <c r="B70" s="11">
        <f>'Initial data'!B69</f>
        <v>107967314</v>
      </c>
      <c r="C70" s="12">
        <f t="shared" si="104"/>
        <v>-6.4917522945283301E-2</v>
      </c>
      <c r="D70" s="11">
        <v>2</v>
      </c>
      <c r="E70" s="11" t="s">
        <v>18</v>
      </c>
      <c r="F70" s="11">
        <f t="shared" ref="F70:F122" si="112">F69</f>
        <v>3.7128530424666274E-2</v>
      </c>
      <c r="G70" s="12">
        <f t="shared" si="106"/>
        <v>-0.10204605336994957</v>
      </c>
      <c r="H70" s="12">
        <f t="shared" si="99"/>
        <v>-4.8115514058037379E-2</v>
      </c>
      <c r="I70" s="12"/>
      <c r="J70" s="11">
        <f t="shared" si="107"/>
        <v>1.0413397008382596E-2</v>
      </c>
    </row>
    <row r="71" spans="1:12">
      <c r="A71" s="11">
        <f>'Initial data'!A70</f>
        <v>201607</v>
      </c>
      <c r="B71" s="11">
        <f>'Initial data'!B70</f>
        <v>115208791</v>
      </c>
      <c r="C71" s="12">
        <f t="shared" si="104"/>
        <v>8.5244044482703646E-2</v>
      </c>
      <c r="D71" s="11">
        <v>3</v>
      </c>
      <c r="E71" s="11">
        <f>E69/3</f>
        <v>3.7128530424666274E-2</v>
      </c>
      <c r="F71" s="11">
        <f t="shared" si="112"/>
        <v>3.7128530424666274E-2</v>
      </c>
      <c r="G71" s="12">
        <f t="shared" si="106"/>
        <v>4.8115514058037372E-2</v>
      </c>
      <c r="H71" s="12">
        <f t="shared" si="99"/>
        <v>0</v>
      </c>
      <c r="I71" s="12"/>
      <c r="J71" s="11">
        <f t="shared" si="107"/>
        <v>2.3151026930691918E-3</v>
      </c>
    </row>
    <row r="72" spans="1:12">
      <c r="A72" s="11">
        <f>'Initial data'!A71</f>
        <v>201608</v>
      </c>
      <c r="B72" s="11">
        <f>'Initial data'!B71</f>
        <v>105794868</v>
      </c>
      <c r="C72" s="12">
        <f t="shared" si="104"/>
        <v>-0.28129812628108036</v>
      </c>
      <c r="D72" s="11">
        <v>1</v>
      </c>
      <c r="E72" s="11">
        <f>SUM(C72:C74)</f>
        <v>-0.16148684562755899</v>
      </c>
      <c r="F72" s="11">
        <f t="shared" ref="F72" si="113">E74</f>
        <v>-5.3828948542519663E-2</v>
      </c>
      <c r="G72" s="12">
        <f t="shared" si="106"/>
        <v>-0.22746917773856071</v>
      </c>
      <c r="H72" s="12">
        <f t="shared" si="99"/>
        <v>-0.22746917773856071</v>
      </c>
      <c r="I72" s="12">
        <f t="shared" ref="I72" si="114">MAX(H72:H74)-MIN(H72:H74)</f>
        <v>0.23240904124144088</v>
      </c>
      <c r="J72" s="11">
        <f t="shared" si="107"/>
        <v>5.1742226821056919E-2</v>
      </c>
      <c r="K72">
        <f t="shared" ref="K72" si="115">SQRT(SUM(J72:J74)/2)</f>
        <v>0.22997890286203404</v>
      </c>
      <c r="L72">
        <f t="shared" ref="L72" si="116">I72/K72</f>
        <v>1.0105667882973801</v>
      </c>
    </row>
    <row r="73" spans="1:12">
      <c r="A73" s="11">
        <f>'Initial data'!A72</f>
        <v>201609</v>
      </c>
      <c r="B73" s="11">
        <f>'Initial data'!B72</f>
        <v>140162174</v>
      </c>
      <c r="C73" s="12">
        <f t="shared" si="104"/>
        <v>0.17858009269892122</v>
      </c>
      <c r="D73" s="11">
        <v>2</v>
      </c>
      <c r="E73" s="11" t="s">
        <v>18</v>
      </c>
      <c r="F73" s="11">
        <f t="shared" si="112"/>
        <v>-5.3828948542519663E-2</v>
      </c>
      <c r="G73" s="12">
        <f t="shared" si="106"/>
        <v>0.23240904124144088</v>
      </c>
      <c r="H73" s="12">
        <f t="shared" si="99"/>
        <v>4.9398635028801777E-3</v>
      </c>
      <c r="I73" s="12"/>
      <c r="J73" s="11">
        <f t="shared" si="107"/>
        <v>5.4013962450765764E-2</v>
      </c>
    </row>
    <row r="74" spans="1:12">
      <c r="A74" s="11">
        <f>'Initial data'!A73</f>
        <v>201610</v>
      </c>
      <c r="B74" s="11">
        <f>'Initial data'!B73</f>
        <v>117239640</v>
      </c>
      <c r="C74" s="12">
        <f t="shared" si="104"/>
        <v>-5.8768812045399847E-2</v>
      </c>
      <c r="D74" s="11">
        <v>3</v>
      </c>
      <c r="E74" s="11">
        <f>E72/3</f>
        <v>-5.3828948542519663E-2</v>
      </c>
      <c r="F74" s="11">
        <f t="shared" ref="F74" si="117">E74</f>
        <v>-5.3828948542519663E-2</v>
      </c>
      <c r="G74" s="12">
        <f t="shared" si="106"/>
        <v>-4.9398635028801846E-3</v>
      </c>
      <c r="H74" s="12">
        <f t="shared" si="99"/>
        <v>0</v>
      </c>
      <c r="I74" s="12"/>
      <c r="J74" s="11">
        <f t="shared" si="107"/>
        <v>2.4402251427087688E-5</v>
      </c>
    </row>
    <row r="75" spans="1:12">
      <c r="A75" s="11">
        <f>'Initial data'!A74</f>
        <v>201611</v>
      </c>
      <c r="B75" s="11">
        <f>'Initial data'!B74</f>
        <v>124336159</v>
      </c>
      <c r="C75" s="12">
        <f t="shared" si="104"/>
        <v>-7.8006801012041438E-2</v>
      </c>
      <c r="D75" s="11">
        <v>1</v>
      </c>
      <c r="E75" s="11">
        <f>SUM(C75:C77)</f>
        <v>5.0304183378823919E-2</v>
      </c>
      <c r="F75" s="11">
        <f t="shared" ref="F75" si="118">E77</f>
        <v>1.6768061126274641E-2</v>
      </c>
      <c r="G75" s="12">
        <f t="shared" si="106"/>
        <v>-9.4774862138316082E-2</v>
      </c>
      <c r="H75" s="12">
        <f t="shared" si="99"/>
        <v>-9.4774862138316082E-2</v>
      </c>
      <c r="I75" s="12">
        <f t="shared" ref="I75" si="119">MAX(H75:H77)-MIN(H75:H77)</f>
        <v>0.25510574617094434</v>
      </c>
      <c r="J75" s="11">
        <f t="shared" si="107"/>
        <v>8.9822744933368195E-3</v>
      </c>
      <c r="K75">
        <f t="shared" ref="K75" si="120">SQRT(SUM(J75:J77)/2)</f>
        <v>0.22334637740229321</v>
      </c>
      <c r="L75">
        <f t="shared" ref="L75" si="121">I75/K75</f>
        <v>1.1421978235691099</v>
      </c>
    </row>
    <row r="76" spans="1:12">
      <c r="A76" s="11">
        <f>'Initial data'!A75</f>
        <v>201612</v>
      </c>
      <c r="B76" s="11">
        <f>'Initial data'!B75</f>
        <v>134423553</v>
      </c>
      <c r="C76" s="12">
        <f t="shared" si="104"/>
        <v>0.27187380729721899</v>
      </c>
      <c r="D76" s="11">
        <v>2</v>
      </c>
      <c r="E76" s="11" t="s">
        <v>18</v>
      </c>
      <c r="F76" s="11">
        <f t="shared" ref="F76" si="122">F75</f>
        <v>1.6768061126274641E-2</v>
      </c>
      <c r="G76" s="12">
        <f t="shared" si="106"/>
        <v>0.25510574617094434</v>
      </c>
      <c r="H76" s="12">
        <f t="shared" si="99"/>
        <v>0.16033088403262827</v>
      </c>
      <c r="I76" s="12"/>
      <c r="J76" s="11">
        <f t="shared" si="107"/>
        <v>6.5078941729434278E-2</v>
      </c>
    </row>
    <row r="77" spans="1:12">
      <c r="A77" s="11">
        <f>'Initial data'!A76</f>
        <v>201701</v>
      </c>
      <c r="B77" s="11">
        <f>'Initial data'!B76</f>
        <v>102424081</v>
      </c>
      <c r="C77" s="12">
        <f t="shared" si="104"/>
        <v>-0.14356282290635364</v>
      </c>
      <c r="D77" s="11">
        <v>3</v>
      </c>
      <c r="E77" s="11">
        <f>E75/3</f>
        <v>1.6768061126274641E-2</v>
      </c>
      <c r="F77" s="11">
        <f t="shared" si="112"/>
        <v>1.6768061126274641E-2</v>
      </c>
      <c r="G77" s="12">
        <f t="shared" si="106"/>
        <v>-0.16033088403262827</v>
      </c>
      <c r="H77" s="12">
        <f t="shared" si="99"/>
        <v>0</v>
      </c>
      <c r="I77" s="12"/>
      <c r="J77" s="11">
        <f t="shared" si="107"/>
        <v>2.5705992374684093E-2</v>
      </c>
    </row>
    <row r="78" spans="1:12">
      <c r="A78" s="11">
        <f>'Initial data'!A77</f>
        <v>201702</v>
      </c>
      <c r="B78" s="11">
        <f>'Initial data'!B77</f>
        <v>118236242</v>
      </c>
      <c r="C78" s="12">
        <f t="shared" si="104"/>
        <v>-0.17397851641168036</v>
      </c>
      <c r="D78" s="11">
        <v>1</v>
      </c>
      <c r="E78" s="11">
        <f>SUM(C78:C80)</f>
        <v>-0.11948408352605785</v>
      </c>
      <c r="F78" s="11">
        <f t="shared" ref="F78" si="123">E80</f>
        <v>-3.9828027842019283E-2</v>
      </c>
      <c r="G78" s="12">
        <f t="shared" si="106"/>
        <v>-0.13415048856966108</v>
      </c>
      <c r="H78" s="12">
        <f t="shared" si="99"/>
        <v>-0.13415048856966108</v>
      </c>
      <c r="I78" s="12">
        <f t="shared" ref="I78" si="124">MAX(H78:H80)-MIN(H78:H80)</f>
        <v>0.3771061273501084</v>
      </c>
      <c r="J78" s="11">
        <f t="shared" si="107"/>
        <v>1.7996353583478768E-2</v>
      </c>
      <c r="K78">
        <f t="shared" ref="K78" si="125">SQRT(SUM(J78:J80)/2)</f>
        <v>0.33108369582606312</v>
      </c>
      <c r="L78">
        <f t="shared" ref="L78" si="126">I78/K78</f>
        <v>1.1390054300596653</v>
      </c>
    </row>
    <row r="79" spans="1:12">
      <c r="A79" s="11">
        <f>'Initial data'!A78</f>
        <v>201703</v>
      </c>
      <c r="B79" s="11">
        <f>'Initial data'!B78</f>
        <v>140704675</v>
      </c>
      <c r="C79" s="12">
        <f t="shared" si="104"/>
        <v>0.33727809950808912</v>
      </c>
      <c r="D79" s="11">
        <v>2</v>
      </c>
      <c r="E79" s="11" t="s">
        <v>18</v>
      </c>
      <c r="F79" s="11">
        <f t="shared" ref="F79" si="127">F78</f>
        <v>-3.9828027842019283E-2</v>
      </c>
      <c r="G79" s="12">
        <f t="shared" si="106"/>
        <v>0.3771061273501084</v>
      </c>
      <c r="H79" s="12">
        <f t="shared" si="99"/>
        <v>0.24295563878044732</v>
      </c>
      <c r="I79" s="12"/>
      <c r="J79" s="11">
        <f t="shared" si="107"/>
        <v>0.14220903128499618</v>
      </c>
    </row>
    <row r="80" spans="1:12">
      <c r="A80" s="11">
        <f>'Initial data'!A79</f>
        <v>201704</v>
      </c>
      <c r="B80" s="11">
        <f>'Initial data'!B79</f>
        <v>100422380</v>
      </c>
      <c r="C80" s="12">
        <f t="shared" si="104"/>
        <v>-0.28278366662246662</v>
      </c>
      <c r="D80" s="11">
        <v>3</v>
      </c>
      <c r="E80" s="11">
        <f>E78/3</f>
        <v>-3.9828027842019283E-2</v>
      </c>
      <c r="F80" s="11">
        <f t="shared" si="112"/>
        <v>-3.9828027842019283E-2</v>
      </c>
      <c r="G80" s="12">
        <f t="shared" si="106"/>
        <v>-0.24295563878044735</v>
      </c>
      <c r="H80" s="12">
        <f t="shared" si="99"/>
        <v>0</v>
      </c>
      <c r="I80" s="12"/>
      <c r="J80" s="11">
        <f t="shared" si="107"/>
        <v>5.9027442415215209E-2</v>
      </c>
    </row>
    <row r="81" spans="1:12">
      <c r="A81" s="11">
        <f>'Initial data'!A80</f>
        <v>201705</v>
      </c>
      <c r="B81" s="11">
        <f>'Initial data'!B80</f>
        <v>133242231</v>
      </c>
      <c r="C81" s="12">
        <f t="shared" si="104"/>
        <v>2.9985506808158202E-2</v>
      </c>
      <c r="D81" s="11">
        <v>1</v>
      </c>
      <c r="E81" s="11">
        <f>SUM(C81:C83)</f>
        <v>-0.32886479471996483</v>
      </c>
      <c r="F81" s="11">
        <f t="shared" ref="F81" si="128">E83</f>
        <v>-0.10962159823998828</v>
      </c>
      <c r="G81" s="12">
        <f t="shared" si="106"/>
        <v>0.1396071050481465</v>
      </c>
      <c r="H81" s="12">
        <f t="shared" si="99"/>
        <v>0.1396071050481465</v>
      </c>
      <c r="I81" s="12">
        <f t="shared" ref="I81" si="129">MAX(H81:H83)-MIN(H81:H83)</f>
        <v>0.38873831530986391</v>
      </c>
      <c r="J81" s="11">
        <f t="shared" si="107"/>
        <v>1.949014377992421E-2</v>
      </c>
      <c r="K81">
        <f t="shared" ref="K81" si="130">SQRT(SUM(J81:J83)/2)</f>
        <v>0.17359204422023544</v>
      </c>
      <c r="L81">
        <f t="shared" ref="L81" si="131">I81/K81</f>
        <v>2.2393786365962334</v>
      </c>
    </row>
    <row r="82" spans="1:12">
      <c r="A82" s="11">
        <f>'Initial data'!A81</f>
        <v>201706</v>
      </c>
      <c r="B82" s="11">
        <f>'Initial data'!B81</f>
        <v>129306202</v>
      </c>
      <c r="C82" s="12">
        <f t="shared" si="104"/>
        <v>-5.4859545633202791E-2</v>
      </c>
      <c r="D82" s="11">
        <v>2</v>
      </c>
      <c r="E82" s="11" t="s">
        <v>18</v>
      </c>
      <c r="F82" s="11">
        <f t="shared" si="112"/>
        <v>-0.10962159823998828</v>
      </c>
      <c r="G82" s="12">
        <f t="shared" si="106"/>
        <v>5.4762052606785488E-2</v>
      </c>
      <c r="H82" s="12">
        <f t="shared" si="99"/>
        <v>0.19436915765493198</v>
      </c>
      <c r="I82" s="12"/>
      <c r="J82" s="11">
        <f t="shared" si="107"/>
        <v>2.9988824057083415E-3</v>
      </c>
    </row>
    <row r="83" spans="1:12">
      <c r="A83" s="11">
        <f>'Initial data'!A82</f>
        <v>201707</v>
      </c>
      <c r="B83" s="11">
        <f>'Initial data'!B82</f>
        <v>136598067</v>
      </c>
      <c r="C83" s="12">
        <f t="shared" si="104"/>
        <v>-0.30399075589492025</v>
      </c>
      <c r="D83" s="11">
        <v>3</v>
      </c>
      <c r="E83" s="11">
        <f>E81/3</f>
        <v>-0.10962159823998828</v>
      </c>
      <c r="F83" s="11">
        <f t="shared" ref="F83" si="132">E83</f>
        <v>-0.10962159823998828</v>
      </c>
      <c r="G83" s="12">
        <f t="shared" si="106"/>
        <v>-0.19436915765493196</v>
      </c>
      <c r="H83" s="12">
        <f>C83-F83</f>
        <v>-0.19436915765493196</v>
      </c>
      <c r="I83" s="12"/>
      <c r="J83" s="11">
        <f t="shared" si="107"/>
        <v>3.7779369447487797E-2</v>
      </c>
    </row>
    <row r="84" spans="1:12">
      <c r="A84" s="11">
        <f>'Initial data'!A83</f>
        <v>201708</v>
      </c>
      <c r="B84" s="11">
        <f>'Initial data'!B83</f>
        <v>185125422</v>
      </c>
      <c r="C84" s="12">
        <f t="shared" si="104"/>
        <v>-0.13725383144304465</v>
      </c>
      <c r="D84" s="11">
        <v>1</v>
      </c>
      <c r="E84" s="11">
        <f>SUM(C84:C86)</f>
        <v>0.16859220385526832</v>
      </c>
      <c r="F84" s="11">
        <f t="shared" ref="F84" si="133">E86</f>
        <v>5.6197401285089439E-2</v>
      </c>
      <c r="G84" s="12">
        <f t="shared" si="106"/>
        <v>-0.19345123272813408</v>
      </c>
      <c r="H84" s="12">
        <f t="shared" ref="H84:H102" si="134">H83+C84-F84</f>
        <v>-0.38782039038306604</v>
      </c>
      <c r="I84" s="12">
        <f t="shared" ref="I84" si="135">MAX(H84:H86)-MIN(H84:H86)</f>
        <v>0.19345123272813408</v>
      </c>
      <c r="J84" s="11">
        <f t="shared" si="107"/>
        <v>3.7423379444034698E-2</v>
      </c>
      <c r="K84">
        <f t="shared" ref="K84" si="136">SQRT(SUM(J84:J86)/2)</f>
        <v>0.16754965594415291</v>
      </c>
      <c r="L84">
        <f t="shared" ref="L84" si="137">I84/K84</f>
        <v>1.1545904504430293</v>
      </c>
    </row>
    <row r="85" spans="1:12">
      <c r="A85" s="11">
        <f>'Initial data'!A84</f>
        <v>201709</v>
      </c>
      <c r="B85" s="11">
        <f>'Initial data'!B84</f>
        <v>212360942</v>
      </c>
      <c r="C85" s="12">
        <f t="shared" si="104"/>
        <v>0.1506094437951396</v>
      </c>
      <c r="D85" s="11">
        <v>2</v>
      </c>
      <c r="E85" s="11" t="s">
        <v>18</v>
      </c>
      <c r="F85" s="11">
        <f t="shared" ref="F85" si="138">F84</f>
        <v>5.6197401285089439E-2</v>
      </c>
      <c r="G85" s="12">
        <f t="shared" si="106"/>
        <v>9.441204251005017E-2</v>
      </c>
      <c r="H85" s="12">
        <f t="shared" si="134"/>
        <v>-0.2934083478730159</v>
      </c>
      <c r="I85" s="12"/>
      <c r="J85" s="11">
        <f t="shared" si="107"/>
        <v>8.9136337709195199E-3</v>
      </c>
    </row>
    <row r="86" spans="1:12">
      <c r="A86" s="11">
        <f>'Initial data'!A85</f>
        <v>201710</v>
      </c>
      <c r="B86" s="11">
        <f>'Initial data'!B85</f>
        <v>182669396</v>
      </c>
      <c r="C86" s="12">
        <f t="shared" si="104"/>
        <v>0.15523659150317337</v>
      </c>
      <c r="D86" s="11">
        <v>3</v>
      </c>
      <c r="E86" s="11">
        <f>E84/3</f>
        <v>5.6197401285089439E-2</v>
      </c>
      <c r="F86" s="11">
        <f t="shared" si="112"/>
        <v>5.6197401285089439E-2</v>
      </c>
      <c r="G86" s="12">
        <f t="shared" si="106"/>
        <v>9.9039190218083939E-2</v>
      </c>
      <c r="H86" s="12">
        <f t="shared" si="134"/>
        <v>-0.19436915765493196</v>
      </c>
      <c r="I86" s="12"/>
      <c r="J86" s="11">
        <f t="shared" si="107"/>
        <v>9.8087611990538125E-3</v>
      </c>
    </row>
    <row r="87" spans="1:12">
      <c r="A87" s="11">
        <f>'Initial data'!A86</f>
        <v>201711</v>
      </c>
      <c r="B87" s="11">
        <f>'Initial data'!B86</f>
        <v>156403835</v>
      </c>
      <c r="C87" s="12">
        <f t="shared" si="104"/>
        <v>-1.6698436260485512E-2</v>
      </c>
      <c r="D87" s="11">
        <v>1</v>
      </c>
      <c r="E87" s="11">
        <f>SUM(C87:C89)</f>
        <v>1.9367224975606924E-2</v>
      </c>
      <c r="F87" s="11">
        <f t="shared" ref="F87" si="139">E89</f>
        <v>6.455741658535641E-3</v>
      </c>
      <c r="G87" s="12">
        <f t="shared" si="106"/>
        <v>-2.3154177919021152E-2</v>
      </c>
      <c r="H87" s="12">
        <f t="shared" si="134"/>
        <v>-0.21752333557395309</v>
      </c>
      <c r="I87" s="12">
        <f t="shared" ref="I87" si="140">MAX(H87:H89)-MIN(H87:H89)</f>
        <v>5.8259730917775865E-2</v>
      </c>
      <c r="J87" s="11">
        <f t="shared" si="107"/>
        <v>5.3611595510568669E-4</v>
      </c>
      <c r="K87">
        <f t="shared" ref="K87" si="141">SQRT(SUM(J87:J89)/2)</f>
        <v>5.0807047016460764E-2</v>
      </c>
      <c r="L87">
        <f t="shared" ref="L87" si="142">I87/K87</f>
        <v>1.1466860276075588</v>
      </c>
    </row>
    <row r="88" spans="1:12">
      <c r="A88" s="11">
        <f>'Initial data'!A87</f>
        <v>201712</v>
      </c>
      <c r="B88" s="11">
        <f>'Initial data'!B87</f>
        <v>159037462</v>
      </c>
      <c r="C88" s="12">
        <f t="shared" si="104"/>
        <v>-2.8649811340219059E-2</v>
      </c>
      <c r="D88" s="11">
        <v>2</v>
      </c>
      <c r="E88" s="11" t="s">
        <v>18</v>
      </c>
      <c r="F88" s="11">
        <f t="shared" si="112"/>
        <v>6.455741658535641E-3</v>
      </c>
      <c r="G88" s="12">
        <f t="shared" si="106"/>
        <v>-3.5105552998754702E-2</v>
      </c>
      <c r="H88" s="12">
        <f t="shared" si="134"/>
        <v>-0.25262888857270777</v>
      </c>
      <c r="I88" s="12"/>
      <c r="J88" s="11">
        <f t="shared" si="107"/>
        <v>1.2323998513483752E-3</v>
      </c>
    </row>
    <row r="89" spans="1:12">
      <c r="A89" s="11">
        <f>'Initial data'!A88</f>
        <v>201801</v>
      </c>
      <c r="B89" s="11">
        <f>'Initial data'!B88</f>
        <v>163659753</v>
      </c>
      <c r="C89" s="12">
        <f t="shared" si="104"/>
        <v>6.4715472576311495E-2</v>
      </c>
      <c r="D89" s="11">
        <v>3</v>
      </c>
      <c r="E89" s="11">
        <f>E87/3</f>
        <v>6.455741658535641E-3</v>
      </c>
      <c r="F89" s="11">
        <f t="shared" ref="F89" si="143">E89</f>
        <v>6.455741658535641E-3</v>
      </c>
      <c r="G89" s="12">
        <f t="shared" si="106"/>
        <v>5.8259730917775851E-2</v>
      </c>
      <c r="H89" s="12">
        <f t="shared" si="134"/>
        <v>-0.1943691576549319</v>
      </c>
      <c r="I89" s="12"/>
      <c r="J89" s="11">
        <f t="shared" si="107"/>
        <v>3.3941962466116473E-3</v>
      </c>
    </row>
    <row r="90" spans="1:12">
      <c r="A90" s="11">
        <f>'Initial data'!A89</f>
        <v>201802</v>
      </c>
      <c r="B90" s="11">
        <f>'Initial data'!B89</f>
        <v>153403871</v>
      </c>
      <c r="C90" s="12">
        <f t="shared" si="104"/>
        <v>-7.7579866308436024E-2</v>
      </c>
      <c r="D90" s="11">
        <v>1</v>
      </c>
      <c r="E90" s="11">
        <f>SUM(C90:C92)</f>
        <v>4.332855477253568E-2</v>
      </c>
      <c r="F90" s="11">
        <f t="shared" ref="F90" si="144">E92</f>
        <v>1.4442851590845227E-2</v>
      </c>
      <c r="G90" s="12">
        <f t="shared" si="106"/>
        <v>-9.2022717899281251E-2</v>
      </c>
      <c r="H90" s="12">
        <f t="shared" si="134"/>
        <v>-0.28639187555421319</v>
      </c>
      <c r="I90" s="12">
        <f t="shared" ref="I90" si="145">MAX(H90:H92)-MIN(H90:H92)</f>
        <v>9.2022717899281237E-2</v>
      </c>
      <c r="J90" s="11">
        <f t="shared" si="107"/>
        <v>8.4681806095706982E-3</v>
      </c>
      <c r="K90">
        <f t="shared" ref="K90" si="146">SQRT(SUM(J90:J92)/2)</f>
        <v>9.113554016932951E-2</v>
      </c>
      <c r="L90">
        <f t="shared" ref="L90" si="147">I90/K90</f>
        <v>1.0097347064416731</v>
      </c>
    </row>
    <row r="91" spans="1:12">
      <c r="A91" s="11">
        <f>'Initial data'!A90</f>
        <v>201803</v>
      </c>
      <c r="B91" s="11">
        <f>'Initial data'!B90</f>
        <v>165778737</v>
      </c>
      <c r="C91" s="12">
        <f t="shared" si="104"/>
        <v>0.10466451731138994</v>
      </c>
      <c r="D91" s="11">
        <v>2</v>
      </c>
      <c r="E91" s="11" t="s">
        <v>18</v>
      </c>
      <c r="F91" s="11">
        <f t="shared" ref="F91" si="148">F90</f>
        <v>1.4442851590845227E-2</v>
      </c>
      <c r="G91" s="12">
        <f t="shared" si="106"/>
        <v>9.0221665720544714E-2</v>
      </c>
      <c r="H91" s="12">
        <f t="shared" si="134"/>
        <v>-0.19617020983366851</v>
      </c>
      <c r="I91" s="12"/>
      <c r="J91" s="11">
        <f t="shared" si="107"/>
        <v>8.1399489653897136E-3</v>
      </c>
    </row>
    <row r="92" spans="1:12">
      <c r="A92" s="11">
        <f>'Initial data'!A91</f>
        <v>201804</v>
      </c>
      <c r="B92" s="11">
        <f>'Initial data'!B91</f>
        <v>149304743</v>
      </c>
      <c r="C92" s="12">
        <f t="shared" si="104"/>
        <v>1.6243903769581767E-2</v>
      </c>
      <c r="D92" s="11">
        <v>3</v>
      </c>
      <c r="E92" s="11">
        <f>E90/3</f>
        <v>1.4442851590845227E-2</v>
      </c>
      <c r="F92" s="11">
        <f t="shared" si="112"/>
        <v>1.4442851590845227E-2</v>
      </c>
      <c r="G92" s="12">
        <f t="shared" si="106"/>
        <v>1.8010521787365404E-3</v>
      </c>
      <c r="H92" s="12">
        <f t="shared" si="134"/>
        <v>-0.19436915765493196</v>
      </c>
      <c r="I92" s="12"/>
      <c r="J92" s="11">
        <f t="shared" si="107"/>
        <v>3.2437889505316391E-6</v>
      </c>
    </row>
    <row r="93" spans="1:12">
      <c r="A93" s="11">
        <f>'Initial data'!A92</f>
        <v>201805</v>
      </c>
      <c r="B93" s="11">
        <f>'Initial data'!B92</f>
        <v>146899043</v>
      </c>
      <c r="C93" s="12">
        <f t="shared" si="104"/>
        <v>-6.6294426726446996E-3</v>
      </c>
      <c r="D93" s="11">
        <v>1</v>
      </c>
      <c r="E93" s="11">
        <f>SUM(C93:C95)</f>
        <v>-0.48683234925362068</v>
      </c>
      <c r="F93" s="11">
        <f t="shared" ref="F93" si="149">E95</f>
        <v>-0.16227744975120689</v>
      </c>
      <c r="G93" s="12">
        <f t="shared" si="106"/>
        <v>0.15564800707856219</v>
      </c>
      <c r="H93" s="12">
        <f t="shared" si="134"/>
        <v>-3.8721150576369767E-2</v>
      </c>
      <c r="I93" s="12">
        <f t="shared" ref="I93" si="150">MAX(H93:H95)-MIN(H93:H95)</f>
        <v>0.15564800707856219</v>
      </c>
      <c r="J93" s="11">
        <f t="shared" si="107"/>
        <v>2.4226302107528144E-2</v>
      </c>
      <c r="K93">
        <f t="shared" ref="K93" si="151">SQRT(SUM(J93:J95)/2)</f>
        <v>0.14859518767042179</v>
      </c>
      <c r="L93">
        <f t="shared" ref="L93" si="152">I93/K93</f>
        <v>1.0474633096717996</v>
      </c>
    </row>
    <row r="94" spans="1:12">
      <c r="A94" s="11">
        <f>'Initial data'!A93</f>
        <v>201806</v>
      </c>
      <c r="B94" s="11">
        <f>'Initial data'!B93</f>
        <v>147876137</v>
      </c>
      <c r="C94" s="12">
        <f t="shared" si="104"/>
        <v>-0.30263786842728457</v>
      </c>
      <c r="D94" s="11">
        <v>2</v>
      </c>
      <c r="E94" s="11" t="s">
        <v>18</v>
      </c>
      <c r="F94" s="11">
        <f t="shared" ref="F94" si="153">F93</f>
        <v>-0.16227744975120689</v>
      </c>
      <c r="G94" s="12">
        <f t="shared" si="106"/>
        <v>-0.14036041867607768</v>
      </c>
      <c r="H94" s="12">
        <f t="shared" si="134"/>
        <v>-0.17908156925244745</v>
      </c>
      <c r="I94" s="12"/>
      <c r="J94" s="11">
        <f t="shared" si="107"/>
        <v>1.9701047130923816E-2</v>
      </c>
    </row>
    <row r="95" spans="1:12">
      <c r="A95" s="11">
        <f>'Initial data'!A94</f>
        <v>201807</v>
      </c>
      <c r="B95" s="11">
        <f>'Initial data'!B94</f>
        <v>200139151</v>
      </c>
      <c r="C95" s="12">
        <f t="shared" si="104"/>
        <v>-0.1775650381536914</v>
      </c>
      <c r="D95" s="11">
        <v>3</v>
      </c>
      <c r="E95" s="11">
        <f>E93/3</f>
        <v>-0.16227744975120689</v>
      </c>
      <c r="F95" s="11">
        <f t="shared" si="112"/>
        <v>-0.16227744975120689</v>
      </c>
      <c r="G95" s="12">
        <f t="shared" si="106"/>
        <v>-1.5287588402484509E-2</v>
      </c>
      <c r="H95" s="12">
        <f t="shared" si="134"/>
        <v>-0.19436915765493196</v>
      </c>
      <c r="I95" s="12"/>
      <c r="J95" s="11">
        <f t="shared" si="107"/>
        <v>2.3371035916377886E-4</v>
      </c>
    </row>
    <row r="96" spans="1:12">
      <c r="A96" s="11">
        <f>'Initial data'!A95</f>
        <v>201808</v>
      </c>
      <c r="B96" s="11">
        <f>'Initial data'!B95</f>
        <v>239027335</v>
      </c>
      <c r="C96" s="12">
        <f t="shared" si="104"/>
        <v>0.48324228361424398</v>
      </c>
      <c r="D96" s="11">
        <v>1</v>
      </c>
      <c r="E96" s="11">
        <f>SUM(C96:C98)</f>
        <v>-9.7270309620508824E-2</v>
      </c>
      <c r="F96" s="11">
        <f t="shared" ref="F96" si="154">E98</f>
        <v>-3.242343654016961E-2</v>
      </c>
      <c r="G96" s="12">
        <f t="shared" si="106"/>
        <v>0.51566572015441359</v>
      </c>
      <c r="H96" s="12">
        <f t="shared" si="134"/>
        <v>0.32129656249948163</v>
      </c>
      <c r="I96" s="12">
        <f t="shared" ref="I96" si="155">MAX(H96:H98)-MIN(H96:H98)</f>
        <v>0.51566572015441359</v>
      </c>
      <c r="J96" s="11">
        <f t="shared" si="107"/>
        <v>0.26591113494237001</v>
      </c>
      <c r="K96">
        <f t="shared" ref="K96" si="156">SQRT(SUM(J96:J98)/2)</f>
        <v>0.50123715735158514</v>
      </c>
      <c r="L96">
        <f t="shared" ref="L96" si="157">I96/K96</f>
        <v>1.028785900229475</v>
      </c>
    </row>
    <row r="97" spans="1:12">
      <c r="A97" s="11">
        <f>'Initial data'!A96</f>
        <v>201809</v>
      </c>
      <c r="B97" s="11">
        <f>'Initial data'!B96</f>
        <v>147427368</v>
      </c>
      <c r="C97" s="12">
        <f t="shared" si="104"/>
        <v>-0.51786415391391205</v>
      </c>
      <c r="D97" s="11">
        <v>2</v>
      </c>
      <c r="E97" s="11" t="s">
        <v>18</v>
      </c>
      <c r="F97" s="11">
        <f t="shared" si="112"/>
        <v>-3.242343654016961E-2</v>
      </c>
      <c r="G97" s="12">
        <f t="shared" si="106"/>
        <v>-0.48544071737374245</v>
      </c>
      <c r="H97" s="12">
        <f t="shared" si="134"/>
        <v>-0.16414415487426082</v>
      </c>
      <c r="I97" s="12"/>
      <c r="J97" s="11">
        <f t="shared" si="107"/>
        <v>0.2356526900843337</v>
      </c>
    </row>
    <row r="98" spans="1:12">
      <c r="A98" s="11">
        <f>'Initial data'!A97</f>
        <v>201810</v>
      </c>
      <c r="B98" s="11">
        <f>'Initial data'!B97</f>
        <v>247447834</v>
      </c>
      <c r="C98" s="12">
        <f t="shared" si="104"/>
        <v>-6.2648439320840757E-2</v>
      </c>
      <c r="D98" s="11">
        <v>3</v>
      </c>
      <c r="E98" s="11">
        <f>E96/3</f>
        <v>-3.242343654016961E-2</v>
      </c>
      <c r="F98" s="11">
        <f t="shared" ref="F98" si="158">E98</f>
        <v>-3.242343654016961E-2</v>
      </c>
      <c r="G98" s="12">
        <f t="shared" si="106"/>
        <v>-3.0225002780671147E-2</v>
      </c>
      <c r="H98" s="12">
        <f t="shared" si="134"/>
        <v>-0.19436915765493196</v>
      </c>
      <c r="I98" s="12"/>
      <c r="J98" s="11">
        <f t="shared" si="107"/>
        <v>9.1355079309157858E-4</v>
      </c>
    </row>
    <row r="99" spans="1:12">
      <c r="A99" s="11">
        <f>'Initial data'!A98</f>
        <v>201811</v>
      </c>
      <c r="B99" s="11">
        <f>'Initial data'!B98</f>
        <v>263445951</v>
      </c>
      <c r="C99" s="12">
        <f t="shared" si="104"/>
        <v>0.35925382152008328</v>
      </c>
      <c r="D99" s="11">
        <v>1</v>
      </c>
      <c r="E99" s="11">
        <f>SUM(C99:C101)</f>
        <v>0.38932985833533729</v>
      </c>
      <c r="F99" s="11">
        <f t="shared" ref="F99" si="159">E101</f>
        <v>0.12977661944511243</v>
      </c>
      <c r="G99" s="12">
        <f t="shared" si="106"/>
        <v>0.22947720207497085</v>
      </c>
      <c r="H99" s="12">
        <f t="shared" si="134"/>
        <v>3.5108044420038897E-2</v>
      </c>
      <c r="I99" s="12">
        <f t="shared" ref="I99" si="160">MAX(H99:H101)-MIN(H99:H101)</f>
        <v>0.22947720207497085</v>
      </c>
      <c r="J99" s="11">
        <f t="shared" si="107"/>
        <v>5.2659786272157005E-2</v>
      </c>
      <c r="K99">
        <f t="shared" ref="K99" si="161">SQRT(SUM(J99:J101)/2)</f>
        <v>0.19957131361728819</v>
      </c>
      <c r="L99">
        <f t="shared" ref="L99" si="162">I99/K99</f>
        <v>1.1498506369258674</v>
      </c>
    </row>
    <row r="100" spans="1:12">
      <c r="A100" s="11">
        <f>'Initial data'!A99</f>
        <v>201812</v>
      </c>
      <c r="B100" s="11">
        <f>'Initial data'!B99</f>
        <v>183937202</v>
      </c>
      <c r="C100" s="12">
        <f t="shared" si="104"/>
        <v>3.3310115025482485E-2</v>
      </c>
      <c r="D100" s="11">
        <v>2</v>
      </c>
      <c r="E100" s="11" t="s">
        <v>18</v>
      </c>
      <c r="F100" s="11">
        <f t="shared" ref="F100" si="163">F99</f>
        <v>0.12977661944511243</v>
      </c>
      <c r="G100" s="12">
        <f t="shared" si="106"/>
        <v>-9.646650441962995E-2</v>
      </c>
      <c r="H100" s="12">
        <f t="shared" si="134"/>
        <v>-6.1358459999591053E-2</v>
      </c>
      <c r="I100" s="12"/>
      <c r="J100" s="11">
        <f t="shared" si="107"/>
        <v>9.3057864749424846E-3</v>
      </c>
    </row>
    <row r="101" spans="1:12">
      <c r="A101" s="11">
        <f>'Initial data'!A100</f>
        <v>201901</v>
      </c>
      <c r="B101" s="11">
        <f>'Initial data'!B100</f>
        <v>177911154</v>
      </c>
      <c r="C101" s="12">
        <f t="shared" si="104"/>
        <v>-3.2340782102284887E-3</v>
      </c>
      <c r="D101" s="11">
        <v>3</v>
      </c>
      <c r="E101" s="11">
        <f>E99/3</f>
        <v>0.12977661944511243</v>
      </c>
      <c r="F101" s="11">
        <f t="shared" si="112"/>
        <v>0.12977661944511243</v>
      </c>
      <c r="G101" s="12">
        <f t="shared" si="106"/>
        <v>-0.1330106976553409</v>
      </c>
      <c r="H101" s="12">
        <f t="shared" si="134"/>
        <v>-0.19436915765493196</v>
      </c>
      <c r="I101" s="12"/>
      <c r="J101" s="11">
        <f t="shared" si="107"/>
        <v>1.7691845690760509E-2</v>
      </c>
    </row>
    <row r="102" spans="1:12">
      <c r="A102" s="11">
        <f>'Initial data'!A101</f>
        <v>201902</v>
      </c>
      <c r="B102" s="11">
        <f>'Initial data'!B101</f>
        <v>178487464</v>
      </c>
      <c r="C102" s="12">
        <f t="shared" si="104"/>
        <v>-9.6182086970062863E-2</v>
      </c>
      <c r="D102" s="11">
        <v>1</v>
      </c>
      <c r="E102" s="11">
        <f>SUM(C102:C104)</f>
        <v>-0.42090324251774092</v>
      </c>
      <c r="F102" s="11">
        <f t="shared" ref="F102" si="164">E104</f>
        <v>-0.14030108083924697</v>
      </c>
      <c r="G102" s="12">
        <f t="shared" si="106"/>
        <v>4.4118993869184109E-2</v>
      </c>
      <c r="H102" s="12">
        <f t="shared" si="134"/>
        <v>-0.15025016378574785</v>
      </c>
      <c r="I102" s="12">
        <f t="shared" ref="I102" si="165">MAX(H102:H104)-MIN(H102:H104)</f>
        <v>0.27602672061089195</v>
      </c>
      <c r="J102" s="11">
        <f t="shared" si="107"/>
        <v>1.9464856200291051E-3</v>
      </c>
      <c r="K102">
        <f t="shared" ref="K102" si="166">SQRT(SUM(J102:J104)/2)</f>
        <v>0.15269369013247872</v>
      </c>
      <c r="L102">
        <f t="shared" ref="L102" si="167">I102/K102</f>
        <v>1.8077153048787291</v>
      </c>
    </row>
    <row r="103" spans="1:12">
      <c r="A103" s="11">
        <f>'Initial data'!A102</f>
        <v>201903</v>
      </c>
      <c r="B103" s="11">
        <f>'Initial data'!B102</f>
        <v>196507472</v>
      </c>
      <c r="C103" s="12">
        <f t="shared" si="104"/>
        <v>-1.4524524014102898E-2</v>
      </c>
      <c r="D103" s="11">
        <v>2</v>
      </c>
      <c r="E103" s="11" t="s">
        <v>18</v>
      </c>
      <c r="F103" s="11">
        <f t="shared" si="112"/>
        <v>-0.14030108083924697</v>
      </c>
      <c r="G103" s="12">
        <f t="shared" si="106"/>
        <v>0.12577655682514408</v>
      </c>
      <c r="H103" s="12">
        <f>C103-F103</f>
        <v>0.12577655682514408</v>
      </c>
      <c r="I103" s="12"/>
      <c r="J103" s="11">
        <f t="shared" si="107"/>
        <v>1.5819742246788698E-2</v>
      </c>
    </row>
    <row r="104" spans="1:12">
      <c r="A104" s="11">
        <f>'Initial data'!A103</f>
        <v>201907</v>
      </c>
      <c r="B104" s="11">
        <f>'Initial data'!B103</f>
        <v>199382478</v>
      </c>
      <c r="C104" s="12">
        <f t="shared" si="104"/>
        <v>-0.31019663153357518</v>
      </c>
      <c r="D104" s="11">
        <v>3</v>
      </c>
      <c r="E104" s="11">
        <f>E102/3</f>
        <v>-0.14030108083924697</v>
      </c>
      <c r="F104" s="11">
        <f t="shared" ref="F104" si="168">E104</f>
        <v>-0.14030108083924697</v>
      </c>
      <c r="G104" s="12">
        <f t="shared" si="106"/>
        <v>-0.16989555069432821</v>
      </c>
      <c r="H104" s="12">
        <f t="shared" ref="H104:H122" si="169">H103+C104-F104</f>
        <v>-4.4118993869184137E-2</v>
      </c>
      <c r="I104" s="12"/>
      <c r="J104" s="11">
        <f t="shared" si="107"/>
        <v>2.8864498145729049E-2</v>
      </c>
    </row>
    <row r="105" spans="1:12">
      <c r="A105" s="11">
        <f>'Initial data'!A104</f>
        <v>201908</v>
      </c>
      <c r="B105" s="11">
        <f>'Initial data'!B104</f>
        <v>271896536</v>
      </c>
      <c r="C105" s="12">
        <f t="shared" si="104"/>
        <v>6.0933834553210484E-2</v>
      </c>
      <c r="D105" s="11">
        <v>1</v>
      </c>
      <c r="E105" s="11">
        <f>SUM(C105:C107)</f>
        <v>0.35083608885129147</v>
      </c>
      <c r="F105" s="11">
        <f t="shared" ref="F105" si="170">E107</f>
        <v>0.1169453629504305</v>
      </c>
      <c r="G105" s="12">
        <f t="shared" si="106"/>
        <v>-5.6011528397220012E-2</v>
      </c>
      <c r="H105" s="12">
        <f t="shared" si="169"/>
        <v>-0.10013052226640415</v>
      </c>
      <c r="I105" s="12">
        <f t="shared" ref="I105" si="171">MAX(H105:H107)-MIN(H105:H107)</f>
        <v>0.17138185567075442</v>
      </c>
      <c r="J105" s="11">
        <f t="shared" si="107"/>
        <v>3.137291313392584E-3</v>
      </c>
      <c r="K105">
        <f t="shared" ref="K105" si="172">SQRT(SUM(J105:J107)/2)</f>
        <v>0.15135941361829189</v>
      </c>
      <c r="L105">
        <f t="shared" ref="L105" si="173">I105/K105</f>
        <v>1.1322840884079826</v>
      </c>
    </row>
    <row r="106" spans="1:12">
      <c r="A106" s="11">
        <f>'Initial data'!A105</f>
        <v>201909</v>
      </c>
      <c r="B106" s="11">
        <f>'Initial data'!B105</f>
        <v>255823506</v>
      </c>
      <c r="C106" s="12">
        <f t="shared" si="104"/>
        <v>1.5750356768960637E-3</v>
      </c>
      <c r="D106" s="11">
        <v>2</v>
      </c>
      <c r="E106" s="11" t="s">
        <v>18</v>
      </c>
      <c r="F106" s="11">
        <f t="shared" ref="F106" si="174">F105</f>
        <v>0.1169453629504305</v>
      </c>
      <c r="G106" s="12">
        <f t="shared" si="106"/>
        <v>-0.11537032727353443</v>
      </c>
      <c r="H106" s="12">
        <f t="shared" si="169"/>
        <v>-0.21550084953993859</v>
      </c>
      <c r="I106" s="12"/>
      <c r="J106" s="11">
        <f t="shared" si="107"/>
        <v>1.3310312415202441E-2</v>
      </c>
    </row>
    <row r="107" spans="1:12">
      <c r="A107" s="11">
        <f>'Initial data'!A106</f>
        <v>201910</v>
      </c>
      <c r="B107" s="11">
        <f>'Initial data'!B106</f>
        <v>255420892</v>
      </c>
      <c r="C107" s="12">
        <f t="shared" si="104"/>
        <v>0.28832721862118493</v>
      </c>
      <c r="D107" s="11">
        <v>3</v>
      </c>
      <c r="E107" s="11">
        <f>E105/3</f>
        <v>0.1169453629504305</v>
      </c>
      <c r="F107" s="11">
        <f t="shared" si="112"/>
        <v>0.1169453629504305</v>
      </c>
      <c r="G107" s="12">
        <f t="shared" si="106"/>
        <v>0.17138185567075442</v>
      </c>
      <c r="H107" s="12">
        <f t="shared" si="169"/>
        <v>-4.411899386918415E-2</v>
      </c>
      <c r="I107" s="12"/>
      <c r="J107" s="11">
        <f t="shared" si="107"/>
        <v>2.9371740453151302E-2</v>
      </c>
    </row>
    <row r="108" spans="1:12">
      <c r="A108" s="11">
        <f>'Initial data'!A107</f>
        <v>201911</v>
      </c>
      <c r="B108" s="11">
        <f>'Initial data'!B107</f>
        <v>191442121</v>
      </c>
      <c r="C108" s="12">
        <f t="shared" si="104"/>
        <v>0.19231131964251427</v>
      </c>
      <c r="D108" s="11">
        <v>1</v>
      </c>
      <c r="E108" s="11">
        <f>SUM(C108:C110)</f>
        <v>0.20409967540787743</v>
      </c>
      <c r="F108" s="11">
        <f t="shared" ref="F108" si="175">E110</f>
        <v>6.8033225135959149E-2</v>
      </c>
      <c r="G108" s="12">
        <f t="shared" si="106"/>
        <v>0.12427809450655512</v>
      </c>
      <c r="H108" s="12">
        <f t="shared" si="169"/>
        <v>8.0159100637370986E-2</v>
      </c>
      <c r="I108" s="12">
        <f t="shared" ref="I108" si="176">MAX(H108:H110)-MIN(H108:H110)</f>
        <v>0.18294929394021428</v>
      </c>
      <c r="J108" s="11">
        <f t="shared" si="107"/>
        <v>1.5445044774180247E-2</v>
      </c>
      <c r="K108">
        <f t="shared" ref="K108" si="177">SQRT(SUM(J108:J110)/2)</f>
        <v>0.16179894710780315</v>
      </c>
      <c r="L108">
        <f t="shared" ref="L108" si="178">I108/K108</f>
        <v>1.1307199287169596</v>
      </c>
    </row>
    <row r="109" spans="1:12">
      <c r="A109" s="11">
        <f>'Initial data'!A108</f>
        <v>202001</v>
      </c>
      <c r="B109" s="11">
        <f>'Initial data'!B108</f>
        <v>157949317</v>
      </c>
      <c r="C109" s="12">
        <f t="shared" si="104"/>
        <v>0.12670442456961831</v>
      </c>
      <c r="D109" s="11">
        <v>2</v>
      </c>
      <c r="E109" s="11" t="s">
        <v>18</v>
      </c>
      <c r="F109" s="11">
        <f t="shared" ref="F109" si="179">F108</f>
        <v>6.8033225135959149E-2</v>
      </c>
      <c r="G109" s="12">
        <f t="shared" si="106"/>
        <v>5.8671199433659157E-2</v>
      </c>
      <c r="H109" s="12">
        <f t="shared" si="169"/>
        <v>0.13883030007103014</v>
      </c>
      <c r="I109" s="12"/>
      <c r="J109" s="11">
        <f t="shared" si="107"/>
        <v>3.4423096429842068E-3</v>
      </c>
    </row>
    <row r="110" spans="1:12">
      <c r="A110" s="11">
        <f>'Initial data'!A109</f>
        <v>202002</v>
      </c>
      <c r="B110" s="11">
        <f>'Initial data'!B109</f>
        <v>139152406</v>
      </c>
      <c r="C110" s="12">
        <f t="shared" si="104"/>
        <v>-0.11491606880425513</v>
      </c>
      <c r="D110" s="11">
        <v>3</v>
      </c>
      <c r="E110" s="11">
        <f>E108/3</f>
        <v>6.8033225135959149E-2</v>
      </c>
      <c r="F110" s="11">
        <f t="shared" si="112"/>
        <v>6.8033225135959149E-2</v>
      </c>
      <c r="G110" s="12">
        <f t="shared" si="106"/>
        <v>-0.18294929394021428</v>
      </c>
      <c r="H110" s="12">
        <f t="shared" si="169"/>
        <v>-4.4118993869184137E-2</v>
      </c>
      <c r="I110" s="12"/>
      <c r="J110" s="11">
        <f t="shared" si="107"/>
        <v>3.3470444153222922E-2</v>
      </c>
    </row>
    <row r="111" spans="1:12">
      <c r="A111" s="11">
        <f>'Initial data'!A110</f>
        <v>202003</v>
      </c>
      <c r="B111" s="11">
        <f>'Initial data'!B110</f>
        <v>156098286</v>
      </c>
      <c r="C111" s="12">
        <f t="shared" si="104"/>
        <v>0.37958506662162272</v>
      </c>
      <c r="D111" s="11">
        <v>1</v>
      </c>
      <c r="E111" s="11">
        <f>SUM(C111:C113)</f>
        <v>0.16699427623236673</v>
      </c>
      <c r="F111" s="11">
        <f t="shared" ref="F111" si="180">E113</f>
        <v>5.5664758744122245E-2</v>
      </c>
      <c r="G111" s="12">
        <f t="shared" si="106"/>
        <v>0.32392030787750048</v>
      </c>
      <c r="H111" s="12">
        <f t="shared" si="169"/>
        <v>0.27980131400831632</v>
      </c>
      <c r="I111" s="12">
        <f t="shared" ref="I111" si="181">MAX(H111:H113)-MIN(H111:H113)</f>
        <v>0.32392030787750048</v>
      </c>
      <c r="J111" s="11">
        <f t="shared" si="107"/>
        <v>0.1049243658554547</v>
      </c>
      <c r="K111">
        <f t="shared" ref="K111" si="182">SQRT(SUM(J111:J113)/2)</f>
        <v>0.29085442696745289</v>
      </c>
      <c r="L111">
        <f t="shared" ref="L111" si="183">I111/K111</f>
        <v>1.1136853279312393</v>
      </c>
    </row>
    <row r="112" spans="1:12">
      <c r="A112" s="11">
        <f>'Initial data'!A111</f>
        <v>202004</v>
      </c>
      <c r="B112" s="11">
        <f>'Initial data'!B111</f>
        <v>106793897</v>
      </c>
      <c r="C112" s="12">
        <f t="shared" si="104"/>
        <v>-2.9464260262399119E-2</v>
      </c>
      <c r="D112" s="11">
        <v>2</v>
      </c>
      <c r="E112" s="11" t="s">
        <v>18</v>
      </c>
      <c r="F112" s="11">
        <f t="shared" si="112"/>
        <v>5.5664758744122245E-2</v>
      </c>
      <c r="G112" s="12">
        <f t="shared" si="106"/>
        <v>-8.5129019006521367E-2</v>
      </c>
      <c r="H112" s="12">
        <f t="shared" si="169"/>
        <v>0.19467229500179495</v>
      </c>
      <c r="I112" s="12"/>
      <c r="J112" s="11">
        <f t="shared" si="107"/>
        <v>7.2469498770126759E-3</v>
      </c>
    </row>
    <row r="113" spans="1:12">
      <c r="A113" s="11">
        <f>'Initial data'!A112</f>
        <v>202005</v>
      </c>
      <c r="B113" s="11">
        <f>'Initial data'!B112</f>
        <v>109987315</v>
      </c>
      <c r="C113" s="12">
        <f t="shared" si="104"/>
        <v>-0.18312653012685687</v>
      </c>
      <c r="D113" s="11">
        <v>3</v>
      </c>
      <c r="E113" s="11">
        <f>E111/3</f>
        <v>5.5664758744122245E-2</v>
      </c>
      <c r="F113" s="11">
        <f t="shared" ref="F113" si="184">E113</f>
        <v>5.5664758744122245E-2</v>
      </c>
      <c r="G113" s="12">
        <f t="shared" si="106"/>
        <v>-0.23879128887097911</v>
      </c>
      <c r="H113" s="12">
        <f t="shared" si="169"/>
        <v>-4.4118993869184164E-2</v>
      </c>
      <c r="I113" s="12"/>
      <c r="J113" s="11">
        <f t="shared" si="107"/>
        <v>5.7021279640663391E-2</v>
      </c>
    </row>
    <row r="114" spans="1:12">
      <c r="A114" s="11">
        <f>'Initial data'!A113</f>
        <v>202006</v>
      </c>
      <c r="B114" s="11">
        <f>'Initial data'!B113</f>
        <v>132091065</v>
      </c>
      <c r="C114" s="12">
        <f t="shared" si="104"/>
        <v>-0.38261222523848315</v>
      </c>
      <c r="D114" s="11">
        <v>1</v>
      </c>
      <c r="E114" s="11">
        <f>SUM(C114:C116)</f>
        <v>-0.60393536150223526</v>
      </c>
      <c r="F114" s="11">
        <f t="shared" ref="F114" si="185">E116</f>
        <v>-0.20131178716741174</v>
      </c>
      <c r="G114" s="12">
        <f t="shared" si="106"/>
        <v>-0.18130043807107141</v>
      </c>
      <c r="H114" s="12">
        <f t="shared" si="169"/>
        <v>-0.22541943194025557</v>
      </c>
      <c r="I114" s="12">
        <f t="shared" ref="I114" si="186">MAX(H114:H116)-MIN(H114:H116)</f>
        <v>0.20865400767551565</v>
      </c>
      <c r="J114" s="11">
        <f t="shared" si="107"/>
        <v>3.2869848844762399E-2</v>
      </c>
      <c r="K114">
        <f t="shared" ref="K114" si="187">SQRT(SUM(J114:J116)/2)</f>
        <v>0.19641099960786529</v>
      </c>
      <c r="L114">
        <f t="shared" ref="L114" si="188">I114/K114</f>
        <v>1.0623336172215077</v>
      </c>
    </row>
    <row r="115" spans="1:12">
      <c r="A115" s="11">
        <f>'Initial data'!A114</f>
        <v>202007</v>
      </c>
      <c r="B115" s="11">
        <f>'Initial data'!B114</f>
        <v>193659952</v>
      </c>
      <c r="C115" s="12">
        <f t="shared" si="104"/>
        <v>-0.22866535677185598</v>
      </c>
      <c r="D115" s="11">
        <v>2</v>
      </c>
      <c r="E115" s="11" t="s">
        <v>18</v>
      </c>
      <c r="F115" s="11">
        <f t="shared" ref="F115" si="189">F114</f>
        <v>-0.20131178716741174</v>
      </c>
      <c r="G115" s="12">
        <f t="shared" si="106"/>
        <v>-2.7353569604444239E-2</v>
      </c>
      <c r="H115" s="12">
        <f t="shared" si="169"/>
        <v>-0.25277300154469984</v>
      </c>
      <c r="I115" s="12"/>
      <c r="J115" s="11">
        <f t="shared" si="107"/>
        <v>7.4821777010517572E-4</v>
      </c>
    </row>
    <row r="116" spans="1:12">
      <c r="A116" s="11">
        <f>'Initial data'!A115</f>
        <v>202008</v>
      </c>
      <c r="B116" s="11">
        <f>'Initial data'!B115</f>
        <v>243415328</v>
      </c>
      <c r="C116" s="12">
        <f t="shared" si="104"/>
        <v>7.3422205081039018E-3</v>
      </c>
      <c r="D116" s="11">
        <v>3</v>
      </c>
      <c r="E116" s="11">
        <f>E114/3</f>
        <v>-0.20131178716741174</v>
      </c>
      <c r="F116" s="11">
        <f>F115</f>
        <v>-0.20131178716741174</v>
      </c>
      <c r="G116" s="12">
        <f t="shared" si="106"/>
        <v>0.20865400767551565</v>
      </c>
      <c r="H116" s="12">
        <f t="shared" si="169"/>
        <v>-4.4118993869184192E-2</v>
      </c>
      <c r="I116" s="12"/>
      <c r="J116" s="11">
        <f t="shared" si="107"/>
        <v>4.353649491905414E-2</v>
      </c>
    </row>
    <row r="117" spans="1:12">
      <c r="A117" s="11">
        <f>'Initial data'!A116</f>
        <v>202009</v>
      </c>
      <c r="B117" s="11">
        <f>'Initial data'!B116</f>
        <v>241634664</v>
      </c>
      <c r="C117" s="12">
        <f t="shared" si="104"/>
        <v>-9.5310179804325018E-2</v>
      </c>
      <c r="D117" s="11">
        <v>1</v>
      </c>
      <c r="E117" s="11">
        <f>SUM(C117:C119)</f>
        <v>-0.1152108415106612</v>
      </c>
      <c r="F117" s="11">
        <f t="shared" ref="F117" si="190">E119</f>
        <v>-3.840361383688707E-2</v>
      </c>
      <c r="G117" s="12">
        <f t="shared" si="106"/>
        <v>-5.6906565967437948E-2</v>
      </c>
      <c r="H117" s="12">
        <f t="shared" si="169"/>
        <v>-0.10102555983662215</v>
      </c>
      <c r="I117" s="12">
        <f t="shared" ref="I117" si="191">MAX(H117:H119)-MIN(H117:H119)</f>
        <v>5.6906565967437948E-2</v>
      </c>
      <c r="J117" s="11">
        <f t="shared" si="107"/>
        <v>3.2383572502063668E-3</v>
      </c>
      <c r="K117">
        <f t="shared" ref="K117" si="192">SQRT(SUM(J117:J119)/2)</f>
        <v>4.9282531769936244E-2</v>
      </c>
      <c r="L117">
        <f t="shared" ref="L117" si="193">I117/K117</f>
        <v>1.1547005383792515</v>
      </c>
    </row>
    <row r="118" spans="1:12">
      <c r="A118" s="11">
        <f>'Initial data'!A117</f>
        <v>202010</v>
      </c>
      <c r="B118" s="11">
        <f>'Initial data'!B117</f>
        <v>265798130.40000004</v>
      </c>
      <c r="C118" s="12">
        <f t="shared" si="104"/>
        <v>-9.950330853168203E-3</v>
      </c>
      <c r="D118" s="11">
        <v>2</v>
      </c>
      <c r="E118" s="11" t="s">
        <v>18</v>
      </c>
      <c r="F118" s="11">
        <f t="shared" si="112"/>
        <v>-3.840361383688707E-2</v>
      </c>
      <c r="G118" s="12">
        <f t="shared" si="106"/>
        <v>2.8453282983718867E-2</v>
      </c>
      <c r="H118" s="12">
        <f t="shared" si="169"/>
        <v>-7.2572276852903295E-2</v>
      </c>
      <c r="I118" s="12"/>
      <c r="J118" s="11">
        <f t="shared" si="107"/>
        <v>8.0958931255158562E-4</v>
      </c>
    </row>
    <row r="119" spans="1:12">
      <c r="A119" s="11">
        <f>'Initial data'!A118</f>
        <v>202011</v>
      </c>
      <c r="B119" s="11">
        <f>'Initial data'!B118</f>
        <v>268456111.70400006</v>
      </c>
      <c r="C119" s="12">
        <f t="shared" si="104"/>
        <v>-9.9503308531679793E-3</v>
      </c>
      <c r="D119" s="11">
        <v>3</v>
      </c>
      <c r="E119" s="11">
        <f>E117/3</f>
        <v>-3.840361383688707E-2</v>
      </c>
      <c r="F119" s="11">
        <f t="shared" ref="F119" si="194">E119</f>
        <v>-3.840361383688707E-2</v>
      </c>
      <c r="G119" s="12">
        <f t="shared" si="106"/>
        <v>2.8453282983719089E-2</v>
      </c>
      <c r="H119" s="12">
        <f t="shared" si="169"/>
        <v>-4.4118993869184199E-2</v>
      </c>
      <c r="I119" s="12"/>
      <c r="J119" s="11">
        <f t="shared" si="107"/>
        <v>8.095893125515982E-4</v>
      </c>
    </row>
    <row r="120" spans="1:12">
      <c r="A120" s="11">
        <f>'Initial data'!A119</f>
        <v>202012</v>
      </c>
      <c r="B120" s="11">
        <f>'Initial data'!B119</f>
        <v>271140672.82104003</v>
      </c>
      <c r="C120" s="12">
        <f t="shared" si="104"/>
        <v>-9.950330853168092E-3</v>
      </c>
      <c r="D120" s="11">
        <v>1</v>
      </c>
      <c r="E120" s="11">
        <f>SUM(C120:C122)</f>
        <v>-0.11521084151066119</v>
      </c>
      <c r="F120" s="11">
        <f t="shared" ref="F120" si="195">E122</f>
        <v>-3.8403613836887063E-2</v>
      </c>
      <c r="G120" s="12">
        <f t="shared" si="106"/>
        <v>2.8453282983718971E-2</v>
      </c>
      <c r="H120" s="12">
        <f t="shared" si="169"/>
        <v>-1.5665710885465228E-2</v>
      </c>
      <c r="I120" s="12">
        <f t="shared" ref="I120" si="196">MAX(H120:H122)-MIN(H120:H122)</f>
        <v>5.6906565967437824E-2</v>
      </c>
      <c r="J120" s="11">
        <f t="shared" si="107"/>
        <v>8.0958931255159159E-4</v>
      </c>
      <c r="K120">
        <f t="shared" ref="K120" si="197">SQRT(SUM(J120:J122)/2)</f>
        <v>4.928253176993614E-2</v>
      </c>
      <c r="L120">
        <f t="shared" ref="L120" si="198">I120/K120</f>
        <v>1.1547005383792515</v>
      </c>
    </row>
    <row r="121" spans="1:12">
      <c r="A121" s="11">
        <f>'Initial data'!A120</f>
        <v>202013</v>
      </c>
      <c r="B121" s="11">
        <f>'Initial data'!B120</f>
        <v>273852079.54925042</v>
      </c>
      <c r="C121" s="12">
        <f t="shared" si="104"/>
        <v>-9.950330853168203E-3</v>
      </c>
      <c r="D121" s="11">
        <v>2</v>
      </c>
      <c r="E121" s="11" t="s">
        <v>18</v>
      </c>
      <c r="F121" s="11">
        <f t="shared" ref="F121" si="199">F120</f>
        <v>-3.8403613836887063E-2</v>
      </c>
      <c r="G121" s="12">
        <f t="shared" si="106"/>
        <v>2.845328298371886E-2</v>
      </c>
      <c r="H121" s="12">
        <f t="shared" si="169"/>
        <v>1.2787572098253631E-2</v>
      </c>
      <c r="I121" s="12"/>
      <c r="J121" s="11">
        <f t="shared" si="107"/>
        <v>8.0958931255158519E-4</v>
      </c>
    </row>
    <row r="122" spans="1:12">
      <c r="A122" s="11">
        <f>'Initial data'!A121</f>
        <v>202014</v>
      </c>
      <c r="B122" s="11">
        <f>'Initial data'!B121</f>
        <v>276590600.34474295</v>
      </c>
      <c r="C122" s="12">
        <f>LN(B122/B123)</f>
        <v>-9.5310179804324893E-2</v>
      </c>
      <c r="D122" s="11">
        <v>3</v>
      </c>
      <c r="E122" s="11">
        <f>E120/3</f>
        <v>-3.8403613836887063E-2</v>
      </c>
      <c r="F122" s="11">
        <f t="shared" si="112"/>
        <v>-3.8403613836887063E-2</v>
      </c>
      <c r="G122" s="12">
        <f t="shared" si="106"/>
        <v>-5.690656596743783E-2</v>
      </c>
      <c r="H122" s="12">
        <f t="shared" si="169"/>
        <v>-4.4118993869184192E-2</v>
      </c>
      <c r="I122" s="12"/>
      <c r="J122" s="11">
        <f t="shared" si="107"/>
        <v>3.2383572502063533E-3</v>
      </c>
    </row>
    <row r="123" spans="1:12">
      <c r="A123" s="11">
        <f>'Initial data'!A122</f>
        <v>202015</v>
      </c>
      <c r="B123" s="11">
        <f>B122*1.1</f>
        <v>304249660.37921727</v>
      </c>
      <c r="C123" s="12"/>
      <c r="D123" s="11"/>
      <c r="E123" s="11"/>
      <c r="F123" s="11"/>
      <c r="G123" s="12"/>
      <c r="H123" s="12"/>
      <c r="I123" s="12"/>
      <c r="J123" s="11"/>
    </row>
    <row r="124" spans="1:12">
      <c r="A124" s="11">
        <f>'Initial data'!A123</f>
        <v>202016</v>
      </c>
      <c r="B124" s="11">
        <f>'Initial data'!B123</f>
        <v>316419646.79438597</v>
      </c>
      <c r="C124" s="12"/>
      <c r="D124" s="11"/>
      <c r="E124" s="11"/>
      <c r="F124" s="11"/>
      <c r="G124" s="12"/>
      <c r="H124" s="12"/>
      <c r="I124" s="12"/>
      <c r="J124" s="11"/>
    </row>
    <row r="125" spans="1:12">
      <c r="A125" s="11">
        <f>'Initial data'!A124</f>
        <v>202017</v>
      </c>
      <c r="B125" s="11">
        <f>'Initial data'!B124</f>
        <v>319583843.26232982</v>
      </c>
      <c r="C125" s="12"/>
      <c r="D125" s="11"/>
      <c r="E125" s="11"/>
      <c r="F125" s="11"/>
      <c r="G125" s="12"/>
      <c r="H125" s="12"/>
      <c r="I125" s="12"/>
      <c r="J125" s="11"/>
    </row>
    <row r="126" spans="1:12">
      <c r="A126" s="11">
        <f>'Initial data'!A125</f>
        <v>202018</v>
      </c>
      <c r="B126" s="11">
        <f>'Initial data'!B125</f>
        <v>322779681.69495314</v>
      </c>
      <c r="C126" s="12"/>
      <c r="D126" s="11"/>
      <c r="E126" s="12"/>
      <c r="F126" s="11"/>
      <c r="G126" s="12"/>
      <c r="H126" s="12"/>
      <c r="I126" s="12"/>
      <c r="J126" s="11"/>
    </row>
    <row r="127" spans="1:12">
      <c r="A127" s="11">
        <f>'Initial data'!A126</f>
        <v>0</v>
      </c>
      <c r="B127" s="11">
        <f>'Initial data'!B126</f>
        <v>0</v>
      </c>
      <c r="C127" s="12"/>
      <c r="D127" s="11"/>
      <c r="E127" s="12"/>
      <c r="F127" s="11"/>
      <c r="G127" s="12"/>
      <c r="H127" s="12"/>
      <c r="I127" s="12"/>
      <c r="J127" s="11"/>
    </row>
    <row r="128" spans="1:12">
      <c r="A128" s="11">
        <f>'Initial data'!A127</f>
        <v>0</v>
      </c>
      <c r="B128" s="11">
        <f>'Initial data'!B127</f>
        <v>0</v>
      </c>
      <c r="C128" s="12"/>
      <c r="D128" s="11"/>
      <c r="E128" s="12"/>
      <c r="F128" s="11"/>
      <c r="G128" s="12"/>
      <c r="H128" s="12"/>
      <c r="I128" s="12"/>
      <c r="J128" s="11"/>
    </row>
    <row r="129" spans="1:10">
      <c r="A129" s="11">
        <f>'Initial data'!A128</f>
        <v>0</v>
      </c>
      <c r="B129" s="11">
        <f>'Initial data'!B128</f>
        <v>0</v>
      </c>
      <c r="C129" s="12"/>
      <c r="D129" s="11"/>
      <c r="E129" s="12"/>
      <c r="F129" s="11"/>
      <c r="G129" s="12"/>
      <c r="H129" s="12"/>
      <c r="I129" s="12"/>
      <c r="J129" s="11"/>
    </row>
    <row r="130" spans="1:10">
      <c r="A130" s="11">
        <f>'Initial data'!A129</f>
        <v>0</v>
      </c>
      <c r="B130" s="11">
        <f>'Initial data'!B129</f>
        <v>0</v>
      </c>
      <c r="C130" s="12"/>
      <c r="D130" s="11"/>
      <c r="E130" s="12"/>
      <c r="F130" s="11"/>
      <c r="G130" s="12"/>
      <c r="H130" s="12"/>
      <c r="I130" s="12"/>
      <c r="J130" s="11"/>
    </row>
    <row r="131" spans="1:10">
      <c r="A131" s="11">
        <f>'Initial data'!A130</f>
        <v>0</v>
      </c>
      <c r="B131" s="11">
        <f>'Initial data'!B130</f>
        <v>0</v>
      </c>
      <c r="C131" s="12"/>
      <c r="D131" s="11"/>
      <c r="E131" s="12"/>
      <c r="F131" s="11"/>
      <c r="G131" s="12"/>
      <c r="H131" s="12"/>
      <c r="I131" s="12"/>
      <c r="J131" s="11"/>
    </row>
    <row r="132" spans="1:10">
      <c r="A132" s="11">
        <f>'Initial data'!A131</f>
        <v>0</v>
      </c>
      <c r="B132" s="11">
        <f>'Initial data'!B131</f>
        <v>0</v>
      </c>
      <c r="C132" s="12"/>
      <c r="D132" s="11"/>
      <c r="E132" s="12"/>
      <c r="F132" s="11"/>
      <c r="G132" s="12"/>
      <c r="H132" s="12"/>
      <c r="I132" s="12"/>
      <c r="J132" s="11"/>
    </row>
    <row r="133" spans="1:10">
      <c r="A133" s="11">
        <f>'Initial data'!A132</f>
        <v>0</v>
      </c>
      <c r="B133" s="11">
        <f>'Initial data'!B132</f>
        <v>0</v>
      </c>
      <c r="C133" s="12"/>
      <c r="D133" s="11"/>
      <c r="E133" s="12"/>
      <c r="F133" s="11"/>
      <c r="G133" s="12"/>
      <c r="H133" s="12"/>
      <c r="I133" s="12"/>
      <c r="J133" s="11"/>
    </row>
    <row r="134" spans="1:10">
      <c r="A134" s="11">
        <f>'Initial data'!A133</f>
        <v>0</v>
      </c>
      <c r="B134" s="11">
        <f>'Initial data'!B133</f>
        <v>0</v>
      </c>
      <c r="C134" s="12"/>
      <c r="D134" s="11"/>
      <c r="E134" s="11"/>
      <c r="F134" s="11"/>
      <c r="G134" s="12"/>
      <c r="H134" s="12"/>
      <c r="I134" s="12"/>
      <c r="J134" s="11"/>
    </row>
    <row r="135" spans="1:10">
      <c r="A135" s="11">
        <f>'Initial data'!A134</f>
        <v>0</v>
      </c>
      <c r="B135" s="11">
        <f>'Initial data'!B134</f>
        <v>0</v>
      </c>
      <c r="C135" s="12"/>
      <c r="D135" s="11"/>
      <c r="E135" s="11"/>
      <c r="F135" s="11"/>
      <c r="G135" s="12"/>
      <c r="H135" s="12"/>
      <c r="I135" s="12"/>
      <c r="J135" s="11"/>
    </row>
    <row r="136" spans="1:10">
      <c r="A136" s="11">
        <f>'Initial data'!A135</f>
        <v>0</v>
      </c>
      <c r="B136" s="11">
        <f>'Initial data'!B135</f>
        <v>0</v>
      </c>
      <c r="C136" s="12"/>
      <c r="D136" s="11"/>
      <c r="E136" s="11"/>
      <c r="F136" s="11"/>
      <c r="G136" s="12"/>
      <c r="H136" s="12"/>
      <c r="I136" s="12"/>
      <c r="J136" s="11"/>
    </row>
    <row r="137" spans="1:10">
      <c r="A137" s="11">
        <f>'Initial data'!A136</f>
        <v>0</v>
      </c>
      <c r="B137" s="11">
        <f>'Initial data'!B136</f>
        <v>0</v>
      </c>
      <c r="C137" s="12"/>
      <c r="D137" s="11"/>
      <c r="E137" s="11"/>
      <c r="F137" s="11"/>
      <c r="G137" s="12"/>
      <c r="H137" s="12"/>
      <c r="I137" s="12"/>
      <c r="J137" s="11"/>
    </row>
    <row r="138" spans="1:10">
      <c r="A138" s="11">
        <f>'Initial data'!A137</f>
        <v>0</v>
      </c>
      <c r="B138" s="11">
        <f>'Initial data'!B137</f>
        <v>0</v>
      </c>
      <c r="C138" s="12"/>
      <c r="D138" s="11"/>
      <c r="E138" s="12"/>
      <c r="F138" s="11"/>
      <c r="G138" s="12"/>
      <c r="H138" s="12"/>
      <c r="I138" s="12"/>
      <c r="J138" s="11"/>
    </row>
    <row r="139" spans="1:10">
      <c r="A139" s="11">
        <f>'Initial data'!A138</f>
        <v>0</v>
      </c>
      <c r="B139" s="11">
        <f>'Initial data'!B138</f>
        <v>0</v>
      </c>
      <c r="C139" s="12"/>
      <c r="D139" s="11"/>
      <c r="E139" s="12"/>
      <c r="F139" s="11"/>
      <c r="G139" s="12"/>
      <c r="H139" s="12"/>
      <c r="I139" s="12"/>
      <c r="J139" s="11"/>
    </row>
    <row r="140" spans="1:10">
      <c r="A140" s="11">
        <f>'Initial data'!A139</f>
        <v>0</v>
      </c>
      <c r="B140" s="11">
        <f>'Initial data'!B139</f>
        <v>0</v>
      </c>
      <c r="C140" s="12"/>
      <c r="D140" s="11"/>
      <c r="E140" s="12"/>
      <c r="F140" s="11"/>
      <c r="G140" s="12"/>
      <c r="H140" s="12"/>
      <c r="I140" s="12"/>
      <c r="J140" s="11"/>
    </row>
    <row r="141" spans="1:10">
      <c r="A141" s="11">
        <f>'Initial data'!A140</f>
        <v>0</v>
      </c>
      <c r="B141" s="11">
        <f>'Initial data'!B140</f>
        <v>0</v>
      </c>
      <c r="C141" s="12"/>
      <c r="D141" s="11"/>
      <c r="E141" s="12"/>
      <c r="F141" s="11"/>
      <c r="G141" s="12"/>
      <c r="H141" s="12"/>
      <c r="I141" s="12"/>
      <c r="J141" s="11"/>
    </row>
    <row r="142" spans="1:10">
      <c r="A142" s="11">
        <f>'Initial data'!A141</f>
        <v>0</v>
      </c>
      <c r="B142" s="11">
        <f>'Initial data'!B141</f>
        <v>0</v>
      </c>
      <c r="C142" s="12"/>
      <c r="D142" s="11"/>
      <c r="E142" s="11"/>
      <c r="F142" s="11"/>
      <c r="G142" s="12"/>
      <c r="H142" s="12"/>
      <c r="I142" s="12"/>
      <c r="J142" s="11"/>
    </row>
    <row r="143" spans="1:10">
      <c r="A143" s="11">
        <f>'Initial data'!A142</f>
        <v>0</v>
      </c>
      <c r="B143" s="11">
        <f>'Initial data'!B142</f>
        <v>0</v>
      </c>
      <c r="C143" s="12"/>
      <c r="D143" s="11"/>
      <c r="E143" s="11"/>
      <c r="F143" s="11"/>
      <c r="G143" s="12"/>
      <c r="H143" s="12"/>
      <c r="I143" s="12"/>
      <c r="J143" s="11"/>
    </row>
    <row r="144" spans="1:10">
      <c r="A144" s="11">
        <f>'Initial data'!A143</f>
        <v>0</v>
      </c>
      <c r="B144" s="11">
        <f>'Initial data'!B143</f>
        <v>0</v>
      </c>
      <c r="C144" s="12"/>
      <c r="D144" s="11"/>
      <c r="E144" s="11"/>
      <c r="F144" s="11"/>
      <c r="G144" s="12"/>
      <c r="H144" s="12"/>
      <c r="I144" s="12"/>
      <c r="J144" s="11"/>
    </row>
    <row r="145" spans="1:10">
      <c r="A145" s="11">
        <f>'Initial data'!A144</f>
        <v>0</v>
      </c>
      <c r="B145" s="11">
        <f>'Initial data'!B144</f>
        <v>0</v>
      </c>
      <c r="C145" s="12"/>
      <c r="D145" s="11"/>
      <c r="E145" s="11"/>
      <c r="F145" s="11"/>
      <c r="G145" s="12"/>
      <c r="H145" s="12"/>
      <c r="I145" s="12"/>
      <c r="J145" s="11"/>
    </row>
    <row r="146" spans="1:10">
      <c r="A146" s="11">
        <f>'Initial data'!A145</f>
        <v>0</v>
      </c>
      <c r="B146" s="11">
        <f>'Initial data'!B145</f>
        <v>0</v>
      </c>
      <c r="C146" s="12"/>
      <c r="D146" s="11"/>
      <c r="E146" s="12"/>
      <c r="F146" s="11"/>
      <c r="G146" s="12"/>
      <c r="H146" s="12"/>
      <c r="I146" s="12"/>
      <c r="J146" s="11"/>
    </row>
    <row r="147" spans="1:10">
      <c r="A147" s="11">
        <f>'Initial data'!A146</f>
        <v>0</v>
      </c>
      <c r="B147" s="11">
        <f>'Initial data'!B146</f>
        <v>0</v>
      </c>
      <c r="C147" s="12"/>
      <c r="D147" s="11"/>
      <c r="E147" s="12"/>
      <c r="F147" s="11"/>
      <c r="G147" s="12"/>
      <c r="H147" s="12"/>
      <c r="I147" s="12"/>
      <c r="J147" s="11"/>
    </row>
    <row r="148" spans="1:10">
      <c r="A148" s="11">
        <f>'Initial data'!A147</f>
        <v>0</v>
      </c>
      <c r="B148" s="11">
        <f>'Initial data'!B147</f>
        <v>0</v>
      </c>
      <c r="C148" s="12"/>
      <c r="D148" s="11"/>
      <c r="E148" s="12"/>
      <c r="F148" s="11"/>
      <c r="G148" s="12"/>
      <c r="H148" s="12"/>
      <c r="I148" s="12"/>
      <c r="J148" s="11"/>
    </row>
    <row r="149" spans="1:10">
      <c r="A149" s="11">
        <f>'Initial data'!A148</f>
        <v>0</v>
      </c>
      <c r="B149" s="11">
        <f>'Initial data'!B148</f>
        <v>0</v>
      </c>
      <c r="C149" s="12"/>
      <c r="D149" s="11"/>
      <c r="E149" s="12"/>
      <c r="F149" s="11"/>
      <c r="G149" s="12"/>
      <c r="H149" s="12"/>
      <c r="I149" s="12"/>
      <c r="J149" s="11"/>
    </row>
    <row r="150" spans="1:10">
      <c r="A150" s="11">
        <f>'Initial data'!A149</f>
        <v>0</v>
      </c>
      <c r="B150" s="11">
        <f>'Initial data'!B149</f>
        <v>0</v>
      </c>
      <c r="C150" s="12"/>
      <c r="D150" s="11"/>
      <c r="E150" s="12"/>
      <c r="F150" s="11"/>
      <c r="G150" s="12"/>
      <c r="H150" s="12"/>
      <c r="I150" s="12"/>
      <c r="J150" s="11"/>
    </row>
    <row r="151" spans="1:10">
      <c r="A151" s="11">
        <f>'Initial data'!A150</f>
        <v>0</v>
      </c>
      <c r="B151" s="11">
        <f>'Initial data'!B150</f>
        <v>0</v>
      </c>
      <c r="C151" s="12"/>
      <c r="D151" s="11"/>
      <c r="E151" s="12"/>
      <c r="F151" s="11"/>
      <c r="G151" s="12"/>
      <c r="H151" s="12"/>
      <c r="I151" s="12"/>
      <c r="J151" s="11"/>
    </row>
    <row r="152" spans="1:10">
      <c r="A152" s="11">
        <f>'Initial data'!A151</f>
        <v>0</v>
      </c>
      <c r="B152" s="11">
        <f>'Initial data'!B151</f>
        <v>0</v>
      </c>
      <c r="C152" s="12"/>
      <c r="D152" s="11"/>
      <c r="E152" s="12"/>
      <c r="F152" s="11"/>
      <c r="G152" s="12"/>
      <c r="H152" s="12"/>
      <c r="I152" s="12"/>
      <c r="J152" s="11"/>
    </row>
    <row r="153" spans="1:10">
      <c r="A153" s="11">
        <f>'Initial data'!A152</f>
        <v>0</v>
      </c>
      <c r="B153" s="11">
        <f>'Initial data'!B152</f>
        <v>0</v>
      </c>
      <c r="C153" s="12"/>
      <c r="D153" s="11"/>
      <c r="E153" s="12"/>
      <c r="F153" s="11"/>
      <c r="G153" s="12"/>
      <c r="H153" s="12"/>
      <c r="I153" s="12"/>
      <c r="J153" s="11"/>
    </row>
    <row r="154" spans="1:10">
      <c r="A154" s="11">
        <f>'Initial data'!A153</f>
        <v>0</v>
      </c>
      <c r="B154" s="11">
        <f>'Initial data'!B153</f>
        <v>0</v>
      </c>
      <c r="C154" s="12"/>
      <c r="D154" s="11"/>
      <c r="E154" s="12"/>
      <c r="F154" s="11"/>
      <c r="G154" s="12"/>
      <c r="H154" s="12"/>
      <c r="I154" s="12"/>
      <c r="J154" s="11"/>
    </row>
    <row r="155" spans="1:10">
      <c r="A155" s="11">
        <f>'Initial data'!A154</f>
        <v>0</v>
      </c>
      <c r="B155" s="11">
        <f>'Initial data'!B154</f>
        <v>0</v>
      </c>
      <c r="C155" s="12"/>
      <c r="D155" s="11"/>
      <c r="E155" s="12"/>
      <c r="F155" s="11"/>
      <c r="G155" s="12"/>
      <c r="H155" s="12"/>
      <c r="I155" s="12"/>
      <c r="J155" s="11"/>
    </row>
    <row r="156" spans="1:10">
      <c r="A156" s="11">
        <f>'Initial data'!A155</f>
        <v>0</v>
      </c>
      <c r="B156" s="11">
        <f>'Initial data'!B155</f>
        <v>0</v>
      </c>
      <c r="C156" s="12"/>
      <c r="D156" s="11"/>
      <c r="E156" s="11"/>
      <c r="F156" s="11"/>
      <c r="G156" s="12"/>
      <c r="H156" s="12"/>
      <c r="I156" s="12"/>
      <c r="J156" s="11"/>
    </row>
    <row r="157" spans="1:10">
      <c r="A157" s="11">
        <f>'Initial data'!A156</f>
        <v>0</v>
      </c>
      <c r="B157" s="11">
        <f>'Initial data'!B156</f>
        <v>0</v>
      </c>
      <c r="C157" s="12"/>
      <c r="D157" s="11"/>
      <c r="E157" s="11"/>
      <c r="F157" s="11"/>
      <c r="G157" s="12"/>
      <c r="H157" s="12"/>
      <c r="I157" s="12"/>
      <c r="J157" s="11"/>
    </row>
    <row r="158" spans="1:10">
      <c r="A158" s="11">
        <f>'Initial data'!A157</f>
        <v>0</v>
      </c>
      <c r="B158" s="11">
        <f>'Initial data'!B157</f>
        <v>0</v>
      </c>
      <c r="C158" s="12"/>
      <c r="D158" s="11"/>
      <c r="E158" s="11"/>
      <c r="F158" s="11"/>
      <c r="G158" s="12"/>
      <c r="H158" s="12"/>
      <c r="I158" s="12"/>
      <c r="J158" s="11"/>
    </row>
    <row r="159" spans="1:10">
      <c r="A159" s="11">
        <f>'Initial data'!A158</f>
        <v>0</v>
      </c>
      <c r="B159" s="11">
        <f>'Initial data'!B158</f>
        <v>0</v>
      </c>
      <c r="C159" s="12"/>
      <c r="D159" s="11"/>
      <c r="E159" s="11"/>
      <c r="F159" s="11"/>
      <c r="G159" s="12"/>
      <c r="H159" s="12"/>
      <c r="I159" s="12"/>
      <c r="J159" s="11"/>
    </row>
    <row r="160" spans="1:10">
      <c r="A160" s="11">
        <f>'Initial data'!A159</f>
        <v>0</v>
      </c>
      <c r="B160" s="11">
        <f>'Initial data'!B159</f>
        <v>0</v>
      </c>
      <c r="C160" s="12"/>
      <c r="D160" s="11"/>
      <c r="E160" s="12"/>
      <c r="F160" s="11"/>
      <c r="G160" s="12"/>
      <c r="H160" s="12"/>
      <c r="I160" s="12"/>
      <c r="J160" s="11"/>
    </row>
    <row r="161" spans="1:10">
      <c r="A161" s="11">
        <f>'Initial data'!A160</f>
        <v>0</v>
      </c>
      <c r="B161" s="11">
        <f>'Initial data'!B160</f>
        <v>0</v>
      </c>
      <c r="C161" s="12"/>
      <c r="D161" s="11"/>
      <c r="E161" s="12"/>
      <c r="F161" s="11"/>
      <c r="G161" s="12"/>
      <c r="H161" s="12"/>
      <c r="I161" s="12"/>
      <c r="J161" s="11"/>
    </row>
    <row r="162" spans="1:10">
      <c r="A162" s="11">
        <f>'Initial data'!A161</f>
        <v>0</v>
      </c>
      <c r="B162" s="11">
        <f>'Initial data'!B161</f>
        <v>0</v>
      </c>
      <c r="C162" s="12"/>
      <c r="D162" s="11"/>
      <c r="E162" s="11"/>
      <c r="F162" s="11"/>
      <c r="G162" s="12"/>
      <c r="H162" s="12"/>
      <c r="I162" s="12"/>
      <c r="J162" s="11"/>
    </row>
    <row r="163" spans="1:10">
      <c r="A163" s="11">
        <f>'Initial data'!A162</f>
        <v>0</v>
      </c>
      <c r="B163" s="11">
        <f>'Initial data'!B162</f>
        <v>0</v>
      </c>
      <c r="C163" s="12"/>
      <c r="D163" s="11"/>
      <c r="E163" s="11"/>
      <c r="F163" s="11"/>
      <c r="G163" s="12"/>
      <c r="H163" s="12"/>
      <c r="I163" s="12"/>
      <c r="J163" s="11"/>
    </row>
    <row r="164" spans="1:10">
      <c r="A164" s="11">
        <f>'Initial data'!A163</f>
        <v>0</v>
      </c>
      <c r="B164" s="11">
        <f>'Initial data'!B163</f>
        <v>0</v>
      </c>
      <c r="C164" s="12"/>
      <c r="D164" s="11"/>
      <c r="E164" s="11"/>
      <c r="F164" s="11"/>
      <c r="G164" s="12"/>
      <c r="H164" s="12"/>
      <c r="I164" s="12"/>
      <c r="J164" s="11"/>
    </row>
    <row r="165" spans="1:10">
      <c r="A165" s="11">
        <f>'Initial data'!A164</f>
        <v>0</v>
      </c>
      <c r="B165" s="11">
        <f>'Initial data'!B164</f>
        <v>0</v>
      </c>
      <c r="C165" s="12"/>
      <c r="D165" s="11"/>
      <c r="E165" s="11"/>
      <c r="F165" s="11"/>
      <c r="G165" s="12"/>
      <c r="H165" s="12"/>
      <c r="I165" s="12"/>
      <c r="J165" s="11"/>
    </row>
    <row r="166" spans="1:10">
      <c r="A166" s="11">
        <f>'Initial data'!A165</f>
        <v>0</v>
      </c>
      <c r="B166" s="11">
        <f>'Initial data'!B165</f>
        <v>0</v>
      </c>
      <c r="C166" s="12"/>
      <c r="D166" s="11"/>
      <c r="E166" s="12"/>
      <c r="F166" s="11"/>
      <c r="G166" s="12"/>
      <c r="H166" s="12"/>
      <c r="I166" s="12"/>
      <c r="J166" s="11"/>
    </row>
    <row r="167" spans="1:10">
      <c r="A167" s="11">
        <f>'Initial data'!A166</f>
        <v>0</v>
      </c>
      <c r="B167" s="11">
        <f>'Initial data'!B166</f>
        <v>0</v>
      </c>
      <c r="C167" s="12"/>
      <c r="D167" s="11"/>
      <c r="E167" s="12"/>
      <c r="F167" s="11"/>
      <c r="G167" s="12"/>
      <c r="H167" s="12"/>
      <c r="I167" s="12"/>
      <c r="J167" s="11"/>
    </row>
    <row r="168" spans="1:10">
      <c r="A168" s="11">
        <f>'Initial data'!A167</f>
        <v>0</v>
      </c>
      <c r="B168" s="11">
        <f>'Initial data'!B167</f>
        <v>0</v>
      </c>
      <c r="C168" s="12"/>
      <c r="D168" s="11"/>
      <c r="E168" s="12"/>
      <c r="F168" s="11"/>
      <c r="G168" s="12"/>
      <c r="H168" s="12"/>
      <c r="I168" s="12"/>
      <c r="J168" s="11"/>
    </row>
    <row r="169" spans="1:10">
      <c r="A169" s="11">
        <f>'Initial data'!A168</f>
        <v>0</v>
      </c>
      <c r="B169" s="11">
        <f>'Initial data'!B168</f>
        <v>0</v>
      </c>
      <c r="C169" s="12"/>
      <c r="D169" s="11"/>
      <c r="E169" s="12"/>
      <c r="F169" s="11"/>
      <c r="G169" s="12"/>
      <c r="H169" s="12"/>
      <c r="I169" s="12"/>
      <c r="J169" s="11"/>
    </row>
    <row r="170" spans="1:10">
      <c r="A170" s="11">
        <f>'Initial data'!A169</f>
        <v>0</v>
      </c>
      <c r="B170" s="11">
        <f>'Initial data'!B169</f>
        <v>0</v>
      </c>
      <c r="C170" s="12"/>
      <c r="D170" s="11"/>
      <c r="E170" s="12"/>
      <c r="F170" s="11"/>
      <c r="G170" s="12"/>
      <c r="H170" s="12"/>
      <c r="I170" s="12"/>
      <c r="J170" s="11"/>
    </row>
    <row r="171" spans="1:10">
      <c r="A171" s="11">
        <f>'Initial data'!A170</f>
        <v>0</v>
      </c>
      <c r="B171" s="11">
        <f>'Initial data'!B170</f>
        <v>0</v>
      </c>
      <c r="C171" s="12"/>
      <c r="D171" s="11"/>
      <c r="E171" s="12"/>
      <c r="F171" s="11"/>
      <c r="G171" s="12"/>
      <c r="H171" s="12"/>
      <c r="I171" s="12"/>
      <c r="J171" s="11"/>
    </row>
    <row r="172" spans="1:10">
      <c r="A172" s="11">
        <f>'Initial data'!A171</f>
        <v>0</v>
      </c>
      <c r="B172" s="11">
        <f>'Initial data'!B171</f>
        <v>0</v>
      </c>
      <c r="C172" s="12"/>
      <c r="D172" s="11"/>
      <c r="E172" s="12"/>
      <c r="F172" s="11"/>
      <c r="G172" s="12"/>
      <c r="H172" s="12"/>
      <c r="I172" s="12"/>
      <c r="J172" s="11"/>
    </row>
    <row r="173" spans="1:10">
      <c r="A173" s="11">
        <f>'Initial data'!A172</f>
        <v>0</v>
      </c>
      <c r="B173" s="11">
        <f>'Initial data'!B172</f>
        <v>0</v>
      </c>
      <c r="C173" s="12"/>
      <c r="D173" s="11"/>
      <c r="E173" s="12"/>
      <c r="F173" s="11"/>
      <c r="G173" s="12"/>
      <c r="H173" s="12"/>
      <c r="I173" s="12"/>
      <c r="J173" s="11"/>
    </row>
    <row r="174" spans="1:10">
      <c r="A174" s="11">
        <f>'Initial data'!A173</f>
        <v>0</v>
      </c>
      <c r="B174" s="11">
        <f>'Initial data'!B173</f>
        <v>0</v>
      </c>
      <c r="C174" s="12"/>
      <c r="D174" s="11"/>
      <c r="E174" s="12"/>
      <c r="F174" s="11"/>
      <c r="G174" s="12"/>
      <c r="H174" s="12"/>
      <c r="I174" s="12"/>
      <c r="J174" s="11"/>
    </row>
    <row r="175" spans="1:10">
      <c r="A175" s="11">
        <f>'Initial data'!A174</f>
        <v>0</v>
      </c>
      <c r="B175" s="11">
        <f>'Initial data'!B174</f>
        <v>0</v>
      </c>
      <c r="C175" s="12"/>
      <c r="D175" s="11"/>
      <c r="E175" s="12"/>
      <c r="F175" s="11"/>
      <c r="G175" s="12"/>
      <c r="H175" s="12"/>
      <c r="I175" s="12"/>
      <c r="J175" s="11"/>
    </row>
    <row r="176" spans="1:10">
      <c r="A176" s="11">
        <f>'Initial data'!A175</f>
        <v>0</v>
      </c>
      <c r="B176" s="11">
        <f>'Initial data'!B175</f>
        <v>0</v>
      </c>
      <c r="C176" s="12"/>
      <c r="D176" s="11"/>
      <c r="E176" s="12"/>
      <c r="F176" s="11"/>
      <c r="G176" s="12"/>
      <c r="H176" s="12"/>
      <c r="I176" s="12"/>
      <c r="J176" s="11"/>
    </row>
    <row r="177" spans="1:10">
      <c r="A177" s="11">
        <f>'Initial data'!A176</f>
        <v>0</v>
      </c>
      <c r="B177" s="11">
        <f>'Initial data'!B176</f>
        <v>0</v>
      </c>
      <c r="C177" s="12"/>
      <c r="D177" s="11"/>
      <c r="E177" s="12"/>
      <c r="F177" s="11"/>
      <c r="G177" s="12"/>
      <c r="H177" s="12"/>
      <c r="I177" s="12"/>
      <c r="J177" s="11"/>
    </row>
    <row r="178" spans="1:10">
      <c r="A178" s="11">
        <f>'Initial data'!A177</f>
        <v>0</v>
      </c>
      <c r="B178" s="11">
        <f>'Initial data'!B177</f>
        <v>0</v>
      </c>
      <c r="C178" s="12"/>
      <c r="D178" s="11"/>
      <c r="E178" s="11"/>
      <c r="F178" s="11"/>
      <c r="G178" s="12"/>
      <c r="H178" s="12"/>
      <c r="I178" s="12"/>
      <c r="J178" s="11"/>
    </row>
    <row r="179" spans="1:10">
      <c r="A179" s="11">
        <f>'Initial data'!A178</f>
        <v>0</v>
      </c>
      <c r="B179" s="11">
        <f>'Initial data'!B178</f>
        <v>0</v>
      </c>
      <c r="C179" s="12"/>
      <c r="D179" s="11"/>
      <c r="E179" s="11"/>
      <c r="F179" s="11"/>
      <c r="G179" s="12"/>
      <c r="H179" s="12"/>
      <c r="I179" s="12"/>
      <c r="J179" s="11"/>
    </row>
    <row r="180" spans="1:10">
      <c r="A180" s="11">
        <f>'Initial data'!A179</f>
        <v>0</v>
      </c>
      <c r="B180" s="11">
        <f>'Initial data'!B179</f>
        <v>0</v>
      </c>
      <c r="C180" s="12"/>
      <c r="D180" s="11"/>
      <c r="E180" s="11"/>
      <c r="F180" s="11"/>
      <c r="G180" s="12"/>
      <c r="H180" s="12"/>
      <c r="I180" s="12"/>
      <c r="J180" s="11"/>
    </row>
    <row r="181" spans="1:10">
      <c r="A181" s="11">
        <f>'Initial data'!A180</f>
        <v>0</v>
      </c>
      <c r="B181" s="11">
        <f>'Initial data'!B180</f>
        <v>0</v>
      </c>
      <c r="C181" s="12"/>
      <c r="D181" s="11"/>
      <c r="E181" s="11"/>
      <c r="F181" s="11"/>
      <c r="G181" s="12"/>
      <c r="H181" s="12"/>
      <c r="I181" s="12"/>
      <c r="J181" s="11"/>
    </row>
    <row r="182" spans="1:10">
      <c r="A182" s="11">
        <f>'Initial data'!A181</f>
        <v>0</v>
      </c>
      <c r="B182" s="11">
        <f>'Initial data'!B181</f>
        <v>0</v>
      </c>
      <c r="C182" s="12"/>
      <c r="D182" s="11"/>
      <c r="E182" s="11"/>
      <c r="F182" s="11"/>
      <c r="G182" s="12"/>
      <c r="H182" s="12"/>
      <c r="I182" s="12"/>
      <c r="J182" s="11"/>
    </row>
    <row r="183" spans="1:10">
      <c r="A183" s="11">
        <f>'Initial data'!A182</f>
        <v>0</v>
      </c>
      <c r="B183" s="11">
        <f>'Initial data'!B182</f>
        <v>0</v>
      </c>
      <c r="C183" s="12"/>
      <c r="D183" s="11"/>
      <c r="E183" s="11"/>
      <c r="F183" s="11"/>
      <c r="G183" s="12"/>
      <c r="H183" s="12"/>
      <c r="I183" s="12"/>
      <c r="J183" s="11"/>
    </row>
    <row r="184" spans="1:10">
      <c r="A184" s="11">
        <f>'Initial data'!A183</f>
        <v>0</v>
      </c>
      <c r="B184" s="11">
        <f>'Initial data'!B183</f>
        <v>0</v>
      </c>
      <c r="C184" s="12"/>
      <c r="D184" s="11"/>
      <c r="E184" s="11"/>
      <c r="F184" s="11"/>
      <c r="G184" s="12"/>
      <c r="H184" s="12"/>
      <c r="I184" s="12"/>
      <c r="J184" s="11"/>
    </row>
    <row r="185" spans="1:10">
      <c r="A185" s="11">
        <f>'Initial data'!A184</f>
        <v>0</v>
      </c>
      <c r="B185" s="11">
        <f>'Initial data'!B184</f>
        <v>0</v>
      </c>
      <c r="C185" s="12"/>
      <c r="D185" s="11"/>
      <c r="E185" s="11"/>
      <c r="F185" s="11"/>
      <c r="G185" s="12"/>
      <c r="H185" s="12"/>
      <c r="I185" s="12"/>
      <c r="J185" s="11"/>
    </row>
    <row r="186" spans="1:10">
      <c r="A186" s="11">
        <f>'Initial data'!A185</f>
        <v>0</v>
      </c>
      <c r="B186" s="11">
        <f>'Initial data'!B185</f>
        <v>0</v>
      </c>
      <c r="C186" s="12"/>
      <c r="D186" s="11"/>
      <c r="E186" s="12"/>
      <c r="F186" s="11"/>
      <c r="G186" s="12"/>
      <c r="H186" s="12"/>
      <c r="I186" s="12"/>
      <c r="J186" s="11"/>
    </row>
    <row r="187" spans="1:10">
      <c r="A187" s="11">
        <f>'Initial data'!A186</f>
        <v>0</v>
      </c>
      <c r="B187" s="11">
        <f>'Initial data'!B186</f>
        <v>0</v>
      </c>
      <c r="C187" s="12"/>
      <c r="D187" s="11"/>
      <c r="E187" s="12"/>
      <c r="F187" s="11"/>
      <c r="G187" s="12"/>
      <c r="H187" s="12"/>
      <c r="I187" s="12"/>
      <c r="J187" s="11"/>
    </row>
    <row r="188" spans="1:10">
      <c r="A188" s="11">
        <f>'Initial data'!A187</f>
        <v>0</v>
      </c>
      <c r="B188" s="11">
        <f>'Initial data'!B187</f>
        <v>0</v>
      </c>
      <c r="C188" s="12"/>
      <c r="D188" s="11"/>
      <c r="E188" s="12"/>
      <c r="F188" s="11"/>
      <c r="G188" s="12"/>
      <c r="H188" s="12"/>
      <c r="I188" s="12"/>
      <c r="J188" s="11"/>
    </row>
    <row r="189" spans="1:10">
      <c r="A189" s="11">
        <f>'Initial data'!A188</f>
        <v>0</v>
      </c>
      <c r="B189" s="11">
        <f>'Initial data'!B188</f>
        <v>0</v>
      </c>
      <c r="C189" s="12"/>
      <c r="D189" s="11"/>
      <c r="E189" s="12"/>
      <c r="F189" s="11"/>
      <c r="G189" s="12"/>
      <c r="H189" s="12"/>
      <c r="I189" s="12"/>
      <c r="J189" s="11"/>
    </row>
    <row r="190" spans="1:10">
      <c r="A190" s="11">
        <f>'Initial data'!A189</f>
        <v>0</v>
      </c>
      <c r="B190" s="11">
        <f>'Initial data'!B189</f>
        <v>0</v>
      </c>
      <c r="C190" s="12"/>
      <c r="D190" s="11"/>
      <c r="E190" s="12"/>
      <c r="F190" s="11"/>
      <c r="G190" s="12"/>
      <c r="H190" s="12"/>
      <c r="I190" s="12"/>
      <c r="J190" s="11"/>
    </row>
    <row r="191" spans="1:10">
      <c r="A191" s="11">
        <f>'Initial data'!A190</f>
        <v>0</v>
      </c>
      <c r="B191" s="11">
        <f>'Initial data'!B190</f>
        <v>0</v>
      </c>
      <c r="C191" s="12"/>
      <c r="D191" s="11"/>
      <c r="E191" s="12"/>
      <c r="F191" s="11"/>
      <c r="G191" s="12"/>
      <c r="H191" s="12"/>
      <c r="I191" s="12"/>
      <c r="J191" s="11"/>
    </row>
    <row r="192" spans="1:10">
      <c r="A192" s="11">
        <f>'Initial data'!A191</f>
        <v>0</v>
      </c>
      <c r="B192" s="11">
        <f>'Initial data'!B191</f>
        <v>0</v>
      </c>
      <c r="C192" s="12"/>
      <c r="D192" s="11"/>
      <c r="E192" s="12"/>
      <c r="F192" s="11"/>
      <c r="G192" s="12"/>
      <c r="H192" s="12"/>
      <c r="I192" s="12"/>
      <c r="J192" s="11"/>
    </row>
    <row r="193" spans="1:10">
      <c r="A193" s="11">
        <f>'Initial data'!A192</f>
        <v>0</v>
      </c>
      <c r="B193" s="11">
        <f>'Initial data'!B192</f>
        <v>0</v>
      </c>
      <c r="C193" s="12"/>
      <c r="D193" s="11"/>
      <c r="E193" s="12"/>
      <c r="F193" s="11"/>
      <c r="G193" s="12"/>
      <c r="H193" s="12"/>
      <c r="I193" s="12"/>
      <c r="J193" s="11"/>
    </row>
    <row r="194" spans="1:10">
      <c r="A194" s="11">
        <f>'Initial data'!A193</f>
        <v>0</v>
      </c>
      <c r="B194" s="11">
        <f>'Initial data'!B193</f>
        <v>0</v>
      </c>
      <c r="C194" s="12"/>
      <c r="D194" s="11"/>
      <c r="E194" s="12"/>
      <c r="F194" s="11"/>
      <c r="G194" s="12"/>
      <c r="H194" s="12"/>
      <c r="I194" s="12"/>
      <c r="J194" s="11"/>
    </row>
    <row r="195" spans="1:10">
      <c r="A195" s="11">
        <f>'Initial data'!A194</f>
        <v>0</v>
      </c>
      <c r="B195" s="11">
        <f>'Initial data'!B194</f>
        <v>0</v>
      </c>
      <c r="C195" s="12"/>
      <c r="D195" s="11"/>
      <c r="E195" s="12"/>
      <c r="F195" s="11"/>
      <c r="G195" s="12"/>
      <c r="H195" s="12"/>
      <c r="I195" s="12"/>
      <c r="J195" s="11"/>
    </row>
    <row r="196" spans="1:10">
      <c r="A196" s="11">
        <f>'Initial data'!A195</f>
        <v>0</v>
      </c>
      <c r="B196" s="11">
        <f>'Initial data'!B195</f>
        <v>0</v>
      </c>
      <c r="C196" s="12"/>
      <c r="D196" s="11"/>
      <c r="E196" s="12"/>
      <c r="F196" s="11"/>
      <c r="G196" s="12"/>
      <c r="H196" s="12"/>
      <c r="I196" s="12"/>
      <c r="J196" s="11"/>
    </row>
    <row r="197" spans="1:10">
      <c r="A197" s="11">
        <f>'Initial data'!A196</f>
        <v>0</v>
      </c>
      <c r="B197" s="11">
        <f>'Initial data'!B196</f>
        <v>0</v>
      </c>
      <c r="C197" s="12"/>
      <c r="D197" s="11"/>
      <c r="E197" s="12"/>
      <c r="F197" s="11"/>
      <c r="G197" s="12"/>
      <c r="H197" s="12"/>
      <c r="I197" s="12"/>
      <c r="J197" s="11"/>
    </row>
    <row r="198" spans="1:10">
      <c r="A198" s="11">
        <f>'Initial data'!A197</f>
        <v>0</v>
      </c>
      <c r="B198" s="11">
        <f>'Initial data'!B197</f>
        <v>0</v>
      </c>
      <c r="C198" s="12"/>
      <c r="D198" s="11"/>
      <c r="E198" s="12"/>
      <c r="F198" s="11"/>
      <c r="G198" s="12"/>
      <c r="H198" s="12"/>
      <c r="I198" s="12"/>
      <c r="J198" s="11"/>
    </row>
    <row r="199" spans="1:10">
      <c r="A199" s="11">
        <f>'Initial data'!A198</f>
        <v>0</v>
      </c>
      <c r="B199" s="11">
        <f>'Initial data'!B198</f>
        <v>0</v>
      </c>
      <c r="C199" s="12"/>
      <c r="D199" s="11"/>
      <c r="E199" s="12"/>
      <c r="F199" s="11"/>
      <c r="G199" s="12"/>
      <c r="H199" s="12"/>
      <c r="I199" s="12"/>
      <c r="J199" s="11"/>
    </row>
    <row r="200" spans="1:10">
      <c r="A200" s="11">
        <f>'Initial data'!A199</f>
        <v>0</v>
      </c>
      <c r="B200" s="11">
        <f>'Initial data'!B199</f>
        <v>0</v>
      </c>
      <c r="C200" s="12"/>
      <c r="D200" s="11"/>
      <c r="E200" s="11"/>
      <c r="F200" s="11"/>
      <c r="G200" s="12"/>
      <c r="H200" s="12"/>
      <c r="I200" s="12"/>
      <c r="J200" s="11"/>
    </row>
    <row r="201" spans="1:10">
      <c r="A201" s="11">
        <f>'Initial data'!A200</f>
        <v>0</v>
      </c>
      <c r="B201" s="11">
        <f>'Initial data'!B200</f>
        <v>0</v>
      </c>
      <c r="C201" s="12"/>
      <c r="D201" s="11"/>
      <c r="E201" s="11"/>
      <c r="F201" s="11"/>
      <c r="G201" s="12"/>
      <c r="H201" s="12"/>
      <c r="I201" s="12"/>
      <c r="J201" s="11"/>
    </row>
    <row r="202" spans="1:10">
      <c r="A202" s="11">
        <f>'Initial data'!A201</f>
        <v>0</v>
      </c>
      <c r="B202" s="11">
        <f>'Initial data'!B201</f>
        <v>0</v>
      </c>
      <c r="C202" s="12"/>
      <c r="D202" s="11"/>
      <c r="E202" s="11"/>
      <c r="F202" s="11"/>
      <c r="G202" s="12"/>
      <c r="H202" s="12"/>
      <c r="I202" s="12"/>
      <c r="J202" s="11"/>
    </row>
    <row r="203" spans="1:10">
      <c r="A203" s="11">
        <f>'Initial data'!A202</f>
        <v>0</v>
      </c>
      <c r="B203" s="11">
        <f>'Initial data'!B202</f>
        <v>0</v>
      </c>
      <c r="C203" s="12"/>
      <c r="D203" s="11"/>
      <c r="E203" s="11"/>
      <c r="F203" s="11"/>
      <c r="G203" s="12"/>
      <c r="H203" s="12"/>
      <c r="I203" s="12"/>
      <c r="J203" s="11"/>
    </row>
    <row r="204" spans="1:10">
      <c r="A204" s="11">
        <f>'Initial data'!A203</f>
        <v>0</v>
      </c>
      <c r="B204" s="11">
        <f>'Initial data'!B203</f>
        <v>0</v>
      </c>
      <c r="C204" s="12"/>
      <c r="D204" s="11"/>
      <c r="E204" s="11"/>
      <c r="F204" s="11"/>
      <c r="G204" s="12"/>
      <c r="H204" s="12"/>
      <c r="I204" s="12"/>
      <c r="J204" s="11"/>
    </row>
    <row r="205" spans="1:10">
      <c r="A205" s="11">
        <f>'Initial data'!A204</f>
        <v>0</v>
      </c>
      <c r="B205" s="11">
        <f>'Initial data'!B204</f>
        <v>0</v>
      </c>
      <c r="C205" s="12"/>
      <c r="D205" s="11"/>
      <c r="E205" s="11"/>
      <c r="F205" s="11"/>
      <c r="G205" s="12"/>
      <c r="H205" s="12"/>
      <c r="I205" s="12"/>
      <c r="J205" s="11"/>
    </row>
    <row r="206" spans="1:10">
      <c r="A206" s="11">
        <f>'Initial data'!A205</f>
        <v>0</v>
      </c>
      <c r="B206" s="11">
        <f>'Initial data'!B205</f>
        <v>0</v>
      </c>
      <c r="C206" s="12"/>
      <c r="D206" s="11"/>
      <c r="E206" s="12"/>
      <c r="F206" s="11"/>
      <c r="G206" s="12"/>
      <c r="H206" s="12"/>
      <c r="I206" s="12"/>
      <c r="J206" s="11"/>
    </row>
    <row r="207" spans="1:10">
      <c r="A207" s="11">
        <f>'Initial data'!A206</f>
        <v>0</v>
      </c>
      <c r="B207" s="11">
        <f>'Initial data'!B206</f>
        <v>0</v>
      </c>
      <c r="C207" s="12"/>
      <c r="D207" s="11"/>
      <c r="E207" s="12"/>
      <c r="F207" s="11"/>
      <c r="G207" s="12"/>
      <c r="H207" s="12"/>
      <c r="I207" s="12"/>
      <c r="J207" s="11"/>
    </row>
    <row r="208" spans="1:10">
      <c r="A208" s="11">
        <f>'Initial data'!A207</f>
        <v>0</v>
      </c>
      <c r="B208" s="11">
        <f>'Initial data'!B207</f>
        <v>0</v>
      </c>
      <c r="C208" s="12"/>
      <c r="D208" s="11"/>
      <c r="E208" s="12"/>
      <c r="F208" s="11"/>
      <c r="G208" s="12"/>
      <c r="H208" s="12"/>
      <c r="I208" s="12"/>
      <c r="J208" s="11"/>
    </row>
    <row r="209" spans="1:10">
      <c r="A209" s="11">
        <f>'Initial data'!A208</f>
        <v>0</v>
      </c>
      <c r="B209" s="11">
        <f>'Initial data'!B208</f>
        <v>0</v>
      </c>
      <c r="C209" s="12"/>
      <c r="D209" s="11"/>
      <c r="E209" s="12"/>
      <c r="F209" s="11"/>
      <c r="G209" s="12"/>
      <c r="H209" s="12"/>
      <c r="I209" s="12"/>
      <c r="J209" s="11"/>
    </row>
    <row r="210" spans="1:10">
      <c r="A210" s="11">
        <f>'Initial data'!A209</f>
        <v>0</v>
      </c>
      <c r="B210" s="11">
        <f>'Initial data'!B209</f>
        <v>0</v>
      </c>
      <c r="C210" s="12"/>
      <c r="D210" s="11"/>
      <c r="E210" s="12"/>
      <c r="F210" s="11"/>
      <c r="G210" s="12"/>
      <c r="H210" s="12"/>
      <c r="I210" s="12"/>
      <c r="J210" s="11"/>
    </row>
    <row r="211" spans="1:10">
      <c r="A211" s="11">
        <f>'Initial data'!A210</f>
        <v>0</v>
      </c>
      <c r="B211" s="11">
        <f>'Initial data'!B210</f>
        <v>0</v>
      </c>
      <c r="C211" s="12"/>
      <c r="D211" s="11"/>
      <c r="E211" s="12"/>
      <c r="F211" s="11"/>
      <c r="G211" s="12"/>
      <c r="H211" s="12"/>
      <c r="I211" s="12"/>
      <c r="J211" s="11"/>
    </row>
    <row r="212" spans="1:10">
      <c r="A212" s="11">
        <f>'Initial data'!A211</f>
        <v>0</v>
      </c>
      <c r="B212" s="11">
        <f>'Initial data'!B211</f>
        <v>0</v>
      </c>
      <c r="C212" s="12"/>
      <c r="D212" s="11"/>
      <c r="E212" s="12"/>
      <c r="F212" s="11"/>
      <c r="G212" s="12"/>
      <c r="H212" s="12"/>
      <c r="I212" s="12"/>
      <c r="J212" s="11"/>
    </row>
    <row r="213" spans="1:10">
      <c r="A213" s="11">
        <f>'Initial data'!A212</f>
        <v>0</v>
      </c>
      <c r="B213" s="11">
        <f>'Initial data'!B212</f>
        <v>0</v>
      </c>
      <c r="C213" s="12"/>
      <c r="D213" s="11"/>
      <c r="E213" s="12"/>
      <c r="F213" s="11"/>
      <c r="G213" s="12"/>
      <c r="H213" s="12"/>
      <c r="I213" s="12"/>
      <c r="J213" s="11"/>
    </row>
    <row r="214" spans="1:10">
      <c r="A214" s="11">
        <f>'Initial data'!A213</f>
        <v>0</v>
      </c>
      <c r="B214" s="11">
        <f>'Initial data'!B213</f>
        <v>0</v>
      </c>
      <c r="C214" s="12"/>
      <c r="D214" s="11"/>
      <c r="E214" s="12"/>
      <c r="F214" s="11"/>
      <c r="G214" s="12"/>
      <c r="H214" s="12"/>
      <c r="I214" s="12"/>
      <c r="J214" s="11"/>
    </row>
    <row r="215" spans="1:10">
      <c r="A215" s="11">
        <f>'Initial data'!A214</f>
        <v>0</v>
      </c>
      <c r="B215" s="11">
        <f>'Initial data'!B214</f>
        <v>0</v>
      </c>
      <c r="C215" s="12"/>
      <c r="D215" s="11"/>
      <c r="E215" s="12"/>
      <c r="F215" s="11"/>
      <c r="G215" s="12"/>
      <c r="H215" s="12"/>
      <c r="I215" s="12"/>
      <c r="J215" s="11"/>
    </row>
    <row r="216" spans="1:10">
      <c r="A216" s="11">
        <f>'Initial data'!A215</f>
        <v>0</v>
      </c>
      <c r="B216" s="11">
        <f>'Initial data'!B215</f>
        <v>0</v>
      </c>
      <c r="C216" s="12"/>
      <c r="D216" s="11"/>
      <c r="E216" s="12"/>
      <c r="F216" s="11"/>
      <c r="G216" s="12"/>
      <c r="H216" s="12"/>
      <c r="I216" s="12"/>
      <c r="J216" s="11"/>
    </row>
    <row r="217" spans="1:10">
      <c r="A217" s="11">
        <f>'Initial data'!A216</f>
        <v>0</v>
      </c>
      <c r="B217" s="11">
        <f>'Initial data'!B216</f>
        <v>0</v>
      </c>
      <c r="C217" s="12"/>
      <c r="D217" s="11"/>
      <c r="E217" s="12"/>
      <c r="F217" s="11"/>
      <c r="G217" s="12"/>
      <c r="H217" s="12"/>
      <c r="I217" s="12"/>
      <c r="J217" s="11"/>
    </row>
    <row r="218" spans="1:10">
      <c r="A218" s="11">
        <f>'Initial data'!A217</f>
        <v>0</v>
      </c>
      <c r="B218" s="11">
        <f>'Initial data'!B217</f>
        <v>0</v>
      </c>
      <c r="C218" s="12"/>
      <c r="D218" s="11"/>
      <c r="E218" s="12"/>
      <c r="F218" s="11"/>
      <c r="G218" s="12"/>
      <c r="H218" s="12"/>
      <c r="I218" s="12"/>
      <c r="J218" s="11"/>
    </row>
    <row r="219" spans="1:10">
      <c r="A219" s="11">
        <f>'Initial data'!A218</f>
        <v>0</v>
      </c>
      <c r="B219" s="11">
        <f>'Initial data'!B218</f>
        <v>0</v>
      </c>
      <c r="C219" s="12"/>
      <c r="D219" s="11"/>
      <c r="E219" s="12"/>
      <c r="F219" s="11"/>
      <c r="G219" s="12"/>
      <c r="H219" s="12"/>
      <c r="I219" s="12"/>
      <c r="J219" s="11"/>
    </row>
    <row r="220" spans="1:10">
      <c r="A220" s="11">
        <f>'Initial data'!A219</f>
        <v>0</v>
      </c>
      <c r="B220" s="11">
        <f>'Initial data'!B219</f>
        <v>0</v>
      </c>
      <c r="C220" s="12"/>
      <c r="D220" s="11"/>
      <c r="E220" s="12"/>
      <c r="F220" s="11"/>
      <c r="G220" s="12"/>
      <c r="H220" s="12"/>
      <c r="I220" s="12"/>
      <c r="J220" s="11"/>
    </row>
    <row r="221" spans="1:10">
      <c r="A221" s="11">
        <f>'Initial data'!A220</f>
        <v>0</v>
      </c>
      <c r="B221" s="11">
        <f>'Initial data'!B220</f>
        <v>0</v>
      </c>
      <c r="C221" s="12"/>
      <c r="D221" s="11"/>
      <c r="E221" s="12"/>
      <c r="F221" s="11"/>
      <c r="G221" s="12"/>
      <c r="H221" s="12"/>
      <c r="I221" s="12"/>
      <c r="J221" s="11"/>
    </row>
    <row r="222" spans="1:10">
      <c r="A222" s="11">
        <f>'Initial data'!A221</f>
        <v>0</v>
      </c>
      <c r="B222" s="11">
        <f>'Initial data'!B221</f>
        <v>0</v>
      </c>
      <c r="C222" s="12"/>
      <c r="D222" s="11"/>
      <c r="E222" s="11"/>
      <c r="F222" s="11"/>
      <c r="G222" s="12"/>
      <c r="H222" s="12"/>
      <c r="I222" s="12"/>
      <c r="J222" s="11"/>
    </row>
    <row r="223" spans="1:10">
      <c r="A223" s="11">
        <f>'Initial data'!A222</f>
        <v>0</v>
      </c>
      <c r="B223" s="11">
        <f>'Initial data'!B222</f>
        <v>0</v>
      </c>
      <c r="C223" s="12"/>
      <c r="D223" s="11"/>
      <c r="E223" s="11"/>
      <c r="F223" s="11"/>
      <c r="G223" s="12"/>
      <c r="H223" s="12"/>
      <c r="I223" s="12"/>
      <c r="J223" s="11"/>
    </row>
    <row r="224" spans="1:10">
      <c r="A224" s="11">
        <f>'Initial data'!A223</f>
        <v>0</v>
      </c>
      <c r="B224" s="11">
        <f>'Initial data'!B223</f>
        <v>0</v>
      </c>
      <c r="C224" s="12"/>
      <c r="D224" s="11"/>
      <c r="E224" s="11"/>
      <c r="F224" s="11"/>
      <c r="G224" s="12"/>
      <c r="H224" s="12"/>
      <c r="I224" s="12"/>
      <c r="J224" s="11"/>
    </row>
    <row r="225" spans="1:10">
      <c r="A225" s="11">
        <f>'Initial data'!A224</f>
        <v>0</v>
      </c>
      <c r="B225" s="11">
        <f>'Initial data'!B224</f>
        <v>0</v>
      </c>
      <c r="C225" s="12"/>
      <c r="D225" s="11"/>
      <c r="E225" s="11"/>
      <c r="F225" s="11"/>
      <c r="G225" s="12"/>
      <c r="H225" s="12"/>
      <c r="I225" s="12"/>
      <c r="J225" s="11"/>
    </row>
    <row r="226" spans="1:10">
      <c r="A226" s="11">
        <f>'Initial data'!A225</f>
        <v>0</v>
      </c>
      <c r="B226" s="11">
        <f>'Initial data'!B225</f>
        <v>0</v>
      </c>
      <c r="C226" s="12"/>
      <c r="D226" s="11"/>
      <c r="E226" s="12"/>
      <c r="F226" s="11"/>
      <c r="G226" s="12"/>
      <c r="H226" s="12"/>
      <c r="I226" s="12"/>
      <c r="J226" s="11"/>
    </row>
    <row r="227" spans="1:10">
      <c r="A227" s="11">
        <f>'Initial data'!A226</f>
        <v>0</v>
      </c>
      <c r="B227" s="11">
        <f>'Initial data'!B226</f>
        <v>0</v>
      </c>
      <c r="C227" s="12"/>
      <c r="D227" s="11"/>
      <c r="E227" s="12"/>
      <c r="F227" s="11"/>
      <c r="G227" s="12"/>
      <c r="H227" s="12"/>
      <c r="I227" s="12"/>
      <c r="J227" s="11"/>
    </row>
    <row r="228" spans="1:10">
      <c r="A228" s="11">
        <f>'Initial data'!A227</f>
        <v>0</v>
      </c>
      <c r="B228" s="11">
        <f>'Initial data'!B227</f>
        <v>0</v>
      </c>
      <c r="C228" s="12"/>
      <c r="D228" s="11"/>
      <c r="E228" s="12"/>
      <c r="F228" s="11"/>
      <c r="G228" s="12"/>
      <c r="H228" s="12"/>
      <c r="I228" s="12"/>
      <c r="J228" s="11"/>
    </row>
    <row r="229" spans="1:10">
      <c r="A229" s="11">
        <f>'Initial data'!A228</f>
        <v>0</v>
      </c>
      <c r="B229" s="11">
        <f>'Initial data'!B228</f>
        <v>0</v>
      </c>
      <c r="C229" s="12"/>
      <c r="D229" s="11"/>
      <c r="E229" s="12"/>
      <c r="F229" s="11"/>
      <c r="G229" s="12"/>
      <c r="H229" s="12"/>
      <c r="I229" s="12"/>
      <c r="J229" s="11"/>
    </row>
    <row r="230" spans="1:10">
      <c r="A230" s="11">
        <f>'Initial data'!A229</f>
        <v>0</v>
      </c>
      <c r="B230" s="11">
        <f>'Initial data'!B229</f>
        <v>0</v>
      </c>
      <c r="C230" s="12"/>
      <c r="D230" s="11"/>
      <c r="E230" s="12"/>
      <c r="F230" s="11"/>
      <c r="G230" s="12"/>
      <c r="H230" s="12"/>
      <c r="I230" s="12"/>
      <c r="J230" s="11"/>
    </row>
    <row r="231" spans="1:10">
      <c r="A231" s="11">
        <f>'Initial data'!A230</f>
        <v>0</v>
      </c>
      <c r="B231" s="11">
        <f>'Initial data'!B230</f>
        <v>0</v>
      </c>
      <c r="C231" s="12"/>
      <c r="D231" s="11"/>
      <c r="E231" s="12"/>
      <c r="F231" s="11"/>
      <c r="G231" s="12"/>
      <c r="H231" s="12"/>
      <c r="I231" s="12"/>
      <c r="J231" s="11"/>
    </row>
    <row r="232" spans="1:10">
      <c r="A232" s="11">
        <f>'Initial data'!A231</f>
        <v>0</v>
      </c>
      <c r="B232" s="11">
        <f>'Initial data'!B231</f>
        <v>0</v>
      </c>
      <c r="C232" s="12"/>
      <c r="D232" s="11"/>
      <c r="E232" s="12"/>
      <c r="F232" s="11"/>
      <c r="G232" s="12"/>
      <c r="H232" s="12"/>
      <c r="I232" s="12"/>
      <c r="J232" s="11"/>
    </row>
    <row r="233" spans="1:10">
      <c r="A233" s="11">
        <f>'Initial data'!A232</f>
        <v>0</v>
      </c>
      <c r="B233" s="11">
        <f>'Initial data'!B232</f>
        <v>0</v>
      </c>
      <c r="C233" s="12"/>
      <c r="D233" s="11"/>
      <c r="E233" s="12"/>
      <c r="F233" s="11"/>
      <c r="G233" s="12"/>
      <c r="H233" s="12"/>
      <c r="I233" s="12"/>
      <c r="J233" s="11"/>
    </row>
    <row r="234" spans="1:10">
      <c r="A234" s="11">
        <f>'Initial data'!A233</f>
        <v>0</v>
      </c>
      <c r="B234" s="11">
        <f>'Initial data'!B233</f>
        <v>0</v>
      </c>
      <c r="C234" s="12"/>
      <c r="D234" s="11"/>
      <c r="E234" s="12"/>
      <c r="F234" s="11"/>
      <c r="G234" s="12"/>
      <c r="H234" s="12"/>
      <c r="I234" s="12"/>
      <c r="J234" s="11"/>
    </row>
    <row r="235" spans="1:10">
      <c r="A235" s="11">
        <f>'Initial data'!A234</f>
        <v>0</v>
      </c>
      <c r="B235" s="11">
        <f>'Initial data'!B234</f>
        <v>0</v>
      </c>
      <c r="C235" s="12"/>
      <c r="D235" s="11"/>
      <c r="E235" s="12"/>
      <c r="F235" s="11"/>
      <c r="G235" s="12"/>
      <c r="H235" s="12"/>
      <c r="I235" s="12"/>
      <c r="J235" s="11"/>
    </row>
    <row r="236" spans="1:10">
      <c r="A236" s="11">
        <f>'Initial data'!A235</f>
        <v>0</v>
      </c>
      <c r="B236" s="11">
        <f>'Initial data'!B235</f>
        <v>0</v>
      </c>
      <c r="C236" s="12"/>
      <c r="D236" s="11"/>
      <c r="E236" s="12"/>
      <c r="F236" s="11"/>
      <c r="G236" s="12"/>
      <c r="H236" s="12"/>
      <c r="I236" s="12"/>
      <c r="J236" s="11"/>
    </row>
    <row r="237" spans="1:10">
      <c r="A237" s="11">
        <f>'Initial data'!A236</f>
        <v>0</v>
      </c>
      <c r="B237" s="11">
        <f>'Initial data'!B236</f>
        <v>0</v>
      </c>
      <c r="C237" s="12"/>
      <c r="D237" s="11"/>
      <c r="E237" s="12"/>
      <c r="F237" s="11"/>
      <c r="G237" s="12"/>
      <c r="H237" s="12"/>
      <c r="I237" s="12"/>
      <c r="J237" s="11"/>
    </row>
    <row r="238" spans="1:10">
      <c r="A238" s="11">
        <f>'Initial data'!A237</f>
        <v>0</v>
      </c>
      <c r="B238" s="11">
        <f>'Initial data'!B237</f>
        <v>0</v>
      </c>
      <c r="C238" s="12"/>
      <c r="D238" s="11"/>
      <c r="E238" s="12"/>
      <c r="F238" s="11"/>
      <c r="G238" s="12"/>
      <c r="H238" s="12"/>
      <c r="I238" s="12"/>
      <c r="J238" s="11"/>
    </row>
    <row r="239" spans="1:10">
      <c r="A239" s="11">
        <f>'Initial data'!A238</f>
        <v>0</v>
      </c>
      <c r="B239" s="11">
        <f>'Initial data'!B238</f>
        <v>0</v>
      </c>
      <c r="C239" s="12"/>
      <c r="D239" s="11"/>
      <c r="E239" s="12"/>
      <c r="F239" s="11"/>
      <c r="G239" s="12"/>
      <c r="H239" s="12"/>
      <c r="I239" s="12"/>
      <c r="J239" s="11"/>
    </row>
    <row r="240" spans="1:10">
      <c r="A240" s="11">
        <f>'Initial data'!A239</f>
        <v>0</v>
      </c>
      <c r="B240" s="11">
        <f>'Initial data'!B239</f>
        <v>0</v>
      </c>
      <c r="C240" s="12"/>
      <c r="D240" s="11"/>
      <c r="E240" s="12"/>
      <c r="F240" s="11"/>
      <c r="G240" s="12"/>
      <c r="H240" s="12"/>
      <c r="I240" s="12"/>
      <c r="J240" s="11"/>
    </row>
    <row r="241" spans="1:10">
      <c r="A241" s="11">
        <f>'Initial data'!A240</f>
        <v>0</v>
      </c>
      <c r="B241" s="11">
        <f>'Initial data'!B240</f>
        <v>0</v>
      </c>
      <c r="C241" s="12"/>
      <c r="D241" s="11"/>
      <c r="E241" s="12"/>
      <c r="F241" s="11"/>
      <c r="G241" s="12"/>
      <c r="H241" s="12"/>
      <c r="I241" s="12"/>
      <c r="J241" s="11"/>
    </row>
    <row r="242" spans="1:10">
      <c r="A242" s="11">
        <f>'Initial data'!A241</f>
        <v>0</v>
      </c>
      <c r="B242" s="11">
        <f>'Initial data'!B241</f>
        <v>0</v>
      </c>
      <c r="C242" s="12"/>
      <c r="D242" s="11"/>
      <c r="E242" s="11"/>
      <c r="F242" s="11"/>
      <c r="G242" s="12"/>
      <c r="H242" s="12"/>
      <c r="I242" s="12"/>
      <c r="J242" s="11"/>
    </row>
    <row r="243" spans="1:10">
      <c r="A243" s="11">
        <f>'Initial data'!A242</f>
        <v>0</v>
      </c>
      <c r="B243" s="11">
        <f>'Initial data'!B242</f>
        <v>0</v>
      </c>
      <c r="C243" s="12"/>
      <c r="D243" s="11"/>
      <c r="E243" s="11"/>
      <c r="F243" s="11"/>
      <c r="G243" s="12"/>
      <c r="H243" s="12"/>
      <c r="I243" s="12"/>
      <c r="J243" s="11"/>
    </row>
    <row r="244" spans="1:10">
      <c r="A244" s="11">
        <f>'Initial data'!A243</f>
        <v>0</v>
      </c>
      <c r="B244" s="11">
        <f>'Initial data'!B243</f>
        <v>0</v>
      </c>
      <c r="C244" s="12"/>
      <c r="D244" s="11"/>
      <c r="E244" s="11"/>
      <c r="F244" s="11"/>
      <c r="G244" s="12"/>
      <c r="H244" s="12"/>
      <c r="I244" s="12"/>
      <c r="J244" s="11"/>
    </row>
    <row r="245" spans="1:10">
      <c r="A245" s="11">
        <f>'Initial data'!A244</f>
        <v>0</v>
      </c>
      <c r="B245" s="11">
        <f>'Initial data'!B244</f>
        <v>0</v>
      </c>
      <c r="C245" s="12"/>
      <c r="D245" s="11"/>
      <c r="E245" s="11"/>
      <c r="F245" s="11"/>
      <c r="G245" s="12"/>
      <c r="H245" s="12"/>
      <c r="I245" s="12"/>
      <c r="J245" s="11"/>
    </row>
    <row r="246" spans="1:10">
      <c r="A246" s="11">
        <f>'Initial data'!A245</f>
        <v>0</v>
      </c>
      <c r="B246" s="11">
        <f>'Initial data'!B245</f>
        <v>0</v>
      </c>
      <c r="C246" s="12"/>
      <c r="D246" s="11"/>
      <c r="E246" s="11"/>
      <c r="F246" s="11"/>
      <c r="G246" s="12"/>
      <c r="H246" s="12"/>
      <c r="I246" s="12"/>
      <c r="J246" s="11"/>
    </row>
    <row r="247" spans="1:10">
      <c r="A247" s="11">
        <f>'Initial data'!A246</f>
        <v>0</v>
      </c>
      <c r="B247" s="11">
        <f>'Initial data'!B246</f>
        <v>0</v>
      </c>
      <c r="C247" s="12"/>
      <c r="D247" s="11"/>
      <c r="E247" s="11"/>
      <c r="F247" s="11"/>
      <c r="G247" s="12"/>
      <c r="H247" s="12"/>
      <c r="I247" s="12"/>
      <c r="J247" s="11"/>
    </row>
    <row r="248" spans="1:10">
      <c r="A248" s="11">
        <f>'Initial data'!A247</f>
        <v>0</v>
      </c>
      <c r="B248" s="11">
        <f>'Initial data'!B247</f>
        <v>0</v>
      </c>
      <c r="C248" s="12"/>
      <c r="D248" s="11"/>
      <c r="E248" s="12"/>
      <c r="F248" s="11"/>
      <c r="G248" s="12"/>
      <c r="H248" s="12"/>
      <c r="I248" s="12"/>
      <c r="J248" s="11"/>
    </row>
    <row r="249" spans="1:10">
      <c r="A249" s="11">
        <f>'Initial data'!A248</f>
        <v>0</v>
      </c>
      <c r="B249" s="11">
        <f>'Initial data'!B248</f>
        <v>0</v>
      </c>
      <c r="C249" s="12"/>
      <c r="D249" s="11"/>
      <c r="E249" s="12"/>
      <c r="F249" s="11"/>
      <c r="G249" s="12"/>
      <c r="H249" s="12"/>
      <c r="I249" s="12"/>
      <c r="J249" s="11"/>
    </row>
    <row r="250" spans="1:10">
      <c r="A250" s="11">
        <f>'Initial data'!A249</f>
        <v>0</v>
      </c>
      <c r="B250" s="11">
        <f>'Initial data'!B249</f>
        <v>0</v>
      </c>
      <c r="C250" s="12"/>
      <c r="D250" s="11"/>
      <c r="E250" s="12"/>
      <c r="F250" s="11"/>
      <c r="G250" s="12"/>
      <c r="H250" s="12"/>
      <c r="I250" s="12"/>
      <c r="J250" s="11"/>
    </row>
    <row r="251" spans="1:10">
      <c r="A251" s="11">
        <f>'Initial data'!A250</f>
        <v>0</v>
      </c>
      <c r="B251" s="11">
        <f>'Initial data'!B250</f>
        <v>0</v>
      </c>
      <c r="C251" s="12"/>
      <c r="D251" s="11"/>
      <c r="E251" s="12"/>
      <c r="F251" s="11"/>
      <c r="G251" s="12"/>
      <c r="H251" s="12"/>
      <c r="I251" s="12"/>
      <c r="J251" s="11"/>
    </row>
    <row r="252" spans="1:10">
      <c r="A252" s="11">
        <f>'Initial data'!A251</f>
        <v>0</v>
      </c>
      <c r="B252" s="11">
        <f>'Initial data'!B251</f>
        <v>0</v>
      </c>
      <c r="C252" s="12"/>
      <c r="D252" s="11"/>
      <c r="E252" s="12"/>
      <c r="F252" s="11"/>
      <c r="G252" s="12"/>
      <c r="H252" s="12"/>
      <c r="I252" s="12"/>
      <c r="J252" s="11"/>
    </row>
    <row r="253" spans="1:10">
      <c r="A253" s="11">
        <f>'Initial data'!A252</f>
        <v>0</v>
      </c>
      <c r="B253" s="11">
        <f>'Initial data'!B252</f>
        <v>0</v>
      </c>
      <c r="C253" s="12"/>
      <c r="D253" s="11"/>
      <c r="E253" s="12"/>
      <c r="F253" s="11"/>
      <c r="G253" s="12"/>
      <c r="H253" s="12"/>
      <c r="I253" s="12"/>
      <c r="J253" s="11"/>
    </row>
    <row r="254" spans="1:10">
      <c r="A254" s="11">
        <f>'Initial data'!A253</f>
        <v>0</v>
      </c>
      <c r="B254" s="11">
        <f>'Initial data'!B253</f>
        <v>0</v>
      </c>
      <c r="C254" s="12"/>
      <c r="D254" s="11"/>
      <c r="E254" s="12"/>
      <c r="F254" s="11"/>
      <c r="G254" s="12"/>
      <c r="H254" s="12"/>
      <c r="I254" s="12"/>
      <c r="J254" s="11"/>
    </row>
    <row r="255" spans="1:10">
      <c r="A255" s="11">
        <f>'Initial data'!A254</f>
        <v>0</v>
      </c>
      <c r="B255" s="11">
        <f>'Initial data'!B254</f>
        <v>0</v>
      </c>
      <c r="C255" s="12"/>
      <c r="D255" s="11"/>
      <c r="E255" s="12"/>
      <c r="F255" s="11"/>
      <c r="G255" s="12"/>
      <c r="H255" s="12"/>
      <c r="I255" s="12"/>
      <c r="J255" s="11"/>
    </row>
    <row r="256" spans="1:10">
      <c r="A256" s="11">
        <f>'Initial data'!A255</f>
        <v>0</v>
      </c>
      <c r="B256" s="11">
        <f>'Initial data'!B255</f>
        <v>0</v>
      </c>
      <c r="C256" s="12"/>
      <c r="D256" s="11"/>
      <c r="E256" s="12"/>
      <c r="F256" s="11"/>
      <c r="G256" s="12"/>
      <c r="H256" s="12"/>
      <c r="I256" s="12"/>
      <c r="J256" s="11"/>
    </row>
    <row r="257" spans="1:10">
      <c r="A257" s="11">
        <f>'Initial data'!A256</f>
        <v>0</v>
      </c>
      <c r="B257" s="11">
        <f>'Initial data'!B256</f>
        <v>0</v>
      </c>
      <c r="C257" s="12"/>
      <c r="D257" s="11"/>
      <c r="E257" s="12"/>
      <c r="F257" s="11"/>
      <c r="G257" s="12"/>
      <c r="H257" s="12"/>
      <c r="I257" s="12"/>
      <c r="J257" s="11"/>
    </row>
    <row r="258" spans="1:10">
      <c r="A258" s="11">
        <f>'Initial data'!A257</f>
        <v>0</v>
      </c>
      <c r="B258" s="11">
        <f>'Initial data'!B257</f>
        <v>0</v>
      </c>
      <c r="C258" s="12"/>
      <c r="D258" s="11"/>
      <c r="E258" s="12"/>
      <c r="F258" s="11"/>
      <c r="G258" s="12"/>
      <c r="H258" s="12"/>
      <c r="I258" s="12"/>
      <c r="J258" s="11"/>
    </row>
    <row r="259" spans="1:10">
      <c r="A259" s="11">
        <f>'Initial data'!A258</f>
        <v>0</v>
      </c>
      <c r="B259" s="11">
        <f>'Initial data'!B258</f>
        <v>0</v>
      </c>
      <c r="C259" s="12"/>
      <c r="D259" s="11"/>
      <c r="E259" s="12"/>
      <c r="F259" s="11"/>
      <c r="G259" s="12"/>
      <c r="H259" s="12"/>
      <c r="I259" s="12"/>
      <c r="J259" s="11"/>
    </row>
    <row r="260" spans="1:10">
      <c r="A260" s="11">
        <f>'Initial data'!A259</f>
        <v>0</v>
      </c>
      <c r="B260" s="11">
        <f>'Initial data'!B259</f>
        <v>0</v>
      </c>
      <c r="C260" s="12"/>
      <c r="D260" s="11"/>
      <c r="E260" s="12"/>
      <c r="F260" s="11"/>
      <c r="G260" s="12"/>
      <c r="H260" s="12"/>
      <c r="I260" s="12"/>
      <c r="J260" s="11"/>
    </row>
    <row r="261" spans="1:10">
      <c r="A261" s="11">
        <f>'Initial data'!A260</f>
        <v>0</v>
      </c>
      <c r="B261" s="11">
        <f>'Initial data'!B260</f>
        <v>0</v>
      </c>
      <c r="C261" s="12"/>
      <c r="D261" s="11"/>
      <c r="E261" s="12"/>
      <c r="F261" s="11"/>
      <c r="G261" s="12"/>
      <c r="H261" s="12"/>
      <c r="I261" s="12"/>
      <c r="J261" s="11"/>
    </row>
    <row r="262" spans="1:10">
      <c r="A262" s="11">
        <f>'Initial data'!A261</f>
        <v>0</v>
      </c>
      <c r="B262" s="11">
        <f>'Initial data'!B261</f>
        <v>0</v>
      </c>
      <c r="C262" s="12"/>
      <c r="D262" s="11"/>
      <c r="E262" s="11"/>
      <c r="F262" s="11"/>
      <c r="G262" s="12"/>
      <c r="H262" s="12"/>
      <c r="I262" s="12"/>
      <c r="J262" s="11"/>
    </row>
    <row r="263" spans="1:10">
      <c r="A263" s="11">
        <f>'Initial data'!A262</f>
        <v>0</v>
      </c>
      <c r="B263" s="11">
        <f>'Initial data'!B262</f>
        <v>0</v>
      </c>
      <c r="C263" s="12"/>
      <c r="D263" s="11"/>
      <c r="E263" s="11"/>
      <c r="F263" s="11"/>
      <c r="G263" s="12"/>
      <c r="H263" s="12"/>
      <c r="I263" s="12"/>
      <c r="J263" s="11"/>
    </row>
    <row r="264" spans="1:10">
      <c r="A264" s="11">
        <f>'Initial data'!A263</f>
        <v>0</v>
      </c>
      <c r="B264" s="11">
        <f>'Initial data'!B263</f>
        <v>0</v>
      </c>
      <c r="C264" s="12"/>
      <c r="D264" s="11"/>
      <c r="E264" s="11"/>
      <c r="F264" s="11"/>
      <c r="G264" s="12"/>
      <c r="H264" s="12"/>
      <c r="I264" s="12"/>
      <c r="J264" s="11"/>
    </row>
    <row r="265" spans="1:10">
      <c r="A265" s="11">
        <f>'Initial data'!A264</f>
        <v>0</v>
      </c>
      <c r="B265" s="11">
        <f>'Initial data'!B264</f>
        <v>0</v>
      </c>
      <c r="C265" s="12"/>
      <c r="D265" s="11"/>
      <c r="E265" s="11"/>
      <c r="F265" s="11"/>
      <c r="G265" s="12"/>
      <c r="H265" s="12"/>
      <c r="I265" s="12"/>
      <c r="J265" s="11"/>
    </row>
    <row r="266" spans="1:10">
      <c r="A266" s="11">
        <f>'Initial data'!A265</f>
        <v>0</v>
      </c>
      <c r="B266" s="11">
        <f>'Initial data'!B265</f>
        <v>0</v>
      </c>
      <c r="C266" s="12"/>
      <c r="D266" s="11"/>
      <c r="E266" s="11"/>
      <c r="F266" s="11"/>
      <c r="G266" s="12"/>
      <c r="H266" s="12"/>
      <c r="I266" s="12"/>
      <c r="J266" s="11"/>
    </row>
    <row r="267" spans="1:10">
      <c r="A267" s="11">
        <f>'Initial data'!A266</f>
        <v>0</v>
      </c>
      <c r="B267" s="11">
        <f>'Initial data'!B266</f>
        <v>0</v>
      </c>
      <c r="C267" s="12"/>
      <c r="D267" s="11"/>
      <c r="E267" s="11"/>
      <c r="F267" s="11"/>
      <c r="G267" s="12"/>
      <c r="H267" s="12"/>
      <c r="I267" s="12"/>
      <c r="J267" s="11"/>
    </row>
    <row r="268" spans="1:10">
      <c r="A268" s="11">
        <f>'Initial data'!A267</f>
        <v>0</v>
      </c>
      <c r="B268" s="11">
        <f>'Initial data'!B267</f>
        <v>0</v>
      </c>
      <c r="C268" s="12"/>
      <c r="D268" s="11"/>
      <c r="E268" s="11"/>
      <c r="F268" s="11"/>
      <c r="G268" s="12"/>
      <c r="H268" s="12"/>
      <c r="I268" s="12"/>
      <c r="J268" s="11"/>
    </row>
    <row r="269" spans="1:10">
      <c r="A269" s="11">
        <f>'Initial data'!A268</f>
        <v>0</v>
      </c>
      <c r="B269" s="11">
        <f>'Initial data'!B268</f>
        <v>0</v>
      </c>
      <c r="C269" s="12"/>
      <c r="D269" s="11"/>
      <c r="E269" s="11"/>
      <c r="F269" s="11"/>
      <c r="G269" s="12"/>
      <c r="H269" s="12"/>
      <c r="I269" s="12"/>
      <c r="J269" s="11"/>
    </row>
    <row r="270" spans="1:10">
      <c r="A270" s="11">
        <f>'Initial data'!A269</f>
        <v>0</v>
      </c>
      <c r="B270" s="11">
        <f>'Initial data'!B269</f>
        <v>0</v>
      </c>
      <c r="C270" s="12"/>
      <c r="D270" s="11"/>
      <c r="E270" s="12"/>
      <c r="F270" s="11"/>
      <c r="G270" s="12"/>
      <c r="H270" s="12"/>
      <c r="I270" s="12"/>
      <c r="J270" s="11"/>
    </row>
    <row r="271" spans="1:10">
      <c r="A271" s="11">
        <f>'Initial data'!A270</f>
        <v>0</v>
      </c>
      <c r="B271" s="11">
        <f>'Initial data'!B270</f>
        <v>0</v>
      </c>
      <c r="C271" s="12"/>
      <c r="D271" s="11"/>
      <c r="E271" s="12"/>
      <c r="F271" s="11"/>
      <c r="G271" s="12"/>
      <c r="H271" s="12"/>
      <c r="I271" s="12"/>
      <c r="J271" s="11"/>
    </row>
    <row r="272" spans="1:10">
      <c r="A272" s="11">
        <f>'Initial data'!A271</f>
        <v>0</v>
      </c>
      <c r="B272" s="11">
        <f>'Initial data'!B271</f>
        <v>0</v>
      </c>
      <c r="C272" s="12"/>
      <c r="D272" s="11"/>
      <c r="E272" s="12"/>
      <c r="F272" s="11"/>
      <c r="G272" s="12"/>
      <c r="H272" s="12"/>
      <c r="I272" s="12"/>
      <c r="J272" s="11"/>
    </row>
    <row r="273" spans="1:10">
      <c r="A273" s="11">
        <f>'Initial data'!A272</f>
        <v>0</v>
      </c>
      <c r="B273" s="11">
        <f>'Initial data'!B272</f>
        <v>0</v>
      </c>
      <c r="C273" s="12"/>
      <c r="D273" s="11"/>
      <c r="E273" s="12"/>
      <c r="F273" s="11"/>
      <c r="G273" s="12"/>
      <c r="H273" s="12"/>
      <c r="I273" s="12"/>
      <c r="J273" s="11"/>
    </row>
    <row r="274" spans="1:10">
      <c r="A274" s="11">
        <f>'Initial data'!A273</f>
        <v>0</v>
      </c>
      <c r="B274" s="11">
        <f>'Initial data'!B273</f>
        <v>0</v>
      </c>
      <c r="C274" s="12"/>
      <c r="D274" s="11"/>
      <c r="E274" s="12"/>
      <c r="F274" s="11"/>
      <c r="G274" s="12"/>
      <c r="H274" s="12"/>
      <c r="I274" s="12"/>
      <c r="J274" s="11"/>
    </row>
    <row r="275" spans="1:10">
      <c r="A275" s="11">
        <f>'Initial data'!A274</f>
        <v>0</v>
      </c>
      <c r="B275" s="11">
        <f>'Initial data'!B274</f>
        <v>0</v>
      </c>
      <c r="C275" s="12"/>
      <c r="D275" s="11"/>
      <c r="E275" s="12"/>
      <c r="F275" s="11"/>
      <c r="G275" s="12"/>
      <c r="H275" s="12"/>
      <c r="I275" s="12"/>
      <c r="J275" s="11"/>
    </row>
    <row r="276" spans="1:10">
      <c r="A276" s="11">
        <f>'Initial data'!A275</f>
        <v>0</v>
      </c>
      <c r="B276" s="11">
        <f>'Initial data'!B275</f>
        <v>0</v>
      </c>
      <c r="C276" s="12"/>
      <c r="D276" s="11"/>
      <c r="E276" s="12"/>
      <c r="F276" s="11"/>
      <c r="G276" s="12"/>
      <c r="H276" s="12"/>
      <c r="I276" s="12"/>
      <c r="J276" s="11"/>
    </row>
    <row r="277" spans="1:10">
      <c r="A277" s="11">
        <f>'Initial data'!A276</f>
        <v>0</v>
      </c>
      <c r="B277" s="11">
        <f>'Initial data'!B276</f>
        <v>0</v>
      </c>
      <c r="C277" s="12"/>
      <c r="D277" s="11"/>
      <c r="E277" s="12"/>
      <c r="F277" s="11"/>
      <c r="G277" s="12"/>
      <c r="H277" s="12"/>
      <c r="I277" s="12"/>
      <c r="J277" s="11"/>
    </row>
    <row r="278" spans="1:10">
      <c r="A278" s="11">
        <f>'Initial data'!A277</f>
        <v>0</v>
      </c>
      <c r="B278" s="11">
        <f>'Initial data'!B277</f>
        <v>0</v>
      </c>
      <c r="C278" s="12"/>
      <c r="D278" s="11"/>
      <c r="E278" s="12"/>
      <c r="F278" s="11"/>
      <c r="G278" s="12"/>
      <c r="H278" s="12"/>
      <c r="I278" s="12"/>
      <c r="J278" s="11"/>
    </row>
    <row r="279" spans="1:10">
      <c r="A279" s="11">
        <f>'Initial data'!A278</f>
        <v>0</v>
      </c>
      <c r="B279" s="11">
        <f>'Initial data'!B278</f>
        <v>0</v>
      </c>
      <c r="C279" s="12"/>
      <c r="D279" s="11"/>
      <c r="E279" s="12"/>
      <c r="F279" s="11"/>
      <c r="G279" s="12"/>
      <c r="H279" s="12"/>
      <c r="I279" s="12"/>
      <c r="J279" s="11"/>
    </row>
    <row r="280" spans="1:10">
      <c r="A280" s="11">
        <f>'Initial data'!A279</f>
        <v>0</v>
      </c>
      <c r="B280" s="11">
        <f>'Initial data'!B279</f>
        <v>0</v>
      </c>
      <c r="C280" s="12"/>
      <c r="D280" s="11"/>
      <c r="E280" s="12"/>
      <c r="F280" s="11"/>
      <c r="G280" s="12"/>
      <c r="H280" s="12"/>
      <c r="I280" s="12"/>
      <c r="J280" s="11"/>
    </row>
    <row r="281" spans="1:10">
      <c r="A281" s="11">
        <f>'Initial data'!A280</f>
        <v>0</v>
      </c>
      <c r="B281" s="11">
        <f>'Initial data'!B280</f>
        <v>0</v>
      </c>
      <c r="C281" s="12"/>
      <c r="D281" s="11"/>
      <c r="E281" s="12"/>
      <c r="F281" s="11"/>
      <c r="G281" s="12"/>
      <c r="H281" s="12"/>
      <c r="I281" s="12"/>
      <c r="J281" s="11"/>
    </row>
    <row r="282" spans="1:10">
      <c r="A282" s="11">
        <f>'Initial data'!A281</f>
        <v>0</v>
      </c>
      <c r="B282" s="11">
        <f>'Initial data'!B281</f>
        <v>0</v>
      </c>
      <c r="C282" s="12"/>
      <c r="D282" s="11"/>
      <c r="E282" s="11"/>
      <c r="F282" s="11"/>
      <c r="G282" s="12"/>
      <c r="H282" s="12"/>
      <c r="I282" s="12"/>
      <c r="J282" s="11"/>
    </row>
    <row r="283" spans="1:10">
      <c r="A283" s="11">
        <f>'Initial data'!A282</f>
        <v>0</v>
      </c>
      <c r="B283" s="11">
        <f>'Initial data'!B282</f>
        <v>0</v>
      </c>
      <c r="C283" s="12"/>
      <c r="D283" s="11"/>
      <c r="E283" s="11"/>
      <c r="F283" s="11"/>
      <c r="G283" s="12"/>
      <c r="H283" s="12"/>
      <c r="I283" s="12"/>
      <c r="J283" s="11"/>
    </row>
    <row r="284" spans="1:10">
      <c r="A284" s="11">
        <f>'Initial data'!A283</f>
        <v>0</v>
      </c>
      <c r="B284" s="11">
        <f>'Initial data'!B283</f>
        <v>0</v>
      </c>
      <c r="C284" s="12"/>
      <c r="D284" s="11"/>
      <c r="E284" s="11"/>
      <c r="F284" s="11"/>
      <c r="G284" s="12"/>
      <c r="H284" s="12"/>
      <c r="I284" s="12"/>
      <c r="J284" s="11"/>
    </row>
    <row r="285" spans="1:10">
      <c r="A285" s="11">
        <f>'Initial data'!A284</f>
        <v>0</v>
      </c>
      <c r="B285" s="11">
        <f>'Initial data'!B284</f>
        <v>0</v>
      </c>
      <c r="C285" s="12"/>
      <c r="D285" s="11"/>
      <c r="E285" s="11"/>
      <c r="F285" s="11"/>
      <c r="G285" s="12"/>
      <c r="H285" s="12"/>
      <c r="I285" s="12"/>
      <c r="J285" s="11"/>
    </row>
    <row r="286" spans="1:10">
      <c r="A286" s="11">
        <f>'Initial data'!A285</f>
        <v>0</v>
      </c>
      <c r="B286" s="11">
        <f>'Initial data'!B285</f>
        <v>0</v>
      </c>
      <c r="C286" s="12"/>
      <c r="D286" s="11"/>
      <c r="E286" s="12"/>
      <c r="F286" s="11"/>
      <c r="G286" s="12"/>
      <c r="H286" s="12"/>
      <c r="I286" s="12"/>
      <c r="J286" s="11"/>
    </row>
    <row r="287" spans="1:10">
      <c r="A287" s="11">
        <f>'Initial data'!A286</f>
        <v>0</v>
      </c>
      <c r="B287" s="11">
        <f>'Initial data'!B286</f>
        <v>0</v>
      </c>
      <c r="C287" s="12"/>
      <c r="D287" s="11"/>
      <c r="E287" s="12"/>
      <c r="F287" s="11"/>
      <c r="G287" s="12"/>
      <c r="H287" s="12"/>
      <c r="I287" s="12"/>
      <c r="J287" s="11"/>
    </row>
    <row r="288" spans="1:10">
      <c r="A288" s="11">
        <f>'Initial data'!A287</f>
        <v>0</v>
      </c>
      <c r="B288" s="11">
        <f>'Initial data'!B287</f>
        <v>0</v>
      </c>
      <c r="C288" s="12"/>
      <c r="D288" s="11"/>
      <c r="E288" s="11"/>
      <c r="F288" s="11"/>
      <c r="G288" s="12"/>
      <c r="H288" s="12"/>
      <c r="I288" s="12"/>
      <c r="J288" s="11"/>
    </row>
    <row r="289" spans="1:10">
      <c r="A289" s="11">
        <f>'Initial data'!A288</f>
        <v>0</v>
      </c>
      <c r="B289" s="11">
        <f>'Initial data'!B288</f>
        <v>0</v>
      </c>
      <c r="C289" s="12"/>
      <c r="D289" s="11"/>
      <c r="E289" s="11"/>
      <c r="F289" s="11"/>
      <c r="G289" s="12"/>
      <c r="H289" s="12"/>
      <c r="I289" s="12"/>
      <c r="J289" s="11"/>
    </row>
    <row r="290" spans="1:10">
      <c r="A290" s="11">
        <f>'Initial data'!A289</f>
        <v>0</v>
      </c>
      <c r="B290" s="11">
        <f>'Initial data'!B289</f>
        <v>0</v>
      </c>
      <c r="C290" s="12"/>
      <c r="D290" s="11"/>
      <c r="E290" s="11"/>
      <c r="F290" s="11"/>
      <c r="G290" s="12"/>
      <c r="H290" s="12"/>
      <c r="I290" s="12"/>
      <c r="J290" s="11"/>
    </row>
    <row r="291" spans="1:10">
      <c r="A291" s="11">
        <f>'Initial data'!A290</f>
        <v>0</v>
      </c>
      <c r="B291" s="11">
        <f>'Initial data'!B290</f>
        <v>0</v>
      </c>
      <c r="C291" s="12"/>
      <c r="D291" s="11"/>
      <c r="E291" s="11"/>
      <c r="F291" s="11"/>
      <c r="G291" s="12"/>
      <c r="H291" s="12"/>
      <c r="I291" s="12"/>
      <c r="J291" s="11"/>
    </row>
    <row r="292" spans="1:10">
      <c r="A292" s="11">
        <f>'Initial data'!A291</f>
        <v>0</v>
      </c>
      <c r="B292" s="11">
        <f>'Initial data'!B291</f>
        <v>0</v>
      </c>
      <c r="C292" s="12"/>
      <c r="D292" s="11"/>
      <c r="E292" s="12"/>
      <c r="F292" s="11"/>
      <c r="G292" s="12"/>
      <c r="H292" s="12"/>
      <c r="I292" s="12"/>
      <c r="J292" s="11"/>
    </row>
    <row r="293" spans="1:10">
      <c r="A293" s="11">
        <f>'Initial data'!A292</f>
        <v>0</v>
      </c>
      <c r="B293" s="11">
        <f>'Initial data'!B292</f>
        <v>0</v>
      </c>
      <c r="C293" s="12"/>
      <c r="D293" s="11"/>
      <c r="E293" s="12"/>
      <c r="F293" s="11"/>
      <c r="G293" s="12"/>
      <c r="H293" s="12"/>
      <c r="I293" s="12"/>
      <c r="J293" s="11"/>
    </row>
    <row r="294" spans="1:10">
      <c r="A294" s="11">
        <f>'Initial data'!A293</f>
        <v>0</v>
      </c>
      <c r="B294" s="11">
        <f>'Initial data'!B293</f>
        <v>0</v>
      </c>
      <c r="C294" s="12"/>
      <c r="D294" s="11"/>
      <c r="E294" s="12"/>
      <c r="F294" s="11"/>
      <c r="G294" s="12"/>
      <c r="H294" s="12"/>
      <c r="I294" s="12"/>
      <c r="J294" s="11"/>
    </row>
    <row r="295" spans="1:10">
      <c r="A295" s="11">
        <f>'Initial data'!A294</f>
        <v>0</v>
      </c>
      <c r="B295" s="11">
        <f>'Initial data'!B294</f>
        <v>0</v>
      </c>
      <c r="C295" s="12"/>
      <c r="D295" s="11"/>
      <c r="E295" s="12"/>
      <c r="F295" s="11"/>
      <c r="G295" s="12"/>
      <c r="H295" s="12"/>
      <c r="I295" s="12"/>
      <c r="J295" s="11"/>
    </row>
    <row r="296" spans="1:10">
      <c r="A296" s="11">
        <f>'Initial data'!A295</f>
        <v>0</v>
      </c>
      <c r="B296" s="11">
        <f>'Initial data'!B295</f>
        <v>0</v>
      </c>
      <c r="C296" s="12"/>
      <c r="D296" s="11"/>
      <c r="E296" s="12"/>
      <c r="F296" s="11"/>
      <c r="G296" s="12"/>
      <c r="H296" s="12"/>
      <c r="I296" s="12"/>
      <c r="J296" s="11"/>
    </row>
    <row r="297" spans="1:10">
      <c r="A297" s="11">
        <f>'Initial data'!A296</f>
        <v>0</v>
      </c>
      <c r="B297" s="11">
        <f>'Initial data'!B296</f>
        <v>0</v>
      </c>
      <c r="C297" s="12"/>
      <c r="D297" s="11"/>
      <c r="E297" s="12"/>
      <c r="F297" s="11"/>
      <c r="G297" s="12"/>
      <c r="H297" s="12"/>
      <c r="I297" s="12"/>
      <c r="J297" s="11"/>
    </row>
    <row r="298" spans="1:10">
      <c r="A298" s="11">
        <f>'Initial data'!A297</f>
        <v>0</v>
      </c>
      <c r="B298" s="11">
        <f>'Initial data'!B297</f>
        <v>0</v>
      </c>
      <c r="C298" s="12"/>
      <c r="D298" s="11"/>
      <c r="E298" s="12"/>
      <c r="F298" s="11"/>
      <c r="G298" s="12"/>
      <c r="H298" s="12"/>
      <c r="I298" s="12"/>
      <c r="J298" s="11"/>
    </row>
    <row r="299" spans="1:10">
      <c r="A299" s="11">
        <f>'Initial data'!A298</f>
        <v>0</v>
      </c>
      <c r="B299" s="11">
        <f>'Initial data'!B298</f>
        <v>0</v>
      </c>
      <c r="C299" s="12"/>
      <c r="D299" s="11"/>
      <c r="E299" s="12"/>
      <c r="F299" s="11"/>
      <c r="G299" s="12"/>
      <c r="H299" s="12"/>
      <c r="I299" s="12"/>
      <c r="J299" s="11"/>
    </row>
    <row r="300" spans="1:10">
      <c r="A300" s="11">
        <f>'Initial data'!A299</f>
        <v>0</v>
      </c>
      <c r="B300" s="11">
        <f>'Initial data'!B299</f>
        <v>0</v>
      </c>
      <c r="C300" s="12"/>
      <c r="D300" s="11"/>
      <c r="E300" s="12"/>
      <c r="F300" s="11"/>
      <c r="G300" s="12"/>
      <c r="H300" s="12"/>
      <c r="I300" s="12"/>
      <c r="J300" s="11"/>
    </row>
    <row r="301" spans="1:10">
      <c r="A301" s="11">
        <f>'Initial data'!A300</f>
        <v>0</v>
      </c>
      <c r="B301" s="11">
        <f>'Initial data'!B300</f>
        <v>0</v>
      </c>
      <c r="C301" s="12"/>
      <c r="D301" s="11"/>
      <c r="E301" s="12"/>
      <c r="F301" s="11"/>
      <c r="G301" s="12"/>
      <c r="H301" s="12"/>
      <c r="I301" s="12"/>
      <c r="J301" s="11"/>
    </row>
    <row r="302" spans="1:10">
      <c r="A302" s="11">
        <f>'Initial data'!A301</f>
        <v>0</v>
      </c>
      <c r="B302" s="11">
        <f>'Initial data'!B301</f>
        <v>0</v>
      </c>
      <c r="C302" s="12"/>
      <c r="D302" s="11"/>
      <c r="E302" s="11"/>
      <c r="F302" s="11"/>
      <c r="G302" s="12"/>
      <c r="H302" s="12"/>
      <c r="I302" s="12"/>
      <c r="J302" s="11"/>
    </row>
    <row r="303" spans="1:10">
      <c r="A303" s="11">
        <f>'Initial data'!A302</f>
        <v>0</v>
      </c>
      <c r="B303" s="11">
        <f>'Initial data'!B302</f>
        <v>0</v>
      </c>
      <c r="C303" s="12"/>
      <c r="D303" s="11"/>
      <c r="E303" s="11"/>
      <c r="F303" s="11"/>
      <c r="G303" s="12"/>
      <c r="H303" s="12"/>
      <c r="I303" s="12"/>
      <c r="J303" s="11"/>
    </row>
    <row r="304" spans="1:10">
      <c r="A304" s="11">
        <f>'Initial data'!A303</f>
        <v>0</v>
      </c>
      <c r="B304" s="11">
        <f>'Initial data'!B303</f>
        <v>0</v>
      </c>
      <c r="C304" s="12"/>
      <c r="D304" s="11"/>
      <c r="E304" s="11"/>
      <c r="F304" s="11"/>
      <c r="G304" s="12"/>
      <c r="H304" s="12"/>
      <c r="I304" s="12"/>
      <c r="J304" s="11"/>
    </row>
    <row r="305" spans="1:10">
      <c r="A305" s="11">
        <f>'Initial data'!A304</f>
        <v>0</v>
      </c>
      <c r="B305" s="11">
        <f>'Initial data'!B304</f>
        <v>0</v>
      </c>
      <c r="C305" s="12"/>
      <c r="D305" s="11"/>
      <c r="E305" s="11"/>
      <c r="F305" s="11"/>
      <c r="G305" s="12"/>
      <c r="H305" s="12"/>
      <c r="I305" s="12"/>
      <c r="J305" s="11"/>
    </row>
    <row r="306" spans="1:10">
      <c r="A306" s="11">
        <f>'Initial data'!A305</f>
        <v>0</v>
      </c>
      <c r="B306" s="11">
        <f>'Initial data'!B305</f>
        <v>0</v>
      </c>
      <c r="C306" s="12"/>
      <c r="D306" s="11"/>
      <c r="E306" s="12"/>
      <c r="F306" s="11"/>
      <c r="G306" s="12"/>
      <c r="H306" s="12"/>
      <c r="I306" s="12"/>
      <c r="J306" s="11"/>
    </row>
    <row r="307" spans="1:10">
      <c r="A307" s="11">
        <f>'Initial data'!A306</f>
        <v>0</v>
      </c>
      <c r="B307" s="11">
        <f>'Initial data'!B306</f>
        <v>0</v>
      </c>
      <c r="C307" s="12"/>
      <c r="D307" s="11"/>
      <c r="E307" s="12"/>
      <c r="F307" s="11"/>
      <c r="G307" s="12"/>
      <c r="H307" s="12"/>
      <c r="I307" s="12"/>
      <c r="J307" s="11"/>
    </row>
    <row r="308" spans="1:10">
      <c r="A308" s="11">
        <f>'Initial data'!A307</f>
        <v>0</v>
      </c>
      <c r="B308" s="11">
        <f>'Initial data'!B307</f>
        <v>0</v>
      </c>
      <c r="C308" s="12"/>
      <c r="D308" s="11"/>
      <c r="E308" s="12"/>
      <c r="F308" s="11"/>
      <c r="G308" s="12"/>
      <c r="H308" s="12"/>
      <c r="I308" s="12"/>
      <c r="J308" s="11"/>
    </row>
    <row r="309" spans="1:10">
      <c r="A309" s="11">
        <f>'Initial data'!A308</f>
        <v>0</v>
      </c>
      <c r="B309" s="11">
        <f>'Initial data'!B308</f>
        <v>0</v>
      </c>
      <c r="C309" s="12"/>
      <c r="D309" s="11"/>
      <c r="E309" s="12"/>
      <c r="F309" s="11"/>
      <c r="G309" s="12"/>
      <c r="H309" s="12"/>
      <c r="I309" s="12"/>
      <c r="J309" s="11"/>
    </row>
    <row r="310" spans="1:10">
      <c r="A310" s="11">
        <f>'Initial data'!A309</f>
        <v>0</v>
      </c>
      <c r="B310" s="11">
        <f>'Initial data'!B309</f>
        <v>0</v>
      </c>
      <c r="C310" s="12"/>
      <c r="D310" s="11"/>
      <c r="E310" s="11"/>
      <c r="F310" s="11"/>
      <c r="G310" s="12"/>
      <c r="H310" s="12"/>
      <c r="I310" s="12"/>
      <c r="J310" s="11"/>
    </row>
    <row r="311" spans="1:10">
      <c r="A311" s="11">
        <f>'Initial data'!A310</f>
        <v>0</v>
      </c>
      <c r="B311" s="11">
        <f>'Initial data'!B310</f>
        <v>0</v>
      </c>
      <c r="C311" s="12"/>
      <c r="D311" s="11"/>
      <c r="E311" s="11"/>
      <c r="F311" s="11"/>
      <c r="G311" s="12"/>
      <c r="H311" s="12"/>
      <c r="I311" s="12"/>
      <c r="J311" s="11"/>
    </row>
    <row r="312" spans="1:10">
      <c r="A312" s="11">
        <f>'Initial data'!A311</f>
        <v>0</v>
      </c>
      <c r="B312" s="11">
        <f>'Initial data'!B311</f>
        <v>0</v>
      </c>
      <c r="C312" s="12"/>
      <c r="D312" s="11"/>
      <c r="E312" s="11"/>
      <c r="F312" s="11"/>
      <c r="G312" s="12"/>
      <c r="H312" s="12"/>
      <c r="I312" s="12"/>
      <c r="J312" s="11"/>
    </row>
    <row r="313" spans="1:10">
      <c r="A313" s="11">
        <f>'Initial data'!A312</f>
        <v>0</v>
      </c>
      <c r="B313" s="11">
        <f>'Initial data'!B312</f>
        <v>0</v>
      </c>
      <c r="C313" s="12"/>
      <c r="D313" s="11"/>
      <c r="E313" s="11"/>
      <c r="F313" s="11"/>
      <c r="G313" s="12"/>
      <c r="H313" s="12"/>
      <c r="I313" s="12"/>
      <c r="J313" s="11"/>
    </row>
    <row r="314" spans="1:10">
      <c r="A314" s="11">
        <f>'Initial data'!A313</f>
        <v>0</v>
      </c>
      <c r="B314" s="11">
        <f>'Initial data'!B313</f>
        <v>0</v>
      </c>
      <c r="C314" s="12"/>
      <c r="D314" s="11"/>
      <c r="E314" s="12"/>
      <c r="F314" s="11"/>
      <c r="G314" s="12"/>
      <c r="H314" s="12"/>
      <c r="I314" s="12"/>
      <c r="J314" s="11"/>
    </row>
    <row r="315" spans="1:10">
      <c r="A315" s="11">
        <f>'Initial data'!A314</f>
        <v>0</v>
      </c>
      <c r="B315" s="11">
        <f>'Initial data'!B314</f>
        <v>0</v>
      </c>
      <c r="C315" s="12"/>
      <c r="D315" s="11"/>
      <c r="E315" s="12"/>
      <c r="F315" s="11"/>
      <c r="G315" s="12"/>
      <c r="H315" s="12"/>
      <c r="I315" s="12"/>
      <c r="J315" s="11"/>
    </row>
    <row r="316" spans="1:10">
      <c r="A316" s="11">
        <f>'Initial data'!A315</f>
        <v>0</v>
      </c>
      <c r="B316" s="11">
        <f>'Initial data'!B315</f>
        <v>0</v>
      </c>
      <c r="C316" s="12"/>
      <c r="D316" s="11"/>
      <c r="E316" s="12"/>
      <c r="F316" s="11"/>
      <c r="G316" s="12"/>
      <c r="H316" s="12"/>
      <c r="I316" s="12"/>
      <c r="J316" s="11"/>
    </row>
    <row r="317" spans="1:10">
      <c r="A317" s="11">
        <f>'Initial data'!A316</f>
        <v>0</v>
      </c>
      <c r="B317" s="11">
        <f>'Initial data'!B316</f>
        <v>0</v>
      </c>
      <c r="C317" s="12"/>
      <c r="D317" s="11"/>
      <c r="E317" s="12"/>
      <c r="F317" s="11"/>
      <c r="G317" s="12"/>
      <c r="H317" s="12"/>
      <c r="I317" s="12"/>
      <c r="J317" s="11"/>
    </row>
    <row r="318" spans="1:10">
      <c r="A318" s="11">
        <f>'Initial data'!A317</f>
        <v>0</v>
      </c>
      <c r="B318" s="11">
        <f>'Initial data'!B317</f>
        <v>0</v>
      </c>
      <c r="C318" s="12"/>
      <c r="D318" s="11"/>
      <c r="E318" s="12"/>
      <c r="F318" s="11"/>
      <c r="G318" s="12"/>
      <c r="H318" s="12"/>
      <c r="I318" s="12"/>
      <c r="J318" s="11"/>
    </row>
    <row r="319" spans="1:10">
      <c r="A319" s="11">
        <f>'Initial data'!A318</f>
        <v>0</v>
      </c>
      <c r="B319" s="11">
        <f>'Initial data'!B318</f>
        <v>0</v>
      </c>
      <c r="C319" s="12"/>
      <c r="D319" s="11"/>
      <c r="E319" s="12"/>
      <c r="F319" s="11"/>
      <c r="G319" s="12"/>
      <c r="H319" s="12"/>
      <c r="I319" s="12"/>
      <c r="J319" s="11"/>
    </row>
    <row r="320" spans="1:10">
      <c r="A320" s="11">
        <f>'Initial data'!A319</f>
        <v>0</v>
      </c>
      <c r="B320" s="11">
        <f>'Initial data'!B319</f>
        <v>0</v>
      </c>
      <c r="C320" s="12"/>
      <c r="D320" s="11"/>
      <c r="E320" s="12"/>
      <c r="F320" s="11"/>
      <c r="G320" s="12"/>
      <c r="H320" s="12"/>
      <c r="I320" s="12"/>
      <c r="J320" s="11"/>
    </row>
    <row r="321" spans="1:10">
      <c r="A321" s="11">
        <f>'Initial data'!A320</f>
        <v>0</v>
      </c>
      <c r="B321" s="11">
        <f>'Initial data'!B320</f>
        <v>0</v>
      </c>
      <c r="C321" s="12"/>
      <c r="D321" s="11"/>
      <c r="E321" s="12"/>
      <c r="F321" s="11"/>
      <c r="G321" s="12"/>
      <c r="H321" s="12"/>
      <c r="I321" s="12"/>
      <c r="J321" s="11"/>
    </row>
    <row r="322" spans="1:10">
      <c r="A322" s="11">
        <f>'Initial data'!A321</f>
        <v>0</v>
      </c>
      <c r="B322" s="11">
        <f>'Initial data'!B321</f>
        <v>0</v>
      </c>
      <c r="C322" s="12"/>
      <c r="D322" s="11"/>
      <c r="E322" s="11"/>
      <c r="F322" s="11"/>
      <c r="G322" s="12"/>
      <c r="H322" s="12"/>
      <c r="I322" s="12"/>
      <c r="J322" s="11"/>
    </row>
    <row r="323" spans="1:10">
      <c r="A323" s="11">
        <f>'Initial data'!A322</f>
        <v>0</v>
      </c>
      <c r="B323" s="11">
        <f>'Initial data'!B322</f>
        <v>0</v>
      </c>
      <c r="C323" s="12"/>
      <c r="D323" s="11"/>
      <c r="E323" s="11"/>
      <c r="F323" s="11"/>
      <c r="G323" s="12"/>
      <c r="H323" s="12"/>
      <c r="I323" s="12"/>
      <c r="J323" s="11"/>
    </row>
    <row r="324" spans="1:10">
      <c r="A324" s="11">
        <f>'Initial data'!A323</f>
        <v>0</v>
      </c>
      <c r="B324" s="11">
        <f>'Initial data'!B323</f>
        <v>0</v>
      </c>
      <c r="C324" s="12"/>
      <c r="D324" s="11"/>
      <c r="E324" s="11"/>
      <c r="F324" s="11"/>
      <c r="G324" s="12"/>
      <c r="H324" s="12"/>
      <c r="I324" s="12"/>
      <c r="J324" s="11"/>
    </row>
    <row r="325" spans="1:10">
      <c r="A325" s="11">
        <f>'Initial data'!A324</f>
        <v>0</v>
      </c>
      <c r="B325" s="11">
        <f>'Initial data'!B324</f>
        <v>0</v>
      </c>
      <c r="C325" s="12"/>
      <c r="D325" s="11"/>
      <c r="E325" s="11"/>
      <c r="F325" s="11"/>
      <c r="G325" s="12"/>
      <c r="H325" s="12"/>
      <c r="I325" s="12"/>
      <c r="J325" s="11"/>
    </row>
    <row r="326" spans="1:10">
      <c r="A326" s="11">
        <f>'Initial data'!A325</f>
        <v>0</v>
      </c>
      <c r="B326" s="11">
        <f>'Initial data'!B325</f>
        <v>0</v>
      </c>
      <c r="C326" s="12"/>
      <c r="D326" s="11"/>
      <c r="E326" s="12"/>
      <c r="F326" s="11"/>
      <c r="G326" s="12"/>
      <c r="H326" s="12"/>
      <c r="I326" s="12"/>
      <c r="J326" s="11"/>
    </row>
    <row r="327" spans="1:10">
      <c r="A327" s="11">
        <f>'Initial data'!A326</f>
        <v>0</v>
      </c>
      <c r="B327" s="11">
        <f>'Initial data'!B326</f>
        <v>0</v>
      </c>
      <c r="C327" s="12"/>
      <c r="D327" s="11"/>
      <c r="E327" s="12"/>
      <c r="F327" s="11"/>
      <c r="G327" s="12"/>
      <c r="H327" s="12"/>
      <c r="I327" s="12"/>
      <c r="J327" s="11"/>
    </row>
    <row r="328" spans="1:10">
      <c r="A328" s="11">
        <f>'Initial data'!A327</f>
        <v>0</v>
      </c>
      <c r="B328" s="11">
        <f>'Initial data'!B327</f>
        <v>0</v>
      </c>
      <c r="C328" s="12"/>
      <c r="D328" s="11"/>
      <c r="E328" s="12"/>
      <c r="F328" s="11"/>
      <c r="G328" s="12"/>
      <c r="H328" s="12"/>
      <c r="I328" s="12"/>
      <c r="J328" s="11"/>
    </row>
    <row r="329" spans="1:10">
      <c r="A329" s="11">
        <f>'Initial data'!A328</f>
        <v>0</v>
      </c>
      <c r="B329" s="11">
        <f>'Initial data'!B328</f>
        <v>0</v>
      </c>
      <c r="C329" s="12"/>
      <c r="D329" s="11"/>
      <c r="E329" s="12"/>
      <c r="F329" s="11"/>
      <c r="G329" s="12"/>
      <c r="H329" s="12"/>
      <c r="I329" s="12"/>
      <c r="J329" s="11"/>
    </row>
    <row r="330" spans="1:10">
      <c r="A330" s="11">
        <f>'Initial data'!A329</f>
        <v>0</v>
      </c>
      <c r="B330" s="11">
        <f>'Initial data'!B329</f>
        <v>0</v>
      </c>
      <c r="C330" s="12"/>
      <c r="D330" s="11"/>
      <c r="E330" s="12"/>
      <c r="F330" s="11"/>
      <c r="G330" s="12"/>
      <c r="H330" s="12"/>
      <c r="I330" s="12"/>
      <c r="J330" s="11"/>
    </row>
    <row r="331" spans="1:10">
      <c r="A331" s="11">
        <f>'Initial data'!A330</f>
        <v>0</v>
      </c>
      <c r="B331" s="11">
        <f>'Initial data'!B330</f>
        <v>0</v>
      </c>
      <c r="C331" s="12"/>
      <c r="D331" s="11"/>
      <c r="E331" s="12"/>
      <c r="F331" s="11"/>
      <c r="G331" s="12"/>
      <c r="H331" s="12"/>
      <c r="I331" s="12"/>
      <c r="J331" s="11"/>
    </row>
    <row r="332" spans="1:10">
      <c r="A332" s="11">
        <f>'Initial data'!A331</f>
        <v>0</v>
      </c>
      <c r="B332" s="11">
        <f>'Initial data'!B331</f>
        <v>0</v>
      </c>
      <c r="C332" s="12"/>
      <c r="D332" s="11"/>
      <c r="E332" s="11"/>
      <c r="F332" s="11"/>
      <c r="G332" s="12"/>
      <c r="H332" s="12"/>
      <c r="I332" s="12"/>
      <c r="J332" s="11"/>
    </row>
    <row r="333" spans="1:10">
      <c r="A333" s="11">
        <f>'Initial data'!A332</f>
        <v>0</v>
      </c>
      <c r="B333" s="11">
        <f>'Initial data'!B332</f>
        <v>0</v>
      </c>
      <c r="C333" s="12"/>
      <c r="D333" s="11"/>
      <c r="E333" s="11"/>
      <c r="F333" s="11"/>
      <c r="G333" s="12"/>
      <c r="H333" s="12"/>
      <c r="I333" s="12"/>
      <c r="J333" s="11"/>
    </row>
    <row r="334" spans="1:10">
      <c r="A334" s="11">
        <f>'Initial data'!A333</f>
        <v>0</v>
      </c>
      <c r="B334" s="11">
        <f>'Initial data'!B333</f>
        <v>0</v>
      </c>
      <c r="C334" s="12"/>
      <c r="D334" s="11"/>
      <c r="E334" s="11"/>
      <c r="F334" s="11"/>
      <c r="G334" s="12"/>
      <c r="H334" s="12"/>
      <c r="I334" s="12"/>
      <c r="J334" s="11"/>
    </row>
    <row r="335" spans="1:10">
      <c r="A335" s="11">
        <f>'Initial data'!A334</f>
        <v>0</v>
      </c>
      <c r="B335" s="11">
        <f>'Initial data'!B334</f>
        <v>0</v>
      </c>
      <c r="C335" s="12"/>
      <c r="D335" s="11"/>
      <c r="E335" s="11"/>
      <c r="F335" s="11"/>
      <c r="G335" s="12"/>
      <c r="H335" s="12"/>
      <c r="I335" s="12"/>
      <c r="J335" s="11"/>
    </row>
    <row r="336" spans="1:10">
      <c r="A336" s="11">
        <f>'Initial data'!A335</f>
        <v>0</v>
      </c>
      <c r="B336" s="11">
        <f>'Initial data'!B335</f>
        <v>0</v>
      </c>
      <c r="C336" s="12"/>
      <c r="D336" s="11"/>
      <c r="E336" s="12"/>
      <c r="F336" s="11"/>
      <c r="G336" s="12"/>
      <c r="H336" s="12"/>
      <c r="I336" s="12"/>
      <c r="J336" s="11"/>
    </row>
    <row r="337" spans="1:10">
      <c r="A337" s="11">
        <f>'Initial data'!A336</f>
        <v>0</v>
      </c>
      <c r="B337" s="11">
        <f>'Initial data'!B336</f>
        <v>0</v>
      </c>
      <c r="C337" s="12"/>
      <c r="D337" s="11"/>
      <c r="E337" s="12"/>
      <c r="F337" s="11"/>
      <c r="G337" s="12"/>
      <c r="H337" s="12"/>
      <c r="I337" s="12"/>
      <c r="J337" s="11"/>
    </row>
    <row r="338" spans="1:10">
      <c r="A338" s="11">
        <f>'Initial data'!A337</f>
        <v>0</v>
      </c>
      <c r="B338" s="11">
        <f>'Initial data'!B337</f>
        <v>0</v>
      </c>
      <c r="C338" s="12"/>
      <c r="D338" s="11"/>
      <c r="E338" s="12"/>
      <c r="F338" s="11"/>
      <c r="G338" s="12"/>
      <c r="H338" s="12"/>
      <c r="I338" s="12"/>
      <c r="J338" s="11"/>
    </row>
    <row r="339" spans="1:10">
      <c r="A339" s="11">
        <f>'Initial data'!A338</f>
        <v>0</v>
      </c>
      <c r="B339" s="11">
        <f>'Initial data'!B338</f>
        <v>0</v>
      </c>
      <c r="C339" s="12"/>
      <c r="D339" s="11"/>
      <c r="E339" s="12"/>
      <c r="F339" s="11"/>
      <c r="G339" s="12"/>
      <c r="H339" s="12"/>
      <c r="I339" s="12"/>
      <c r="J339" s="11"/>
    </row>
    <row r="340" spans="1:10">
      <c r="A340" s="11">
        <f>'Initial data'!A339</f>
        <v>0</v>
      </c>
      <c r="B340" s="11">
        <f>'Initial data'!B339</f>
        <v>0</v>
      </c>
      <c r="C340" s="12"/>
      <c r="D340" s="11"/>
      <c r="E340" s="12"/>
      <c r="F340" s="11"/>
      <c r="G340" s="12"/>
      <c r="H340" s="12"/>
      <c r="I340" s="12"/>
      <c r="J340" s="11"/>
    </row>
    <row r="341" spans="1:10">
      <c r="A341" s="11">
        <f>'Initial data'!A340</f>
        <v>0</v>
      </c>
      <c r="B341" s="11">
        <f>'Initial data'!B340</f>
        <v>0</v>
      </c>
      <c r="C341" s="12"/>
      <c r="D341" s="11"/>
      <c r="E341" s="12"/>
      <c r="F341" s="11"/>
      <c r="G341" s="12"/>
      <c r="H341" s="12"/>
      <c r="I341" s="12"/>
      <c r="J341" s="11"/>
    </row>
    <row r="342" spans="1:10">
      <c r="A342" s="11">
        <f>'Initial data'!A341</f>
        <v>0</v>
      </c>
      <c r="B342" s="11">
        <f>'Initial data'!B341</f>
        <v>0</v>
      </c>
      <c r="C342" s="12"/>
      <c r="D342" s="11"/>
      <c r="E342" s="11"/>
      <c r="F342" s="11"/>
      <c r="G342" s="12"/>
      <c r="H342" s="12"/>
      <c r="I342" s="12"/>
      <c r="J342" s="11"/>
    </row>
    <row r="343" spans="1:10">
      <c r="A343" s="11">
        <f>'Initial data'!A342</f>
        <v>0</v>
      </c>
      <c r="B343" s="11">
        <f>'Initial data'!B342</f>
        <v>0</v>
      </c>
      <c r="C343" s="12"/>
      <c r="D343" s="11"/>
      <c r="E343" s="11"/>
      <c r="F343" s="11"/>
      <c r="G343" s="12"/>
      <c r="H343" s="12"/>
      <c r="I343" s="12"/>
      <c r="J343" s="11"/>
    </row>
    <row r="344" spans="1:10">
      <c r="A344" s="11">
        <f>'Initial data'!A343</f>
        <v>0</v>
      </c>
      <c r="B344" s="11">
        <f>'Initial data'!B343</f>
        <v>0</v>
      </c>
      <c r="C344" s="12"/>
      <c r="D344" s="11"/>
      <c r="E344" s="11"/>
      <c r="F344" s="11"/>
      <c r="G344" s="12"/>
      <c r="H344" s="12"/>
      <c r="I344" s="12"/>
      <c r="J344" s="11"/>
    </row>
    <row r="345" spans="1:10">
      <c r="A345" s="11">
        <f>'Initial data'!A344</f>
        <v>0</v>
      </c>
      <c r="B345" s="11">
        <f>'Initial data'!B344</f>
        <v>0</v>
      </c>
      <c r="C345" s="12"/>
      <c r="D345" s="11"/>
      <c r="E345" s="11"/>
      <c r="F345" s="11"/>
      <c r="G345" s="12"/>
      <c r="H345" s="12"/>
      <c r="I345" s="12"/>
      <c r="J345" s="11"/>
    </row>
    <row r="346" spans="1:10">
      <c r="A346" s="11">
        <f>'Initial data'!A345</f>
        <v>0</v>
      </c>
      <c r="B346" s="11">
        <f>'Initial data'!B345</f>
        <v>0</v>
      </c>
      <c r="C346" s="12"/>
      <c r="D346" s="11"/>
      <c r="E346" s="12"/>
      <c r="F346" s="11"/>
      <c r="G346" s="12"/>
      <c r="H346" s="12"/>
      <c r="I346" s="12"/>
      <c r="J346" s="11"/>
    </row>
    <row r="347" spans="1:10">
      <c r="A347" s="11">
        <f>'Initial data'!A346</f>
        <v>0</v>
      </c>
      <c r="B347" s="11">
        <f>'Initial data'!B346</f>
        <v>0</v>
      </c>
      <c r="C347" s="12"/>
      <c r="D347" s="11"/>
      <c r="E347" s="12"/>
      <c r="F347" s="11"/>
      <c r="G347" s="12"/>
      <c r="H347" s="12"/>
      <c r="I347" s="12"/>
      <c r="J347" s="11"/>
    </row>
    <row r="348" spans="1:10">
      <c r="A348" s="11">
        <f>'Initial data'!A347</f>
        <v>0</v>
      </c>
      <c r="B348" s="11">
        <f>'Initial data'!B347</f>
        <v>0</v>
      </c>
      <c r="C348" s="12"/>
      <c r="D348" s="11"/>
      <c r="E348" s="12"/>
      <c r="F348" s="11"/>
      <c r="G348" s="12"/>
      <c r="H348" s="12"/>
      <c r="I348" s="12"/>
      <c r="J348" s="11"/>
    </row>
    <row r="349" spans="1:10">
      <c r="A349" s="11">
        <f>'Initial data'!A348</f>
        <v>0</v>
      </c>
      <c r="B349" s="11">
        <f>'Initial data'!B348</f>
        <v>0</v>
      </c>
      <c r="C349" s="12"/>
      <c r="D349" s="11"/>
      <c r="E349" s="12"/>
      <c r="F349" s="11"/>
      <c r="G349" s="12"/>
      <c r="H349" s="12"/>
      <c r="I349" s="12"/>
      <c r="J349" s="11"/>
    </row>
    <row r="350" spans="1:10">
      <c r="A350" s="11">
        <f>'Initial data'!A349</f>
        <v>0</v>
      </c>
      <c r="B350" s="11">
        <f>'Initial data'!B349</f>
        <v>0</v>
      </c>
      <c r="C350" s="12"/>
      <c r="D350" s="11"/>
      <c r="E350" s="12"/>
      <c r="F350" s="11"/>
      <c r="G350" s="12"/>
      <c r="H350" s="12"/>
      <c r="I350" s="12"/>
      <c r="J350" s="11"/>
    </row>
    <row r="351" spans="1:10">
      <c r="A351" s="11">
        <f>'Initial data'!A350</f>
        <v>0</v>
      </c>
      <c r="B351" s="11">
        <f>'Initial data'!B350</f>
        <v>0</v>
      </c>
      <c r="C351" s="12"/>
      <c r="D351" s="11"/>
      <c r="E351" s="12"/>
      <c r="F351" s="11"/>
      <c r="G351" s="12"/>
      <c r="H351" s="12"/>
      <c r="I351" s="12"/>
      <c r="J351" s="11"/>
    </row>
    <row r="352" spans="1:10">
      <c r="A352" s="11">
        <f>'Initial data'!A351</f>
        <v>0</v>
      </c>
      <c r="B352" s="11">
        <f>'Initial data'!B351</f>
        <v>0</v>
      </c>
      <c r="C352" s="12"/>
      <c r="D352" s="11"/>
      <c r="E352" s="12"/>
      <c r="F352" s="11"/>
      <c r="G352" s="12"/>
      <c r="H352" s="12"/>
      <c r="I352" s="12"/>
      <c r="J352" s="11"/>
    </row>
    <row r="353" spans="1:10">
      <c r="A353" s="11">
        <f>'Initial data'!A352</f>
        <v>0</v>
      </c>
      <c r="B353" s="11">
        <f>'Initial data'!B352</f>
        <v>0</v>
      </c>
      <c r="C353" s="12"/>
      <c r="D353" s="11"/>
      <c r="E353" s="12"/>
      <c r="F353" s="11"/>
      <c r="G353" s="12"/>
      <c r="H353" s="12"/>
      <c r="I353" s="12"/>
      <c r="J353" s="11"/>
    </row>
    <row r="354" spans="1:10">
      <c r="A354" s="11">
        <f>'Initial data'!A353</f>
        <v>0</v>
      </c>
      <c r="B354" s="11">
        <f>'Initial data'!B353</f>
        <v>0</v>
      </c>
      <c r="C354" s="12"/>
      <c r="D354" s="11"/>
      <c r="E354" s="11"/>
      <c r="F354" s="11"/>
      <c r="G354" s="12"/>
      <c r="H354" s="12"/>
      <c r="I354" s="12"/>
      <c r="J354" s="11"/>
    </row>
    <row r="355" spans="1:10">
      <c r="A355" s="11">
        <f>'Initial data'!A354</f>
        <v>0</v>
      </c>
      <c r="B355" s="11">
        <f>'Initial data'!B354</f>
        <v>0</v>
      </c>
      <c r="C355" s="12"/>
      <c r="D355" s="11"/>
      <c r="E355" s="11"/>
      <c r="F355" s="11"/>
      <c r="G355" s="12"/>
      <c r="H355" s="12"/>
      <c r="I355" s="12"/>
      <c r="J355" s="11"/>
    </row>
    <row r="356" spans="1:10">
      <c r="A356" s="11">
        <f>'Initial data'!A355</f>
        <v>0</v>
      </c>
      <c r="B356" s="11">
        <f>'Initial data'!B355</f>
        <v>0</v>
      </c>
      <c r="C356" s="12"/>
      <c r="D356" s="11"/>
      <c r="E356" s="11"/>
      <c r="F356" s="11"/>
      <c r="G356" s="12"/>
      <c r="H356" s="12"/>
      <c r="I356" s="12"/>
      <c r="J356" s="11"/>
    </row>
    <row r="357" spans="1:10">
      <c r="A357" s="11">
        <f>'Initial data'!A356</f>
        <v>0</v>
      </c>
      <c r="B357" s="11">
        <f>'Initial data'!B356</f>
        <v>0</v>
      </c>
      <c r="C357" s="12"/>
      <c r="D357" s="11"/>
      <c r="E357" s="11"/>
      <c r="F357" s="11"/>
      <c r="G357" s="12"/>
      <c r="H357" s="12"/>
      <c r="I357" s="12"/>
      <c r="J357" s="11"/>
    </row>
    <row r="358" spans="1:10">
      <c r="A358" s="11">
        <f>'Initial data'!A357</f>
        <v>0</v>
      </c>
      <c r="B358" s="11">
        <f>'Initial data'!B357</f>
        <v>0</v>
      </c>
      <c r="C358" s="12"/>
      <c r="D358" s="11"/>
      <c r="E358" s="12"/>
      <c r="F358" s="11"/>
      <c r="G358" s="12"/>
      <c r="H358" s="12"/>
      <c r="I358" s="12"/>
      <c r="J358" s="11"/>
    </row>
    <row r="359" spans="1:10">
      <c r="A359" s="11">
        <f>'Initial data'!A358</f>
        <v>0</v>
      </c>
      <c r="B359" s="11">
        <f>'Initial data'!B358</f>
        <v>0</v>
      </c>
      <c r="C359" s="12"/>
      <c r="D359" s="11"/>
      <c r="E359" s="12"/>
      <c r="F359" s="11"/>
      <c r="G359" s="12"/>
      <c r="H359" s="12"/>
      <c r="I359" s="12"/>
      <c r="J359" s="11"/>
    </row>
    <row r="360" spans="1:10">
      <c r="A360" s="11">
        <f>'Initial data'!A359</f>
        <v>0</v>
      </c>
      <c r="B360" s="11">
        <f>'Initial data'!B359</f>
        <v>0</v>
      </c>
      <c r="C360" s="12"/>
      <c r="D360" s="11"/>
      <c r="E360" s="12"/>
      <c r="F360" s="11"/>
      <c r="G360" s="12"/>
      <c r="H360" s="12"/>
      <c r="I360" s="12"/>
      <c r="J360" s="11"/>
    </row>
    <row r="361" spans="1:10">
      <c r="A361" s="11">
        <f>'Initial data'!A360</f>
        <v>0</v>
      </c>
      <c r="B361" s="11">
        <f>'Initial data'!B360</f>
        <v>0</v>
      </c>
      <c r="C361" s="12"/>
      <c r="D361" s="11"/>
      <c r="E361" s="12"/>
      <c r="F361" s="11"/>
      <c r="G361" s="12"/>
      <c r="H361" s="12"/>
      <c r="I361" s="12"/>
      <c r="J361" s="11"/>
    </row>
    <row r="362" spans="1:10">
      <c r="A362" s="11">
        <f>'Initial data'!A361</f>
        <v>0</v>
      </c>
      <c r="B362" s="11">
        <f>'Initial data'!B361</f>
        <v>0</v>
      </c>
      <c r="C362" s="12"/>
      <c r="D362" s="11"/>
      <c r="E362" s="11"/>
      <c r="F362" s="11"/>
      <c r="G362" s="12"/>
      <c r="H362" s="12"/>
      <c r="I362" s="12"/>
      <c r="J362" s="11"/>
    </row>
    <row r="363" spans="1:10">
      <c r="A363" s="11">
        <f>'Initial data'!A362</f>
        <v>0</v>
      </c>
      <c r="B363" s="11">
        <f>'Initial data'!B362</f>
        <v>0</v>
      </c>
      <c r="C363" s="12"/>
      <c r="D363" s="11"/>
      <c r="E363" s="11"/>
      <c r="F363" s="11"/>
      <c r="G363" s="12"/>
      <c r="H363" s="12"/>
      <c r="I363" s="12"/>
      <c r="J363" s="11"/>
    </row>
    <row r="364" spans="1:10">
      <c r="A364" s="11">
        <f>'Initial data'!A363</f>
        <v>0</v>
      </c>
      <c r="B364" s="11">
        <f>'Initial data'!B363</f>
        <v>0</v>
      </c>
      <c r="C364" s="12"/>
      <c r="D364" s="11"/>
      <c r="E364" s="11"/>
      <c r="F364" s="11"/>
      <c r="G364" s="12"/>
      <c r="H364" s="12"/>
      <c r="I364" s="12"/>
      <c r="J364" s="11"/>
    </row>
    <row r="365" spans="1:10">
      <c r="A365" s="11">
        <f>'Initial data'!A364</f>
        <v>0</v>
      </c>
      <c r="B365" s="11">
        <f>'Initial data'!B364</f>
        <v>0</v>
      </c>
      <c r="C365" s="12"/>
      <c r="D365" s="11"/>
      <c r="E365" s="11"/>
      <c r="F365" s="11"/>
      <c r="G365" s="12"/>
      <c r="H365" s="12"/>
      <c r="I365" s="12"/>
      <c r="J365" s="11"/>
    </row>
    <row r="366" spans="1:10">
      <c r="A366" s="11">
        <f>'Initial data'!A365</f>
        <v>0</v>
      </c>
      <c r="B366" s="11">
        <f>'Initial data'!B365</f>
        <v>0</v>
      </c>
      <c r="C366" s="12"/>
      <c r="D366" s="11"/>
      <c r="E366" s="12"/>
      <c r="F366" s="11"/>
      <c r="G366" s="12"/>
      <c r="H366" s="12"/>
      <c r="I366" s="12"/>
      <c r="J366" s="11"/>
    </row>
    <row r="367" spans="1:10">
      <c r="A367" s="11">
        <f>'Initial data'!A366</f>
        <v>0</v>
      </c>
      <c r="B367" s="11">
        <f>'Initial data'!B366</f>
        <v>0</v>
      </c>
      <c r="C367" s="12"/>
      <c r="D367" s="11"/>
      <c r="E367" s="12"/>
      <c r="F367" s="11"/>
      <c r="G367" s="12"/>
      <c r="H367" s="12"/>
      <c r="I367" s="12"/>
      <c r="J367" s="11"/>
    </row>
    <row r="368" spans="1:10">
      <c r="A368" s="11">
        <f>'Initial data'!A367</f>
        <v>0</v>
      </c>
      <c r="B368" s="11">
        <f>'Initial data'!B367</f>
        <v>0</v>
      </c>
      <c r="C368" s="12"/>
      <c r="D368" s="11"/>
      <c r="E368" s="12"/>
      <c r="F368" s="11"/>
      <c r="G368" s="12"/>
      <c r="H368" s="12"/>
      <c r="I368" s="12"/>
      <c r="J368" s="11"/>
    </row>
    <row r="369" spans="1:10">
      <c r="A369" s="11">
        <f>'Initial data'!A368</f>
        <v>0</v>
      </c>
      <c r="B369" s="11">
        <f>'Initial data'!B368</f>
        <v>0</v>
      </c>
      <c r="C369" s="12"/>
      <c r="D369" s="11"/>
      <c r="E369" s="12"/>
      <c r="F369" s="11"/>
      <c r="G369" s="12"/>
      <c r="H369" s="12"/>
      <c r="I369" s="12"/>
      <c r="J369" s="11"/>
    </row>
    <row r="370" spans="1:10">
      <c r="A370" s="11">
        <f>'Initial data'!A369</f>
        <v>0</v>
      </c>
      <c r="B370" s="11">
        <f>'Initial data'!B369</f>
        <v>0</v>
      </c>
      <c r="C370" s="12"/>
      <c r="D370" s="11"/>
      <c r="E370" s="12"/>
      <c r="F370" s="11"/>
      <c r="G370" s="12"/>
      <c r="H370" s="12"/>
      <c r="I370" s="12"/>
      <c r="J370" s="11"/>
    </row>
    <row r="371" spans="1:10">
      <c r="A371" s="11">
        <f>'Initial data'!A370</f>
        <v>0</v>
      </c>
      <c r="B371" s="11">
        <f>'Initial data'!B370</f>
        <v>0</v>
      </c>
      <c r="C371" s="12"/>
      <c r="D371" s="11"/>
      <c r="E371" s="12"/>
      <c r="F371" s="11"/>
      <c r="G371" s="12"/>
      <c r="H371" s="12"/>
      <c r="I371" s="12"/>
      <c r="J371" s="11"/>
    </row>
    <row r="372" spans="1:10">
      <c r="A372" s="11">
        <f>'Initial data'!A371</f>
        <v>0</v>
      </c>
      <c r="B372" s="11">
        <f>'Initial data'!B371</f>
        <v>0</v>
      </c>
      <c r="C372" s="12"/>
      <c r="D372" s="11"/>
      <c r="E372" s="12"/>
      <c r="F372" s="11"/>
      <c r="G372" s="12"/>
      <c r="H372" s="12"/>
      <c r="I372" s="12"/>
      <c r="J372" s="11"/>
    </row>
    <row r="373" spans="1:10">
      <c r="A373" s="11">
        <f>'Initial data'!A372</f>
        <v>0</v>
      </c>
      <c r="B373" s="11">
        <f>'Initial data'!B372</f>
        <v>0</v>
      </c>
      <c r="C373" s="12"/>
      <c r="D373" s="11"/>
      <c r="E373" s="12"/>
      <c r="F373" s="11"/>
      <c r="G373" s="12"/>
      <c r="H373" s="12"/>
      <c r="I373" s="12"/>
      <c r="J373" s="11"/>
    </row>
    <row r="374" spans="1:10">
      <c r="A374" s="11">
        <f>'Initial data'!A373</f>
        <v>0</v>
      </c>
      <c r="B374" s="11">
        <f>'Initial data'!B373</f>
        <v>0</v>
      </c>
      <c r="C374" s="12"/>
      <c r="D374" s="11"/>
      <c r="E374" s="12"/>
      <c r="F374" s="11"/>
      <c r="G374" s="12"/>
      <c r="H374" s="12"/>
      <c r="I374" s="12"/>
      <c r="J374" s="11"/>
    </row>
    <row r="375" spans="1:10">
      <c r="A375" s="11">
        <f>'Initial data'!A374</f>
        <v>0</v>
      </c>
      <c r="B375" s="11">
        <f>'Initial data'!B374</f>
        <v>0</v>
      </c>
      <c r="C375" s="12"/>
      <c r="D375" s="11"/>
      <c r="E375" s="12"/>
      <c r="F375" s="11"/>
      <c r="G375" s="12"/>
      <c r="H375" s="12"/>
      <c r="I375" s="12"/>
      <c r="J375" s="11"/>
    </row>
    <row r="376" spans="1:10">
      <c r="A376" s="11">
        <f>'Initial data'!A375</f>
        <v>0</v>
      </c>
      <c r="B376" s="11">
        <f>'Initial data'!B375</f>
        <v>0</v>
      </c>
      <c r="C376" s="12"/>
      <c r="D376" s="11"/>
      <c r="E376" s="11"/>
      <c r="F376" s="11"/>
      <c r="G376" s="12"/>
      <c r="H376" s="12"/>
      <c r="I376" s="12"/>
      <c r="J376" s="11"/>
    </row>
    <row r="377" spans="1:10">
      <c r="A377" s="11">
        <f>'Initial data'!A376</f>
        <v>0</v>
      </c>
      <c r="B377" s="11">
        <f>'Initial data'!B376</f>
        <v>0</v>
      </c>
      <c r="C377" s="12"/>
      <c r="D377" s="11"/>
      <c r="E377" s="11"/>
      <c r="F377" s="11"/>
      <c r="G377" s="12"/>
      <c r="H377" s="12"/>
      <c r="I377" s="12"/>
      <c r="J377" s="11"/>
    </row>
    <row r="378" spans="1:10">
      <c r="A378" s="11">
        <f>'Initial data'!A377</f>
        <v>0</v>
      </c>
      <c r="B378" s="11">
        <f>'Initial data'!B377</f>
        <v>0</v>
      </c>
      <c r="C378" s="12"/>
      <c r="D378" s="11"/>
      <c r="E378" s="11"/>
      <c r="F378" s="11"/>
      <c r="G378" s="12"/>
      <c r="H378" s="12"/>
      <c r="I378" s="12"/>
      <c r="J378" s="11"/>
    </row>
    <row r="379" spans="1:10">
      <c r="A379" s="11">
        <f>'Initial data'!A378</f>
        <v>0</v>
      </c>
      <c r="B379" s="11">
        <f>'Initial data'!B378</f>
        <v>0</v>
      </c>
      <c r="C379" s="12"/>
      <c r="D379" s="11"/>
      <c r="E379" s="11"/>
      <c r="F379" s="11"/>
      <c r="G379" s="12"/>
      <c r="H379" s="12"/>
      <c r="I379" s="12"/>
      <c r="J379" s="11"/>
    </row>
    <row r="380" spans="1:10">
      <c r="A380" s="11">
        <f>'Initial data'!A379</f>
        <v>0</v>
      </c>
      <c r="B380" s="11">
        <f>'Initial data'!B379</f>
        <v>0</v>
      </c>
      <c r="C380" s="12"/>
      <c r="D380" s="11"/>
      <c r="E380" s="12"/>
      <c r="F380" s="11"/>
      <c r="G380" s="12"/>
      <c r="H380" s="12"/>
      <c r="I380" s="12"/>
      <c r="J380" s="11"/>
    </row>
    <row r="381" spans="1:10">
      <c r="A381" s="11">
        <f>'Initial data'!A380</f>
        <v>0</v>
      </c>
      <c r="B381" s="11">
        <f>'Initial data'!B380</f>
        <v>0</v>
      </c>
      <c r="C381" s="12"/>
      <c r="D381" s="11"/>
      <c r="E381" s="12"/>
      <c r="F381" s="11"/>
      <c r="G381" s="12"/>
      <c r="H381" s="12"/>
      <c r="I381" s="12"/>
      <c r="J381" s="11"/>
    </row>
    <row r="382" spans="1:10">
      <c r="A382" s="11">
        <f>'Initial data'!A381</f>
        <v>0</v>
      </c>
      <c r="B382" s="11">
        <f>'Initial data'!B381</f>
        <v>0</v>
      </c>
      <c r="C382" s="12"/>
      <c r="D382" s="11"/>
      <c r="E382" s="11"/>
      <c r="F382" s="11"/>
      <c r="G382" s="12"/>
      <c r="H382" s="12"/>
      <c r="I382" s="12"/>
      <c r="J382" s="11"/>
    </row>
    <row r="383" spans="1:10">
      <c r="A383" s="11">
        <f>'Initial data'!A382</f>
        <v>0</v>
      </c>
      <c r="B383" s="11">
        <f>'Initial data'!B382</f>
        <v>0</v>
      </c>
      <c r="C383" s="12"/>
      <c r="D383" s="11"/>
      <c r="E383" s="11"/>
      <c r="F383" s="11"/>
      <c r="G383" s="12"/>
      <c r="H383" s="12"/>
      <c r="I383" s="12"/>
      <c r="J383" s="11"/>
    </row>
    <row r="384" spans="1:10">
      <c r="A384" s="11">
        <f>'Initial data'!A383</f>
        <v>0</v>
      </c>
      <c r="B384" s="11">
        <f>'Initial data'!B383</f>
        <v>0</v>
      </c>
      <c r="C384" s="12"/>
      <c r="D384" s="11"/>
      <c r="E384" s="11"/>
      <c r="F384" s="11"/>
      <c r="G384" s="12"/>
      <c r="H384" s="12"/>
      <c r="I384" s="12"/>
      <c r="J384" s="11"/>
    </row>
    <row r="385" spans="1:10">
      <c r="A385" s="11">
        <f>'Initial data'!A384</f>
        <v>0</v>
      </c>
      <c r="B385" s="11">
        <f>'Initial data'!B384</f>
        <v>0</v>
      </c>
      <c r="C385" s="12"/>
      <c r="D385" s="11"/>
      <c r="E385" s="11"/>
      <c r="F385" s="11"/>
      <c r="G385" s="12"/>
      <c r="H385" s="12"/>
      <c r="I385" s="12"/>
      <c r="J385" s="11"/>
    </row>
    <row r="386" spans="1:10">
      <c r="A386" s="11">
        <f>'Initial data'!A385</f>
        <v>0</v>
      </c>
      <c r="B386" s="11">
        <f>'Initial data'!B385</f>
        <v>0</v>
      </c>
      <c r="C386" s="12"/>
      <c r="D386" s="11"/>
      <c r="E386" s="12"/>
      <c r="F386" s="11"/>
      <c r="G386" s="12"/>
      <c r="H386" s="12"/>
      <c r="I386" s="12"/>
      <c r="J386" s="11"/>
    </row>
    <row r="387" spans="1:10">
      <c r="A387" s="11">
        <f>'Initial data'!A386</f>
        <v>0</v>
      </c>
      <c r="B387" s="11">
        <f>'Initial data'!B386</f>
        <v>0</v>
      </c>
      <c r="C387" s="12"/>
      <c r="D387" s="11"/>
      <c r="E387" s="12"/>
      <c r="F387" s="11"/>
      <c r="G387" s="12"/>
      <c r="H387" s="12"/>
      <c r="I387" s="12"/>
      <c r="J387" s="11"/>
    </row>
    <row r="388" spans="1:10">
      <c r="A388" s="11">
        <f>'Initial data'!A387</f>
        <v>0</v>
      </c>
      <c r="B388" s="11">
        <f>'Initial data'!B387</f>
        <v>0</v>
      </c>
      <c r="C388" s="12"/>
      <c r="D388" s="11"/>
      <c r="E388" s="12"/>
      <c r="F388" s="11"/>
      <c r="G388" s="12"/>
      <c r="H388" s="12"/>
      <c r="I388" s="12"/>
      <c r="J388" s="11"/>
    </row>
    <row r="389" spans="1:10">
      <c r="A389" s="11">
        <f>'Initial data'!A388</f>
        <v>0</v>
      </c>
      <c r="B389" s="11">
        <f>'Initial data'!B388</f>
        <v>0</v>
      </c>
      <c r="C389" s="12"/>
      <c r="D389" s="11"/>
      <c r="E389" s="12"/>
      <c r="F389" s="11"/>
      <c r="G389" s="12"/>
      <c r="H389" s="12"/>
      <c r="I389" s="12"/>
      <c r="J389" s="11"/>
    </row>
    <row r="390" spans="1:10">
      <c r="A390" s="11">
        <f>'Initial data'!A389</f>
        <v>0</v>
      </c>
      <c r="B390" s="11">
        <f>'Initial data'!B389</f>
        <v>0</v>
      </c>
      <c r="C390" s="12"/>
      <c r="D390" s="11"/>
      <c r="E390" s="12"/>
      <c r="F390" s="11"/>
      <c r="G390" s="12"/>
      <c r="H390" s="12"/>
      <c r="I390" s="12"/>
      <c r="J390" s="11"/>
    </row>
    <row r="391" spans="1:10">
      <c r="A391" s="11">
        <f>'Initial data'!A390</f>
        <v>0</v>
      </c>
      <c r="B391" s="11">
        <f>'Initial data'!B390</f>
        <v>0</v>
      </c>
      <c r="C391" s="12"/>
      <c r="D391" s="11"/>
      <c r="E391" s="12"/>
      <c r="F391" s="11"/>
      <c r="G391" s="12"/>
      <c r="H391" s="12"/>
      <c r="I391" s="12"/>
      <c r="J391" s="11"/>
    </row>
    <row r="392" spans="1:10">
      <c r="A392" s="11">
        <f>'Initial data'!A391</f>
        <v>0</v>
      </c>
      <c r="B392" s="11">
        <f>'Initial data'!B391</f>
        <v>0</v>
      </c>
      <c r="C392" s="12"/>
      <c r="D392" s="11"/>
      <c r="E392" s="12"/>
      <c r="F392" s="11"/>
      <c r="G392" s="12"/>
      <c r="H392" s="12"/>
      <c r="I392" s="12"/>
      <c r="J392" s="11"/>
    </row>
    <row r="393" spans="1:10">
      <c r="A393" s="11">
        <f>'Initial data'!A392</f>
        <v>0</v>
      </c>
      <c r="B393" s="11">
        <f>'Initial data'!B392</f>
        <v>0</v>
      </c>
      <c r="C393" s="12"/>
      <c r="D393" s="11"/>
      <c r="E393" s="12"/>
      <c r="F393" s="11"/>
      <c r="G393" s="12"/>
      <c r="H393" s="12"/>
      <c r="I393" s="12"/>
      <c r="J393" s="11"/>
    </row>
    <row r="394" spans="1:10">
      <c r="A394" s="11">
        <f>'Initial data'!A393</f>
        <v>0</v>
      </c>
      <c r="B394" s="11">
        <f>'Initial data'!B393</f>
        <v>0</v>
      </c>
      <c r="C394" s="12"/>
      <c r="D394" s="11"/>
      <c r="E394" s="12"/>
      <c r="F394" s="11"/>
      <c r="G394" s="12"/>
      <c r="H394" s="12"/>
      <c r="I394" s="12"/>
      <c r="J394" s="11"/>
    </row>
    <row r="395" spans="1:10">
      <c r="A395" s="11">
        <f>'Initial data'!A394</f>
        <v>0</v>
      </c>
      <c r="B395" s="11">
        <f>'Initial data'!B394</f>
        <v>0</v>
      </c>
      <c r="C395" s="12"/>
      <c r="D395" s="11"/>
      <c r="E395" s="12"/>
      <c r="F395" s="11"/>
      <c r="G395" s="12"/>
      <c r="H395" s="12"/>
      <c r="I395" s="12"/>
      <c r="J395" s="11"/>
    </row>
    <row r="396" spans="1:10">
      <c r="A396" s="11">
        <f>'Initial data'!A395</f>
        <v>0</v>
      </c>
      <c r="B396" s="11">
        <f>'Initial data'!B395</f>
        <v>0</v>
      </c>
      <c r="C396" s="12"/>
      <c r="D396" s="11"/>
      <c r="E396" s="12"/>
      <c r="F396" s="11"/>
      <c r="G396" s="12"/>
      <c r="H396" s="12"/>
      <c r="I396" s="12"/>
      <c r="J396" s="11"/>
    </row>
    <row r="397" spans="1:10">
      <c r="A397" s="11">
        <f>'Initial data'!A396</f>
        <v>0</v>
      </c>
      <c r="B397" s="11">
        <f>'Initial data'!B396</f>
        <v>0</v>
      </c>
      <c r="C397" s="12"/>
      <c r="D397" s="11"/>
      <c r="E397" s="12"/>
      <c r="F397" s="11"/>
      <c r="G397" s="12"/>
      <c r="H397" s="12"/>
      <c r="I397" s="12"/>
      <c r="J397" s="11"/>
    </row>
    <row r="398" spans="1:10">
      <c r="A398" s="11">
        <f>'Initial data'!A397</f>
        <v>0</v>
      </c>
      <c r="B398" s="11">
        <f>'Initial data'!B397</f>
        <v>0</v>
      </c>
      <c r="C398" s="12"/>
      <c r="D398" s="11"/>
      <c r="E398" s="11"/>
      <c r="F398" s="11"/>
      <c r="G398" s="12"/>
      <c r="H398" s="12"/>
      <c r="I398" s="12"/>
      <c r="J398" s="11"/>
    </row>
    <row r="399" spans="1:10">
      <c r="A399" s="11">
        <f>'Initial data'!A398</f>
        <v>0</v>
      </c>
      <c r="B399" s="11">
        <f>'Initial data'!B398</f>
        <v>0</v>
      </c>
      <c r="C399" s="12"/>
      <c r="D399" s="11"/>
      <c r="E399" s="11"/>
      <c r="F399" s="11"/>
      <c r="G399" s="12"/>
      <c r="H399" s="12"/>
      <c r="I399" s="12"/>
      <c r="J399" s="11"/>
    </row>
    <row r="400" spans="1:10">
      <c r="A400" s="11">
        <f>'Initial data'!A399</f>
        <v>0</v>
      </c>
      <c r="B400" s="11">
        <f>'Initial data'!B399</f>
        <v>0</v>
      </c>
      <c r="C400" s="12"/>
      <c r="D400" s="11"/>
      <c r="E400" s="11"/>
      <c r="F400" s="11"/>
      <c r="G400" s="12"/>
      <c r="H400" s="12"/>
      <c r="I400" s="12"/>
      <c r="J400" s="11"/>
    </row>
    <row r="401" spans="1:10">
      <c r="A401" s="11">
        <f>'Initial data'!A400</f>
        <v>0</v>
      </c>
      <c r="B401" s="11">
        <f>'Initial data'!B400</f>
        <v>0</v>
      </c>
      <c r="C401" s="12"/>
      <c r="D401" s="11"/>
      <c r="E401" s="11"/>
      <c r="F401" s="11"/>
      <c r="G401" s="12"/>
      <c r="H401" s="12"/>
      <c r="I401" s="12"/>
      <c r="J401" s="11"/>
    </row>
    <row r="402" spans="1:10">
      <c r="A402" s="11">
        <f>'Initial data'!A401</f>
        <v>0</v>
      </c>
      <c r="B402" s="11">
        <f>'Initial data'!B401</f>
        <v>0</v>
      </c>
      <c r="C402" s="12"/>
      <c r="D402" s="11"/>
      <c r="E402" s="12"/>
      <c r="F402" s="11"/>
      <c r="G402" s="12"/>
      <c r="H402" s="12"/>
      <c r="I402" s="12"/>
      <c r="J402" s="11"/>
    </row>
    <row r="403" spans="1:10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>
      <c r="F404" s="1"/>
      <c r="G404" s="1"/>
      <c r="J404" s="1"/>
    </row>
    <row r="405" spans="1:10">
      <c r="F405" s="1"/>
      <c r="G405" s="1"/>
      <c r="J405" s="1"/>
    </row>
    <row r="406" spans="1:10">
      <c r="F406" s="1"/>
      <c r="G406" s="1"/>
      <c r="J406" s="1"/>
    </row>
    <row r="407" spans="1:10">
      <c r="F407" s="1"/>
      <c r="G407" s="1"/>
      <c r="J407" s="1"/>
    </row>
    <row r="408" spans="1:10">
      <c r="F408" s="1"/>
      <c r="G408" s="1"/>
      <c r="J408" s="1"/>
    </row>
    <row r="409" spans="1:10">
      <c r="F409" s="1"/>
      <c r="G409" s="1"/>
      <c r="J409" s="1"/>
    </row>
    <row r="410" spans="1:10">
      <c r="F410" s="1"/>
      <c r="G410" s="1"/>
      <c r="J410" s="1"/>
    </row>
    <row r="411" spans="1:10">
      <c r="F411" s="1"/>
      <c r="G411" s="1"/>
      <c r="J411" s="1"/>
    </row>
    <row r="412" spans="1:10">
      <c r="F412" s="1"/>
      <c r="G412" s="1"/>
      <c r="J412" s="1"/>
    </row>
    <row r="413" spans="1:10">
      <c r="F413" s="1"/>
      <c r="G413" s="1"/>
      <c r="J413" s="1"/>
    </row>
    <row r="414" spans="1:10">
      <c r="F414" s="1"/>
      <c r="G414" s="1"/>
      <c r="J414" s="1"/>
    </row>
    <row r="415" spans="1:10">
      <c r="F415" s="1"/>
      <c r="G415" s="1"/>
      <c r="J415" s="1"/>
    </row>
    <row r="416" spans="1:10">
      <c r="F416" s="1"/>
      <c r="G416" s="1"/>
      <c r="J416" s="1"/>
    </row>
    <row r="417" spans="5:10">
      <c r="F417" s="1"/>
      <c r="G417" s="1"/>
      <c r="J417" s="1"/>
    </row>
    <row r="418" spans="5:10">
      <c r="F418" s="1"/>
      <c r="G418" s="1"/>
      <c r="J418" s="1"/>
    </row>
    <row r="419" spans="5:10">
      <c r="F419" s="1"/>
      <c r="G419" s="1"/>
      <c r="J419" s="1"/>
    </row>
    <row r="420" spans="5:10">
      <c r="E420" s="1"/>
      <c r="F420" s="1"/>
      <c r="G420" s="1"/>
      <c r="J420" s="1"/>
    </row>
    <row r="421" spans="5:10">
      <c r="E421" s="1"/>
      <c r="F421" s="1"/>
      <c r="G421" s="1"/>
      <c r="J421" s="1"/>
    </row>
    <row r="422" spans="5:10">
      <c r="E422" s="1"/>
      <c r="F422" s="1"/>
      <c r="G422" s="1"/>
      <c r="J422" s="1"/>
    </row>
    <row r="423" spans="5:10">
      <c r="E423" s="1"/>
      <c r="F423" s="1"/>
      <c r="G423" s="1"/>
      <c r="J423" s="1"/>
    </row>
    <row r="424" spans="5:10">
      <c r="F424" s="1"/>
      <c r="G424" s="1"/>
      <c r="J424" s="1"/>
    </row>
    <row r="425" spans="5:10">
      <c r="F425" s="1"/>
      <c r="G425" s="1"/>
      <c r="J425" s="1"/>
    </row>
    <row r="426" spans="5:10">
      <c r="F426" s="1"/>
      <c r="G426" s="1"/>
      <c r="J426" s="1"/>
    </row>
    <row r="427" spans="5:10">
      <c r="F427" s="1"/>
      <c r="G427" s="1"/>
      <c r="J427" s="1"/>
    </row>
    <row r="428" spans="5:10">
      <c r="F428" s="1"/>
      <c r="G428" s="1"/>
      <c r="J428" s="1"/>
    </row>
    <row r="429" spans="5:10">
      <c r="F429" s="1"/>
      <c r="G429" s="1"/>
      <c r="J429" s="1"/>
    </row>
    <row r="430" spans="5:10">
      <c r="F430" s="1"/>
      <c r="G430" s="1"/>
      <c r="J430" s="1"/>
    </row>
    <row r="431" spans="5:10">
      <c r="F431" s="1"/>
      <c r="G431" s="1"/>
      <c r="J431" s="1"/>
    </row>
    <row r="432" spans="5:10">
      <c r="F432" s="1"/>
      <c r="G432" s="1"/>
      <c r="J432" s="1"/>
    </row>
    <row r="433" spans="5:10">
      <c r="F433" s="1"/>
      <c r="G433" s="1"/>
      <c r="J433" s="1"/>
    </row>
    <row r="434" spans="5:10">
      <c r="F434" s="1"/>
      <c r="G434" s="1"/>
      <c r="J434" s="1"/>
    </row>
    <row r="435" spans="5:10">
      <c r="F435" s="1"/>
      <c r="G435" s="1"/>
      <c r="J435" s="1"/>
    </row>
    <row r="436" spans="5:10">
      <c r="F436" s="1"/>
      <c r="G436" s="1"/>
      <c r="J436" s="1"/>
    </row>
    <row r="437" spans="5:10">
      <c r="F437" s="1"/>
      <c r="G437" s="1"/>
      <c r="J437" s="1"/>
    </row>
    <row r="438" spans="5:10">
      <c r="F438" s="1"/>
      <c r="G438" s="1"/>
      <c r="J438" s="1"/>
    </row>
    <row r="439" spans="5:10">
      <c r="F439" s="1"/>
      <c r="G439" s="1"/>
      <c r="J439" s="1"/>
    </row>
    <row r="440" spans="5:10">
      <c r="F440" s="1"/>
      <c r="G440" s="1"/>
      <c r="J440" s="1"/>
    </row>
    <row r="441" spans="5:10">
      <c r="F441" s="1"/>
      <c r="G441" s="1"/>
      <c r="J441" s="1"/>
    </row>
    <row r="442" spans="5:10">
      <c r="E442" s="1"/>
      <c r="F442" s="1"/>
      <c r="G442" s="1"/>
      <c r="J442" s="1"/>
    </row>
    <row r="443" spans="5:10">
      <c r="E443" s="1"/>
      <c r="F443" s="1"/>
      <c r="G443" s="1"/>
      <c r="J443" s="1"/>
    </row>
    <row r="444" spans="5:10">
      <c r="E444" s="1"/>
      <c r="F444" s="1"/>
      <c r="G444" s="1"/>
      <c r="J444" s="1"/>
    </row>
    <row r="445" spans="5:10">
      <c r="E445" s="1"/>
      <c r="F445" s="1"/>
      <c r="G445" s="1"/>
      <c r="J445" s="1"/>
    </row>
    <row r="446" spans="5:10">
      <c r="F446" s="1"/>
      <c r="G446" s="1"/>
      <c r="J446" s="1"/>
    </row>
    <row r="447" spans="5:10">
      <c r="F447" s="1"/>
      <c r="G447" s="1"/>
      <c r="J447" s="1"/>
    </row>
    <row r="448" spans="5:10">
      <c r="F448" s="1"/>
      <c r="G448" s="1"/>
      <c r="J448" s="1"/>
    </row>
    <row r="449" spans="5:10">
      <c r="F449" s="1"/>
      <c r="G449" s="1"/>
      <c r="J449" s="1"/>
    </row>
    <row r="450" spans="5:10">
      <c r="F450" s="1"/>
      <c r="G450" s="1"/>
      <c r="J450" s="1"/>
    </row>
    <row r="451" spans="5:10">
      <c r="F451" s="1"/>
      <c r="G451" s="1"/>
      <c r="J451" s="1"/>
    </row>
    <row r="452" spans="5:10">
      <c r="F452" s="1"/>
      <c r="G452" s="1"/>
      <c r="J452" s="1"/>
    </row>
    <row r="453" spans="5:10">
      <c r="F453" s="1"/>
      <c r="G453" s="1"/>
      <c r="J453" s="1"/>
    </row>
    <row r="454" spans="5:10">
      <c r="F454" s="1"/>
      <c r="G454" s="1"/>
      <c r="J454" s="1"/>
    </row>
    <row r="455" spans="5:10">
      <c r="F455" s="1"/>
      <c r="G455" s="1"/>
      <c r="J455" s="1"/>
    </row>
    <row r="456" spans="5:10">
      <c r="F456" s="1"/>
      <c r="G456" s="1"/>
      <c r="J456" s="1"/>
    </row>
    <row r="457" spans="5:10">
      <c r="F457" s="1"/>
      <c r="G457" s="1"/>
      <c r="J457" s="1"/>
    </row>
    <row r="458" spans="5:10">
      <c r="F458" s="1"/>
      <c r="G458" s="1"/>
      <c r="J458" s="1"/>
    </row>
    <row r="459" spans="5:10">
      <c r="F459" s="1"/>
      <c r="G459" s="1"/>
      <c r="J459" s="1"/>
    </row>
    <row r="460" spans="5:10">
      <c r="F460" s="1"/>
      <c r="G460" s="1"/>
      <c r="J460" s="1"/>
    </row>
    <row r="461" spans="5:10">
      <c r="F461" s="1"/>
      <c r="G461" s="1"/>
      <c r="J461" s="1"/>
    </row>
    <row r="462" spans="5:10">
      <c r="F462" s="1"/>
      <c r="G462" s="1"/>
      <c r="J462" s="1"/>
    </row>
    <row r="463" spans="5:10">
      <c r="F463" s="1"/>
      <c r="G463" s="1"/>
      <c r="J463" s="1"/>
    </row>
    <row r="464" spans="5:10">
      <c r="E464" s="1"/>
      <c r="F464" s="1"/>
      <c r="G464" s="1"/>
      <c r="J464" s="1"/>
    </row>
    <row r="465" spans="5:10">
      <c r="E465" s="1"/>
      <c r="F465" s="1"/>
      <c r="G465" s="1"/>
      <c r="J465" s="1"/>
    </row>
    <row r="466" spans="5:10">
      <c r="E466" s="1"/>
      <c r="F466" s="1"/>
      <c r="G466" s="1"/>
      <c r="J466" s="1"/>
    </row>
    <row r="467" spans="5:10">
      <c r="E467" s="1"/>
      <c r="F467" s="1"/>
      <c r="G467" s="1"/>
      <c r="J467" s="1"/>
    </row>
    <row r="468" spans="5:10">
      <c r="F468" s="1"/>
      <c r="G468" s="1"/>
      <c r="J468" s="1"/>
    </row>
    <row r="469" spans="5:10">
      <c r="F469" s="1"/>
      <c r="G469" s="1"/>
      <c r="J469" s="1"/>
    </row>
    <row r="470" spans="5:10">
      <c r="F470" s="1"/>
      <c r="G470" s="1"/>
      <c r="J470" s="1"/>
    </row>
    <row r="471" spans="5:10">
      <c r="F471" s="1"/>
      <c r="G471" s="1"/>
      <c r="J471" s="1"/>
    </row>
    <row r="472" spans="5:10">
      <c r="F472" s="1"/>
      <c r="G472" s="1"/>
      <c r="J472" s="1"/>
    </row>
    <row r="473" spans="5:10">
      <c r="F473" s="1"/>
      <c r="G473" s="1"/>
      <c r="J473" s="1"/>
    </row>
    <row r="474" spans="5:10">
      <c r="F474" s="1"/>
      <c r="G474" s="1"/>
      <c r="J474" s="1"/>
    </row>
    <row r="475" spans="5:10">
      <c r="F475" s="1"/>
      <c r="G475" s="1"/>
      <c r="J475" s="1"/>
    </row>
    <row r="476" spans="5:10">
      <c r="F476" s="1"/>
      <c r="G476" s="1"/>
      <c r="J476" s="1"/>
    </row>
    <row r="477" spans="5:10">
      <c r="F477" s="1"/>
      <c r="G477" s="1"/>
      <c r="J477" s="1"/>
    </row>
    <row r="478" spans="5:10">
      <c r="F478" s="1"/>
      <c r="G478" s="1"/>
      <c r="J478" s="1"/>
    </row>
    <row r="479" spans="5:10">
      <c r="F479" s="1"/>
      <c r="G479" s="1"/>
      <c r="J479" s="1"/>
    </row>
    <row r="480" spans="5:10">
      <c r="F480" s="1"/>
      <c r="G480" s="1"/>
      <c r="J480" s="1"/>
    </row>
    <row r="481" spans="5:10">
      <c r="F481" s="1"/>
      <c r="G481" s="1"/>
      <c r="J481" s="1"/>
    </row>
    <row r="482" spans="5:10">
      <c r="F482" s="1"/>
      <c r="G482" s="1"/>
      <c r="J482" s="1"/>
    </row>
    <row r="483" spans="5:10">
      <c r="F483" s="1"/>
      <c r="G483" s="1"/>
      <c r="J483" s="1"/>
    </row>
    <row r="484" spans="5:10">
      <c r="F484" s="1"/>
      <c r="G484" s="1"/>
      <c r="J484" s="1"/>
    </row>
    <row r="485" spans="5:10">
      <c r="F485" s="1"/>
      <c r="G485" s="1"/>
      <c r="J485" s="1"/>
    </row>
    <row r="486" spans="5:10">
      <c r="E486" s="1"/>
      <c r="F486" s="1"/>
      <c r="G486" s="1"/>
      <c r="J486" s="1"/>
    </row>
    <row r="487" spans="5:10">
      <c r="E487" s="1"/>
      <c r="F487" s="1"/>
      <c r="G487" s="1"/>
    </row>
    <row r="488" spans="5:10">
      <c r="E488" s="1"/>
      <c r="F488" s="1"/>
      <c r="G488" s="1"/>
    </row>
    <row r="489" spans="5:10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E10-0C11-4319-BBBA-40FEA766DC28}">
  <dimension ref="A1:N489"/>
  <sheetViews>
    <sheetView zoomScaleNormal="100" workbookViewId="0">
      <selection activeCell="E4" sqref="E4"/>
    </sheetView>
  </sheetViews>
  <sheetFormatPr defaultRowHeight="1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7.5703125" customWidth="1"/>
    <col min="14" max="14" width="11.42578125" customWidth="1"/>
  </cols>
  <sheetData>
    <row r="1" spans="1:14">
      <c r="H1" s="1" t="s">
        <v>20</v>
      </c>
      <c r="N1" s="2" t="s">
        <v>2</v>
      </c>
    </row>
    <row r="2" spans="1:14">
      <c r="A2" s="11" t="s">
        <v>9</v>
      </c>
      <c r="B2" s="11" t="s">
        <v>10</v>
      </c>
      <c r="C2" s="11" t="s">
        <v>11</v>
      </c>
      <c r="D2" s="11" t="s">
        <v>7</v>
      </c>
      <c r="E2" s="11" t="s">
        <v>12</v>
      </c>
      <c r="F2" s="11"/>
      <c r="G2" s="11" t="s">
        <v>13</v>
      </c>
      <c r="H2" s="11" t="s">
        <v>13</v>
      </c>
      <c r="I2" s="11" t="s">
        <v>19</v>
      </c>
      <c r="J2" s="11" t="s">
        <v>14</v>
      </c>
      <c r="K2" s="1" t="s">
        <v>15</v>
      </c>
      <c r="L2" s="1" t="s">
        <v>1</v>
      </c>
      <c r="M2" s="1" t="s">
        <v>16</v>
      </c>
      <c r="N2" s="1" t="s">
        <v>17</v>
      </c>
    </row>
    <row r="3" spans="1:14">
      <c r="A3" s="11">
        <f>'Initial data'!A2</f>
        <v>201001</v>
      </c>
      <c r="B3" s="11">
        <f>'Initial data'!B2</f>
        <v>99490104</v>
      </c>
      <c r="C3" s="12">
        <f t="shared" ref="C3:C66" si="0">LN(B3/B4)</f>
        <v>4.0719255492317696E-2</v>
      </c>
      <c r="D3" s="11">
        <v>1</v>
      </c>
      <c r="E3" s="11">
        <f>SUM(C3:C8)</f>
        <v>-8.8992044357679559E-2</v>
      </c>
      <c r="F3" s="11">
        <f>E5</f>
        <v>-1.4832007392946593E-2</v>
      </c>
      <c r="G3" s="12">
        <f>C3-F3</f>
        <v>5.555126288526429E-2</v>
      </c>
      <c r="H3" s="12">
        <f>C3-F3</f>
        <v>5.555126288526429E-2</v>
      </c>
      <c r="I3" s="12">
        <f>MAX(H3:H8)-MIN(H3:H8)</f>
        <v>0.27256337374774697</v>
      </c>
      <c r="J3" s="11">
        <f>G3*G3</f>
        <v>3.0859428081477418E-3</v>
      </c>
      <c r="K3">
        <f>SQRT(SUM(J3:J8)/5)</f>
        <v>0.14679261761255508</v>
      </c>
      <c r="L3">
        <f>I3/K3</f>
        <v>1.8567921069924078</v>
      </c>
      <c r="M3">
        <f>SUM(L3:L486)/20</f>
        <v>2.2610201473414251</v>
      </c>
      <c r="N3">
        <f>M3/SQRT(6)</f>
        <v>0.92305760985648855</v>
      </c>
    </row>
    <row r="4" spans="1:14">
      <c r="A4" s="11">
        <f>'Initial data'!A3</f>
        <v>201002</v>
      </c>
      <c r="B4" s="11">
        <f>'Initial data'!B3</f>
        <v>95520313</v>
      </c>
      <c r="C4" s="12">
        <f t="shared" si="0"/>
        <v>-0.15861009728845865</v>
      </c>
      <c r="D4" s="11">
        <v>2</v>
      </c>
      <c r="E4" s="11" t="s">
        <v>18</v>
      </c>
      <c r="F4" s="11">
        <f>F3</f>
        <v>-1.4832007392946593E-2</v>
      </c>
      <c r="G4" s="12">
        <f t="shared" ref="G4:G67" si="1">C4-F4</f>
        <v>-0.14377808989551205</v>
      </c>
      <c r="H4" s="12">
        <f t="shared" ref="H4:H22" si="2">H3+C4-F4</f>
        <v>-8.8226827010247755E-2</v>
      </c>
      <c r="I4" s="12"/>
      <c r="J4" s="11">
        <f t="shared" ref="J4:J67" si="3">G4*G4</f>
        <v>2.0672139134001944E-2</v>
      </c>
    </row>
    <row r="5" spans="1:14">
      <c r="A5" s="11">
        <f>'Initial data'!A4</f>
        <v>201003</v>
      </c>
      <c r="B5" s="11">
        <f>'Initial data'!B4</f>
        <v>111938434</v>
      </c>
      <c r="C5" s="12">
        <f t="shared" si="0"/>
        <v>-0.14361729124518155</v>
      </c>
      <c r="D5" s="11">
        <v>3</v>
      </c>
      <c r="E5" s="11">
        <f>E3/6</f>
        <v>-1.4832007392946593E-2</v>
      </c>
      <c r="F5" s="11">
        <f t="shared" ref="F5:F68" si="4">F4</f>
        <v>-1.4832007392946593E-2</v>
      </c>
      <c r="G5" s="12">
        <f t="shared" si="1"/>
        <v>-0.12878528385223495</v>
      </c>
      <c r="H5" s="12">
        <f t="shared" si="2"/>
        <v>-0.2170121108624827</v>
      </c>
      <c r="I5" s="12"/>
      <c r="J5" s="11">
        <f t="shared" si="3"/>
        <v>1.6585649336900727E-2</v>
      </c>
    </row>
    <row r="6" spans="1:14">
      <c r="A6" s="11">
        <f>'Initial data'!A5</f>
        <v>201004</v>
      </c>
      <c r="B6" s="11">
        <f>'Initial data'!B5</f>
        <v>129226453</v>
      </c>
      <c r="C6" s="12">
        <f t="shared" si="0"/>
        <v>0.23449104673045598</v>
      </c>
      <c r="D6" s="11">
        <v>4</v>
      </c>
      <c r="E6" s="12"/>
      <c r="F6" s="11">
        <f t="shared" si="4"/>
        <v>-1.4832007392946593E-2</v>
      </c>
      <c r="G6" s="12">
        <f t="shared" si="1"/>
        <v>0.24932305412340258</v>
      </c>
      <c r="H6" s="12">
        <f t="shared" si="2"/>
        <v>3.2310943260919871E-2</v>
      </c>
      <c r="I6" s="12"/>
      <c r="J6" s="11">
        <f t="shared" si="3"/>
        <v>6.2161985317421134E-2</v>
      </c>
    </row>
    <row r="7" spans="1:14">
      <c r="A7" s="11">
        <f>'Initial data'!A6</f>
        <v>201005</v>
      </c>
      <c r="B7" s="11">
        <f>'Initial data'!B6</f>
        <v>102214676</v>
      </c>
      <c r="C7" s="12">
        <f t="shared" si="0"/>
        <v>-7.9529459844404668E-2</v>
      </c>
      <c r="D7" s="11">
        <v>5</v>
      </c>
      <c r="E7" s="12"/>
      <c r="F7" s="11">
        <f t="shared" si="4"/>
        <v>-1.4832007392946593E-2</v>
      </c>
      <c r="G7" s="12">
        <f t="shared" si="1"/>
        <v>-6.4697452451458082E-2</v>
      </c>
      <c r="H7" s="12">
        <f t="shared" si="2"/>
        <v>-3.2386509190538204E-2</v>
      </c>
      <c r="I7" s="12"/>
      <c r="J7" s="11">
        <f t="shared" si="3"/>
        <v>4.1857603537086797E-3</v>
      </c>
    </row>
    <row r="8" spans="1:14">
      <c r="A8" s="11">
        <f>'Initial data'!A7</f>
        <v>201006</v>
      </c>
      <c r="B8" s="11">
        <f>'Initial data'!B7</f>
        <v>110675747</v>
      </c>
      <c r="C8" s="12">
        <f t="shared" si="0"/>
        <v>1.7554501797591601E-2</v>
      </c>
      <c r="D8" s="11">
        <v>6</v>
      </c>
      <c r="E8" s="12"/>
      <c r="F8" s="11">
        <f t="shared" si="4"/>
        <v>-1.4832007392946593E-2</v>
      </c>
      <c r="G8" s="12">
        <f t="shared" si="1"/>
        <v>3.238650919053819E-2</v>
      </c>
      <c r="H8" s="12">
        <f t="shared" si="2"/>
        <v>0</v>
      </c>
      <c r="I8" s="12"/>
      <c r="J8" s="11">
        <f t="shared" si="3"/>
        <v>1.0488859775488147E-3</v>
      </c>
    </row>
    <row r="9" spans="1:14">
      <c r="A9" s="11">
        <f>'Initial data'!A8</f>
        <v>201007</v>
      </c>
      <c r="B9" s="11">
        <f>'Initial data'!B8</f>
        <v>108749843</v>
      </c>
      <c r="C9" s="12">
        <f t="shared" si="0"/>
        <v>-0.13998704919581845</v>
      </c>
      <c r="D9" s="11">
        <v>1</v>
      </c>
      <c r="E9" s="11">
        <f t="shared" ref="E9" si="5">SUM(C9:C14)</f>
        <v>-2.4131229002571461E-2</v>
      </c>
      <c r="F9" s="11">
        <f t="shared" ref="F9" si="6">E11</f>
        <v>-4.0218715004285768E-3</v>
      </c>
      <c r="G9" s="12">
        <f t="shared" si="1"/>
        <v>-0.13596517769538988</v>
      </c>
      <c r="H9" s="12">
        <f t="shared" si="2"/>
        <v>-0.13596517769538988</v>
      </c>
      <c r="I9" s="12">
        <f t="shared" ref="I9" si="7">MAX(H9:H14)-MIN(H9:H14)</f>
        <v>0.38537828250991329</v>
      </c>
      <c r="J9" s="11">
        <f t="shared" si="3"/>
        <v>1.8486529545738945E-2</v>
      </c>
      <c r="K9">
        <f t="shared" ref="K9" si="8">SQRT(SUM(J9:J14)/5)</f>
        <v>0.18202826557333809</v>
      </c>
      <c r="L9">
        <f t="shared" ref="L9" si="9">I9/K9</f>
        <v>2.1171342884363566</v>
      </c>
    </row>
    <row r="10" spans="1:14">
      <c r="A10" s="11">
        <f>'Initial data'!A9</f>
        <v>201008</v>
      </c>
      <c r="B10" s="11">
        <f>'Initial data'!B9</f>
        <v>125090475</v>
      </c>
      <c r="C10" s="12">
        <f t="shared" si="0"/>
        <v>2.3388727984700139E-2</v>
      </c>
      <c r="D10" s="11">
        <v>2</v>
      </c>
      <c r="E10" s="11" t="s">
        <v>18</v>
      </c>
      <c r="F10" s="11">
        <f t="shared" ref="F10" si="10">F9</f>
        <v>-4.0218715004285768E-3</v>
      </c>
      <c r="G10" s="12">
        <f t="shared" si="1"/>
        <v>2.7410599485128716E-2</v>
      </c>
      <c r="H10" s="12">
        <f t="shared" si="2"/>
        <v>-0.10855457821026115</v>
      </c>
      <c r="I10" s="12"/>
      <c r="J10" s="11">
        <f t="shared" si="3"/>
        <v>7.513409641341386E-4</v>
      </c>
    </row>
    <row r="11" spans="1:14">
      <c r="A11" s="11">
        <f>'Initial data'!A10</f>
        <v>201009</v>
      </c>
      <c r="B11" s="11">
        <f>'Initial data'!B10</f>
        <v>122198717</v>
      </c>
      <c r="C11" s="12">
        <f t="shared" si="0"/>
        <v>-2.9600206884789006E-2</v>
      </c>
      <c r="D11" s="11">
        <v>3</v>
      </c>
      <c r="E11" s="11">
        <f t="shared" ref="E11" si="11">E9/6</f>
        <v>-4.0218715004285768E-3</v>
      </c>
      <c r="F11" s="11">
        <f t="shared" si="4"/>
        <v>-4.0218715004285768E-3</v>
      </c>
      <c r="G11" s="12">
        <f t="shared" si="1"/>
        <v>-2.557833538436043E-2</v>
      </c>
      <c r="H11" s="12">
        <f t="shared" si="2"/>
        <v>-0.13413291359462159</v>
      </c>
      <c r="I11" s="12"/>
      <c r="J11" s="11">
        <f t="shared" si="3"/>
        <v>6.5425124103482481E-4</v>
      </c>
    </row>
    <row r="12" spans="1:14">
      <c r="A12" s="11">
        <f>'Initial data'!A11</f>
        <v>201010</v>
      </c>
      <c r="B12" s="11">
        <f>'Initial data'!B11</f>
        <v>125869890</v>
      </c>
      <c r="C12" s="12">
        <f t="shared" si="0"/>
        <v>-0.2552672404157203</v>
      </c>
      <c r="D12" s="11">
        <v>4</v>
      </c>
      <c r="E12" s="12"/>
      <c r="F12" s="11">
        <f t="shared" si="4"/>
        <v>-4.0218715004285768E-3</v>
      </c>
      <c r="G12" s="12">
        <f t="shared" si="1"/>
        <v>-0.2512453689152917</v>
      </c>
      <c r="H12" s="12">
        <f t="shared" si="2"/>
        <v>-0.38537828250991329</v>
      </c>
      <c r="I12" s="12"/>
      <c r="J12" s="11">
        <f t="shared" si="3"/>
        <v>6.3124235401381026E-2</v>
      </c>
    </row>
    <row r="13" spans="1:14">
      <c r="A13" s="11">
        <f>'Initial data'!A12</f>
        <v>201011</v>
      </c>
      <c r="B13" s="11">
        <f>'Initial data'!B12</f>
        <v>162473676</v>
      </c>
      <c r="C13" s="12">
        <f t="shared" si="0"/>
        <v>0.25346263946083608</v>
      </c>
      <c r="D13" s="11">
        <v>5</v>
      </c>
      <c r="E13" s="12"/>
      <c r="F13" s="11">
        <f t="shared" si="4"/>
        <v>-4.0218715004285768E-3</v>
      </c>
      <c r="G13" s="12">
        <f t="shared" si="1"/>
        <v>0.25748451096126468</v>
      </c>
      <c r="H13" s="12">
        <f t="shared" si="2"/>
        <v>-0.12789377154864864</v>
      </c>
      <c r="I13" s="12"/>
      <c r="J13" s="11">
        <f t="shared" si="3"/>
        <v>6.6298273384961637E-2</v>
      </c>
    </row>
    <row r="14" spans="1:14">
      <c r="A14" s="11">
        <f>'Initial data'!A13</f>
        <v>201012</v>
      </c>
      <c r="B14" s="11">
        <f>'Initial data'!B13</f>
        <v>126097240</v>
      </c>
      <c r="C14" s="12">
        <f t="shared" si="0"/>
        <v>0.12387190004822009</v>
      </c>
      <c r="D14" s="11">
        <v>6</v>
      </c>
      <c r="E14" s="12"/>
      <c r="F14" s="11">
        <f t="shared" si="4"/>
        <v>-4.0218715004285768E-3</v>
      </c>
      <c r="G14" s="12">
        <f t="shared" si="1"/>
        <v>0.12789377154864867</v>
      </c>
      <c r="H14" s="12">
        <f t="shared" si="2"/>
        <v>2.0816681711721685E-17</v>
      </c>
      <c r="I14" s="12"/>
      <c r="J14" s="11">
        <f t="shared" si="3"/>
        <v>1.6356816800937937E-2</v>
      </c>
    </row>
    <row r="15" spans="1:14">
      <c r="A15" s="11">
        <f>'Initial data'!A14</f>
        <v>201101</v>
      </c>
      <c r="B15" s="11">
        <f>'Initial data'!B14</f>
        <v>111406030</v>
      </c>
      <c r="C15" s="12">
        <f t="shared" si="0"/>
        <v>-0.26268642962334926</v>
      </c>
      <c r="D15" s="11">
        <v>1</v>
      </c>
      <c r="E15" s="11">
        <f t="shared" ref="E15" si="12">SUM(C15:C20)</f>
        <v>-0.26274503034983576</v>
      </c>
      <c r="F15" s="11">
        <f t="shared" ref="F15" si="13">E17</f>
        <v>-4.3790838391639296E-2</v>
      </c>
      <c r="G15" s="12">
        <f t="shared" si="1"/>
        <v>-0.21889559123170996</v>
      </c>
      <c r="H15" s="12">
        <f t="shared" si="2"/>
        <v>-0.21889559123170996</v>
      </c>
      <c r="I15" s="12">
        <f t="shared" ref="I15" si="14">MAX(H15:H20)-MIN(H15:H20)</f>
        <v>0.39849549860267602</v>
      </c>
      <c r="J15" s="11">
        <f t="shared" si="3"/>
        <v>4.7915279860679859E-2</v>
      </c>
      <c r="K15">
        <f t="shared" ref="K15" si="15">SQRT(SUM(J15:J20)/5)</f>
        <v>0.16750529211093004</v>
      </c>
      <c r="L15">
        <f t="shared" ref="L15" si="16">I15/K15</f>
        <v>2.37900243974843</v>
      </c>
    </row>
    <row r="16" spans="1:14">
      <c r="A16" s="11">
        <f>'Initial data'!A15</f>
        <v>201102</v>
      </c>
      <c r="B16" s="11">
        <f>'Initial data'!B15</f>
        <v>144874505</v>
      </c>
      <c r="C16" s="12">
        <f t="shared" si="0"/>
        <v>-0.22339074576260523</v>
      </c>
      <c r="D16" s="11">
        <v>2</v>
      </c>
      <c r="E16" s="11" t="s">
        <v>18</v>
      </c>
      <c r="F16" s="11">
        <f t="shared" ref="F16" si="17">F15</f>
        <v>-4.3790838391639296E-2</v>
      </c>
      <c r="G16" s="12">
        <f t="shared" si="1"/>
        <v>-0.17959990737096593</v>
      </c>
      <c r="H16" s="12">
        <f t="shared" si="2"/>
        <v>-0.39849549860267591</v>
      </c>
      <c r="I16" s="12"/>
      <c r="J16" s="11">
        <f t="shared" si="3"/>
        <v>3.225612672765954E-2</v>
      </c>
    </row>
    <row r="17" spans="1:12">
      <c r="A17" s="11">
        <f>'Initial data'!A16</f>
        <v>201103</v>
      </c>
      <c r="B17" s="11">
        <f>'Initial data'!B16</f>
        <v>181137902</v>
      </c>
      <c r="C17" s="12">
        <f t="shared" si="0"/>
        <v>0.12015243240725909</v>
      </c>
      <c r="D17" s="11">
        <v>3</v>
      </c>
      <c r="E17" s="11">
        <f t="shared" ref="E17" si="18">E15/6</f>
        <v>-4.3790838391639296E-2</v>
      </c>
      <c r="F17" s="11">
        <f t="shared" si="4"/>
        <v>-4.3790838391639296E-2</v>
      </c>
      <c r="G17" s="12">
        <f t="shared" si="1"/>
        <v>0.16394327079889839</v>
      </c>
      <c r="H17" s="12">
        <f t="shared" si="2"/>
        <v>-0.23455222780377752</v>
      </c>
      <c r="I17" s="12"/>
      <c r="J17" s="11">
        <f t="shared" si="3"/>
        <v>2.687739604024093E-2</v>
      </c>
    </row>
    <row r="18" spans="1:12">
      <c r="A18" s="11">
        <f>'Initial data'!A17</f>
        <v>201104</v>
      </c>
      <c r="B18" s="11">
        <f>'Initial data'!B17</f>
        <v>160630420</v>
      </c>
      <c r="C18" s="12">
        <f t="shared" si="0"/>
        <v>0.1139750930790748</v>
      </c>
      <c r="D18" s="11">
        <v>4</v>
      </c>
      <c r="E18" s="12"/>
      <c r="F18" s="11">
        <f t="shared" si="4"/>
        <v>-4.3790838391639296E-2</v>
      </c>
      <c r="G18" s="12">
        <f t="shared" si="1"/>
        <v>0.1577659314707141</v>
      </c>
      <c r="H18" s="12">
        <f t="shared" si="2"/>
        <v>-7.6786296333063414E-2</v>
      </c>
      <c r="I18" s="12"/>
      <c r="J18" s="11">
        <f t="shared" si="3"/>
        <v>2.489008913282206E-2</v>
      </c>
    </row>
    <row r="19" spans="1:12">
      <c r="A19" s="11">
        <f>'Initial data'!A18</f>
        <v>201105</v>
      </c>
      <c r="B19" s="11">
        <f>'Initial data'!B18</f>
        <v>143327340</v>
      </c>
      <c r="C19" s="12">
        <f t="shared" si="0"/>
        <v>-5.7374391794960442E-2</v>
      </c>
      <c r="D19" s="11">
        <v>5</v>
      </c>
      <c r="E19" s="12"/>
      <c r="F19" s="11">
        <f t="shared" si="4"/>
        <v>-4.3790838391639296E-2</v>
      </c>
      <c r="G19" s="12">
        <f t="shared" si="1"/>
        <v>-1.3583553403321146E-2</v>
      </c>
      <c r="H19" s="12">
        <f t="shared" si="2"/>
        <v>-9.0369849736384539E-2</v>
      </c>
      <c r="I19" s="12"/>
      <c r="J19" s="11">
        <f t="shared" si="3"/>
        <v>1.8451292306087747E-4</v>
      </c>
    </row>
    <row r="20" spans="1:12">
      <c r="A20" s="11">
        <f>'Initial data'!A19</f>
        <v>201106</v>
      </c>
      <c r="B20" s="11">
        <f>'Initial data'!B19</f>
        <v>151791140</v>
      </c>
      <c r="C20" s="12">
        <f t="shared" si="0"/>
        <v>4.6579011344745368E-2</v>
      </c>
      <c r="D20" s="11">
        <v>6</v>
      </c>
      <c r="E20" s="12"/>
      <c r="F20" s="11">
        <f t="shared" si="4"/>
        <v>-4.3790838391639296E-2</v>
      </c>
      <c r="G20" s="12">
        <f t="shared" si="1"/>
        <v>9.0369849736384664E-2</v>
      </c>
      <c r="H20" s="12">
        <f t="shared" si="2"/>
        <v>1.2490009027033011E-16</v>
      </c>
      <c r="I20" s="12"/>
      <c r="J20" s="11">
        <f t="shared" si="3"/>
        <v>8.1667097413767424E-3</v>
      </c>
    </row>
    <row r="21" spans="1:12">
      <c r="A21" s="11">
        <f>'Initial data'!A20</f>
        <v>201107</v>
      </c>
      <c r="B21" s="11">
        <f>'Initial data'!B20</f>
        <v>144882995</v>
      </c>
      <c r="C21" s="12">
        <f t="shared" si="0"/>
        <v>-4.088000737534591E-2</v>
      </c>
      <c r="D21" s="11">
        <v>1</v>
      </c>
      <c r="E21" s="11">
        <f t="shared" ref="E21" si="19">SUM(C21:C26)</f>
        <v>0.24146948250805034</v>
      </c>
      <c r="F21" s="11">
        <f t="shared" ref="F21" si="20">E23</f>
        <v>4.0244913751341725E-2</v>
      </c>
      <c r="G21" s="12">
        <f t="shared" si="1"/>
        <v>-8.1124921126687635E-2</v>
      </c>
      <c r="H21" s="12">
        <f t="shared" si="2"/>
        <v>-8.112492112668751E-2</v>
      </c>
      <c r="I21" s="12">
        <f t="shared" ref="I21" si="21">MAX(H21:H26)-MIN(H21:H26)</f>
        <v>0.67694725035073811</v>
      </c>
      <c r="J21" s="11">
        <f t="shared" si="3"/>
        <v>6.5812528278112901E-3</v>
      </c>
      <c r="K21">
        <f t="shared" ref="K21" si="22">SQRT(SUM(J21:J26)/5)</f>
        <v>0.19938503090893392</v>
      </c>
      <c r="L21">
        <f t="shared" ref="L21" si="23">I21/K21</f>
        <v>3.3951758929180769</v>
      </c>
    </row>
    <row r="22" spans="1:12">
      <c r="A22" s="11">
        <f>'Initial data'!A21</f>
        <v>201108</v>
      </c>
      <c r="B22" s="11">
        <f>'Initial data'!B21</f>
        <v>150928542</v>
      </c>
      <c r="C22" s="12">
        <f t="shared" si="0"/>
        <v>-0.21681934868865249</v>
      </c>
      <c r="D22" s="11">
        <v>2</v>
      </c>
      <c r="E22" s="11" t="s">
        <v>18</v>
      </c>
      <c r="F22" s="11">
        <f t="shared" ref="F22" si="24">F21</f>
        <v>4.0244913751341725E-2</v>
      </c>
      <c r="G22" s="12">
        <f t="shared" si="1"/>
        <v>-0.2570642624399942</v>
      </c>
      <c r="H22" s="12">
        <f t="shared" si="2"/>
        <v>-0.33818918356668171</v>
      </c>
      <c r="I22" s="12"/>
      <c r="J22" s="11">
        <f t="shared" si="3"/>
        <v>6.6082035023818209E-2</v>
      </c>
    </row>
    <row r="23" spans="1:12">
      <c r="A23" s="11">
        <f>'Initial data'!A22</f>
        <v>201109</v>
      </c>
      <c r="B23" s="11">
        <f>'Initial data'!B22</f>
        <v>187471314</v>
      </c>
      <c r="C23" s="12">
        <f t="shared" si="0"/>
        <v>0.37900298053539805</v>
      </c>
      <c r="D23" s="11">
        <v>3</v>
      </c>
      <c r="E23" s="11">
        <f t="shared" ref="E23" si="25">E21/6</f>
        <v>4.0244913751341725E-2</v>
      </c>
      <c r="F23" s="11">
        <f t="shared" si="4"/>
        <v>4.0244913751341725E-2</v>
      </c>
      <c r="G23" s="12">
        <f t="shared" si="1"/>
        <v>0.33875806678405634</v>
      </c>
      <c r="H23" s="12">
        <f>C23-F23</f>
        <v>0.33875806678405634</v>
      </c>
      <c r="I23" s="12"/>
      <c r="J23" s="11">
        <f t="shared" si="3"/>
        <v>0.11475702781127117</v>
      </c>
    </row>
    <row r="24" spans="1:12">
      <c r="A24" s="11">
        <f>'Initial data'!A23</f>
        <v>201110</v>
      </c>
      <c r="B24" s="11">
        <f>'Initial data'!B23</f>
        <v>128332283</v>
      </c>
      <c r="C24" s="12">
        <f t="shared" si="0"/>
        <v>-2.5827404497532586E-2</v>
      </c>
      <c r="D24" s="11">
        <v>4</v>
      </c>
      <c r="E24" s="12"/>
      <c r="F24" s="11">
        <f t="shared" si="4"/>
        <v>4.0244913751341725E-2</v>
      </c>
      <c r="G24" s="12">
        <f t="shared" si="1"/>
        <v>-6.6072318248874315E-2</v>
      </c>
      <c r="H24" s="12">
        <f t="shared" ref="H24:H42" si="26">H23+C24-F24</f>
        <v>0.27268574853518207</v>
      </c>
      <c r="I24" s="12"/>
      <c r="J24" s="11">
        <f t="shared" si="3"/>
        <v>4.3655512387805297E-3</v>
      </c>
    </row>
    <row r="25" spans="1:12">
      <c r="A25" s="11">
        <f>'Initial data'!A24</f>
        <v>201111</v>
      </c>
      <c r="B25" s="11">
        <f>'Initial data'!B24</f>
        <v>131689946</v>
      </c>
      <c r="C25" s="12">
        <f t="shared" si="0"/>
        <v>2.3799396331383633E-2</v>
      </c>
      <c r="D25" s="11">
        <v>5</v>
      </c>
      <c r="E25" s="12"/>
      <c r="F25" s="11">
        <f t="shared" si="4"/>
        <v>4.0244913751341725E-2</v>
      </c>
      <c r="G25" s="12">
        <f t="shared" si="1"/>
        <v>-1.6445517419958092E-2</v>
      </c>
      <c r="H25" s="12">
        <f t="shared" si="26"/>
        <v>0.25624023111522398</v>
      </c>
      <c r="I25" s="12"/>
      <c r="J25" s="11">
        <f t="shared" si="3"/>
        <v>2.7045504321014506E-4</v>
      </c>
    </row>
    <row r="26" spans="1:12">
      <c r="A26" s="11">
        <f>'Initial data'!A25</f>
        <v>201112</v>
      </c>
      <c r="B26" s="11">
        <f>'Initial data'!B25</f>
        <v>128592806</v>
      </c>
      <c r="C26" s="12">
        <f t="shared" si="0"/>
        <v>0.12219386620279966</v>
      </c>
      <c r="D26" s="11">
        <v>6</v>
      </c>
      <c r="E26" s="12"/>
      <c r="F26" s="11">
        <f t="shared" si="4"/>
        <v>4.0244913751341725E-2</v>
      </c>
      <c r="G26" s="12">
        <f t="shared" si="1"/>
        <v>8.1948952451457946E-2</v>
      </c>
      <c r="H26" s="12">
        <f t="shared" si="26"/>
        <v>0.33818918356668193</v>
      </c>
      <c r="I26" s="12"/>
      <c r="J26" s="11">
        <f t="shared" si="3"/>
        <v>6.7156308078913157E-3</v>
      </c>
    </row>
    <row r="27" spans="1:12">
      <c r="A27" s="11">
        <f>'Initial data'!A26</f>
        <v>201201</v>
      </c>
      <c r="B27" s="11">
        <f>'Initial data'!B26</f>
        <v>113801648</v>
      </c>
      <c r="C27" s="12">
        <f t="shared" si="0"/>
        <v>-0.30897450086167649</v>
      </c>
      <c r="D27" s="11">
        <v>1</v>
      </c>
      <c r="E27" s="11">
        <f t="shared" ref="E27" si="27">SUM(C27:C32)</f>
        <v>-0.7847884744517819</v>
      </c>
      <c r="F27" s="11">
        <f t="shared" ref="F27" si="28">E29</f>
        <v>-0.13079807907529697</v>
      </c>
      <c r="G27" s="12">
        <f t="shared" si="1"/>
        <v>-0.17817642178637952</v>
      </c>
      <c r="H27" s="12">
        <f t="shared" si="26"/>
        <v>0.16001276178030241</v>
      </c>
      <c r="I27" s="12">
        <f t="shared" ref="I27" si="29">MAX(H27:H32)-MIN(H27:H32)</f>
        <v>0.83514683381567067</v>
      </c>
      <c r="J27" s="11">
        <f t="shared" si="3"/>
        <v>3.1746837280597816E-2</v>
      </c>
      <c r="K27">
        <f t="shared" ref="K27" si="30">SQRT(SUM(J27:J32)/5)</f>
        <v>0.36439539417506001</v>
      </c>
      <c r="L27">
        <f t="shared" ref="L27" si="31">I27/K27</f>
        <v>2.2918698950801115</v>
      </c>
    </row>
    <row r="28" spans="1:12">
      <c r="A28" s="11">
        <f>'Initial data'!A27</f>
        <v>201202</v>
      </c>
      <c r="B28" s="11">
        <f>'Initial data'!B27</f>
        <v>155000990</v>
      </c>
      <c r="C28" s="12">
        <f t="shared" si="0"/>
        <v>9.4400515616066133E-2</v>
      </c>
      <c r="D28" s="11">
        <v>2</v>
      </c>
      <c r="E28" s="11" t="s">
        <v>18</v>
      </c>
      <c r="F28" s="11">
        <f t="shared" ref="F28" si="32">F27</f>
        <v>-0.13079807907529697</v>
      </c>
      <c r="G28" s="12">
        <f t="shared" si="1"/>
        <v>0.22519859469136311</v>
      </c>
      <c r="H28" s="12">
        <f t="shared" si="26"/>
        <v>0.38521135647166549</v>
      </c>
      <c r="I28" s="12"/>
      <c r="J28" s="11">
        <f t="shared" si="3"/>
        <v>5.0714407050964833E-2</v>
      </c>
    </row>
    <row r="29" spans="1:12">
      <c r="A29" s="11">
        <f>'Initial data'!A28</f>
        <v>201203</v>
      </c>
      <c r="B29" s="11">
        <f>'Initial data'!B28</f>
        <v>141038230</v>
      </c>
      <c r="C29" s="12">
        <f t="shared" si="0"/>
        <v>0.10659519043739973</v>
      </c>
      <c r="D29" s="11">
        <v>3</v>
      </c>
      <c r="E29" s="11">
        <f t="shared" ref="E29" si="33">E27/6</f>
        <v>-0.13079807907529697</v>
      </c>
      <c r="F29" s="11">
        <f t="shared" si="4"/>
        <v>-0.13079807907529697</v>
      </c>
      <c r="G29" s="12">
        <f t="shared" si="1"/>
        <v>0.23739326951269671</v>
      </c>
      <c r="H29" s="12">
        <f t="shared" si="26"/>
        <v>0.62260462598436217</v>
      </c>
      <c r="I29" s="12"/>
      <c r="J29" s="11">
        <f t="shared" si="3"/>
        <v>5.6355564409927859E-2</v>
      </c>
    </row>
    <row r="30" spans="1:12">
      <c r="A30" s="11">
        <f>'Initial data'!A29</f>
        <v>201204</v>
      </c>
      <c r="B30" s="11">
        <f>'Initial data'!B29</f>
        <v>126777781</v>
      </c>
      <c r="C30" s="12">
        <f t="shared" si="0"/>
        <v>-5.4280520393293959E-2</v>
      </c>
      <c r="D30" s="11">
        <v>4</v>
      </c>
      <c r="E30" s="12"/>
      <c r="F30" s="11">
        <f t="shared" si="4"/>
        <v>-0.13079807907529697</v>
      </c>
      <c r="G30" s="12">
        <f t="shared" si="1"/>
        <v>7.6517558682003023E-2</v>
      </c>
      <c r="H30" s="12">
        <f t="shared" si="26"/>
        <v>0.69912218466636511</v>
      </c>
      <c r="I30" s="12"/>
      <c r="J30" s="11">
        <f t="shared" si="3"/>
        <v>5.8549367866537758E-3</v>
      </c>
    </row>
    <row r="31" spans="1:12">
      <c r="A31" s="11">
        <f>'Initial data'!A30</f>
        <v>201205</v>
      </c>
      <c r="B31" s="11">
        <f>'Initial data'!B30</f>
        <v>133849538</v>
      </c>
      <c r="C31" s="12">
        <f t="shared" si="0"/>
        <v>0.16523933185431106</v>
      </c>
      <c r="D31" s="11">
        <v>5</v>
      </c>
      <c r="E31" s="12"/>
      <c r="F31" s="11">
        <f t="shared" si="4"/>
        <v>-0.13079807907529697</v>
      </c>
      <c r="G31" s="12">
        <f t="shared" si="1"/>
        <v>0.296037410929608</v>
      </c>
      <c r="H31" s="12">
        <f t="shared" si="26"/>
        <v>0.99515959559597311</v>
      </c>
      <c r="I31" s="12"/>
      <c r="J31" s="11">
        <f t="shared" si="3"/>
        <v>8.7638148669905588E-2</v>
      </c>
    </row>
    <row r="32" spans="1:12">
      <c r="A32" s="11">
        <f>'Initial data'!A31</f>
        <v>201206</v>
      </c>
      <c r="B32" s="11">
        <f>'Initial data'!B31</f>
        <v>113463022</v>
      </c>
      <c r="C32" s="12">
        <f t="shared" si="0"/>
        <v>-0.78776849110458835</v>
      </c>
      <c r="D32" s="11">
        <v>6</v>
      </c>
      <c r="E32" s="12"/>
      <c r="F32" s="11">
        <f t="shared" si="4"/>
        <v>-0.13079807907529697</v>
      </c>
      <c r="G32" s="12">
        <f t="shared" si="1"/>
        <v>-0.65697041202929141</v>
      </c>
      <c r="H32" s="12">
        <f t="shared" si="26"/>
        <v>0.33818918356668171</v>
      </c>
      <c r="I32" s="12"/>
      <c r="J32" s="11">
        <f t="shared" si="3"/>
        <v>0.4316101222819369</v>
      </c>
    </row>
    <row r="33" spans="1:12">
      <c r="A33" s="11">
        <f>'Initial data'!A32</f>
        <v>201207</v>
      </c>
      <c r="B33" s="11">
        <f>'Initial data'!B32</f>
        <v>249446753</v>
      </c>
      <c r="C33" s="12">
        <f t="shared" si="0"/>
        <v>0.66986788514015427</v>
      </c>
      <c r="D33" s="11">
        <v>1</v>
      </c>
      <c r="E33" s="11">
        <f t="shared" ref="E33" si="34">SUM(C33:C38)</f>
        <v>0.18777658105797776</v>
      </c>
      <c r="F33" s="11">
        <f t="shared" ref="F33" si="35">E35</f>
        <v>3.1296096842996293E-2</v>
      </c>
      <c r="G33" s="12">
        <f t="shared" si="1"/>
        <v>0.63857178829715799</v>
      </c>
      <c r="H33" s="12">
        <f t="shared" si="26"/>
        <v>0.9767609718638397</v>
      </c>
      <c r="I33" s="12">
        <f t="shared" ref="I33" si="36">MAX(H33:H38)-MIN(H33:H38)</f>
        <v>0.75621443715104175</v>
      </c>
      <c r="J33" s="11">
        <f t="shared" si="3"/>
        <v>0.40777392880903035</v>
      </c>
      <c r="K33">
        <f t="shared" ref="K33" si="37">SQRT(SUM(J33:J38)/5)</f>
        <v>0.35344625771682747</v>
      </c>
      <c r="L33">
        <f t="shared" ref="L33" si="38">I33/K33</f>
        <v>2.1395457460378666</v>
      </c>
    </row>
    <row r="34" spans="1:12">
      <c r="A34" s="11">
        <f>'Initial data'!A33</f>
        <v>201208</v>
      </c>
      <c r="B34" s="11">
        <f>'Initial data'!B33</f>
        <v>127660908</v>
      </c>
      <c r="C34" s="12">
        <f t="shared" si="0"/>
        <v>0.14893874569687998</v>
      </c>
      <c r="D34" s="11">
        <v>2</v>
      </c>
      <c r="E34" s="11" t="s">
        <v>18</v>
      </c>
      <c r="F34" s="11">
        <f t="shared" ref="F34" si="39">F33</f>
        <v>3.1296096842996293E-2</v>
      </c>
      <c r="G34" s="12">
        <f t="shared" si="1"/>
        <v>0.11764264885388369</v>
      </c>
      <c r="H34" s="12">
        <f t="shared" si="26"/>
        <v>1.0944036207177235</v>
      </c>
      <c r="I34" s="12"/>
      <c r="J34" s="11">
        <f t="shared" si="3"/>
        <v>1.3839792829358181E-2</v>
      </c>
    </row>
    <row r="35" spans="1:12">
      <c r="A35" s="11">
        <f>'Initial data'!A34</f>
        <v>201209</v>
      </c>
      <c r="B35" s="11">
        <f>'Initial data'!B34</f>
        <v>109995433</v>
      </c>
      <c r="C35" s="12">
        <f t="shared" si="0"/>
        <v>-0.20190902283837533</v>
      </c>
      <c r="D35" s="11">
        <v>3</v>
      </c>
      <c r="E35" s="11">
        <f t="shared" ref="E35" si="40">E33/6</f>
        <v>3.1296096842996293E-2</v>
      </c>
      <c r="F35" s="11">
        <f t="shared" si="4"/>
        <v>3.1296096842996293E-2</v>
      </c>
      <c r="G35" s="12">
        <f t="shared" si="1"/>
        <v>-0.23320511968137164</v>
      </c>
      <c r="H35" s="12">
        <f t="shared" si="26"/>
        <v>0.86119850103635187</v>
      </c>
      <c r="I35" s="12"/>
      <c r="J35" s="11">
        <f t="shared" si="3"/>
        <v>5.438462784560287E-2</v>
      </c>
    </row>
    <row r="36" spans="1:12">
      <c r="A36" s="11">
        <f>'Initial data'!A35</f>
        <v>201210</v>
      </c>
      <c r="B36" s="11">
        <f>'Initial data'!B35</f>
        <v>134605445</v>
      </c>
      <c r="C36" s="12">
        <f t="shared" si="0"/>
        <v>5.1391799594720844E-2</v>
      </c>
      <c r="D36" s="11">
        <v>4</v>
      </c>
      <c r="E36" s="12"/>
      <c r="F36" s="11">
        <f t="shared" si="4"/>
        <v>3.1296096842996293E-2</v>
      </c>
      <c r="G36" s="12">
        <f t="shared" si="1"/>
        <v>2.0095702751724551E-2</v>
      </c>
      <c r="H36" s="12">
        <f t="shared" si="26"/>
        <v>0.88129420378807644</v>
      </c>
      <c r="I36" s="12"/>
      <c r="J36" s="11">
        <f t="shared" si="3"/>
        <v>4.038372690856697E-4</v>
      </c>
    </row>
    <row r="37" spans="1:12">
      <c r="A37" s="11">
        <f>'Initial data'!A36</f>
        <v>201211</v>
      </c>
      <c r="B37" s="11">
        <f>'Initial data'!B36</f>
        <v>127862577</v>
      </c>
      <c r="C37" s="12">
        <f t="shared" si="0"/>
        <v>-0.25946015277635398</v>
      </c>
      <c r="D37" s="11">
        <v>5</v>
      </c>
      <c r="E37" s="12"/>
      <c r="F37" s="11">
        <f t="shared" si="4"/>
        <v>3.1296096842996293E-2</v>
      </c>
      <c r="G37" s="12">
        <f t="shared" si="1"/>
        <v>-0.29075624961935026</v>
      </c>
      <c r="H37" s="12">
        <f t="shared" si="26"/>
        <v>0.59053795416872612</v>
      </c>
      <c r="I37" s="12"/>
      <c r="J37" s="11">
        <f t="shared" si="3"/>
        <v>8.4539196692709914E-2</v>
      </c>
    </row>
    <row r="38" spans="1:12">
      <c r="A38" s="11">
        <f>'Initial data'!A37</f>
        <v>201212</v>
      </c>
      <c r="B38" s="11">
        <f>'Initial data'!B37</f>
        <v>165739325</v>
      </c>
      <c r="C38" s="12">
        <f t="shared" si="0"/>
        <v>-0.22105267375904811</v>
      </c>
      <c r="D38" s="11">
        <v>6</v>
      </c>
      <c r="E38" s="12"/>
      <c r="F38" s="11">
        <f t="shared" si="4"/>
        <v>3.1296096842996293E-2</v>
      </c>
      <c r="G38" s="12">
        <f t="shared" si="1"/>
        <v>-0.25234877060204441</v>
      </c>
      <c r="H38" s="12">
        <f t="shared" si="26"/>
        <v>0.33818918356668171</v>
      </c>
      <c r="I38" s="12"/>
      <c r="J38" s="11">
        <f t="shared" si="3"/>
        <v>6.367990202436323E-2</v>
      </c>
    </row>
    <row r="39" spans="1:12">
      <c r="A39" s="11">
        <f>'Initial data'!A38</f>
        <v>201301</v>
      </c>
      <c r="B39" s="11">
        <f>'Initial data'!B38</f>
        <v>206741433</v>
      </c>
      <c r="C39" s="12">
        <f t="shared" si="0"/>
        <v>0.4211965674151813</v>
      </c>
      <c r="D39" s="11">
        <v>1</v>
      </c>
      <c r="E39" s="11">
        <f t="shared" ref="E39" si="41">SUM(C39:C44)</f>
        <v>0.32768229460946907</v>
      </c>
      <c r="F39" s="11">
        <f t="shared" ref="F39" si="42">E41</f>
        <v>5.4613715768244843E-2</v>
      </c>
      <c r="G39" s="12">
        <f t="shared" si="1"/>
        <v>0.36658285164693644</v>
      </c>
      <c r="H39" s="12">
        <f t="shared" si="26"/>
        <v>0.7047720352136182</v>
      </c>
      <c r="I39" s="12">
        <f t="shared" ref="I39" si="43">MAX(H39:H44)-MIN(H39:H44)</f>
        <v>0.93830620346385307</v>
      </c>
      <c r="J39" s="11">
        <f t="shared" si="3"/>
        <v>0.1343829871215998</v>
      </c>
      <c r="K39">
        <f t="shared" ref="K39" si="44">SQRT(SUM(J39:J44)/5)</f>
        <v>0.20965569623541017</v>
      </c>
      <c r="L39">
        <f t="shared" ref="L39" si="45">I39/K39</f>
        <v>4.4754624859335266</v>
      </c>
    </row>
    <row r="40" spans="1:12">
      <c r="A40" s="11">
        <f>'Initial data'!A39</f>
        <v>201302</v>
      </c>
      <c r="B40" s="11">
        <f>'Initial data'!B39</f>
        <v>135676358</v>
      </c>
      <c r="C40" s="12">
        <f t="shared" si="0"/>
        <v>-3.5141906970806491E-2</v>
      </c>
      <c r="D40" s="11">
        <v>2</v>
      </c>
      <c r="E40" s="11" t="s">
        <v>18</v>
      </c>
      <c r="F40" s="11">
        <f t="shared" ref="F40" si="46">F39</f>
        <v>5.4613715768244843E-2</v>
      </c>
      <c r="G40" s="12">
        <f t="shared" si="1"/>
        <v>-8.9755622739051327E-2</v>
      </c>
      <c r="H40" s="12">
        <f t="shared" si="26"/>
        <v>0.61501641247456684</v>
      </c>
      <c r="I40" s="12"/>
      <c r="J40" s="11">
        <f t="shared" si="3"/>
        <v>8.0560718132749072E-3</v>
      </c>
    </row>
    <row r="41" spans="1:12">
      <c r="A41" s="11">
        <f>'Initial data'!A40</f>
        <v>201303</v>
      </c>
      <c r="B41" s="11">
        <f>'Initial data'!B40</f>
        <v>140529051</v>
      </c>
      <c r="C41" s="12">
        <f t="shared" si="0"/>
        <v>5.0217085533037263E-3</v>
      </c>
      <c r="D41" s="11">
        <v>3</v>
      </c>
      <c r="E41" s="11">
        <f t="shared" ref="E41" si="47">E39/6</f>
        <v>5.4613715768244843E-2</v>
      </c>
      <c r="F41" s="11">
        <f t="shared" si="4"/>
        <v>5.4613715768244843E-2</v>
      </c>
      <c r="G41" s="12">
        <f t="shared" si="1"/>
        <v>-4.9592007214941114E-2</v>
      </c>
      <c r="H41" s="12">
        <f t="shared" si="26"/>
        <v>0.56542440525962578</v>
      </c>
      <c r="I41" s="12"/>
      <c r="J41" s="11">
        <f t="shared" si="3"/>
        <v>2.4593671796067714E-3</v>
      </c>
    </row>
    <row r="42" spans="1:12">
      <c r="A42" s="11">
        <f>'Initial data'!A41</f>
        <v>201304</v>
      </c>
      <c r="B42" s="11">
        <f>'Initial data'!B41</f>
        <v>139825124</v>
      </c>
      <c r="C42" s="12">
        <f t="shared" si="0"/>
        <v>6.0912662325535709E-2</v>
      </c>
      <c r="D42" s="11">
        <v>4</v>
      </c>
      <c r="E42" s="12"/>
      <c r="F42" s="11">
        <f t="shared" si="4"/>
        <v>5.4613715768244843E-2</v>
      </c>
      <c r="G42" s="12">
        <f t="shared" si="1"/>
        <v>6.2989465572908659E-3</v>
      </c>
      <c r="H42" s="12">
        <f t="shared" si="26"/>
        <v>0.57172335181691669</v>
      </c>
      <c r="I42" s="12"/>
      <c r="J42" s="11">
        <f t="shared" si="3"/>
        <v>3.9676727731606453E-5</v>
      </c>
    </row>
    <row r="43" spans="1:12">
      <c r="A43" s="11">
        <f>'Initial data'!A42</f>
        <v>201305</v>
      </c>
      <c r="B43" s="11">
        <f>'Initial data'!B42</f>
        <v>131562216</v>
      </c>
      <c r="C43" s="12">
        <f t="shared" si="0"/>
        <v>9.2071059194983332E-2</v>
      </c>
      <c r="D43" s="11">
        <v>5</v>
      </c>
      <c r="E43" s="12"/>
      <c r="F43" s="11">
        <f t="shared" si="4"/>
        <v>5.4613715768244843E-2</v>
      </c>
      <c r="G43" s="12">
        <f t="shared" si="1"/>
        <v>3.7457343426738489E-2</v>
      </c>
      <c r="H43" s="12">
        <f>C43-F43</f>
        <v>3.7457343426738489E-2</v>
      </c>
      <c r="I43" s="12"/>
      <c r="J43" s="11">
        <f t="shared" si="3"/>
        <v>1.4030525765886292E-3</v>
      </c>
    </row>
    <row r="44" spans="1:12">
      <c r="A44" s="11">
        <f>'Initial data'!A43</f>
        <v>201306</v>
      </c>
      <c r="B44" s="11">
        <f>'Initial data'!B43</f>
        <v>119990048</v>
      </c>
      <c r="C44" s="12">
        <f t="shared" si="0"/>
        <v>-0.21637779590872849</v>
      </c>
      <c r="D44" s="11">
        <v>6</v>
      </c>
      <c r="E44" s="12"/>
      <c r="F44" s="11">
        <f t="shared" si="4"/>
        <v>5.4613715768244843E-2</v>
      </c>
      <c r="G44" s="12">
        <f t="shared" si="1"/>
        <v>-0.27099151167697333</v>
      </c>
      <c r="H44" s="12">
        <f t="shared" ref="H44:H62" si="48">H43+C44-F44</f>
        <v>-0.23353416825023485</v>
      </c>
      <c r="I44" s="12"/>
      <c r="J44" s="11">
        <f t="shared" si="3"/>
        <v>7.3436399400971172E-2</v>
      </c>
    </row>
    <row r="45" spans="1:12">
      <c r="A45" s="11">
        <f>'Initial data'!A44</f>
        <v>201307</v>
      </c>
      <c r="B45" s="11">
        <f>'Initial data'!B44</f>
        <v>148976206</v>
      </c>
      <c r="C45" s="12">
        <f t="shared" si="0"/>
        <v>-1.7052272115043764E-3</v>
      </c>
      <c r="D45" s="11">
        <v>1</v>
      </c>
      <c r="E45" s="11">
        <f t="shared" ref="E45" si="49">SUM(C45:C50)</f>
        <v>9.1643001277946043E-2</v>
      </c>
      <c r="F45" s="11">
        <f t="shared" ref="F45" si="50">E47</f>
        <v>1.527383354632434E-2</v>
      </c>
      <c r="G45" s="12">
        <f t="shared" si="1"/>
        <v>-1.6979060757828717E-2</v>
      </c>
      <c r="H45" s="12">
        <f t="shared" si="48"/>
        <v>-0.25051322900806355</v>
      </c>
      <c r="I45" s="12">
        <f t="shared" ref="I45" si="51">MAX(H45:H50)-MIN(H45:H50)</f>
        <v>0.14496215760864128</v>
      </c>
      <c r="J45" s="11">
        <f t="shared" si="3"/>
        <v>2.8828850421803911E-4</v>
      </c>
      <c r="K45">
        <f t="shared" ref="K45" si="52">SQRT(SUM(J45:J50)/5)</f>
        <v>0.10107017105456172</v>
      </c>
      <c r="L45">
        <f t="shared" ref="L45" si="53">I45/K45</f>
        <v>1.434272407933147</v>
      </c>
    </row>
    <row r="46" spans="1:12">
      <c r="A46" s="11">
        <f>'Initial data'!A45</f>
        <v>201308</v>
      </c>
      <c r="B46" s="11">
        <f>'Initial data'!B45</f>
        <v>149230461</v>
      </c>
      <c r="C46" s="12">
        <f t="shared" si="0"/>
        <v>0.16023599115496562</v>
      </c>
      <c r="D46" s="11">
        <v>2</v>
      </c>
      <c r="E46" s="11" t="s">
        <v>18</v>
      </c>
      <c r="F46" s="11">
        <f t="shared" ref="F46" si="54">F45</f>
        <v>1.527383354632434E-2</v>
      </c>
      <c r="G46" s="12">
        <f t="shared" si="1"/>
        <v>0.14496215760864128</v>
      </c>
      <c r="H46" s="12">
        <f t="shared" si="48"/>
        <v>-0.10555107139942227</v>
      </c>
      <c r="I46" s="12"/>
      <c r="J46" s="11">
        <f t="shared" si="3"/>
        <v>2.1014027138552556E-2</v>
      </c>
    </row>
    <row r="47" spans="1:12">
      <c r="A47" s="11">
        <f>'Initial data'!A46</f>
        <v>201309</v>
      </c>
      <c r="B47" s="11">
        <f>'Initial data'!B46</f>
        <v>127135804</v>
      </c>
      <c r="C47" s="12">
        <f t="shared" si="0"/>
        <v>-9.7260031639991876E-2</v>
      </c>
      <c r="D47" s="11">
        <v>3</v>
      </c>
      <c r="E47" s="11">
        <f t="shared" ref="E47" si="55">E45/6</f>
        <v>1.527383354632434E-2</v>
      </c>
      <c r="F47" s="11">
        <f t="shared" si="4"/>
        <v>1.527383354632434E-2</v>
      </c>
      <c r="G47" s="12">
        <f t="shared" si="1"/>
        <v>-0.11253386518631622</v>
      </c>
      <c r="H47" s="12">
        <f t="shared" si="48"/>
        <v>-0.21808493658573846</v>
      </c>
      <c r="I47" s="12"/>
      <c r="J47" s="11">
        <f t="shared" si="3"/>
        <v>1.2663870813771995E-2</v>
      </c>
    </row>
    <row r="48" spans="1:12">
      <c r="A48" s="11">
        <f>'Initial data'!A47</f>
        <v>201310</v>
      </c>
      <c r="B48" s="11">
        <f>'Initial data'!B47</f>
        <v>140122336</v>
      </c>
      <c r="C48" s="12">
        <f t="shared" si="0"/>
        <v>5.777686982901796E-2</v>
      </c>
      <c r="D48" s="11">
        <v>4</v>
      </c>
      <c r="E48" s="12"/>
      <c r="F48" s="11">
        <f t="shared" si="4"/>
        <v>1.527383354632434E-2</v>
      </c>
      <c r="G48" s="12">
        <f t="shared" si="1"/>
        <v>4.2503036282693619E-2</v>
      </c>
      <c r="H48" s="12">
        <f t="shared" si="48"/>
        <v>-0.17558190030304482</v>
      </c>
      <c r="I48" s="12"/>
      <c r="J48" s="11">
        <f t="shared" si="3"/>
        <v>1.8065080932479702E-3</v>
      </c>
    </row>
    <row r="49" spans="1:12">
      <c r="A49" s="11">
        <f>'Initial data'!A48</f>
        <v>201311</v>
      </c>
      <c r="B49" s="11">
        <f>'Initial data'!B48</f>
        <v>132255942</v>
      </c>
      <c r="C49" s="12">
        <f t="shared" si="0"/>
        <v>6.883245029958926E-2</v>
      </c>
      <c r="D49" s="11">
        <v>5</v>
      </c>
      <c r="E49" s="12"/>
      <c r="F49" s="11">
        <f t="shared" si="4"/>
        <v>1.527383354632434E-2</v>
      </c>
      <c r="G49" s="12">
        <f t="shared" si="1"/>
        <v>5.3558616753264919E-2</v>
      </c>
      <c r="H49" s="12">
        <f t="shared" si="48"/>
        <v>-0.1220232835497799</v>
      </c>
      <c r="I49" s="12"/>
      <c r="J49" s="11">
        <f t="shared" si="3"/>
        <v>2.8685254285231096E-3</v>
      </c>
    </row>
    <row r="50" spans="1:12">
      <c r="A50" s="11">
        <f>'Initial data'!A49</f>
        <v>201312</v>
      </c>
      <c r="B50" s="11">
        <f>'Initial data'!B49</f>
        <v>123458683</v>
      </c>
      <c r="C50" s="12">
        <f t="shared" si="0"/>
        <v>-9.6237051154130546E-2</v>
      </c>
      <c r="D50" s="11">
        <v>6</v>
      </c>
      <c r="E50" s="12"/>
      <c r="F50" s="11">
        <f t="shared" si="4"/>
        <v>1.527383354632434E-2</v>
      </c>
      <c r="G50" s="12">
        <f t="shared" si="1"/>
        <v>-0.11151088470045489</v>
      </c>
      <c r="H50" s="12">
        <f t="shared" si="48"/>
        <v>-0.23353416825023476</v>
      </c>
      <c r="I50" s="12"/>
      <c r="J50" s="11">
        <f t="shared" si="3"/>
        <v>1.2434677406678146E-2</v>
      </c>
    </row>
    <row r="51" spans="1:12">
      <c r="A51" s="11">
        <f>'Initial data'!A50</f>
        <v>201401</v>
      </c>
      <c r="B51" s="11">
        <f>'Initial data'!B50</f>
        <v>135930483</v>
      </c>
      <c r="C51" s="12">
        <f t="shared" si="0"/>
        <v>-9.5157771128051519E-3</v>
      </c>
      <c r="D51" s="11">
        <v>1</v>
      </c>
      <c r="E51" s="11">
        <f t="shared" ref="E51" si="56">SUM(C51:C56)</f>
        <v>5.7168590806511273E-2</v>
      </c>
      <c r="F51" s="11">
        <f t="shared" ref="F51" si="57">E53</f>
        <v>9.5280984677518794E-3</v>
      </c>
      <c r="G51" s="12">
        <f t="shared" si="1"/>
        <v>-1.9043875580557031E-2</v>
      </c>
      <c r="H51" s="12">
        <f t="shared" si="48"/>
        <v>-0.2525780438307918</v>
      </c>
      <c r="I51" s="12">
        <f t="shared" ref="I51" si="58">MAX(H51:H56)-MIN(H51:H56)</f>
        <v>0.24356257530469999</v>
      </c>
      <c r="J51" s="11">
        <f t="shared" si="3"/>
        <v>3.6266919712773642E-4</v>
      </c>
      <c r="K51">
        <f t="shared" ref="K51" si="59">SQRT(SUM(J51:J56)/5)</f>
        <v>0.11093297250621686</v>
      </c>
      <c r="L51">
        <f t="shared" ref="L51" si="60">I51/K51</f>
        <v>2.1955832409615668</v>
      </c>
    </row>
    <row r="52" spans="1:12">
      <c r="A52" s="11">
        <f>'Initial data'!A51</f>
        <v>201402</v>
      </c>
      <c r="B52" s="11">
        <f>'Initial data'!B51</f>
        <v>137230141</v>
      </c>
      <c r="C52" s="12">
        <f t="shared" si="0"/>
        <v>-0.15557660350400809</v>
      </c>
      <c r="D52" s="11">
        <v>2</v>
      </c>
      <c r="E52" s="11" t="s">
        <v>18</v>
      </c>
      <c r="F52" s="11">
        <f t="shared" ref="F52" si="61">F51</f>
        <v>9.5280984677518794E-3</v>
      </c>
      <c r="G52" s="12">
        <f t="shared" si="1"/>
        <v>-0.16510470197175997</v>
      </c>
      <c r="H52" s="12">
        <f t="shared" si="48"/>
        <v>-0.41768274580255177</v>
      </c>
      <c r="I52" s="12"/>
      <c r="J52" s="11">
        <f t="shared" si="3"/>
        <v>2.7259562613183682E-2</v>
      </c>
    </row>
    <row r="53" spans="1:12">
      <c r="A53" s="11">
        <f>'Initial data'!A52</f>
        <v>201403</v>
      </c>
      <c r="B53" s="11">
        <f>'Initial data'!B52</f>
        <v>160330287</v>
      </c>
      <c r="C53" s="12">
        <f t="shared" si="0"/>
        <v>-2.4955254301292817E-2</v>
      </c>
      <c r="D53" s="11">
        <v>3</v>
      </c>
      <c r="E53" s="11">
        <f t="shared" ref="E53" si="62">E51/6</f>
        <v>9.5280984677518794E-3</v>
      </c>
      <c r="F53" s="11">
        <f t="shared" si="4"/>
        <v>9.5280984677518794E-3</v>
      </c>
      <c r="G53" s="12">
        <f t="shared" si="1"/>
        <v>-3.4483352769044698E-2</v>
      </c>
      <c r="H53" s="12">
        <f t="shared" si="48"/>
        <v>-0.45216609857159645</v>
      </c>
      <c r="I53" s="12"/>
      <c r="J53" s="11">
        <f t="shared" si="3"/>
        <v>1.1891016181943825E-3</v>
      </c>
    </row>
    <row r="54" spans="1:12">
      <c r="A54" s="11">
        <f>'Initial data'!A53</f>
        <v>201404</v>
      </c>
      <c r="B54" s="11">
        <f>'Initial data'!B53</f>
        <v>164381712</v>
      </c>
      <c r="C54" s="12">
        <f t="shared" si="0"/>
        <v>9.6406754321013449E-2</v>
      </c>
      <c r="D54" s="11">
        <v>4</v>
      </c>
      <c r="E54" s="12"/>
      <c r="F54" s="11">
        <f t="shared" si="4"/>
        <v>9.5280984677518794E-3</v>
      </c>
      <c r="G54" s="12">
        <f t="shared" si="1"/>
        <v>8.6878655853261572E-2</v>
      </c>
      <c r="H54" s="12">
        <f t="shared" si="48"/>
        <v>-0.36528744271833485</v>
      </c>
      <c r="I54" s="12"/>
      <c r="J54" s="11">
        <f t="shared" si="3"/>
        <v>7.5479008428694615E-3</v>
      </c>
    </row>
    <row r="55" spans="1:12">
      <c r="A55" s="11">
        <f>'Initial data'!A54</f>
        <v>201405</v>
      </c>
      <c r="B55" s="11">
        <f>'Initial data'!B54</f>
        <v>149274140</v>
      </c>
      <c r="C55" s="12">
        <f t="shared" si="0"/>
        <v>0.16621201791919027</v>
      </c>
      <c r="D55" s="11">
        <v>5</v>
      </c>
      <c r="E55" s="12"/>
      <c r="F55" s="11">
        <f t="shared" si="4"/>
        <v>9.5280984677518794E-3</v>
      </c>
      <c r="G55" s="12">
        <f t="shared" si="1"/>
        <v>0.15668391945143839</v>
      </c>
      <c r="H55" s="12">
        <f t="shared" si="48"/>
        <v>-0.20860352326689646</v>
      </c>
      <c r="I55" s="12"/>
      <c r="J55" s="11">
        <f t="shared" si="3"/>
        <v>2.4549850614664834E-2</v>
      </c>
    </row>
    <row r="56" spans="1:12">
      <c r="A56" s="11">
        <f>'Initial data'!A55</f>
        <v>201406</v>
      </c>
      <c r="B56" s="11">
        <f>'Initial data'!B55</f>
        <v>126415293</v>
      </c>
      <c r="C56" s="12">
        <f t="shared" si="0"/>
        <v>-1.5402546515586391E-2</v>
      </c>
      <c r="D56" s="11">
        <v>6</v>
      </c>
      <c r="E56" s="12"/>
      <c r="F56" s="11">
        <f t="shared" si="4"/>
        <v>9.5280984677518794E-3</v>
      </c>
      <c r="G56" s="12">
        <f t="shared" si="1"/>
        <v>-2.493064498333827E-2</v>
      </c>
      <c r="H56" s="12">
        <f t="shared" si="48"/>
        <v>-0.23353416825023474</v>
      </c>
      <c r="I56" s="12"/>
      <c r="J56" s="11">
        <f t="shared" si="3"/>
        <v>6.2153705928524969E-4</v>
      </c>
    </row>
    <row r="57" spans="1:12">
      <c r="A57" s="11">
        <f>'Initial data'!A56</f>
        <v>201407</v>
      </c>
      <c r="B57" s="11">
        <f>'Initial data'!B56</f>
        <v>128377483</v>
      </c>
      <c r="C57" s="12">
        <f t="shared" si="0"/>
        <v>-6.8564154590485191E-2</v>
      </c>
      <c r="D57" s="11">
        <v>1</v>
      </c>
      <c r="E57" s="11">
        <f t="shared" ref="E57" si="63">SUM(C57:C62)</f>
        <v>0.20655483529001178</v>
      </c>
      <c r="F57" s="11">
        <f t="shared" ref="F57" si="64">E59</f>
        <v>3.4425805881668631E-2</v>
      </c>
      <c r="G57" s="12">
        <f t="shared" si="1"/>
        <v>-0.10298996047215382</v>
      </c>
      <c r="H57" s="12">
        <f t="shared" si="48"/>
        <v>-0.33652412872238857</v>
      </c>
      <c r="I57" s="12">
        <f t="shared" ref="I57" si="65">MAX(H57:H62)-MIN(H57:H62)</f>
        <v>0.26701924082306339</v>
      </c>
      <c r="J57" s="11">
        <f t="shared" si="3"/>
        <v>1.0606931958055807E-2</v>
      </c>
      <c r="K57">
        <f t="shared" ref="K57" si="66">SQRT(SUM(J57:J62)/5)</f>
        <v>0.11808740323073502</v>
      </c>
      <c r="L57">
        <f t="shared" ref="L57" si="67">I57/K57</f>
        <v>2.2612000392736671</v>
      </c>
    </row>
    <row r="58" spans="1:12">
      <c r="A58" s="11">
        <f>'Initial data'!A57</f>
        <v>201408</v>
      </c>
      <c r="B58" s="11">
        <f>'Initial data'!B57</f>
        <v>137488347</v>
      </c>
      <c r="C58" s="12">
        <f t="shared" si="0"/>
        <v>-6.1327334538152055E-2</v>
      </c>
      <c r="D58" s="11">
        <v>2</v>
      </c>
      <c r="E58" s="11" t="s">
        <v>18</v>
      </c>
      <c r="F58" s="11">
        <f t="shared" ref="F58" si="68">F57</f>
        <v>3.4425805881668631E-2</v>
      </c>
      <c r="G58" s="12">
        <f t="shared" si="1"/>
        <v>-9.5753140419820693E-2</v>
      </c>
      <c r="H58" s="12">
        <f t="shared" si="48"/>
        <v>-0.43227726914220921</v>
      </c>
      <c r="I58" s="12"/>
      <c r="J58" s="11">
        <f t="shared" si="3"/>
        <v>9.1686639002579E-3</v>
      </c>
    </row>
    <row r="59" spans="1:12">
      <c r="A59" s="11">
        <f>'Initial data'!A58</f>
        <v>201409</v>
      </c>
      <c r="B59" s="11">
        <f>'Initial data'!B58</f>
        <v>146184058</v>
      </c>
      <c r="C59" s="12">
        <f t="shared" si="0"/>
        <v>9.169506396484671E-2</v>
      </c>
      <c r="D59" s="11">
        <v>3</v>
      </c>
      <c r="E59" s="11">
        <f t="shared" ref="E59" si="69">E57/6</f>
        <v>3.4425805881668631E-2</v>
      </c>
      <c r="F59" s="11">
        <f t="shared" si="4"/>
        <v>3.4425805881668631E-2</v>
      </c>
      <c r="G59" s="12">
        <f t="shared" si="1"/>
        <v>5.7269258083178079E-2</v>
      </c>
      <c r="H59" s="12">
        <f t="shared" si="48"/>
        <v>-0.37500801105903114</v>
      </c>
      <c r="I59" s="12"/>
      <c r="J59" s="11">
        <f t="shared" si="3"/>
        <v>3.2797679213976577E-3</v>
      </c>
    </row>
    <row r="60" spans="1:12">
      <c r="A60" s="11">
        <f>'Initial data'!A59</f>
        <v>201410</v>
      </c>
      <c r="B60" s="11">
        <f>'Initial data'!B59</f>
        <v>133375897</v>
      </c>
      <c r="C60" s="12">
        <f t="shared" si="0"/>
        <v>3.9279171301022583E-2</v>
      </c>
      <c r="D60" s="11">
        <v>4</v>
      </c>
      <c r="E60" s="12"/>
      <c r="F60" s="11">
        <f t="shared" si="4"/>
        <v>3.4425805881668631E-2</v>
      </c>
      <c r="G60" s="12">
        <f t="shared" si="1"/>
        <v>4.8533654193539527E-3</v>
      </c>
      <c r="H60" s="12">
        <f t="shared" si="48"/>
        <v>-0.37015464563967715</v>
      </c>
      <c r="I60" s="12"/>
      <c r="J60" s="11">
        <f t="shared" si="3"/>
        <v>2.3555155893780768E-5</v>
      </c>
    </row>
    <row r="61" spans="1:12">
      <c r="A61" s="11">
        <f>'Initial data'!A60</f>
        <v>201411</v>
      </c>
      <c r="B61" s="11">
        <f>'Initial data'!B60</f>
        <v>128238558</v>
      </c>
      <c r="C61" s="12">
        <f t="shared" si="0"/>
        <v>0.23932242320219996</v>
      </c>
      <c r="D61" s="11">
        <v>5</v>
      </c>
      <c r="E61" s="12"/>
      <c r="F61" s="11">
        <f t="shared" si="4"/>
        <v>3.4425805881668631E-2</v>
      </c>
      <c r="G61" s="12">
        <f t="shared" si="1"/>
        <v>0.20489661732053133</v>
      </c>
      <c r="H61" s="12">
        <f t="shared" si="48"/>
        <v>-0.16525802831914582</v>
      </c>
      <c r="I61" s="12"/>
      <c r="J61" s="11">
        <f t="shared" si="3"/>
        <v>4.198262378939626E-2</v>
      </c>
    </row>
    <row r="62" spans="1:12">
      <c r="A62" s="11">
        <f>'Initial data'!A61</f>
        <v>201412</v>
      </c>
      <c r="B62" s="11">
        <f>'Initial data'!B61</f>
        <v>100944397</v>
      </c>
      <c r="C62" s="12">
        <f t="shared" si="0"/>
        <v>-3.3850334049420241E-2</v>
      </c>
      <c r="D62" s="11">
        <v>6</v>
      </c>
      <c r="E62" s="12"/>
      <c r="F62" s="11">
        <f t="shared" si="4"/>
        <v>3.4425805881668631E-2</v>
      </c>
      <c r="G62" s="12">
        <f t="shared" si="1"/>
        <v>-6.8276139931088872E-2</v>
      </c>
      <c r="H62" s="12">
        <f t="shared" si="48"/>
        <v>-0.23353416825023468</v>
      </c>
      <c r="I62" s="12"/>
      <c r="J62" s="11">
        <f t="shared" si="3"/>
        <v>4.6616312838896282E-3</v>
      </c>
    </row>
    <row r="63" spans="1:12">
      <c r="A63" s="11">
        <f>'Initial data'!A62</f>
        <v>201501</v>
      </c>
      <c r="B63" s="11">
        <f>'Initial data'!B62</f>
        <v>104419890</v>
      </c>
      <c r="C63" s="12">
        <f t="shared" si="0"/>
        <v>-1.5061862042439573E-2</v>
      </c>
      <c r="D63" s="11">
        <v>1</v>
      </c>
      <c r="E63" s="11">
        <f t="shared" ref="E63" si="70">SUM(C63:C68)</f>
        <v>-0.12446742836164384</v>
      </c>
      <c r="F63" s="11">
        <f t="shared" ref="F63" si="71">E65</f>
        <v>-2.0744571393607306E-2</v>
      </c>
      <c r="G63" s="12">
        <f t="shared" si="1"/>
        <v>5.6827093511677331E-3</v>
      </c>
      <c r="H63" s="12">
        <f>C63-F63</f>
        <v>5.6827093511677331E-3</v>
      </c>
      <c r="I63" s="12">
        <f t="shared" ref="I63" si="72">MAX(H63:H68)-MIN(H63:H68)</f>
        <v>9.3332242508474439E-2</v>
      </c>
      <c r="J63" s="11">
        <f t="shared" si="3"/>
        <v>3.2293185569849198E-5</v>
      </c>
      <c r="K63">
        <f t="shared" ref="K63" si="73">SQRT(SUM(J63:J68)/5)</f>
        <v>5.7043458212720728E-2</v>
      </c>
      <c r="L63">
        <f t="shared" ref="L63" si="74">I63/K63</f>
        <v>1.6361603141315386</v>
      </c>
    </row>
    <row r="64" spans="1:12">
      <c r="A64" s="11">
        <f>'Initial data'!A63</f>
        <v>201502</v>
      </c>
      <c r="B64" s="11">
        <f>'Initial data'!B63</f>
        <v>106004552</v>
      </c>
      <c r="C64" s="12">
        <f t="shared" si="0"/>
        <v>-4.1837148668125233E-2</v>
      </c>
      <c r="D64" s="11">
        <v>2</v>
      </c>
      <c r="E64" s="11" t="s">
        <v>18</v>
      </c>
      <c r="F64" s="11">
        <f t="shared" ref="F64" si="75">F63</f>
        <v>-2.0744571393607306E-2</v>
      </c>
      <c r="G64" s="12">
        <f t="shared" si="1"/>
        <v>-2.1092577274517927E-2</v>
      </c>
      <c r="H64" s="12">
        <f t="shared" ref="H64:H82" si="76">H63+C64-F64</f>
        <v>-1.5409867923350192E-2</v>
      </c>
      <c r="I64" s="12"/>
      <c r="J64" s="11">
        <f t="shared" si="3"/>
        <v>4.4489681608151011E-4</v>
      </c>
    </row>
    <row r="65" spans="1:12">
      <c r="A65" s="11">
        <f>'Initial data'!A64</f>
        <v>201601</v>
      </c>
      <c r="B65" s="11">
        <f>'Initial data'!B64</f>
        <v>110533560</v>
      </c>
      <c r="C65" s="12">
        <f t="shared" si="0"/>
        <v>-7.7002909561255301E-2</v>
      </c>
      <c r="D65" s="11">
        <v>3</v>
      </c>
      <c r="E65" s="11">
        <f t="shared" ref="E65" si="77">E63/6</f>
        <v>-2.0744571393607306E-2</v>
      </c>
      <c r="F65" s="11">
        <f t="shared" si="4"/>
        <v>-2.0744571393607306E-2</v>
      </c>
      <c r="G65" s="12">
        <f t="shared" si="1"/>
        <v>-5.6258338167647998E-2</v>
      </c>
      <c r="H65" s="12">
        <f t="shared" si="76"/>
        <v>-7.1668206090998193E-2</v>
      </c>
      <c r="I65" s="12"/>
      <c r="J65" s="11">
        <f t="shared" si="3"/>
        <v>3.1650006133854395E-3</v>
      </c>
    </row>
    <row r="66" spans="1:12">
      <c r="A66" s="11">
        <f>'Initial data'!A65</f>
        <v>201602</v>
      </c>
      <c r="B66" s="11">
        <f>'Initial data'!B65</f>
        <v>119381243</v>
      </c>
      <c r="C66" s="12">
        <f t="shared" si="0"/>
        <v>7.2587671114867136E-2</v>
      </c>
      <c r="D66" s="11">
        <v>4</v>
      </c>
      <c r="E66" s="12"/>
      <c r="F66" s="11">
        <f t="shared" si="4"/>
        <v>-2.0744571393607306E-2</v>
      </c>
      <c r="G66" s="12">
        <f t="shared" si="1"/>
        <v>9.3332242508474439E-2</v>
      </c>
      <c r="H66" s="12">
        <f t="shared" si="76"/>
        <v>2.1664036417476249E-2</v>
      </c>
      <c r="I66" s="12"/>
      <c r="J66" s="11">
        <f t="shared" si="3"/>
        <v>8.710907491660683E-3</v>
      </c>
    </row>
    <row r="67" spans="1:12">
      <c r="A67" s="11">
        <f>'Initial data'!A66</f>
        <v>201603</v>
      </c>
      <c r="B67" s="11">
        <f>'Initial data'!B66</f>
        <v>111022671</v>
      </c>
      <c r="C67" s="12">
        <f t="shared" ref="C67:C121" si="78">LN(B67/B68)</f>
        <v>-7.4483566195236078E-2</v>
      </c>
      <c r="D67" s="11">
        <v>5</v>
      </c>
      <c r="E67" s="12"/>
      <c r="F67" s="11">
        <f t="shared" si="4"/>
        <v>-2.0744571393607306E-2</v>
      </c>
      <c r="G67" s="12">
        <f t="shared" si="1"/>
        <v>-5.3738994801628776E-2</v>
      </c>
      <c r="H67" s="12">
        <f t="shared" si="76"/>
        <v>-3.207495838415253E-2</v>
      </c>
      <c r="I67" s="12"/>
      <c r="J67" s="11">
        <f t="shared" si="3"/>
        <v>2.8878795622894844E-3</v>
      </c>
    </row>
    <row r="68" spans="1:12">
      <c r="A68" s="11">
        <f>'Initial data'!A67</f>
        <v>201604</v>
      </c>
      <c r="B68" s="11">
        <f>'Initial data'!B67</f>
        <v>119607792</v>
      </c>
      <c r="C68" s="12">
        <f t="shared" si="78"/>
        <v>1.1330386990545194E-2</v>
      </c>
      <c r="D68" s="11">
        <v>6</v>
      </c>
      <c r="E68" s="12"/>
      <c r="F68" s="11">
        <f t="shared" si="4"/>
        <v>-2.0744571393607306E-2</v>
      </c>
      <c r="G68" s="12">
        <f t="shared" ref="G68:G122" si="79">C68-F68</f>
        <v>3.2074958384152502E-2</v>
      </c>
      <c r="H68" s="12">
        <f t="shared" si="76"/>
        <v>-3.1225022567582528E-17</v>
      </c>
      <c r="I68" s="12"/>
      <c r="J68" s="11">
        <f t="shared" ref="J68:J122" si="80">G68*G68</f>
        <v>1.028802955345115E-3</v>
      </c>
    </row>
    <row r="69" spans="1:12">
      <c r="A69" s="11">
        <f>'Initial data'!A68</f>
        <v>201605</v>
      </c>
      <c r="B69" s="11">
        <f>'Initial data'!B68</f>
        <v>118260238</v>
      </c>
      <c r="C69" s="12">
        <f t="shared" si="78"/>
        <v>9.1059069736578471E-2</v>
      </c>
      <c r="D69" s="11">
        <v>1</v>
      </c>
      <c r="E69" s="11">
        <f t="shared" ref="E69" si="81">SUM(C69:C74)</f>
        <v>-5.0101254353560158E-2</v>
      </c>
      <c r="F69" s="11">
        <f t="shared" ref="F69" si="82">E71</f>
        <v>-8.3502090589266924E-3</v>
      </c>
      <c r="G69" s="12">
        <f t="shared" si="79"/>
        <v>9.9409278795505165E-2</v>
      </c>
      <c r="H69" s="12">
        <f t="shared" si="76"/>
        <v>9.9409278795505138E-2</v>
      </c>
      <c r="I69" s="12">
        <f t="shared" ref="I69" si="83">MAX(H69:H74)-MIN(H69:H74)</f>
        <v>0.27294791722215367</v>
      </c>
      <c r="J69" s="11">
        <f t="shared" si="80"/>
        <v>9.8822047106424723E-3</v>
      </c>
      <c r="K69">
        <f t="shared" ref="K69" si="84">SQRT(SUM(J69:J74)/5)</f>
        <v>0.16360164349130138</v>
      </c>
      <c r="L69">
        <f t="shared" ref="L69" si="85">I69/K69</f>
        <v>1.6683690420057802</v>
      </c>
    </row>
    <row r="70" spans="1:12">
      <c r="A70" s="11">
        <f>'Initial data'!A69</f>
        <v>201606</v>
      </c>
      <c r="B70" s="11">
        <f>'Initial data'!B69</f>
        <v>107967314</v>
      </c>
      <c r="C70" s="12">
        <f t="shared" si="78"/>
        <v>-6.4917522945283301E-2</v>
      </c>
      <c r="D70" s="11">
        <v>2</v>
      </c>
      <c r="E70" s="11" t="s">
        <v>18</v>
      </c>
      <c r="F70" s="11">
        <f t="shared" ref="F70:F122" si="86">F69</f>
        <v>-8.3502090589266924E-3</v>
      </c>
      <c r="G70" s="12">
        <f t="shared" si="79"/>
        <v>-5.6567313886356607E-2</v>
      </c>
      <c r="H70" s="12">
        <f t="shared" si="76"/>
        <v>4.2841964909148531E-2</v>
      </c>
      <c r="I70" s="12"/>
      <c r="J70" s="11">
        <f t="shared" si="80"/>
        <v>3.1998610003175932E-3</v>
      </c>
    </row>
    <row r="71" spans="1:12">
      <c r="A71" s="11">
        <f>'Initial data'!A70</f>
        <v>201607</v>
      </c>
      <c r="B71" s="11">
        <f>'Initial data'!B70</f>
        <v>115208791</v>
      </c>
      <c r="C71" s="12">
        <f t="shared" si="78"/>
        <v>8.5244044482703646E-2</v>
      </c>
      <c r="D71" s="11">
        <v>3</v>
      </c>
      <c r="E71" s="11">
        <f t="shared" ref="E71" si="87">E69/6</f>
        <v>-8.3502090589266924E-3</v>
      </c>
      <c r="F71" s="11">
        <f t="shared" si="86"/>
        <v>-8.3502090589266924E-3</v>
      </c>
      <c r="G71" s="12">
        <f t="shared" si="79"/>
        <v>9.359425354163034E-2</v>
      </c>
      <c r="H71" s="12">
        <f t="shared" si="76"/>
        <v>0.13643621845077886</v>
      </c>
      <c r="I71" s="12"/>
      <c r="J71" s="11">
        <f t="shared" si="80"/>
        <v>8.7598842960149841E-3</v>
      </c>
    </row>
    <row r="72" spans="1:12">
      <c r="A72" s="11">
        <f>'Initial data'!A71</f>
        <v>201608</v>
      </c>
      <c r="B72" s="11">
        <f>'Initial data'!B71</f>
        <v>105794868</v>
      </c>
      <c r="C72" s="12">
        <f t="shared" si="78"/>
        <v>-0.28129812628108036</v>
      </c>
      <c r="D72" s="11">
        <v>4</v>
      </c>
      <c r="E72" s="12"/>
      <c r="F72" s="11">
        <f t="shared" si="86"/>
        <v>-8.3502090589266924E-3</v>
      </c>
      <c r="G72" s="12">
        <f t="shared" si="79"/>
        <v>-0.27294791722215367</v>
      </c>
      <c r="H72" s="12">
        <f t="shared" si="76"/>
        <v>-0.13651169877137481</v>
      </c>
      <c r="I72" s="12"/>
      <c r="J72" s="11">
        <f t="shared" si="80"/>
        <v>7.4500565515911651E-2</v>
      </c>
    </row>
    <row r="73" spans="1:12">
      <c r="A73" s="11">
        <f>'Initial data'!A72</f>
        <v>201609</v>
      </c>
      <c r="B73" s="11">
        <f>'Initial data'!B72</f>
        <v>140162174</v>
      </c>
      <c r="C73" s="12">
        <f t="shared" si="78"/>
        <v>0.17858009269892122</v>
      </c>
      <c r="D73" s="11">
        <v>5</v>
      </c>
      <c r="E73" s="12"/>
      <c r="F73" s="11">
        <f t="shared" si="86"/>
        <v>-8.3502090589266924E-3</v>
      </c>
      <c r="G73" s="12">
        <f t="shared" si="79"/>
        <v>0.18693030175784792</v>
      </c>
      <c r="H73" s="12">
        <f t="shared" si="76"/>
        <v>5.0418602986473104E-2</v>
      </c>
      <c r="I73" s="12"/>
      <c r="J73" s="11">
        <f t="shared" si="80"/>
        <v>3.4942937715280079E-2</v>
      </c>
    </row>
    <row r="74" spans="1:12">
      <c r="A74" s="11">
        <f>'Initial data'!A73</f>
        <v>201610</v>
      </c>
      <c r="B74" s="11">
        <f>'Initial data'!B73</f>
        <v>117239640</v>
      </c>
      <c r="C74" s="12">
        <f t="shared" si="78"/>
        <v>-5.8768812045399847E-2</v>
      </c>
      <c r="D74" s="11">
        <v>6</v>
      </c>
      <c r="E74" s="12"/>
      <c r="F74" s="11">
        <f t="shared" si="86"/>
        <v>-8.3502090589266924E-3</v>
      </c>
      <c r="G74" s="12">
        <f t="shared" si="79"/>
        <v>-5.0418602986473153E-2</v>
      </c>
      <c r="H74" s="12">
        <f t="shared" si="76"/>
        <v>-5.0306980803327406E-17</v>
      </c>
      <c r="I74" s="12"/>
      <c r="J74" s="11">
        <f t="shared" si="80"/>
        <v>2.5420355271075995E-3</v>
      </c>
    </row>
    <row r="75" spans="1:12">
      <c r="A75" s="11">
        <f>'Initial data'!A74</f>
        <v>201611</v>
      </c>
      <c r="B75" s="11">
        <f>'Initial data'!B74</f>
        <v>124336159</v>
      </c>
      <c r="C75" s="12">
        <f t="shared" si="78"/>
        <v>-7.8006801012041438E-2</v>
      </c>
      <c r="D75" s="11">
        <v>1</v>
      </c>
      <c r="E75" s="11">
        <f t="shared" ref="E75" si="88">SUM(C75:C80)</f>
        <v>-6.9179900147233936E-2</v>
      </c>
      <c r="F75" s="11">
        <f t="shared" ref="F75" si="89">E77</f>
        <v>-1.1529983357872323E-2</v>
      </c>
      <c r="G75" s="12">
        <f t="shared" si="79"/>
        <v>-6.6476817654169115E-2</v>
      </c>
      <c r="H75" s="12">
        <f t="shared" si="76"/>
        <v>-6.6476817654169171E-2</v>
      </c>
      <c r="I75" s="12">
        <f t="shared" ref="I75" si="90">MAX(H75:H80)-MIN(H75:H80)</f>
        <v>0.34880808286596143</v>
      </c>
      <c r="J75" s="11">
        <f t="shared" si="80"/>
        <v>4.4191672854256509E-3</v>
      </c>
      <c r="K75">
        <f t="shared" ref="K75" si="91">SQRT(SUM(J75:J80)/5)</f>
        <v>0.25448171321763219</v>
      </c>
      <c r="L75">
        <f t="shared" ref="L75" si="92">I75/K75</f>
        <v>1.3706606987813759</v>
      </c>
    </row>
    <row r="76" spans="1:12">
      <c r="A76" s="11">
        <f>'Initial data'!A75</f>
        <v>201612</v>
      </c>
      <c r="B76" s="11">
        <f>'Initial data'!B75</f>
        <v>134423553</v>
      </c>
      <c r="C76" s="12">
        <f t="shared" si="78"/>
        <v>0.27187380729721899</v>
      </c>
      <c r="D76" s="11">
        <v>2</v>
      </c>
      <c r="E76" s="11" t="s">
        <v>18</v>
      </c>
      <c r="F76" s="11">
        <f t="shared" ref="F76" si="93">F75</f>
        <v>-1.1529983357872323E-2</v>
      </c>
      <c r="G76" s="12">
        <f t="shared" si="79"/>
        <v>0.2834037906550913</v>
      </c>
      <c r="H76" s="12">
        <f t="shared" si="76"/>
        <v>0.21692697300092212</v>
      </c>
      <c r="I76" s="12"/>
      <c r="J76" s="11">
        <f t="shared" si="80"/>
        <v>8.0317708557674811E-2</v>
      </c>
    </row>
    <row r="77" spans="1:12">
      <c r="A77" s="11">
        <f>'Initial data'!A76</f>
        <v>201701</v>
      </c>
      <c r="B77" s="11">
        <f>'Initial data'!B76</f>
        <v>102424081</v>
      </c>
      <c r="C77" s="12">
        <f t="shared" si="78"/>
        <v>-0.14356282290635364</v>
      </c>
      <c r="D77" s="11">
        <v>3</v>
      </c>
      <c r="E77" s="11">
        <f t="shared" ref="E77" si="94">E75/6</f>
        <v>-1.1529983357872323E-2</v>
      </c>
      <c r="F77" s="11">
        <f t="shared" si="86"/>
        <v>-1.1529983357872323E-2</v>
      </c>
      <c r="G77" s="12">
        <f t="shared" si="79"/>
        <v>-0.13203283954848133</v>
      </c>
      <c r="H77" s="12">
        <f t="shared" si="76"/>
        <v>8.4894133452440804E-2</v>
      </c>
      <c r="I77" s="12"/>
      <c r="J77" s="11">
        <f t="shared" si="80"/>
        <v>1.7432670719235016E-2</v>
      </c>
    </row>
    <row r="78" spans="1:12">
      <c r="A78" s="11">
        <f>'Initial data'!A77</f>
        <v>201702</v>
      </c>
      <c r="B78" s="11">
        <f>'Initial data'!B77</f>
        <v>118236242</v>
      </c>
      <c r="C78" s="12">
        <f t="shared" si="78"/>
        <v>-0.17397851641168036</v>
      </c>
      <c r="D78" s="11">
        <v>4</v>
      </c>
      <c r="E78" s="12"/>
      <c r="F78" s="11">
        <f t="shared" si="86"/>
        <v>-1.1529983357872323E-2</v>
      </c>
      <c r="G78" s="12">
        <f t="shared" si="79"/>
        <v>-0.16244853305380802</v>
      </c>
      <c r="H78" s="12">
        <f t="shared" si="76"/>
        <v>-7.755439960136723E-2</v>
      </c>
      <c r="I78" s="12"/>
      <c r="J78" s="11">
        <f t="shared" si="80"/>
        <v>2.6389525891334156E-2</v>
      </c>
    </row>
    <row r="79" spans="1:12">
      <c r="A79" s="11">
        <f>'Initial data'!A78</f>
        <v>201703</v>
      </c>
      <c r="B79" s="11">
        <f>'Initial data'!B78</f>
        <v>140704675</v>
      </c>
      <c r="C79" s="12">
        <f t="shared" si="78"/>
        <v>0.33727809950808912</v>
      </c>
      <c r="D79" s="11">
        <v>5</v>
      </c>
      <c r="E79" s="12"/>
      <c r="F79" s="11">
        <f t="shared" si="86"/>
        <v>-1.1529983357872323E-2</v>
      </c>
      <c r="G79" s="12">
        <f t="shared" si="79"/>
        <v>0.34880808286596143</v>
      </c>
      <c r="H79" s="12">
        <f t="shared" si="76"/>
        <v>0.2712536832645942</v>
      </c>
      <c r="I79" s="12"/>
      <c r="J79" s="11">
        <f t="shared" si="80"/>
        <v>0.12166707867262742</v>
      </c>
    </row>
    <row r="80" spans="1:12">
      <c r="A80" s="11">
        <f>'Initial data'!A79</f>
        <v>201704</v>
      </c>
      <c r="B80" s="11">
        <f>'Initial data'!B79</f>
        <v>100422380</v>
      </c>
      <c r="C80" s="12">
        <f t="shared" si="78"/>
        <v>-0.28278366662246662</v>
      </c>
      <c r="D80" s="11">
        <v>6</v>
      </c>
      <c r="E80" s="12"/>
      <c r="F80" s="11">
        <f t="shared" si="86"/>
        <v>-1.1529983357872323E-2</v>
      </c>
      <c r="G80" s="12">
        <f t="shared" si="79"/>
        <v>-0.27125368326459431</v>
      </c>
      <c r="H80" s="12">
        <f t="shared" si="76"/>
        <v>-9.7144514654701197E-17</v>
      </c>
      <c r="I80" s="12"/>
      <c r="J80" s="11">
        <f t="shared" si="80"/>
        <v>7.3578560684608857E-2</v>
      </c>
    </row>
    <row r="81" spans="1:12">
      <c r="A81" s="11">
        <f>'Initial data'!A80</f>
        <v>201705</v>
      </c>
      <c r="B81" s="11">
        <f>'Initial data'!B80</f>
        <v>133242231</v>
      </c>
      <c r="C81" s="12">
        <f t="shared" si="78"/>
        <v>2.9985506808158202E-2</v>
      </c>
      <c r="D81" s="11">
        <v>1</v>
      </c>
      <c r="E81" s="11">
        <f t="shared" ref="E81" si="95">SUM(C81:C86)</f>
        <v>-0.16027259086469647</v>
      </c>
      <c r="F81" s="11">
        <f t="shared" ref="F81" si="96">E83</f>
        <v>-2.6712098477449413E-2</v>
      </c>
      <c r="G81" s="12">
        <f t="shared" si="79"/>
        <v>5.6697605285607619E-2</v>
      </c>
      <c r="H81" s="12">
        <f t="shared" si="76"/>
        <v>5.6697605285607522E-2</v>
      </c>
      <c r="I81" s="12">
        <f t="shared" ref="I81" si="97">MAX(H81:H86)-MIN(H81:H86)</f>
        <v>0.44451799566867356</v>
      </c>
      <c r="J81" s="11">
        <f t="shared" si="80"/>
        <v>3.214618445122561E-3</v>
      </c>
      <c r="K81">
        <f t="shared" ref="K81" si="98">SQRT(SUM(J81:J86)/5)</f>
        <v>0.17757143968125896</v>
      </c>
      <c r="L81">
        <f t="shared" ref="L81" si="99">I81/K81</f>
        <v>2.5033192075627935</v>
      </c>
    </row>
    <row r="82" spans="1:12">
      <c r="A82" s="11">
        <f>'Initial data'!A81</f>
        <v>201706</v>
      </c>
      <c r="B82" s="11">
        <f>'Initial data'!B81</f>
        <v>129306202</v>
      </c>
      <c r="C82" s="12">
        <f t="shared" si="78"/>
        <v>-5.4859545633202791E-2</v>
      </c>
      <c r="D82" s="11">
        <v>2</v>
      </c>
      <c r="E82" s="11" t="s">
        <v>18</v>
      </c>
      <c r="F82" s="11">
        <f t="shared" ref="F82" si="100">F81</f>
        <v>-2.6712098477449413E-2</v>
      </c>
      <c r="G82" s="12">
        <f t="shared" si="79"/>
        <v>-2.8147447155753378E-2</v>
      </c>
      <c r="H82" s="12">
        <f t="shared" si="76"/>
        <v>2.8550158129854144E-2</v>
      </c>
      <c r="I82" s="12"/>
      <c r="J82" s="11">
        <f t="shared" si="80"/>
        <v>7.9227878138592894E-4</v>
      </c>
    </row>
    <row r="83" spans="1:12">
      <c r="A83" s="11">
        <f>'Initial data'!A82</f>
        <v>201707</v>
      </c>
      <c r="B83" s="11">
        <f>'Initial data'!B82</f>
        <v>136598067</v>
      </c>
      <c r="C83" s="12">
        <f t="shared" si="78"/>
        <v>-0.30399075589492025</v>
      </c>
      <c r="D83" s="11">
        <v>3</v>
      </c>
      <c r="E83" s="11">
        <f t="shared" ref="E83" si="101">E81/6</f>
        <v>-2.6712098477449413E-2</v>
      </c>
      <c r="F83" s="11">
        <f t="shared" si="86"/>
        <v>-2.6712098477449413E-2</v>
      </c>
      <c r="G83" s="12">
        <f t="shared" si="79"/>
        <v>-0.27727865741747082</v>
      </c>
      <c r="H83" s="12">
        <f>C83-F83</f>
        <v>-0.27727865741747082</v>
      </c>
      <c r="I83" s="12"/>
      <c r="J83" s="11">
        <f t="shared" si="80"/>
        <v>7.6883453859235146E-2</v>
      </c>
    </row>
    <row r="84" spans="1:12">
      <c r="A84" s="11">
        <f>'Initial data'!A83</f>
        <v>201708</v>
      </c>
      <c r="B84" s="11">
        <f>'Initial data'!B83</f>
        <v>185125422</v>
      </c>
      <c r="C84" s="12">
        <f t="shared" si="78"/>
        <v>-0.13725383144304465</v>
      </c>
      <c r="D84" s="11">
        <v>4</v>
      </c>
      <c r="E84" s="12"/>
      <c r="F84" s="11">
        <f t="shared" si="86"/>
        <v>-2.6712098477449413E-2</v>
      </c>
      <c r="G84" s="12">
        <f t="shared" si="79"/>
        <v>-0.11054173296559523</v>
      </c>
      <c r="H84" s="12">
        <f t="shared" ref="H84:H102" si="102">H83+C84-F84</f>
        <v>-0.38782039038306604</v>
      </c>
      <c r="I84" s="12"/>
      <c r="J84" s="11">
        <f t="shared" si="80"/>
        <v>1.2219474727036963E-2</v>
      </c>
    </row>
    <row r="85" spans="1:12">
      <c r="A85" s="11">
        <f>'Initial data'!A84</f>
        <v>201709</v>
      </c>
      <c r="B85" s="11">
        <f>'Initial data'!B84</f>
        <v>212360942</v>
      </c>
      <c r="C85" s="12">
        <f t="shared" si="78"/>
        <v>0.1506094437951396</v>
      </c>
      <c r="D85" s="11">
        <v>5</v>
      </c>
      <c r="E85" s="12"/>
      <c r="F85" s="11">
        <f t="shared" si="86"/>
        <v>-2.6712098477449413E-2</v>
      </c>
      <c r="G85" s="12">
        <f t="shared" si="79"/>
        <v>0.17732154227258901</v>
      </c>
      <c r="H85" s="12">
        <f t="shared" si="102"/>
        <v>-0.21049884811047703</v>
      </c>
      <c r="I85" s="12"/>
      <c r="J85" s="11">
        <f t="shared" si="80"/>
        <v>3.1442929353929568E-2</v>
      </c>
    </row>
    <row r="86" spans="1:12">
      <c r="A86" s="11">
        <f>'Initial data'!A85</f>
        <v>201710</v>
      </c>
      <c r="B86" s="11">
        <f>'Initial data'!B85</f>
        <v>182669396</v>
      </c>
      <c r="C86" s="12">
        <f t="shared" si="78"/>
        <v>0.15523659150317337</v>
      </c>
      <c r="D86" s="11">
        <v>6</v>
      </c>
      <c r="E86" s="12"/>
      <c r="F86" s="11">
        <f t="shared" si="86"/>
        <v>-2.6712098477449413E-2</v>
      </c>
      <c r="G86" s="12">
        <f t="shared" si="79"/>
        <v>0.18194868998062277</v>
      </c>
      <c r="H86" s="12">
        <f t="shared" si="102"/>
        <v>-2.8550158129854248E-2</v>
      </c>
      <c r="I86" s="12"/>
      <c r="J86" s="11">
        <f t="shared" si="80"/>
        <v>3.3105325785664781E-2</v>
      </c>
    </row>
    <row r="87" spans="1:12">
      <c r="A87" s="11">
        <f>'Initial data'!A86</f>
        <v>201711</v>
      </c>
      <c r="B87" s="11">
        <f>'Initial data'!B86</f>
        <v>156403835</v>
      </c>
      <c r="C87" s="12">
        <f t="shared" si="78"/>
        <v>-1.6698436260485512E-2</v>
      </c>
      <c r="D87" s="11">
        <v>1</v>
      </c>
      <c r="E87" s="11">
        <f t="shared" ref="E87" si="103">SUM(C87:C92)</f>
        <v>6.269577974814261E-2</v>
      </c>
      <c r="F87" s="11">
        <f t="shared" ref="F87" si="104">E89</f>
        <v>1.0449296624690435E-2</v>
      </c>
      <c r="G87" s="12">
        <f t="shared" si="79"/>
        <v>-2.7147732885175947E-2</v>
      </c>
      <c r="H87" s="12">
        <f t="shared" si="102"/>
        <v>-5.5697891015030199E-2</v>
      </c>
      <c r="I87" s="12">
        <f t="shared" ref="I87" si="105">MAX(H87:H92)-MIN(H87:H92)</f>
        <v>0.10000982783159083</v>
      </c>
      <c r="J87" s="11">
        <f t="shared" si="80"/>
        <v>7.3699940080486359E-4</v>
      </c>
      <c r="K87">
        <f t="shared" ref="K87" si="106">SQRT(SUM(J87:J92)/5)</f>
        <v>6.6135884819941509E-2</v>
      </c>
      <c r="L87">
        <f t="shared" ref="L87" si="107">I87/K87</f>
        <v>1.5121870389104637</v>
      </c>
    </row>
    <row r="88" spans="1:12">
      <c r="A88" s="11">
        <f>'Initial data'!A87</f>
        <v>201712</v>
      </c>
      <c r="B88" s="11">
        <f>'Initial data'!B87</f>
        <v>159037462</v>
      </c>
      <c r="C88" s="12">
        <f t="shared" si="78"/>
        <v>-2.8649811340219059E-2</v>
      </c>
      <c r="D88" s="11">
        <v>2</v>
      </c>
      <c r="E88" s="11" t="s">
        <v>18</v>
      </c>
      <c r="F88" s="11">
        <f t="shared" ref="F88" si="108">F87</f>
        <v>1.0449296624690435E-2</v>
      </c>
      <c r="G88" s="12">
        <f t="shared" si="79"/>
        <v>-3.9099107964909494E-2</v>
      </c>
      <c r="H88" s="12">
        <f t="shared" si="102"/>
        <v>-9.4796998979939692E-2</v>
      </c>
      <c r="I88" s="12"/>
      <c r="J88" s="11">
        <f t="shared" si="80"/>
        <v>1.528740243651649E-3</v>
      </c>
    </row>
    <row r="89" spans="1:12">
      <c r="A89" s="11">
        <f>'Initial data'!A88</f>
        <v>201801</v>
      </c>
      <c r="B89" s="11">
        <f>'Initial data'!B88</f>
        <v>163659753</v>
      </c>
      <c r="C89" s="12">
        <f t="shared" si="78"/>
        <v>6.4715472576311495E-2</v>
      </c>
      <c r="D89" s="11">
        <v>3</v>
      </c>
      <c r="E89" s="11">
        <f t="shared" ref="E89" si="109">E87/6</f>
        <v>1.0449296624690435E-2</v>
      </c>
      <c r="F89" s="11">
        <f t="shared" si="86"/>
        <v>1.0449296624690435E-2</v>
      </c>
      <c r="G89" s="12">
        <f t="shared" si="79"/>
        <v>5.426617595162106E-2</v>
      </c>
      <c r="H89" s="12">
        <f t="shared" si="102"/>
        <v>-4.0530823028318633E-2</v>
      </c>
      <c r="I89" s="12"/>
      <c r="J89" s="11">
        <f t="shared" si="80"/>
        <v>2.9448178524122959E-3</v>
      </c>
    </row>
    <row r="90" spans="1:12">
      <c r="A90" s="11">
        <f>'Initial data'!A89</f>
        <v>201802</v>
      </c>
      <c r="B90" s="11">
        <f>'Initial data'!B89</f>
        <v>153403871</v>
      </c>
      <c r="C90" s="12">
        <f t="shared" si="78"/>
        <v>-7.7579866308436024E-2</v>
      </c>
      <c r="D90" s="11">
        <v>4</v>
      </c>
      <c r="E90" s="12"/>
      <c r="F90" s="11">
        <f t="shared" si="86"/>
        <v>1.0449296624690435E-2</v>
      </c>
      <c r="G90" s="12">
        <f t="shared" si="79"/>
        <v>-8.8029162933126459E-2</v>
      </c>
      <c r="H90" s="12">
        <f t="shared" si="102"/>
        <v>-0.12855998596144508</v>
      </c>
      <c r="I90" s="12"/>
      <c r="J90" s="11">
        <f t="shared" si="80"/>
        <v>7.7491335267069255E-3</v>
      </c>
    </row>
    <row r="91" spans="1:12">
      <c r="A91" s="11">
        <f>'Initial data'!A90</f>
        <v>201803</v>
      </c>
      <c r="B91" s="11">
        <f>'Initial data'!B90</f>
        <v>165778737</v>
      </c>
      <c r="C91" s="12">
        <f t="shared" si="78"/>
        <v>0.10466451731138994</v>
      </c>
      <c r="D91" s="11">
        <v>5</v>
      </c>
      <c r="E91" s="12"/>
      <c r="F91" s="11">
        <f t="shared" si="86"/>
        <v>1.0449296624690435E-2</v>
      </c>
      <c r="G91" s="12">
        <f t="shared" si="79"/>
        <v>9.4215220686699505E-2</v>
      </c>
      <c r="H91" s="12">
        <f t="shared" si="102"/>
        <v>-3.4344765274745573E-2</v>
      </c>
      <c r="I91" s="12"/>
      <c r="J91" s="11">
        <f t="shared" si="80"/>
        <v>8.8765078090434907E-3</v>
      </c>
    </row>
    <row r="92" spans="1:12">
      <c r="A92" s="11">
        <f>'Initial data'!A91</f>
        <v>201804</v>
      </c>
      <c r="B92" s="11">
        <f>'Initial data'!B91</f>
        <v>149304743</v>
      </c>
      <c r="C92" s="12">
        <f t="shared" si="78"/>
        <v>1.6243903769581767E-2</v>
      </c>
      <c r="D92" s="11">
        <v>6</v>
      </c>
      <c r="E92" s="12"/>
      <c r="F92" s="11">
        <f t="shared" si="86"/>
        <v>1.0449296624690435E-2</v>
      </c>
      <c r="G92" s="12">
        <f t="shared" si="79"/>
        <v>5.7946071448913318E-3</v>
      </c>
      <c r="H92" s="12">
        <f t="shared" si="102"/>
        <v>-2.8550158129854241E-2</v>
      </c>
      <c r="I92" s="12"/>
      <c r="J92" s="11">
        <f t="shared" si="80"/>
        <v>3.3577471963625673E-5</v>
      </c>
    </row>
    <row r="93" spans="1:12">
      <c r="A93" s="11">
        <f>'Initial data'!A92</f>
        <v>201805</v>
      </c>
      <c r="B93" s="11">
        <f>'Initial data'!B92</f>
        <v>146899043</v>
      </c>
      <c r="C93" s="12">
        <f t="shared" si="78"/>
        <v>-6.6294426726446996E-3</v>
      </c>
      <c r="D93" s="11">
        <v>1</v>
      </c>
      <c r="E93" s="11">
        <f t="shared" ref="E93" si="110">SUM(C93:C98)</f>
        <v>-0.58410265887412949</v>
      </c>
      <c r="F93" s="11">
        <f t="shared" ref="F93" si="111">E95</f>
        <v>-9.7350443145688248E-2</v>
      </c>
      <c r="G93" s="12">
        <f t="shared" si="79"/>
        <v>9.0721000473043545E-2</v>
      </c>
      <c r="H93" s="12">
        <f t="shared" si="102"/>
        <v>6.2170842343189307E-2</v>
      </c>
      <c r="I93" s="12">
        <f t="shared" ref="I93" si="112">MAX(H93:H98)-MIN(H93:H98)</f>
        <v>0.58059272675993223</v>
      </c>
      <c r="J93" s="11">
        <f t="shared" si="80"/>
        <v>8.2302999268299669E-3</v>
      </c>
      <c r="K93">
        <f t="shared" ref="K93" si="113">SQRT(SUM(J93:J98)/5)</f>
        <v>0.33821044707043851</v>
      </c>
      <c r="L93">
        <f t="shared" ref="L93" si="114">I93/K93</f>
        <v>1.716661125606842</v>
      </c>
    </row>
    <row r="94" spans="1:12">
      <c r="A94" s="11">
        <f>'Initial data'!A93</f>
        <v>201806</v>
      </c>
      <c r="B94" s="11">
        <f>'Initial data'!B93</f>
        <v>147876137</v>
      </c>
      <c r="C94" s="12">
        <f t="shared" si="78"/>
        <v>-0.30263786842728457</v>
      </c>
      <c r="D94" s="11">
        <v>2</v>
      </c>
      <c r="E94" s="11" t="s">
        <v>18</v>
      </c>
      <c r="F94" s="11">
        <f t="shared" ref="F94" si="115">F93</f>
        <v>-9.7350443145688248E-2</v>
      </c>
      <c r="G94" s="12">
        <f t="shared" si="79"/>
        <v>-0.20528742528159633</v>
      </c>
      <c r="H94" s="12">
        <f t="shared" si="102"/>
        <v>-0.14311658293840701</v>
      </c>
      <c r="I94" s="12"/>
      <c r="J94" s="11">
        <f t="shared" si="80"/>
        <v>4.2142926978746997E-2</v>
      </c>
    </row>
    <row r="95" spans="1:12">
      <c r="A95" s="11">
        <f>'Initial data'!A94</f>
        <v>201807</v>
      </c>
      <c r="B95" s="11">
        <f>'Initial data'!B94</f>
        <v>200139151</v>
      </c>
      <c r="C95" s="12">
        <f t="shared" si="78"/>
        <v>-0.1775650381536914</v>
      </c>
      <c r="D95" s="11">
        <v>3</v>
      </c>
      <c r="E95" s="11">
        <f t="shared" ref="E95" si="116">E93/6</f>
        <v>-9.7350443145688248E-2</v>
      </c>
      <c r="F95" s="11">
        <f t="shared" si="86"/>
        <v>-9.7350443145688248E-2</v>
      </c>
      <c r="G95" s="12">
        <f t="shared" si="79"/>
        <v>-8.0214595008003153E-2</v>
      </c>
      <c r="H95" s="12">
        <f t="shared" si="102"/>
        <v>-0.22333117794641016</v>
      </c>
      <c r="I95" s="12"/>
      <c r="J95" s="11">
        <f t="shared" si="80"/>
        <v>6.4343812522979641E-3</v>
      </c>
    </row>
    <row r="96" spans="1:12">
      <c r="A96" s="11">
        <f>'Initial data'!A95</f>
        <v>201808</v>
      </c>
      <c r="B96" s="11">
        <f>'Initial data'!B95</f>
        <v>239027335</v>
      </c>
      <c r="C96" s="12">
        <f t="shared" si="78"/>
        <v>0.48324228361424398</v>
      </c>
      <c r="D96" s="11">
        <v>4</v>
      </c>
      <c r="E96" s="12"/>
      <c r="F96" s="11">
        <f t="shared" si="86"/>
        <v>-9.7350443145688248E-2</v>
      </c>
      <c r="G96" s="12">
        <f t="shared" si="79"/>
        <v>0.58059272675993223</v>
      </c>
      <c r="H96" s="12">
        <f t="shared" si="102"/>
        <v>0.35726154881352207</v>
      </c>
      <c r="I96" s="12"/>
      <c r="J96" s="11">
        <f t="shared" si="80"/>
        <v>0.33708791436653335</v>
      </c>
    </row>
    <row r="97" spans="1:12">
      <c r="A97" s="11">
        <f>'Initial data'!A96</f>
        <v>201809</v>
      </c>
      <c r="B97" s="11">
        <f>'Initial data'!B96</f>
        <v>147427368</v>
      </c>
      <c r="C97" s="12">
        <f t="shared" si="78"/>
        <v>-0.51786415391391205</v>
      </c>
      <c r="D97" s="11">
        <v>5</v>
      </c>
      <c r="E97" s="12"/>
      <c r="F97" s="11">
        <f t="shared" si="86"/>
        <v>-9.7350443145688248E-2</v>
      </c>
      <c r="G97" s="12">
        <f t="shared" si="79"/>
        <v>-0.4205137107682238</v>
      </c>
      <c r="H97" s="12">
        <f t="shared" si="102"/>
        <v>-6.3252161954701736E-2</v>
      </c>
      <c r="I97" s="12"/>
      <c r="J97" s="11">
        <f t="shared" si="80"/>
        <v>0.17683178094406138</v>
      </c>
    </row>
    <row r="98" spans="1:12">
      <c r="A98" s="11">
        <f>'Initial data'!A97</f>
        <v>201810</v>
      </c>
      <c r="B98" s="11">
        <f>'Initial data'!B97</f>
        <v>247447834</v>
      </c>
      <c r="C98" s="12">
        <f t="shared" si="78"/>
        <v>-6.2648439320840757E-2</v>
      </c>
      <c r="D98" s="11">
        <v>6</v>
      </c>
      <c r="E98" s="12"/>
      <c r="F98" s="11">
        <f t="shared" si="86"/>
        <v>-9.7350443145688248E-2</v>
      </c>
      <c r="G98" s="12">
        <f t="shared" si="79"/>
        <v>3.4702003824847491E-2</v>
      </c>
      <c r="H98" s="12">
        <f t="shared" si="102"/>
        <v>-2.8550158129854231E-2</v>
      </c>
      <c r="I98" s="12"/>
      <c r="J98" s="11">
        <f t="shared" si="80"/>
        <v>1.2042290694597299E-3</v>
      </c>
    </row>
    <row r="99" spans="1:12">
      <c r="A99" s="11">
        <f>'Initial data'!A98</f>
        <v>201811</v>
      </c>
      <c r="B99" s="11">
        <f>'Initial data'!B98</f>
        <v>263445951</v>
      </c>
      <c r="C99" s="12">
        <f t="shared" si="78"/>
        <v>0.35925382152008328</v>
      </c>
      <c r="D99" s="11">
        <v>1</v>
      </c>
      <c r="E99" s="11">
        <f t="shared" ref="E99" si="117">SUM(C99:C104)</f>
        <v>-3.1573384182403685E-2</v>
      </c>
      <c r="F99" s="11">
        <f t="shared" ref="F99" si="118">E101</f>
        <v>-5.2622306970672812E-3</v>
      </c>
      <c r="G99" s="12">
        <f t="shared" si="79"/>
        <v>0.36451605221715055</v>
      </c>
      <c r="H99" s="12">
        <f t="shared" si="102"/>
        <v>0.33596589408729632</v>
      </c>
      <c r="I99" s="12">
        <f t="shared" ref="I99" si="119">MAX(H99:H104)-MIN(H99:H104)</f>
        <v>0.69076308645022833</v>
      </c>
      <c r="J99" s="11">
        <f t="shared" si="80"/>
        <v>0.13287195232397642</v>
      </c>
      <c r="K99">
        <f t="shared" ref="K99" si="120">SQRT(SUM(J99:J104)/5)</f>
        <v>0.21711798209118435</v>
      </c>
      <c r="L99">
        <f t="shared" ref="L99" si="121">I99/K99</f>
        <v>3.1815102544575251</v>
      </c>
    </row>
    <row r="100" spans="1:12">
      <c r="A100" s="11">
        <f>'Initial data'!A99</f>
        <v>201812</v>
      </c>
      <c r="B100" s="11">
        <f>'Initial data'!B99</f>
        <v>183937202</v>
      </c>
      <c r="C100" s="12">
        <f t="shared" si="78"/>
        <v>3.3310115025482485E-2</v>
      </c>
      <c r="D100" s="11">
        <v>2</v>
      </c>
      <c r="E100" s="11" t="s">
        <v>18</v>
      </c>
      <c r="F100" s="11">
        <f t="shared" ref="F100" si="122">F99</f>
        <v>-5.2622306970672812E-3</v>
      </c>
      <c r="G100" s="12">
        <f t="shared" si="79"/>
        <v>3.8572345722549764E-2</v>
      </c>
      <c r="H100" s="12">
        <f t="shared" si="102"/>
        <v>0.37453823980984607</v>
      </c>
      <c r="I100" s="12"/>
      <c r="J100" s="11">
        <f t="shared" si="80"/>
        <v>1.4878258545399032E-3</v>
      </c>
    </row>
    <row r="101" spans="1:12">
      <c r="A101" s="11">
        <f>'Initial data'!A100</f>
        <v>201901</v>
      </c>
      <c r="B101" s="11">
        <f>'Initial data'!B100</f>
        <v>177911154</v>
      </c>
      <c r="C101" s="12">
        <f t="shared" si="78"/>
        <v>-3.2340782102284887E-3</v>
      </c>
      <c r="D101" s="11">
        <v>3</v>
      </c>
      <c r="E101" s="11">
        <f t="shared" ref="E101" si="123">E99/6</f>
        <v>-5.2622306970672812E-3</v>
      </c>
      <c r="F101" s="11">
        <f t="shared" si="86"/>
        <v>-5.2622306970672812E-3</v>
      </c>
      <c r="G101" s="12">
        <f t="shared" si="79"/>
        <v>2.0281524868387924E-3</v>
      </c>
      <c r="H101" s="12">
        <f t="shared" si="102"/>
        <v>0.37656639229668487</v>
      </c>
      <c r="I101" s="12"/>
      <c r="J101" s="11">
        <f t="shared" si="80"/>
        <v>4.113402509870378E-6</v>
      </c>
    </row>
    <row r="102" spans="1:12">
      <c r="A102" s="11">
        <f>'Initial data'!A101</f>
        <v>201902</v>
      </c>
      <c r="B102" s="11">
        <f>'Initial data'!B101</f>
        <v>178487464</v>
      </c>
      <c r="C102" s="12">
        <f t="shared" si="78"/>
        <v>-9.6182086970062863E-2</v>
      </c>
      <c r="D102" s="11">
        <v>4</v>
      </c>
      <c r="E102" s="12"/>
      <c r="F102" s="11">
        <f t="shared" si="86"/>
        <v>-5.2622306970672812E-3</v>
      </c>
      <c r="G102" s="12">
        <f t="shared" si="79"/>
        <v>-9.0919856272995578E-2</v>
      </c>
      <c r="H102" s="12">
        <f t="shared" si="102"/>
        <v>0.28564653602368928</v>
      </c>
      <c r="I102" s="12"/>
      <c r="J102" s="11">
        <f t="shared" si="80"/>
        <v>8.2664202647021734E-3</v>
      </c>
    </row>
    <row r="103" spans="1:12">
      <c r="A103" s="11">
        <f>'Initial data'!A102</f>
        <v>201903</v>
      </c>
      <c r="B103" s="11">
        <f>'Initial data'!B102</f>
        <v>196507472</v>
      </c>
      <c r="C103" s="12">
        <f t="shared" si="78"/>
        <v>-1.4524524014102898E-2</v>
      </c>
      <c r="D103" s="11">
        <v>5</v>
      </c>
      <c r="E103" s="12"/>
      <c r="F103" s="11">
        <f t="shared" si="86"/>
        <v>-5.2622306970672812E-3</v>
      </c>
      <c r="G103" s="12">
        <f t="shared" si="79"/>
        <v>-9.2622933170356178E-3</v>
      </c>
      <c r="H103" s="12">
        <f>C103-F103</f>
        <v>-9.2622933170356178E-3</v>
      </c>
      <c r="I103" s="12"/>
      <c r="J103" s="11">
        <f t="shared" si="80"/>
        <v>8.5790077490802664E-5</v>
      </c>
    </row>
    <row r="104" spans="1:12">
      <c r="A104" s="11">
        <f>'Initial data'!A103</f>
        <v>201907</v>
      </c>
      <c r="B104" s="11">
        <f>'Initial data'!B103</f>
        <v>199382478</v>
      </c>
      <c r="C104" s="12">
        <f t="shared" si="78"/>
        <v>-0.31019663153357518</v>
      </c>
      <c r="D104" s="11">
        <v>6</v>
      </c>
      <c r="E104" s="12"/>
      <c r="F104" s="11">
        <f t="shared" si="86"/>
        <v>-5.2622306970672812E-3</v>
      </c>
      <c r="G104" s="12">
        <f t="shared" si="79"/>
        <v>-0.30493440083650791</v>
      </c>
      <c r="H104" s="12">
        <f t="shared" ref="H104:H122" si="124">H103+C104-F104</f>
        <v>-0.31419669415354351</v>
      </c>
      <c r="I104" s="12"/>
      <c r="J104" s="11">
        <f t="shared" si="80"/>
        <v>9.2984988813520075E-2</v>
      </c>
    </row>
    <row r="105" spans="1:12">
      <c r="A105" s="11">
        <f>'Initial data'!A104</f>
        <v>201908</v>
      </c>
      <c r="B105" s="11">
        <f>'Initial data'!B104</f>
        <v>271896536</v>
      </c>
      <c r="C105" s="12">
        <f t="shared" si="78"/>
        <v>6.0933834553210484E-2</v>
      </c>
      <c r="D105" s="11">
        <v>1</v>
      </c>
      <c r="E105" s="11">
        <f t="shared" ref="E105" si="125">SUM(C105:C110)</f>
        <v>0.55493576425916891</v>
      </c>
      <c r="F105" s="11">
        <f t="shared" ref="F105" si="126">E107</f>
        <v>9.2489294043194822E-2</v>
      </c>
      <c r="G105" s="12">
        <f t="shared" si="79"/>
        <v>-3.1555459489984339E-2</v>
      </c>
      <c r="H105" s="12">
        <f t="shared" si="124"/>
        <v>-0.34575215364352785</v>
      </c>
      <c r="I105" s="12">
        <f t="shared" ref="I105" si="127">MAX(H105:H110)-MIN(H105:H110)</f>
        <v>0.32987508070373306</v>
      </c>
      <c r="J105" s="11">
        <f t="shared" si="80"/>
        <v>9.9574702362404256E-4</v>
      </c>
      <c r="K105">
        <f t="shared" ref="K105" si="128">SQRT(SUM(J105:J110)/5)</f>
        <v>0.14266445849650602</v>
      </c>
      <c r="L105">
        <f t="shared" ref="L105" si="129">I105/K105</f>
        <v>2.312244298125675</v>
      </c>
    </row>
    <row r="106" spans="1:12">
      <c r="A106" s="11">
        <f>'Initial data'!A105</f>
        <v>201909</v>
      </c>
      <c r="B106" s="11">
        <f>'Initial data'!B105</f>
        <v>255823506</v>
      </c>
      <c r="C106" s="12">
        <f t="shared" si="78"/>
        <v>1.5750356768960637E-3</v>
      </c>
      <c r="D106" s="11">
        <v>2</v>
      </c>
      <c r="E106" s="11" t="s">
        <v>18</v>
      </c>
      <c r="F106" s="11">
        <f t="shared" ref="F106" si="130">F105</f>
        <v>9.2489294043194822E-2</v>
      </c>
      <c r="G106" s="12">
        <f t="shared" si="79"/>
        <v>-9.0914258366298753E-2</v>
      </c>
      <c r="H106" s="12">
        <f t="shared" si="124"/>
        <v>-0.43666641200982664</v>
      </c>
      <c r="I106" s="12"/>
      <c r="J106" s="11">
        <f t="shared" si="80"/>
        <v>8.2654023742941233E-3</v>
      </c>
    </row>
    <row r="107" spans="1:12">
      <c r="A107" s="11">
        <f>'Initial data'!A106</f>
        <v>201910</v>
      </c>
      <c r="B107" s="11">
        <f>'Initial data'!B106</f>
        <v>255420892</v>
      </c>
      <c r="C107" s="12">
        <f t="shared" si="78"/>
        <v>0.28832721862118493</v>
      </c>
      <c r="D107" s="11">
        <v>3</v>
      </c>
      <c r="E107" s="11">
        <f t="shared" ref="E107" si="131">E105/6</f>
        <v>9.2489294043194822E-2</v>
      </c>
      <c r="F107" s="11">
        <f t="shared" si="86"/>
        <v>9.2489294043194822E-2</v>
      </c>
      <c r="G107" s="12">
        <f t="shared" si="79"/>
        <v>0.1958379245779901</v>
      </c>
      <c r="H107" s="12">
        <f t="shared" si="124"/>
        <v>-0.24082848743183655</v>
      </c>
      <c r="I107" s="12"/>
      <c r="J107" s="11">
        <f t="shared" si="80"/>
        <v>3.8352492703014537E-2</v>
      </c>
    </row>
    <row r="108" spans="1:12">
      <c r="A108" s="11">
        <f>'Initial data'!A107</f>
        <v>201911</v>
      </c>
      <c r="B108" s="11">
        <f>'Initial data'!B107</f>
        <v>191442121</v>
      </c>
      <c r="C108" s="12">
        <f t="shared" si="78"/>
        <v>0.19231131964251427</v>
      </c>
      <c r="D108" s="11">
        <v>4</v>
      </c>
      <c r="E108" s="12"/>
      <c r="F108" s="11">
        <f t="shared" si="86"/>
        <v>9.2489294043194822E-2</v>
      </c>
      <c r="G108" s="12">
        <f t="shared" si="79"/>
        <v>9.982202559931945E-2</v>
      </c>
      <c r="H108" s="12">
        <f t="shared" si="124"/>
        <v>-0.14100646183251708</v>
      </c>
      <c r="I108" s="12"/>
      <c r="J108" s="11">
        <f t="shared" si="80"/>
        <v>9.9644367947511869E-3</v>
      </c>
    </row>
    <row r="109" spans="1:12">
      <c r="A109" s="11">
        <f>'Initial data'!A108</f>
        <v>202001</v>
      </c>
      <c r="B109" s="11">
        <f>'Initial data'!B108</f>
        <v>157949317</v>
      </c>
      <c r="C109" s="12">
        <f t="shared" si="78"/>
        <v>0.12670442456961831</v>
      </c>
      <c r="D109" s="11">
        <v>5</v>
      </c>
      <c r="E109" s="12"/>
      <c r="F109" s="11">
        <f t="shared" si="86"/>
        <v>9.2489294043194822E-2</v>
      </c>
      <c r="G109" s="12">
        <f t="shared" si="79"/>
        <v>3.4215130526423485E-2</v>
      </c>
      <c r="H109" s="12">
        <f t="shared" si="124"/>
        <v>-0.1067913313060936</v>
      </c>
      <c r="I109" s="12"/>
      <c r="J109" s="11">
        <f t="shared" si="80"/>
        <v>1.1706751569401962E-3</v>
      </c>
    </row>
    <row r="110" spans="1:12">
      <c r="A110" s="11">
        <f>'Initial data'!A109</f>
        <v>202002</v>
      </c>
      <c r="B110" s="11">
        <f>'Initial data'!B109</f>
        <v>139152406</v>
      </c>
      <c r="C110" s="12">
        <f t="shared" si="78"/>
        <v>-0.11491606880425513</v>
      </c>
      <c r="D110" s="11">
        <v>6</v>
      </c>
      <c r="E110" s="12"/>
      <c r="F110" s="11">
        <f t="shared" si="86"/>
        <v>9.2489294043194822E-2</v>
      </c>
      <c r="G110" s="12">
        <f t="shared" si="79"/>
        <v>-0.20740536284744995</v>
      </c>
      <c r="H110" s="12">
        <f t="shared" si="124"/>
        <v>-0.31419669415354357</v>
      </c>
      <c r="I110" s="12"/>
      <c r="J110" s="11">
        <f t="shared" si="80"/>
        <v>4.3016984537882372E-2</v>
      </c>
    </row>
    <row r="111" spans="1:12">
      <c r="A111" s="11">
        <f>'Initial data'!A110</f>
        <v>202003</v>
      </c>
      <c r="B111" s="11">
        <f>'Initial data'!B110</f>
        <v>156098286</v>
      </c>
      <c r="C111" s="12">
        <f t="shared" si="78"/>
        <v>0.37958506662162272</v>
      </c>
      <c r="D111" s="11">
        <v>1</v>
      </c>
      <c r="E111" s="11">
        <f t="shared" ref="E111" si="132">SUM(C111:C116)</f>
        <v>-0.43694108526986847</v>
      </c>
      <c r="F111" s="11">
        <f t="shared" ref="F111" si="133">E113</f>
        <v>-7.2823514211644749E-2</v>
      </c>
      <c r="G111" s="12">
        <f t="shared" si="79"/>
        <v>0.45240858083326746</v>
      </c>
      <c r="H111" s="12">
        <f t="shared" si="124"/>
        <v>0.13821188667972389</v>
      </c>
      <c r="I111" s="12">
        <f t="shared" ref="I111" si="134">MAX(H111:H116)-MIN(H111:H116)</f>
        <v>0.57593356950226182</v>
      </c>
      <c r="J111" s="11">
        <f t="shared" si="80"/>
        <v>0.2046735240115711</v>
      </c>
      <c r="K111">
        <f t="shared" ref="K111" si="135">SQRT(SUM(J111:J116)/5)</f>
        <v>0.26283172359134527</v>
      </c>
      <c r="L111">
        <f t="shared" ref="L111" si="136">I111/K111</f>
        <v>2.191263526459736</v>
      </c>
    </row>
    <row r="112" spans="1:12">
      <c r="A112" s="11">
        <f>'Initial data'!A111</f>
        <v>202004</v>
      </c>
      <c r="B112" s="11">
        <f>'Initial data'!B111</f>
        <v>106793897</v>
      </c>
      <c r="C112" s="12">
        <f t="shared" si="78"/>
        <v>-2.9464260262399119E-2</v>
      </c>
      <c r="D112" s="11">
        <v>2</v>
      </c>
      <c r="E112" s="11" t="s">
        <v>18</v>
      </c>
      <c r="F112" s="11">
        <f t="shared" ref="F112" si="137">F111</f>
        <v>-7.2823514211644749E-2</v>
      </c>
      <c r="G112" s="12">
        <f t="shared" si="79"/>
        <v>4.3359253949245627E-2</v>
      </c>
      <c r="H112" s="12">
        <f t="shared" si="124"/>
        <v>0.18157114062896951</v>
      </c>
      <c r="I112" s="12"/>
      <c r="J112" s="11">
        <f t="shared" si="80"/>
        <v>1.8800249030351726E-3</v>
      </c>
    </row>
    <row r="113" spans="1:12">
      <c r="A113" s="11">
        <f>'Initial data'!A112</f>
        <v>202005</v>
      </c>
      <c r="B113" s="11">
        <f>'Initial data'!B112</f>
        <v>109987315</v>
      </c>
      <c r="C113" s="12">
        <f t="shared" si="78"/>
        <v>-0.18312653012685687</v>
      </c>
      <c r="D113" s="11">
        <v>3</v>
      </c>
      <c r="E113" s="11">
        <f t="shared" ref="E113" si="138">E111/6</f>
        <v>-7.2823514211644749E-2</v>
      </c>
      <c r="F113" s="11">
        <f t="shared" si="86"/>
        <v>-7.2823514211644749E-2</v>
      </c>
      <c r="G113" s="12">
        <f t="shared" si="79"/>
        <v>-0.11030301591521212</v>
      </c>
      <c r="H113" s="12">
        <f t="shared" si="124"/>
        <v>7.1268124713757389E-2</v>
      </c>
      <c r="I113" s="12"/>
      <c r="J113" s="11">
        <f t="shared" si="80"/>
        <v>1.2166755319991538E-2</v>
      </c>
    </row>
    <row r="114" spans="1:12">
      <c r="A114" s="11">
        <f>'Initial data'!A113</f>
        <v>202006</v>
      </c>
      <c r="B114" s="11">
        <f>'Initial data'!B113</f>
        <v>132091065</v>
      </c>
      <c r="C114" s="12">
        <f t="shared" si="78"/>
        <v>-0.38261222523848315</v>
      </c>
      <c r="D114" s="11">
        <v>4</v>
      </c>
      <c r="E114" s="12"/>
      <c r="F114" s="11">
        <f t="shared" si="86"/>
        <v>-7.2823514211644749E-2</v>
      </c>
      <c r="G114" s="12">
        <f t="shared" si="79"/>
        <v>-0.30978871102683841</v>
      </c>
      <c r="H114" s="12">
        <f t="shared" si="124"/>
        <v>-0.23852058631308104</v>
      </c>
      <c r="I114" s="12"/>
      <c r="J114" s="11">
        <f t="shared" si="80"/>
        <v>9.5969045479670001E-2</v>
      </c>
    </row>
    <row r="115" spans="1:12">
      <c r="A115" s="11">
        <f>'Initial data'!A114</f>
        <v>202007</v>
      </c>
      <c r="B115" s="11">
        <f>'Initial data'!B114</f>
        <v>193659952</v>
      </c>
      <c r="C115" s="12">
        <f t="shared" si="78"/>
        <v>-0.22866535677185598</v>
      </c>
      <c r="D115" s="11">
        <v>5</v>
      </c>
      <c r="E115" s="12"/>
      <c r="F115" s="11">
        <f t="shared" si="86"/>
        <v>-7.2823514211644749E-2</v>
      </c>
      <c r="G115" s="12">
        <f t="shared" si="79"/>
        <v>-0.15584184256021122</v>
      </c>
      <c r="H115" s="12">
        <f t="shared" si="124"/>
        <v>-0.39436242887329226</v>
      </c>
      <c r="I115" s="12"/>
      <c r="J115" s="11">
        <f t="shared" si="80"/>
        <v>2.4286679892561662E-2</v>
      </c>
    </row>
    <row r="116" spans="1:12">
      <c r="A116" s="11">
        <f>'Initial data'!A115</f>
        <v>202008</v>
      </c>
      <c r="B116" s="11">
        <f>'Initial data'!B115</f>
        <v>243415328</v>
      </c>
      <c r="C116" s="12">
        <f t="shared" si="78"/>
        <v>7.3422205081039018E-3</v>
      </c>
      <c r="D116" s="11">
        <v>6</v>
      </c>
      <c r="E116" s="12"/>
      <c r="F116" s="11">
        <f t="shared" si="86"/>
        <v>-7.2823514211644749E-2</v>
      </c>
      <c r="G116" s="12">
        <f t="shared" si="79"/>
        <v>8.0165734719748652E-2</v>
      </c>
      <c r="H116" s="12">
        <f t="shared" si="124"/>
        <v>-0.31419669415354362</v>
      </c>
      <c r="I116" s="12"/>
      <c r="J116" s="11">
        <f t="shared" si="80"/>
        <v>6.4265450231571148E-3</v>
      </c>
    </row>
    <row r="117" spans="1:12">
      <c r="A117" s="11">
        <f>'Initial data'!A116</f>
        <v>202009</v>
      </c>
      <c r="B117" s="11">
        <f>'Initial data'!B116</f>
        <v>241634664</v>
      </c>
      <c r="C117" s="12">
        <f t="shared" si="78"/>
        <v>-9.5310179804325018E-2</v>
      </c>
      <c r="D117" s="11">
        <v>1</v>
      </c>
      <c r="E117" s="11">
        <f t="shared" ref="E117" si="139">SUM(C117:C122)</f>
        <v>-0.23042168302132238</v>
      </c>
      <c r="F117" s="11">
        <f t="shared" ref="F117" si="140">E119</f>
        <v>-3.8403613836887063E-2</v>
      </c>
      <c r="G117" s="12">
        <f t="shared" si="79"/>
        <v>-5.6906565967437955E-2</v>
      </c>
      <c r="H117" s="12">
        <f t="shared" si="124"/>
        <v>-0.3711032601209816</v>
      </c>
      <c r="I117" s="12">
        <f t="shared" ref="I117" si="141">MAX(H117:H122)-MIN(H117:H122)</f>
        <v>0.11381313193487574</v>
      </c>
      <c r="J117" s="11">
        <f t="shared" si="80"/>
        <v>3.2383572502063676E-3</v>
      </c>
      <c r="K117">
        <f t="shared" ref="K117" si="142">SQRT(SUM(J117:J122)/5)</f>
        <v>4.4079636456348145E-2</v>
      </c>
      <c r="L117">
        <f t="shared" ref="L117" si="143">I117/K117</f>
        <v>2.5819888974716103</v>
      </c>
    </row>
    <row r="118" spans="1:12">
      <c r="A118" s="11">
        <f>'Initial data'!A117</f>
        <v>202010</v>
      </c>
      <c r="B118" s="11">
        <f>'Initial data'!B117</f>
        <v>265798130.40000004</v>
      </c>
      <c r="C118" s="12">
        <f t="shared" si="78"/>
        <v>-9.950330853168203E-3</v>
      </c>
      <c r="D118" s="11">
        <v>2</v>
      </c>
      <c r="E118" s="11" t="s">
        <v>18</v>
      </c>
      <c r="F118" s="11">
        <f t="shared" ref="F118" si="144">F117</f>
        <v>-3.8403613836887063E-2</v>
      </c>
      <c r="G118" s="12">
        <f t="shared" si="79"/>
        <v>2.845328298371886E-2</v>
      </c>
      <c r="H118" s="12">
        <f t="shared" si="124"/>
        <v>-0.34264997713726275</v>
      </c>
      <c r="I118" s="12"/>
      <c r="J118" s="11">
        <f t="shared" si="80"/>
        <v>8.0958931255158519E-4</v>
      </c>
    </row>
    <row r="119" spans="1:12">
      <c r="A119" s="11">
        <f>'Initial data'!A118</f>
        <v>202011</v>
      </c>
      <c r="B119" s="11">
        <f>'Initial data'!B118</f>
        <v>268456111.70400006</v>
      </c>
      <c r="C119" s="12">
        <f t="shared" si="78"/>
        <v>-9.9503308531679793E-3</v>
      </c>
      <c r="D119" s="11">
        <v>3</v>
      </c>
      <c r="E119" s="11">
        <f t="shared" ref="E119" si="145">E117/6</f>
        <v>-3.8403613836887063E-2</v>
      </c>
      <c r="F119" s="11">
        <f t="shared" si="86"/>
        <v>-3.8403613836887063E-2</v>
      </c>
      <c r="G119" s="12">
        <f t="shared" si="79"/>
        <v>2.8453282983719082E-2</v>
      </c>
      <c r="H119" s="12">
        <f t="shared" si="124"/>
        <v>-0.31419669415354368</v>
      </c>
      <c r="I119" s="12"/>
      <c r="J119" s="11">
        <f t="shared" si="80"/>
        <v>8.0958931255159787E-4</v>
      </c>
    </row>
    <row r="120" spans="1:12">
      <c r="A120" s="11">
        <f>'Initial data'!A119</f>
        <v>202012</v>
      </c>
      <c r="B120" s="11">
        <f>'Initial data'!B119</f>
        <v>271140672.82104003</v>
      </c>
      <c r="C120" s="12">
        <f t="shared" si="78"/>
        <v>-9.950330853168092E-3</v>
      </c>
      <c r="D120" s="11">
        <v>4</v>
      </c>
      <c r="E120" s="12"/>
      <c r="F120" s="11">
        <f t="shared" si="86"/>
        <v>-3.8403613836887063E-2</v>
      </c>
      <c r="G120" s="12">
        <f t="shared" si="79"/>
        <v>2.8453282983718971E-2</v>
      </c>
      <c r="H120" s="12">
        <f t="shared" si="124"/>
        <v>-0.28574341116982471</v>
      </c>
      <c r="I120" s="12"/>
      <c r="J120" s="11">
        <f t="shared" si="80"/>
        <v>8.0958931255159159E-4</v>
      </c>
    </row>
    <row r="121" spans="1:12">
      <c r="A121" s="11">
        <f>'Initial data'!A120</f>
        <v>202013</v>
      </c>
      <c r="B121" s="11">
        <f>'Initial data'!B120</f>
        <v>273852079.54925042</v>
      </c>
      <c r="C121" s="12">
        <f t="shared" si="78"/>
        <v>-9.950330853168203E-3</v>
      </c>
      <c r="D121" s="11">
        <v>5</v>
      </c>
      <c r="E121" s="12"/>
      <c r="F121" s="11">
        <f t="shared" si="86"/>
        <v>-3.8403613836887063E-2</v>
      </c>
      <c r="G121" s="12">
        <f t="shared" si="79"/>
        <v>2.845328298371886E-2</v>
      </c>
      <c r="H121" s="12">
        <f t="shared" si="124"/>
        <v>-0.25729012818610586</v>
      </c>
      <c r="I121" s="12"/>
      <c r="J121" s="11">
        <f t="shared" si="80"/>
        <v>8.0958931255158519E-4</v>
      </c>
    </row>
    <row r="122" spans="1:12">
      <c r="A122" s="11">
        <f>'Initial data'!A121</f>
        <v>202014</v>
      </c>
      <c r="B122" s="11">
        <f>'Initial data'!B121</f>
        <v>276590600.34474295</v>
      </c>
      <c r="C122" s="12">
        <f>LN(B122/B123)</f>
        <v>-9.5310179804324893E-2</v>
      </c>
      <c r="D122" s="11">
        <v>6</v>
      </c>
      <c r="E122" s="12"/>
      <c r="F122" s="11">
        <f t="shared" si="86"/>
        <v>-3.8403613836887063E-2</v>
      </c>
      <c r="G122" s="12">
        <f t="shared" si="79"/>
        <v>-5.690656596743783E-2</v>
      </c>
      <c r="H122" s="12">
        <f t="shared" si="124"/>
        <v>-0.31419669415354368</v>
      </c>
      <c r="I122" s="12"/>
      <c r="J122" s="11">
        <f t="shared" si="80"/>
        <v>3.2383572502063533E-3</v>
      </c>
    </row>
    <row r="123" spans="1:12">
      <c r="A123" s="11">
        <f>'Initial data'!A122</f>
        <v>202015</v>
      </c>
      <c r="B123" s="11">
        <f>B122*1.1</f>
        <v>304249660.37921727</v>
      </c>
      <c r="C123" s="12"/>
      <c r="D123" s="11"/>
      <c r="E123" s="11"/>
      <c r="F123" s="11"/>
      <c r="G123" s="12"/>
      <c r="H123" s="12"/>
      <c r="I123" s="12"/>
      <c r="J123" s="11"/>
    </row>
    <row r="124" spans="1:12">
      <c r="A124" s="11">
        <f>'Initial data'!A123</f>
        <v>202016</v>
      </c>
      <c r="B124" s="11">
        <f>'Initial data'!B123</f>
        <v>316419646.79438597</v>
      </c>
      <c r="C124" s="12"/>
      <c r="D124" s="11"/>
      <c r="E124" s="11"/>
      <c r="F124" s="11"/>
      <c r="G124" s="12"/>
      <c r="H124" s="12"/>
      <c r="I124" s="12"/>
      <c r="J124" s="11"/>
    </row>
    <row r="125" spans="1:12">
      <c r="A125" s="11">
        <f>'Initial data'!A124</f>
        <v>202017</v>
      </c>
      <c r="B125" s="11">
        <f>'Initial data'!B124</f>
        <v>319583843.26232982</v>
      </c>
      <c r="C125" s="12"/>
      <c r="D125" s="11"/>
      <c r="E125" s="11"/>
      <c r="F125" s="11"/>
      <c r="G125" s="12"/>
      <c r="H125" s="12"/>
      <c r="I125" s="12"/>
      <c r="J125" s="11"/>
    </row>
    <row r="126" spans="1:12">
      <c r="A126" s="11">
        <f>'Initial data'!A125</f>
        <v>202018</v>
      </c>
      <c r="B126" s="11">
        <f>'Initial data'!B125</f>
        <v>322779681.69495314</v>
      </c>
      <c r="C126" s="12"/>
      <c r="D126" s="11"/>
      <c r="E126" s="12"/>
      <c r="F126" s="11"/>
      <c r="G126" s="12"/>
      <c r="H126" s="12"/>
      <c r="I126" s="12"/>
      <c r="J126" s="11"/>
    </row>
    <row r="127" spans="1:12">
      <c r="A127" s="11">
        <f>'Initial data'!A126</f>
        <v>0</v>
      </c>
      <c r="B127" s="11">
        <f>'Initial data'!B126</f>
        <v>0</v>
      </c>
      <c r="C127" s="12"/>
      <c r="D127" s="11"/>
      <c r="E127" s="12"/>
      <c r="F127" s="11"/>
      <c r="G127" s="12"/>
      <c r="H127" s="12"/>
      <c r="I127" s="12"/>
      <c r="J127" s="11"/>
    </row>
    <row r="128" spans="1:12">
      <c r="A128" s="11">
        <f>'Initial data'!A127</f>
        <v>0</v>
      </c>
      <c r="B128" s="11">
        <f>'Initial data'!B127</f>
        <v>0</v>
      </c>
      <c r="C128" s="12"/>
      <c r="D128" s="11"/>
      <c r="E128" s="12"/>
      <c r="F128" s="11"/>
      <c r="G128" s="12"/>
      <c r="H128" s="12"/>
      <c r="I128" s="12"/>
      <c r="J128" s="11"/>
    </row>
    <row r="129" spans="1:10">
      <c r="A129" s="11">
        <f>'Initial data'!A128</f>
        <v>0</v>
      </c>
      <c r="B129" s="11">
        <f>'Initial data'!B128</f>
        <v>0</v>
      </c>
      <c r="C129" s="12"/>
      <c r="D129" s="11"/>
      <c r="E129" s="12"/>
      <c r="F129" s="11"/>
      <c r="G129" s="12"/>
      <c r="H129" s="12"/>
      <c r="I129" s="12"/>
      <c r="J129" s="11"/>
    </row>
    <row r="130" spans="1:10">
      <c r="A130" s="11">
        <f>'Initial data'!A129</f>
        <v>0</v>
      </c>
      <c r="B130" s="11">
        <f>'Initial data'!B129</f>
        <v>0</v>
      </c>
      <c r="C130" s="12"/>
      <c r="D130" s="11"/>
      <c r="E130" s="12"/>
      <c r="F130" s="11"/>
      <c r="G130" s="12"/>
      <c r="H130" s="12"/>
      <c r="I130" s="12"/>
      <c r="J130" s="11"/>
    </row>
    <row r="131" spans="1:10">
      <c r="A131" s="11">
        <f>'Initial data'!A130</f>
        <v>0</v>
      </c>
      <c r="B131" s="11">
        <f>'Initial data'!B130</f>
        <v>0</v>
      </c>
      <c r="C131" s="12"/>
      <c r="D131" s="11"/>
      <c r="E131" s="12"/>
      <c r="F131" s="11"/>
      <c r="G131" s="12"/>
      <c r="H131" s="12"/>
      <c r="I131" s="12"/>
      <c r="J131" s="11"/>
    </row>
    <row r="132" spans="1:10">
      <c r="A132" s="11">
        <f>'Initial data'!A131</f>
        <v>0</v>
      </c>
      <c r="B132" s="11">
        <f>'Initial data'!B131</f>
        <v>0</v>
      </c>
      <c r="C132" s="12"/>
      <c r="D132" s="11"/>
      <c r="E132" s="12"/>
      <c r="F132" s="11"/>
      <c r="G132" s="12"/>
      <c r="H132" s="12"/>
      <c r="I132" s="12"/>
      <c r="J132" s="11"/>
    </row>
    <row r="133" spans="1:10">
      <c r="A133" s="11">
        <f>'Initial data'!A132</f>
        <v>0</v>
      </c>
      <c r="B133" s="11">
        <f>'Initial data'!B132</f>
        <v>0</v>
      </c>
      <c r="C133" s="12"/>
      <c r="D133" s="11"/>
      <c r="E133" s="12"/>
      <c r="F133" s="11"/>
      <c r="G133" s="12"/>
      <c r="H133" s="12"/>
      <c r="I133" s="12"/>
      <c r="J133" s="11"/>
    </row>
    <row r="134" spans="1:10">
      <c r="A134" s="11">
        <f>'Initial data'!A133</f>
        <v>0</v>
      </c>
      <c r="B134" s="11">
        <f>'Initial data'!B133</f>
        <v>0</v>
      </c>
      <c r="C134" s="12"/>
      <c r="D134" s="11"/>
      <c r="E134" s="11"/>
      <c r="F134" s="11"/>
      <c r="G134" s="12"/>
      <c r="H134" s="12"/>
      <c r="I134" s="12"/>
      <c r="J134" s="11"/>
    </row>
    <row r="135" spans="1:10">
      <c r="A135" s="11">
        <f>'Initial data'!A134</f>
        <v>0</v>
      </c>
      <c r="B135" s="11">
        <f>'Initial data'!B134</f>
        <v>0</v>
      </c>
      <c r="C135" s="12"/>
      <c r="D135" s="11"/>
      <c r="E135" s="11"/>
      <c r="F135" s="11"/>
      <c r="G135" s="12"/>
      <c r="H135" s="12"/>
      <c r="I135" s="12"/>
      <c r="J135" s="11"/>
    </row>
    <row r="136" spans="1:10">
      <c r="A136" s="11">
        <f>'Initial data'!A135</f>
        <v>0</v>
      </c>
      <c r="B136" s="11">
        <f>'Initial data'!B135</f>
        <v>0</v>
      </c>
      <c r="C136" s="12"/>
      <c r="D136" s="11"/>
      <c r="E136" s="11"/>
      <c r="F136" s="11"/>
      <c r="G136" s="12"/>
      <c r="H136" s="12"/>
      <c r="I136" s="12"/>
      <c r="J136" s="11"/>
    </row>
    <row r="137" spans="1:10">
      <c r="A137" s="11">
        <f>'Initial data'!A136</f>
        <v>0</v>
      </c>
      <c r="B137" s="11">
        <f>'Initial data'!B136</f>
        <v>0</v>
      </c>
      <c r="C137" s="12"/>
      <c r="D137" s="11"/>
      <c r="E137" s="11"/>
      <c r="F137" s="11"/>
      <c r="G137" s="12"/>
      <c r="H137" s="12"/>
      <c r="I137" s="12"/>
      <c r="J137" s="11"/>
    </row>
    <row r="138" spans="1:10">
      <c r="A138" s="11">
        <f>'Initial data'!A137</f>
        <v>0</v>
      </c>
      <c r="B138" s="11">
        <f>'Initial data'!B137</f>
        <v>0</v>
      </c>
      <c r="C138" s="12"/>
      <c r="D138" s="11"/>
      <c r="E138" s="12"/>
      <c r="F138" s="11"/>
      <c r="G138" s="12"/>
      <c r="H138" s="12"/>
      <c r="I138" s="12"/>
      <c r="J138" s="11"/>
    </row>
    <row r="139" spans="1:10">
      <c r="A139" s="11">
        <f>'Initial data'!A138</f>
        <v>0</v>
      </c>
      <c r="B139" s="11">
        <f>'Initial data'!B138</f>
        <v>0</v>
      </c>
      <c r="C139" s="12"/>
      <c r="D139" s="11"/>
      <c r="E139" s="12"/>
      <c r="F139" s="11"/>
      <c r="G139" s="12"/>
      <c r="H139" s="12"/>
      <c r="I139" s="12"/>
      <c r="J139" s="11"/>
    </row>
    <row r="140" spans="1:10">
      <c r="A140" s="11">
        <f>'Initial data'!A139</f>
        <v>0</v>
      </c>
      <c r="B140" s="11">
        <f>'Initial data'!B139</f>
        <v>0</v>
      </c>
      <c r="C140" s="12"/>
      <c r="D140" s="11"/>
      <c r="E140" s="12"/>
      <c r="F140" s="11"/>
      <c r="G140" s="12"/>
      <c r="H140" s="12"/>
      <c r="I140" s="12"/>
      <c r="J140" s="11"/>
    </row>
    <row r="141" spans="1:10">
      <c r="A141" s="11">
        <f>'Initial data'!A140</f>
        <v>0</v>
      </c>
      <c r="B141" s="11">
        <f>'Initial data'!B140</f>
        <v>0</v>
      </c>
      <c r="C141" s="12"/>
      <c r="D141" s="11"/>
      <c r="E141" s="12"/>
      <c r="F141" s="11"/>
      <c r="G141" s="12"/>
      <c r="H141" s="12"/>
      <c r="I141" s="12"/>
      <c r="J141" s="11"/>
    </row>
    <row r="142" spans="1:10">
      <c r="A142" s="11">
        <f>'Initial data'!A141</f>
        <v>0</v>
      </c>
      <c r="B142" s="11">
        <f>'Initial data'!B141</f>
        <v>0</v>
      </c>
      <c r="C142" s="12"/>
      <c r="D142" s="11"/>
      <c r="E142" s="11"/>
      <c r="F142" s="11"/>
      <c r="G142" s="12"/>
      <c r="H142" s="12"/>
      <c r="I142" s="12"/>
      <c r="J142" s="11"/>
    </row>
    <row r="143" spans="1:10">
      <c r="A143" s="11">
        <f>'Initial data'!A142</f>
        <v>0</v>
      </c>
      <c r="B143" s="11">
        <f>'Initial data'!B142</f>
        <v>0</v>
      </c>
      <c r="C143" s="12"/>
      <c r="D143" s="11"/>
      <c r="E143" s="11"/>
      <c r="F143" s="11"/>
      <c r="G143" s="12"/>
      <c r="H143" s="12"/>
      <c r="I143" s="12"/>
      <c r="J143" s="11"/>
    </row>
    <row r="144" spans="1:10">
      <c r="A144" s="11">
        <f>'Initial data'!A143</f>
        <v>0</v>
      </c>
      <c r="B144" s="11">
        <f>'Initial data'!B143</f>
        <v>0</v>
      </c>
      <c r="C144" s="12"/>
      <c r="D144" s="11"/>
      <c r="E144" s="11"/>
      <c r="F144" s="11"/>
      <c r="G144" s="12"/>
      <c r="H144" s="12"/>
      <c r="I144" s="12"/>
      <c r="J144" s="11"/>
    </row>
    <row r="145" spans="1:10">
      <c r="A145" s="11">
        <f>'Initial data'!A144</f>
        <v>0</v>
      </c>
      <c r="B145" s="11">
        <f>'Initial data'!B144</f>
        <v>0</v>
      </c>
      <c r="C145" s="12"/>
      <c r="D145" s="11"/>
      <c r="E145" s="11"/>
      <c r="F145" s="11"/>
      <c r="G145" s="12"/>
      <c r="H145" s="12"/>
      <c r="I145" s="12"/>
      <c r="J145" s="11"/>
    </row>
    <row r="146" spans="1:10">
      <c r="A146" s="11">
        <f>'Initial data'!A145</f>
        <v>0</v>
      </c>
      <c r="B146" s="11">
        <f>'Initial data'!B145</f>
        <v>0</v>
      </c>
      <c r="C146" s="12"/>
      <c r="D146" s="11"/>
      <c r="E146" s="12"/>
      <c r="F146" s="11"/>
      <c r="G146" s="12"/>
      <c r="H146" s="12"/>
      <c r="I146" s="12"/>
      <c r="J146" s="11"/>
    </row>
    <row r="147" spans="1:10">
      <c r="A147" s="11">
        <f>'Initial data'!A146</f>
        <v>0</v>
      </c>
      <c r="B147" s="11">
        <f>'Initial data'!B146</f>
        <v>0</v>
      </c>
      <c r="C147" s="12"/>
      <c r="D147" s="11"/>
      <c r="E147" s="12"/>
      <c r="F147" s="11"/>
      <c r="G147" s="12"/>
      <c r="H147" s="12"/>
      <c r="I147" s="12"/>
      <c r="J147" s="11"/>
    </row>
    <row r="148" spans="1:10">
      <c r="A148" s="11">
        <f>'Initial data'!A147</f>
        <v>0</v>
      </c>
      <c r="B148" s="11">
        <f>'Initial data'!B147</f>
        <v>0</v>
      </c>
      <c r="C148" s="12"/>
      <c r="D148" s="11"/>
      <c r="E148" s="12"/>
      <c r="F148" s="11"/>
      <c r="G148" s="12"/>
      <c r="H148" s="12"/>
      <c r="I148" s="12"/>
      <c r="J148" s="11"/>
    </row>
    <row r="149" spans="1:10">
      <c r="A149" s="11">
        <f>'Initial data'!A148</f>
        <v>0</v>
      </c>
      <c r="B149" s="11">
        <f>'Initial data'!B148</f>
        <v>0</v>
      </c>
      <c r="C149" s="12"/>
      <c r="D149" s="11"/>
      <c r="E149" s="12"/>
      <c r="F149" s="11"/>
      <c r="G149" s="12"/>
      <c r="H149" s="12"/>
      <c r="I149" s="12"/>
      <c r="J149" s="11"/>
    </row>
    <row r="150" spans="1:10">
      <c r="A150" s="11">
        <f>'Initial data'!A149</f>
        <v>0</v>
      </c>
      <c r="B150" s="11">
        <f>'Initial data'!B149</f>
        <v>0</v>
      </c>
      <c r="C150" s="12"/>
      <c r="D150" s="11"/>
      <c r="E150" s="12"/>
      <c r="F150" s="11"/>
      <c r="G150" s="12"/>
      <c r="H150" s="12"/>
      <c r="I150" s="12"/>
      <c r="J150" s="11"/>
    </row>
    <row r="151" spans="1:10">
      <c r="A151" s="11">
        <f>'Initial data'!A150</f>
        <v>0</v>
      </c>
      <c r="B151" s="11">
        <f>'Initial data'!B150</f>
        <v>0</v>
      </c>
      <c r="C151" s="12"/>
      <c r="D151" s="11"/>
      <c r="E151" s="12"/>
      <c r="F151" s="11"/>
      <c r="G151" s="12"/>
      <c r="H151" s="12"/>
      <c r="I151" s="12"/>
      <c r="J151" s="11"/>
    </row>
    <row r="152" spans="1:10">
      <c r="A152" s="11">
        <f>'Initial data'!A151</f>
        <v>0</v>
      </c>
      <c r="B152" s="11">
        <f>'Initial data'!B151</f>
        <v>0</v>
      </c>
      <c r="C152" s="12"/>
      <c r="D152" s="11"/>
      <c r="E152" s="12"/>
      <c r="F152" s="11"/>
      <c r="G152" s="12"/>
      <c r="H152" s="12"/>
      <c r="I152" s="12"/>
      <c r="J152" s="11"/>
    </row>
    <row r="153" spans="1:10">
      <c r="A153" s="11">
        <f>'Initial data'!A152</f>
        <v>0</v>
      </c>
      <c r="B153" s="11">
        <f>'Initial data'!B152</f>
        <v>0</v>
      </c>
      <c r="C153" s="12"/>
      <c r="D153" s="11"/>
      <c r="E153" s="12"/>
      <c r="F153" s="11"/>
      <c r="G153" s="12"/>
      <c r="H153" s="12"/>
      <c r="I153" s="12"/>
      <c r="J153" s="11"/>
    </row>
    <row r="154" spans="1:10">
      <c r="A154" s="11">
        <f>'Initial data'!A153</f>
        <v>0</v>
      </c>
      <c r="B154" s="11">
        <f>'Initial data'!B153</f>
        <v>0</v>
      </c>
      <c r="C154" s="12"/>
      <c r="D154" s="11"/>
      <c r="E154" s="12"/>
      <c r="F154" s="11"/>
      <c r="G154" s="12"/>
      <c r="H154" s="12"/>
      <c r="I154" s="12"/>
      <c r="J154" s="11"/>
    </row>
    <row r="155" spans="1:10">
      <c r="A155" s="11">
        <f>'Initial data'!A154</f>
        <v>0</v>
      </c>
      <c r="B155" s="11">
        <f>'Initial data'!B154</f>
        <v>0</v>
      </c>
      <c r="C155" s="12"/>
      <c r="D155" s="11"/>
      <c r="E155" s="12"/>
      <c r="F155" s="11"/>
      <c r="G155" s="12"/>
      <c r="H155" s="12"/>
      <c r="I155" s="12"/>
      <c r="J155" s="11"/>
    </row>
    <row r="156" spans="1:10">
      <c r="A156" s="11">
        <f>'Initial data'!A155</f>
        <v>0</v>
      </c>
      <c r="B156" s="11">
        <f>'Initial data'!B155</f>
        <v>0</v>
      </c>
      <c r="C156" s="12"/>
      <c r="D156" s="11"/>
      <c r="E156" s="11"/>
      <c r="F156" s="11"/>
      <c r="G156" s="12"/>
      <c r="H156" s="12"/>
      <c r="I156" s="12"/>
      <c r="J156" s="11"/>
    </row>
    <row r="157" spans="1:10">
      <c r="A157" s="11">
        <f>'Initial data'!A156</f>
        <v>0</v>
      </c>
      <c r="B157" s="11">
        <f>'Initial data'!B156</f>
        <v>0</v>
      </c>
      <c r="C157" s="12"/>
      <c r="D157" s="11"/>
      <c r="E157" s="11"/>
      <c r="F157" s="11"/>
      <c r="G157" s="12"/>
      <c r="H157" s="12"/>
      <c r="I157" s="12"/>
      <c r="J157" s="11"/>
    </row>
    <row r="158" spans="1:10">
      <c r="A158" s="11">
        <f>'Initial data'!A157</f>
        <v>0</v>
      </c>
      <c r="B158" s="11">
        <f>'Initial data'!B157</f>
        <v>0</v>
      </c>
      <c r="C158" s="12"/>
      <c r="D158" s="11"/>
      <c r="E158" s="11"/>
      <c r="F158" s="11"/>
      <c r="G158" s="12"/>
      <c r="H158" s="12"/>
      <c r="I158" s="12"/>
      <c r="J158" s="11"/>
    </row>
    <row r="159" spans="1:10">
      <c r="A159" s="11">
        <f>'Initial data'!A158</f>
        <v>0</v>
      </c>
      <c r="B159" s="11">
        <f>'Initial data'!B158</f>
        <v>0</v>
      </c>
      <c r="C159" s="12"/>
      <c r="D159" s="11"/>
      <c r="E159" s="11"/>
      <c r="F159" s="11"/>
      <c r="G159" s="12"/>
      <c r="H159" s="12"/>
      <c r="I159" s="12"/>
      <c r="J159" s="11"/>
    </row>
    <row r="160" spans="1:10">
      <c r="A160" s="11">
        <f>'Initial data'!A159</f>
        <v>0</v>
      </c>
      <c r="B160" s="11">
        <f>'Initial data'!B159</f>
        <v>0</v>
      </c>
      <c r="C160" s="12"/>
      <c r="D160" s="11"/>
      <c r="E160" s="12"/>
      <c r="F160" s="11"/>
      <c r="G160" s="12"/>
      <c r="H160" s="12"/>
      <c r="I160" s="12"/>
      <c r="J160" s="11"/>
    </row>
    <row r="161" spans="1:10">
      <c r="A161" s="11">
        <f>'Initial data'!A160</f>
        <v>0</v>
      </c>
      <c r="B161" s="11">
        <f>'Initial data'!B160</f>
        <v>0</v>
      </c>
      <c r="C161" s="12"/>
      <c r="D161" s="11"/>
      <c r="E161" s="12"/>
      <c r="F161" s="11"/>
      <c r="G161" s="12"/>
      <c r="H161" s="12"/>
      <c r="I161" s="12"/>
      <c r="J161" s="11"/>
    </row>
    <row r="162" spans="1:10">
      <c r="A162" s="11">
        <f>'Initial data'!A161</f>
        <v>0</v>
      </c>
      <c r="B162" s="11">
        <f>'Initial data'!B161</f>
        <v>0</v>
      </c>
      <c r="C162" s="12"/>
      <c r="D162" s="11"/>
      <c r="E162" s="11"/>
      <c r="F162" s="11"/>
      <c r="G162" s="12"/>
      <c r="H162" s="12"/>
      <c r="I162" s="12"/>
      <c r="J162" s="11"/>
    </row>
    <row r="163" spans="1:10">
      <c r="A163" s="11">
        <f>'Initial data'!A162</f>
        <v>0</v>
      </c>
      <c r="B163" s="11">
        <f>'Initial data'!B162</f>
        <v>0</v>
      </c>
      <c r="C163" s="12"/>
      <c r="D163" s="11"/>
      <c r="E163" s="11"/>
      <c r="F163" s="11"/>
      <c r="G163" s="12"/>
      <c r="H163" s="12"/>
      <c r="I163" s="12"/>
      <c r="J163" s="11"/>
    </row>
    <row r="164" spans="1:10">
      <c r="A164" s="11">
        <f>'Initial data'!A163</f>
        <v>0</v>
      </c>
      <c r="B164" s="11">
        <f>'Initial data'!B163</f>
        <v>0</v>
      </c>
      <c r="C164" s="12"/>
      <c r="D164" s="11"/>
      <c r="E164" s="11"/>
      <c r="F164" s="11"/>
      <c r="G164" s="12"/>
      <c r="H164" s="12"/>
      <c r="I164" s="12"/>
      <c r="J164" s="11"/>
    </row>
    <row r="165" spans="1:10">
      <c r="A165" s="11">
        <f>'Initial data'!A164</f>
        <v>0</v>
      </c>
      <c r="B165" s="11">
        <f>'Initial data'!B164</f>
        <v>0</v>
      </c>
      <c r="C165" s="12"/>
      <c r="D165" s="11"/>
      <c r="E165" s="11"/>
      <c r="F165" s="11"/>
      <c r="G165" s="12"/>
      <c r="H165" s="12"/>
      <c r="I165" s="12"/>
      <c r="J165" s="11"/>
    </row>
    <row r="166" spans="1:10">
      <c r="A166" s="11">
        <f>'Initial data'!A165</f>
        <v>0</v>
      </c>
      <c r="B166" s="11">
        <f>'Initial data'!B165</f>
        <v>0</v>
      </c>
      <c r="C166" s="12"/>
      <c r="D166" s="11"/>
      <c r="E166" s="12"/>
      <c r="F166" s="11"/>
      <c r="G166" s="12"/>
      <c r="H166" s="12"/>
      <c r="I166" s="12"/>
      <c r="J166" s="11"/>
    </row>
    <row r="167" spans="1:10">
      <c r="A167" s="11">
        <f>'Initial data'!A166</f>
        <v>0</v>
      </c>
      <c r="B167" s="11">
        <f>'Initial data'!B166</f>
        <v>0</v>
      </c>
      <c r="C167" s="12"/>
      <c r="D167" s="11"/>
      <c r="E167" s="12"/>
      <c r="F167" s="11"/>
      <c r="G167" s="12"/>
      <c r="H167" s="12"/>
      <c r="I167" s="12"/>
      <c r="J167" s="11"/>
    </row>
    <row r="168" spans="1:10">
      <c r="A168" s="11">
        <f>'Initial data'!A167</f>
        <v>0</v>
      </c>
      <c r="B168" s="11">
        <f>'Initial data'!B167</f>
        <v>0</v>
      </c>
      <c r="C168" s="12"/>
      <c r="D168" s="11"/>
      <c r="E168" s="12"/>
      <c r="F168" s="11"/>
      <c r="G168" s="12"/>
      <c r="H168" s="12"/>
      <c r="I168" s="12"/>
      <c r="J168" s="11"/>
    </row>
    <row r="169" spans="1:10">
      <c r="A169" s="11">
        <f>'Initial data'!A168</f>
        <v>0</v>
      </c>
      <c r="B169" s="11">
        <f>'Initial data'!B168</f>
        <v>0</v>
      </c>
      <c r="C169" s="12"/>
      <c r="D169" s="11"/>
      <c r="E169" s="12"/>
      <c r="F169" s="11"/>
      <c r="G169" s="12"/>
      <c r="H169" s="12"/>
      <c r="I169" s="12"/>
      <c r="J169" s="11"/>
    </row>
    <row r="170" spans="1:10">
      <c r="A170" s="11">
        <f>'Initial data'!A169</f>
        <v>0</v>
      </c>
      <c r="B170" s="11">
        <f>'Initial data'!B169</f>
        <v>0</v>
      </c>
      <c r="C170" s="12"/>
      <c r="D170" s="11"/>
      <c r="E170" s="12"/>
      <c r="F170" s="11"/>
      <c r="G170" s="12"/>
      <c r="H170" s="12"/>
      <c r="I170" s="12"/>
      <c r="J170" s="11"/>
    </row>
    <row r="171" spans="1:10">
      <c r="A171" s="11">
        <f>'Initial data'!A170</f>
        <v>0</v>
      </c>
      <c r="B171" s="11">
        <f>'Initial data'!B170</f>
        <v>0</v>
      </c>
      <c r="C171" s="12"/>
      <c r="D171" s="11"/>
      <c r="E171" s="12"/>
      <c r="F171" s="11"/>
      <c r="G171" s="12"/>
      <c r="H171" s="12"/>
      <c r="I171" s="12"/>
      <c r="J171" s="11"/>
    </row>
    <row r="172" spans="1:10">
      <c r="A172" s="11">
        <f>'Initial data'!A171</f>
        <v>0</v>
      </c>
      <c r="B172" s="11">
        <f>'Initial data'!B171</f>
        <v>0</v>
      </c>
      <c r="C172" s="12"/>
      <c r="D172" s="11"/>
      <c r="E172" s="12"/>
      <c r="F172" s="11"/>
      <c r="G172" s="12"/>
      <c r="H172" s="12"/>
      <c r="I172" s="12"/>
      <c r="J172" s="11"/>
    </row>
    <row r="173" spans="1:10">
      <c r="A173" s="11">
        <f>'Initial data'!A172</f>
        <v>0</v>
      </c>
      <c r="B173" s="11">
        <f>'Initial data'!B172</f>
        <v>0</v>
      </c>
      <c r="C173" s="12"/>
      <c r="D173" s="11"/>
      <c r="E173" s="12"/>
      <c r="F173" s="11"/>
      <c r="G173" s="12"/>
      <c r="H173" s="12"/>
      <c r="I173" s="12"/>
      <c r="J173" s="11"/>
    </row>
    <row r="174" spans="1:10">
      <c r="A174" s="11">
        <f>'Initial data'!A173</f>
        <v>0</v>
      </c>
      <c r="B174" s="11">
        <f>'Initial data'!B173</f>
        <v>0</v>
      </c>
      <c r="C174" s="12"/>
      <c r="D174" s="11"/>
      <c r="E174" s="12"/>
      <c r="F174" s="11"/>
      <c r="G174" s="12"/>
      <c r="H174" s="12"/>
      <c r="I174" s="12"/>
      <c r="J174" s="11"/>
    </row>
    <row r="175" spans="1:10">
      <c r="A175" s="11">
        <f>'Initial data'!A174</f>
        <v>0</v>
      </c>
      <c r="B175" s="11">
        <f>'Initial data'!B174</f>
        <v>0</v>
      </c>
      <c r="C175" s="12"/>
      <c r="D175" s="11"/>
      <c r="E175" s="12"/>
      <c r="F175" s="11"/>
      <c r="G175" s="12"/>
      <c r="H175" s="12"/>
      <c r="I175" s="12"/>
      <c r="J175" s="11"/>
    </row>
    <row r="176" spans="1:10">
      <c r="A176" s="11">
        <f>'Initial data'!A175</f>
        <v>0</v>
      </c>
      <c r="B176" s="11">
        <f>'Initial data'!B175</f>
        <v>0</v>
      </c>
      <c r="C176" s="12"/>
      <c r="D176" s="11"/>
      <c r="E176" s="12"/>
      <c r="F176" s="11"/>
      <c r="G176" s="12"/>
      <c r="H176" s="12"/>
      <c r="I176" s="12"/>
      <c r="J176" s="11"/>
    </row>
    <row r="177" spans="1:10">
      <c r="A177" s="11">
        <f>'Initial data'!A176</f>
        <v>0</v>
      </c>
      <c r="B177" s="11">
        <f>'Initial data'!B176</f>
        <v>0</v>
      </c>
      <c r="C177" s="12"/>
      <c r="D177" s="11"/>
      <c r="E177" s="12"/>
      <c r="F177" s="11"/>
      <c r="G177" s="12"/>
      <c r="H177" s="12"/>
      <c r="I177" s="12"/>
      <c r="J177" s="11"/>
    </row>
    <row r="178" spans="1:10">
      <c r="A178" s="11">
        <f>'Initial data'!A177</f>
        <v>0</v>
      </c>
      <c r="B178" s="11">
        <f>'Initial data'!B177</f>
        <v>0</v>
      </c>
      <c r="C178" s="12"/>
      <c r="D178" s="11"/>
      <c r="E178" s="11"/>
      <c r="F178" s="11"/>
      <c r="G178" s="12"/>
      <c r="H178" s="12"/>
      <c r="I178" s="12"/>
      <c r="J178" s="11"/>
    </row>
    <row r="179" spans="1:10">
      <c r="A179" s="11">
        <f>'Initial data'!A178</f>
        <v>0</v>
      </c>
      <c r="B179" s="11">
        <f>'Initial data'!B178</f>
        <v>0</v>
      </c>
      <c r="C179" s="12"/>
      <c r="D179" s="11"/>
      <c r="E179" s="11"/>
      <c r="F179" s="11"/>
      <c r="G179" s="12"/>
      <c r="H179" s="12"/>
      <c r="I179" s="12"/>
      <c r="J179" s="11"/>
    </row>
    <row r="180" spans="1:10">
      <c r="A180" s="11">
        <f>'Initial data'!A179</f>
        <v>0</v>
      </c>
      <c r="B180" s="11">
        <f>'Initial data'!B179</f>
        <v>0</v>
      </c>
      <c r="C180" s="12"/>
      <c r="D180" s="11"/>
      <c r="E180" s="11"/>
      <c r="F180" s="11"/>
      <c r="G180" s="12"/>
      <c r="H180" s="12"/>
      <c r="I180" s="12"/>
      <c r="J180" s="11"/>
    </row>
    <row r="181" spans="1:10">
      <c r="A181" s="11">
        <f>'Initial data'!A180</f>
        <v>0</v>
      </c>
      <c r="B181" s="11">
        <f>'Initial data'!B180</f>
        <v>0</v>
      </c>
      <c r="C181" s="12"/>
      <c r="D181" s="11"/>
      <c r="E181" s="11"/>
      <c r="F181" s="11"/>
      <c r="G181" s="12"/>
      <c r="H181" s="12"/>
      <c r="I181" s="12"/>
      <c r="J181" s="11"/>
    </row>
    <row r="182" spans="1:10">
      <c r="A182" s="11">
        <f>'Initial data'!A181</f>
        <v>0</v>
      </c>
      <c r="B182" s="11">
        <f>'Initial data'!B181</f>
        <v>0</v>
      </c>
      <c r="C182" s="12"/>
      <c r="D182" s="11"/>
      <c r="E182" s="11"/>
      <c r="F182" s="11"/>
      <c r="G182" s="12"/>
      <c r="H182" s="12"/>
      <c r="I182" s="12"/>
      <c r="J182" s="11"/>
    </row>
    <row r="183" spans="1:10">
      <c r="A183" s="11">
        <f>'Initial data'!A182</f>
        <v>0</v>
      </c>
      <c r="B183" s="11">
        <f>'Initial data'!B182</f>
        <v>0</v>
      </c>
      <c r="C183" s="12"/>
      <c r="D183" s="11"/>
      <c r="E183" s="11"/>
      <c r="F183" s="11"/>
      <c r="G183" s="12"/>
      <c r="H183" s="12"/>
      <c r="I183" s="12"/>
      <c r="J183" s="11"/>
    </row>
    <row r="184" spans="1:10">
      <c r="A184" s="11">
        <f>'Initial data'!A183</f>
        <v>0</v>
      </c>
      <c r="B184" s="11">
        <f>'Initial data'!B183</f>
        <v>0</v>
      </c>
      <c r="C184" s="12"/>
      <c r="D184" s="11"/>
      <c r="E184" s="11"/>
      <c r="F184" s="11"/>
      <c r="G184" s="12"/>
      <c r="H184" s="12"/>
      <c r="I184" s="12"/>
      <c r="J184" s="11"/>
    </row>
    <row r="185" spans="1:10">
      <c r="A185" s="11">
        <f>'Initial data'!A184</f>
        <v>0</v>
      </c>
      <c r="B185" s="11">
        <f>'Initial data'!B184</f>
        <v>0</v>
      </c>
      <c r="C185" s="12"/>
      <c r="D185" s="11"/>
      <c r="E185" s="11"/>
      <c r="F185" s="11"/>
      <c r="G185" s="12"/>
      <c r="H185" s="12"/>
      <c r="I185" s="12"/>
      <c r="J185" s="11"/>
    </row>
    <row r="186" spans="1:10">
      <c r="A186" s="11">
        <f>'Initial data'!A185</f>
        <v>0</v>
      </c>
      <c r="B186" s="11">
        <f>'Initial data'!B185</f>
        <v>0</v>
      </c>
      <c r="C186" s="12"/>
      <c r="D186" s="11"/>
      <c r="E186" s="12"/>
      <c r="F186" s="11"/>
      <c r="G186" s="12"/>
      <c r="H186" s="12"/>
      <c r="I186" s="12"/>
      <c r="J186" s="11"/>
    </row>
    <row r="187" spans="1:10">
      <c r="A187" s="11">
        <f>'Initial data'!A186</f>
        <v>0</v>
      </c>
      <c r="B187" s="11">
        <f>'Initial data'!B186</f>
        <v>0</v>
      </c>
      <c r="C187" s="12"/>
      <c r="D187" s="11"/>
      <c r="E187" s="12"/>
      <c r="F187" s="11"/>
      <c r="G187" s="12"/>
      <c r="H187" s="12"/>
      <c r="I187" s="12"/>
      <c r="J187" s="11"/>
    </row>
    <row r="188" spans="1:10">
      <c r="A188" s="11">
        <f>'Initial data'!A187</f>
        <v>0</v>
      </c>
      <c r="B188" s="11">
        <f>'Initial data'!B187</f>
        <v>0</v>
      </c>
      <c r="C188" s="12"/>
      <c r="D188" s="11"/>
      <c r="E188" s="12"/>
      <c r="F188" s="11"/>
      <c r="G188" s="12"/>
      <c r="H188" s="12"/>
      <c r="I188" s="12"/>
      <c r="J188" s="11"/>
    </row>
    <row r="189" spans="1:10">
      <c r="A189" s="11">
        <f>'Initial data'!A188</f>
        <v>0</v>
      </c>
      <c r="B189" s="11">
        <f>'Initial data'!B188</f>
        <v>0</v>
      </c>
      <c r="C189" s="12"/>
      <c r="D189" s="11"/>
      <c r="E189" s="12"/>
      <c r="F189" s="11"/>
      <c r="G189" s="12"/>
      <c r="H189" s="12"/>
      <c r="I189" s="12"/>
      <c r="J189" s="11"/>
    </row>
    <row r="190" spans="1:10">
      <c r="A190" s="11">
        <f>'Initial data'!A189</f>
        <v>0</v>
      </c>
      <c r="B190" s="11">
        <f>'Initial data'!B189</f>
        <v>0</v>
      </c>
      <c r="C190" s="12"/>
      <c r="D190" s="11"/>
      <c r="E190" s="12"/>
      <c r="F190" s="11"/>
      <c r="G190" s="12"/>
      <c r="H190" s="12"/>
      <c r="I190" s="12"/>
      <c r="J190" s="11"/>
    </row>
    <row r="191" spans="1:10">
      <c r="A191" s="11">
        <f>'Initial data'!A190</f>
        <v>0</v>
      </c>
      <c r="B191" s="11">
        <f>'Initial data'!B190</f>
        <v>0</v>
      </c>
      <c r="C191" s="12"/>
      <c r="D191" s="11"/>
      <c r="E191" s="12"/>
      <c r="F191" s="11"/>
      <c r="G191" s="12"/>
      <c r="H191" s="12"/>
      <c r="I191" s="12"/>
      <c r="J191" s="11"/>
    </row>
    <row r="192" spans="1:10">
      <c r="A192" s="11">
        <f>'Initial data'!A191</f>
        <v>0</v>
      </c>
      <c r="B192" s="11">
        <f>'Initial data'!B191</f>
        <v>0</v>
      </c>
      <c r="C192" s="12"/>
      <c r="D192" s="11"/>
      <c r="E192" s="12"/>
      <c r="F192" s="11"/>
      <c r="G192" s="12"/>
      <c r="H192" s="12"/>
      <c r="I192" s="12"/>
      <c r="J192" s="11"/>
    </row>
    <row r="193" spans="1:10">
      <c r="A193" s="11">
        <f>'Initial data'!A192</f>
        <v>0</v>
      </c>
      <c r="B193" s="11">
        <f>'Initial data'!B192</f>
        <v>0</v>
      </c>
      <c r="C193" s="12"/>
      <c r="D193" s="11"/>
      <c r="E193" s="12"/>
      <c r="F193" s="11"/>
      <c r="G193" s="12"/>
      <c r="H193" s="12"/>
      <c r="I193" s="12"/>
      <c r="J193" s="11"/>
    </row>
    <row r="194" spans="1:10">
      <c r="A194" s="11">
        <f>'Initial data'!A193</f>
        <v>0</v>
      </c>
      <c r="B194" s="11">
        <f>'Initial data'!B193</f>
        <v>0</v>
      </c>
      <c r="C194" s="12"/>
      <c r="D194" s="11"/>
      <c r="E194" s="12"/>
      <c r="F194" s="11"/>
      <c r="G194" s="12"/>
      <c r="H194" s="12"/>
      <c r="I194" s="12"/>
      <c r="J194" s="11"/>
    </row>
    <row r="195" spans="1:10">
      <c r="A195" s="11">
        <f>'Initial data'!A194</f>
        <v>0</v>
      </c>
      <c r="B195" s="11">
        <f>'Initial data'!B194</f>
        <v>0</v>
      </c>
      <c r="C195" s="12"/>
      <c r="D195" s="11"/>
      <c r="E195" s="12"/>
      <c r="F195" s="11"/>
      <c r="G195" s="12"/>
      <c r="H195" s="12"/>
      <c r="I195" s="12"/>
      <c r="J195" s="11"/>
    </row>
    <row r="196" spans="1:10">
      <c r="A196" s="11">
        <f>'Initial data'!A195</f>
        <v>0</v>
      </c>
      <c r="B196" s="11">
        <f>'Initial data'!B195</f>
        <v>0</v>
      </c>
      <c r="C196" s="12"/>
      <c r="D196" s="11"/>
      <c r="E196" s="12"/>
      <c r="F196" s="11"/>
      <c r="G196" s="12"/>
      <c r="H196" s="12"/>
      <c r="I196" s="12"/>
      <c r="J196" s="11"/>
    </row>
    <row r="197" spans="1:10">
      <c r="A197" s="11">
        <f>'Initial data'!A196</f>
        <v>0</v>
      </c>
      <c r="B197" s="11">
        <f>'Initial data'!B196</f>
        <v>0</v>
      </c>
      <c r="C197" s="12"/>
      <c r="D197" s="11"/>
      <c r="E197" s="12"/>
      <c r="F197" s="11"/>
      <c r="G197" s="12"/>
      <c r="H197" s="12"/>
      <c r="I197" s="12"/>
      <c r="J197" s="11"/>
    </row>
    <row r="198" spans="1:10">
      <c r="A198" s="11">
        <f>'Initial data'!A197</f>
        <v>0</v>
      </c>
      <c r="B198" s="11">
        <f>'Initial data'!B197</f>
        <v>0</v>
      </c>
      <c r="C198" s="12"/>
      <c r="D198" s="11"/>
      <c r="E198" s="12"/>
      <c r="F198" s="11"/>
      <c r="G198" s="12"/>
      <c r="H198" s="12"/>
      <c r="I198" s="12"/>
      <c r="J198" s="11"/>
    </row>
    <row r="199" spans="1:10">
      <c r="A199" s="11">
        <f>'Initial data'!A198</f>
        <v>0</v>
      </c>
      <c r="B199" s="11">
        <f>'Initial data'!B198</f>
        <v>0</v>
      </c>
      <c r="C199" s="12"/>
      <c r="D199" s="11"/>
      <c r="E199" s="12"/>
      <c r="F199" s="11"/>
      <c r="G199" s="12"/>
      <c r="H199" s="12"/>
      <c r="I199" s="12"/>
      <c r="J199" s="11"/>
    </row>
    <row r="200" spans="1:10">
      <c r="A200" s="11">
        <f>'Initial data'!A199</f>
        <v>0</v>
      </c>
      <c r="B200" s="11">
        <f>'Initial data'!B199</f>
        <v>0</v>
      </c>
      <c r="C200" s="12"/>
      <c r="D200" s="11"/>
      <c r="E200" s="11"/>
      <c r="F200" s="11"/>
      <c r="G200" s="12"/>
      <c r="H200" s="12"/>
      <c r="I200" s="12"/>
      <c r="J200" s="11"/>
    </row>
    <row r="201" spans="1:10">
      <c r="A201" s="11">
        <f>'Initial data'!A200</f>
        <v>0</v>
      </c>
      <c r="B201" s="11">
        <f>'Initial data'!B200</f>
        <v>0</v>
      </c>
      <c r="C201" s="12"/>
      <c r="D201" s="11"/>
      <c r="E201" s="11"/>
      <c r="F201" s="11"/>
      <c r="G201" s="12"/>
      <c r="H201" s="12"/>
      <c r="I201" s="12"/>
      <c r="J201" s="11"/>
    </row>
    <row r="202" spans="1:10">
      <c r="A202" s="11">
        <f>'Initial data'!A201</f>
        <v>0</v>
      </c>
      <c r="B202" s="11">
        <f>'Initial data'!B201</f>
        <v>0</v>
      </c>
      <c r="C202" s="12"/>
      <c r="D202" s="11"/>
      <c r="E202" s="11"/>
      <c r="F202" s="11"/>
      <c r="G202" s="12"/>
      <c r="H202" s="12"/>
      <c r="I202" s="12"/>
      <c r="J202" s="11"/>
    </row>
    <row r="203" spans="1:10">
      <c r="A203" s="11">
        <f>'Initial data'!A202</f>
        <v>0</v>
      </c>
      <c r="B203" s="11">
        <f>'Initial data'!B202</f>
        <v>0</v>
      </c>
      <c r="C203" s="12"/>
      <c r="D203" s="11"/>
      <c r="E203" s="11"/>
      <c r="F203" s="11"/>
      <c r="G203" s="12"/>
      <c r="H203" s="12"/>
      <c r="I203" s="12"/>
      <c r="J203" s="11"/>
    </row>
    <row r="204" spans="1:10">
      <c r="A204" s="11">
        <f>'Initial data'!A203</f>
        <v>0</v>
      </c>
      <c r="B204" s="11">
        <f>'Initial data'!B203</f>
        <v>0</v>
      </c>
      <c r="C204" s="12"/>
      <c r="D204" s="11"/>
      <c r="E204" s="11"/>
      <c r="F204" s="11"/>
      <c r="G204" s="12"/>
      <c r="H204" s="12"/>
      <c r="I204" s="12"/>
      <c r="J204" s="11"/>
    </row>
    <row r="205" spans="1:10">
      <c r="A205" s="11">
        <f>'Initial data'!A204</f>
        <v>0</v>
      </c>
      <c r="B205" s="11">
        <f>'Initial data'!B204</f>
        <v>0</v>
      </c>
      <c r="C205" s="12"/>
      <c r="D205" s="11"/>
      <c r="E205" s="11"/>
      <c r="F205" s="11"/>
      <c r="G205" s="12"/>
      <c r="H205" s="12"/>
      <c r="I205" s="12"/>
      <c r="J205" s="11"/>
    </row>
    <row r="206" spans="1:10">
      <c r="A206" s="11">
        <f>'Initial data'!A205</f>
        <v>0</v>
      </c>
      <c r="B206" s="11">
        <f>'Initial data'!B205</f>
        <v>0</v>
      </c>
      <c r="C206" s="12"/>
      <c r="D206" s="11"/>
      <c r="E206" s="12"/>
      <c r="F206" s="11"/>
      <c r="G206" s="12"/>
      <c r="H206" s="12"/>
      <c r="I206" s="12"/>
      <c r="J206" s="11"/>
    </row>
    <row r="207" spans="1:10">
      <c r="A207" s="11">
        <f>'Initial data'!A206</f>
        <v>0</v>
      </c>
      <c r="B207" s="11">
        <f>'Initial data'!B206</f>
        <v>0</v>
      </c>
      <c r="C207" s="12"/>
      <c r="D207" s="11"/>
      <c r="E207" s="12"/>
      <c r="F207" s="11"/>
      <c r="G207" s="12"/>
      <c r="H207" s="12"/>
      <c r="I207" s="12"/>
      <c r="J207" s="11"/>
    </row>
    <row r="208" spans="1:10">
      <c r="A208" s="11">
        <f>'Initial data'!A207</f>
        <v>0</v>
      </c>
      <c r="B208" s="11">
        <f>'Initial data'!B207</f>
        <v>0</v>
      </c>
      <c r="C208" s="12"/>
      <c r="D208" s="11"/>
      <c r="E208" s="12"/>
      <c r="F208" s="11"/>
      <c r="G208" s="12"/>
      <c r="H208" s="12"/>
      <c r="I208" s="12"/>
      <c r="J208" s="11"/>
    </row>
    <row r="209" spans="1:10">
      <c r="A209" s="11">
        <f>'Initial data'!A208</f>
        <v>0</v>
      </c>
      <c r="B209" s="11">
        <f>'Initial data'!B208</f>
        <v>0</v>
      </c>
      <c r="C209" s="12"/>
      <c r="D209" s="11"/>
      <c r="E209" s="12"/>
      <c r="F209" s="11"/>
      <c r="G209" s="12"/>
      <c r="H209" s="12"/>
      <c r="I209" s="12"/>
      <c r="J209" s="11"/>
    </row>
    <row r="210" spans="1:10">
      <c r="A210" s="11">
        <f>'Initial data'!A209</f>
        <v>0</v>
      </c>
      <c r="B210" s="11">
        <f>'Initial data'!B209</f>
        <v>0</v>
      </c>
      <c r="C210" s="12"/>
      <c r="D210" s="11"/>
      <c r="E210" s="12"/>
      <c r="F210" s="11"/>
      <c r="G210" s="12"/>
      <c r="H210" s="12"/>
      <c r="I210" s="12"/>
      <c r="J210" s="11"/>
    </row>
    <row r="211" spans="1:10">
      <c r="A211" s="11">
        <f>'Initial data'!A210</f>
        <v>0</v>
      </c>
      <c r="B211" s="11">
        <f>'Initial data'!B210</f>
        <v>0</v>
      </c>
      <c r="C211" s="12"/>
      <c r="D211" s="11"/>
      <c r="E211" s="12"/>
      <c r="F211" s="11"/>
      <c r="G211" s="12"/>
      <c r="H211" s="12"/>
      <c r="I211" s="12"/>
      <c r="J211" s="11"/>
    </row>
    <row r="212" spans="1:10">
      <c r="A212" s="11">
        <f>'Initial data'!A211</f>
        <v>0</v>
      </c>
      <c r="B212" s="11">
        <f>'Initial data'!B211</f>
        <v>0</v>
      </c>
      <c r="C212" s="12"/>
      <c r="D212" s="11"/>
      <c r="E212" s="12"/>
      <c r="F212" s="11"/>
      <c r="G212" s="12"/>
      <c r="H212" s="12"/>
      <c r="I212" s="12"/>
      <c r="J212" s="11"/>
    </row>
    <row r="213" spans="1:10">
      <c r="A213" s="11">
        <f>'Initial data'!A212</f>
        <v>0</v>
      </c>
      <c r="B213" s="11">
        <f>'Initial data'!B212</f>
        <v>0</v>
      </c>
      <c r="C213" s="12"/>
      <c r="D213" s="11"/>
      <c r="E213" s="12"/>
      <c r="F213" s="11"/>
      <c r="G213" s="12"/>
      <c r="H213" s="12"/>
      <c r="I213" s="12"/>
      <c r="J213" s="11"/>
    </row>
    <row r="214" spans="1:10">
      <c r="A214" s="11">
        <f>'Initial data'!A213</f>
        <v>0</v>
      </c>
      <c r="B214" s="11">
        <f>'Initial data'!B213</f>
        <v>0</v>
      </c>
      <c r="C214" s="12"/>
      <c r="D214" s="11"/>
      <c r="E214" s="12"/>
      <c r="F214" s="11"/>
      <c r="G214" s="12"/>
      <c r="H214" s="12"/>
      <c r="I214" s="12"/>
      <c r="J214" s="11"/>
    </row>
    <row r="215" spans="1:10">
      <c r="A215" s="11">
        <f>'Initial data'!A214</f>
        <v>0</v>
      </c>
      <c r="B215" s="11">
        <f>'Initial data'!B214</f>
        <v>0</v>
      </c>
      <c r="C215" s="12"/>
      <c r="D215" s="11"/>
      <c r="E215" s="12"/>
      <c r="F215" s="11"/>
      <c r="G215" s="12"/>
      <c r="H215" s="12"/>
      <c r="I215" s="12"/>
      <c r="J215" s="11"/>
    </row>
    <row r="216" spans="1:10">
      <c r="A216" s="11">
        <f>'Initial data'!A215</f>
        <v>0</v>
      </c>
      <c r="B216" s="11">
        <f>'Initial data'!B215</f>
        <v>0</v>
      </c>
      <c r="C216" s="12"/>
      <c r="D216" s="11"/>
      <c r="E216" s="12"/>
      <c r="F216" s="11"/>
      <c r="G216" s="12"/>
      <c r="H216" s="12"/>
      <c r="I216" s="12"/>
      <c r="J216" s="11"/>
    </row>
    <row r="217" spans="1:10">
      <c r="A217" s="11">
        <f>'Initial data'!A216</f>
        <v>0</v>
      </c>
      <c r="B217" s="11">
        <f>'Initial data'!B216</f>
        <v>0</v>
      </c>
      <c r="C217" s="12"/>
      <c r="D217" s="11"/>
      <c r="E217" s="12"/>
      <c r="F217" s="11"/>
      <c r="G217" s="12"/>
      <c r="H217" s="12"/>
      <c r="I217" s="12"/>
      <c r="J217" s="11"/>
    </row>
    <row r="218" spans="1:10">
      <c r="A218" s="11">
        <f>'Initial data'!A217</f>
        <v>0</v>
      </c>
      <c r="B218" s="11">
        <f>'Initial data'!B217</f>
        <v>0</v>
      </c>
      <c r="C218" s="12"/>
      <c r="D218" s="11"/>
      <c r="E218" s="12"/>
      <c r="F218" s="11"/>
      <c r="G218" s="12"/>
      <c r="H218" s="12"/>
      <c r="I218" s="12"/>
      <c r="J218" s="11"/>
    </row>
    <row r="219" spans="1:10">
      <c r="A219" s="11">
        <f>'Initial data'!A218</f>
        <v>0</v>
      </c>
      <c r="B219" s="11">
        <f>'Initial data'!B218</f>
        <v>0</v>
      </c>
      <c r="C219" s="12"/>
      <c r="D219" s="11"/>
      <c r="E219" s="12"/>
      <c r="F219" s="11"/>
      <c r="G219" s="12"/>
      <c r="H219" s="12"/>
      <c r="I219" s="12"/>
      <c r="J219" s="11"/>
    </row>
    <row r="220" spans="1:10">
      <c r="A220" s="11">
        <f>'Initial data'!A219</f>
        <v>0</v>
      </c>
      <c r="B220" s="11">
        <f>'Initial data'!B219</f>
        <v>0</v>
      </c>
      <c r="C220" s="12"/>
      <c r="D220" s="11"/>
      <c r="E220" s="12"/>
      <c r="F220" s="11"/>
      <c r="G220" s="12"/>
      <c r="H220" s="12"/>
      <c r="I220" s="12"/>
      <c r="J220" s="11"/>
    </row>
    <row r="221" spans="1:10">
      <c r="A221" s="11">
        <f>'Initial data'!A220</f>
        <v>0</v>
      </c>
      <c r="B221" s="11">
        <f>'Initial data'!B220</f>
        <v>0</v>
      </c>
      <c r="C221" s="12"/>
      <c r="D221" s="11"/>
      <c r="E221" s="12"/>
      <c r="F221" s="11"/>
      <c r="G221" s="12"/>
      <c r="H221" s="12"/>
      <c r="I221" s="12"/>
      <c r="J221" s="11"/>
    </row>
    <row r="222" spans="1:10">
      <c r="A222" s="11">
        <f>'Initial data'!A221</f>
        <v>0</v>
      </c>
      <c r="B222" s="11">
        <f>'Initial data'!B221</f>
        <v>0</v>
      </c>
      <c r="C222" s="12"/>
      <c r="D222" s="11"/>
      <c r="E222" s="11"/>
      <c r="F222" s="11"/>
      <c r="G222" s="12"/>
      <c r="H222" s="12"/>
      <c r="I222" s="12"/>
      <c r="J222" s="11"/>
    </row>
    <row r="223" spans="1:10">
      <c r="A223" s="11">
        <f>'Initial data'!A222</f>
        <v>0</v>
      </c>
      <c r="B223" s="11">
        <f>'Initial data'!B222</f>
        <v>0</v>
      </c>
      <c r="C223" s="12"/>
      <c r="D223" s="11"/>
      <c r="E223" s="11"/>
      <c r="F223" s="11"/>
      <c r="G223" s="12"/>
      <c r="H223" s="12"/>
      <c r="I223" s="12"/>
      <c r="J223" s="11"/>
    </row>
    <row r="224" spans="1:10">
      <c r="A224" s="11">
        <f>'Initial data'!A223</f>
        <v>0</v>
      </c>
      <c r="B224" s="11">
        <f>'Initial data'!B223</f>
        <v>0</v>
      </c>
      <c r="C224" s="12"/>
      <c r="D224" s="11"/>
      <c r="E224" s="11"/>
      <c r="F224" s="11"/>
      <c r="G224" s="12"/>
      <c r="H224" s="12"/>
      <c r="I224" s="12"/>
      <c r="J224" s="11"/>
    </row>
    <row r="225" spans="1:10">
      <c r="A225" s="11">
        <f>'Initial data'!A224</f>
        <v>0</v>
      </c>
      <c r="B225" s="11">
        <f>'Initial data'!B224</f>
        <v>0</v>
      </c>
      <c r="C225" s="12"/>
      <c r="D225" s="11"/>
      <c r="E225" s="11"/>
      <c r="F225" s="11"/>
      <c r="G225" s="12"/>
      <c r="H225" s="12"/>
      <c r="I225" s="12"/>
      <c r="J225" s="11"/>
    </row>
    <row r="226" spans="1:10">
      <c r="A226" s="11">
        <f>'Initial data'!A225</f>
        <v>0</v>
      </c>
      <c r="B226" s="11">
        <f>'Initial data'!B225</f>
        <v>0</v>
      </c>
      <c r="C226" s="12"/>
      <c r="D226" s="11"/>
      <c r="E226" s="12"/>
      <c r="F226" s="11"/>
      <c r="G226" s="12"/>
      <c r="H226" s="12"/>
      <c r="I226" s="12"/>
      <c r="J226" s="11"/>
    </row>
    <row r="227" spans="1:10">
      <c r="A227" s="11">
        <f>'Initial data'!A226</f>
        <v>0</v>
      </c>
      <c r="B227" s="11">
        <f>'Initial data'!B226</f>
        <v>0</v>
      </c>
      <c r="C227" s="12"/>
      <c r="D227" s="11"/>
      <c r="E227" s="12"/>
      <c r="F227" s="11"/>
      <c r="G227" s="12"/>
      <c r="H227" s="12"/>
      <c r="I227" s="12"/>
      <c r="J227" s="11"/>
    </row>
    <row r="228" spans="1:10">
      <c r="A228" s="11">
        <f>'Initial data'!A227</f>
        <v>0</v>
      </c>
      <c r="B228" s="11">
        <f>'Initial data'!B227</f>
        <v>0</v>
      </c>
      <c r="C228" s="12"/>
      <c r="D228" s="11"/>
      <c r="E228" s="12"/>
      <c r="F228" s="11"/>
      <c r="G228" s="12"/>
      <c r="H228" s="12"/>
      <c r="I228" s="12"/>
      <c r="J228" s="11"/>
    </row>
    <row r="229" spans="1:10">
      <c r="A229" s="11">
        <f>'Initial data'!A228</f>
        <v>0</v>
      </c>
      <c r="B229" s="11">
        <f>'Initial data'!B228</f>
        <v>0</v>
      </c>
      <c r="C229" s="12"/>
      <c r="D229" s="11"/>
      <c r="E229" s="12"/>
      <c r="F229" s="11"/>
      <c r="G229" s="12"/>
      <c r="H229" s="12"/>
      <c r="I229" s="12"/>
      <c r="J229" s="11"/>
    </row>
    <row r="230" spans="1:10">
      <c r="A230" s="11">
        <f>'Initial data'!A229</f>
        <v>0</v>
      </c>
      <c r="B230" s="11">
        <f>'Initial data'!B229</f>
        <v>0</v>
      </c>
      <c r="C230" s="12"/>
      <c r="D230" s="11"/>
      <c r="E230" s="12"/>
      <c r="F230" s="11"/>
      <c r="G230" s="12"/>
      <c r="H230" s="12"/>
      <c r="I230" s="12"/>
      <c r="J230" s="11"/>
    </row>
    <row r="231" spans="1:10">
      <c r="A231" s="11">
        <f>'Initial data'!A230</f>
        <v>0</v>
      </c>
      <c r="B231" s="11">
        <f>'Initial data'!B230</f>
        <v>0</v>
      </c>
      <c r="C231" s="12"/>
      <c r="D231" s="11"/>
      <c r="E231" s="12"/>
      <c r="F231" s="11"/>
      <c r="G231" s="12"/>
      <c r="H231" s="12"/>
      <c r="I231" s="12"/>
      <c r="J231" s="11"/>
    </row>
    <row r="232" spans="1:10">
      <c r="A232" s="11">
        <f>'Initial data'!A231</f>
        <v>0</v>
      </c>
      <c r="B232" s="11">
        <f>'Initial data'!B231</f>
        <v>0</v>
      </c>
      <c r="C232" s="12"/>
      <c r="D232" s="11"/>
      <c r="E232" s="12"/>
      <c r="F232" s="11"/>
      <c r="G232" s="12"/>
      <c r="H232" s="12"/>
      <c r="I232" s="12"/>
      <c r="J232" s="11"/>
    </row>
    <row r="233" spans="1:10">
      <c r="A233" s="11">
        <f>'Initial data'!A232</f>
        <v>0</v>
      </c>
      <c r="B233" s="11">
        <f>'Initial data'!B232</f>
        <v>0</v>
      </c>
      <c r="C233" s="12"/>
      <c r="D233" s="11"/>
      <c r="E233" s="12"/>
      <c r="F233" s="11"/>
      <c r="G233" s="12"/>
      <c r="H233" s="12"/>
      <c r="I233" s="12"/>
      <c r="J233" s="11"/>
    </row>
    <row r="234" spans="1:10">
      <c r="A234" s="11">
        <f>'Initial data'!A233</f>
        <v>0</v>
      </c>
      <c r="B234" s="11">
        <f>'Initial data'!B233</f>
        <v>0</v>
      </c>
      <c r="C234" s="12"/>
      <c r="D234" s="11"/>
      <c r="E234" s="12"/>
      <c r="F234" s="11"/>
      <c r="G234" s="12"/>
      <c r="H234" s="12"/>
      <c r="I234" s="12"/>
      <c r="J234" s="11"/>
    </row>
    <row r="235" spans="1:10">
      <c r="A235" s="11">
        <f>'Initial data'!A234</f>
        <v>0</v>
      </c>
      <c r="B235" s="11">
        <f>'Initial data'!B234</f>
        <v>0</v>
      </c>
      <c r="C235" s="12"/>
      <c r="D235" s="11"/>
      <c r="E235" s="12"/>
      <c r="F235" s="11"/>
      <c r="G235" s="12"/>
      <c r="H235" s="12"/>
      <c r="I235" s="12"/>
      <c r="J235" s="11"/>
    </row>
    <row r="236" spans="1:10">
      <c r="A236" s="11">
        <f>'Initial data'!A235</f>
        <v>0</v>
      </c>
      <c r="B236" s="11">
        <f>'Initial data'!B235</f>
        <v>0</v>
      </c>
      <c r="C236" s="12"/>
      <c r="D236" s="11"/>
      <c r="E236" s="12"/>
      <c r="F236" s="11"/>
      <c r="G236" s="12"/>
      <c r="H236" s="12"/>
      <c r="I236" s="12"/>
      <c r="J236" s="11"/>
    </row>
    <row r="237" spans="1:10">
      <c r="A237" s="11">
        <f>'Initial data'!A236</f>
        <v>0</v>
      </c>
      <c r="B237" s="11">
        <f>'Initial data'!B236</f>
        <v>0</v>
      </c>
      <c r="C237" s="12"/>
      <c r="D237" s="11"/>
      <c r="E237" s="12"/>
      <c r="F237" s="11"/>
      <c r="G237" s="12"/>
      <c r="H237" s="12"/>
      <c r="I237" s="12"/>
      <c r="J237" s="11"/>
    </row>
    <row r="238" spans="1:10">
      <c r="A238" s="11">
        <f>'Initial data'!A237</f>
        <v>0</v>
      </c>
      <c r="B238" s="11">
        <f>'Initial data'!B237</f>
        <v>0</v>
      </c>
      <c r="C238" s="12"/>
      <c r="D238" s="11"/>
      <c r="E238" s="12"/>
      <c r="F238" s="11"/>
      <c r="G238" s="12"/>
      <c r="H238" s="12"/>
      <c r="I238" s="12"/>
      <c r="J238" s="11"/>
    </row>
    <row r="239" spans="1:10">
      <c r="A239" s="11">
        <f>'Initial data'!A238</f>
        <v>0</v>
      </c>
      <c r="B239" s="11">
        <f>'Initial data'!B238</f>
        <v>0</v>
      </c>
      <c r="C239" s="12"/>
      <c r="D239" s="11"/>
      <c r="E239" s="12"/>
      <c r="F239" s="11"/>
      <c r="G239" s="12"/>
      <c r="H239" s="12"/>
      <c r="I239" s="12"/>
      <c r="J239" s="11"/>
    </row>
    <row r="240" spans="1:10">
      <c r="A240" s="11">
        <f>'Initial data'!A239</f>
        <v>0</v>
      </c>
      <c r="B240" s="11">
        <f>'Initial data'!B239</f>
        <v>0</v>
      </c>
      <c r="C240" s="12"/>
      <c r="D240" s="11"/>
      <c r="E240" s="12"/>
      <c r="F240" s="11"/>
      <c r="G240" s="12"/>
      <c r="H240" s="12"/>
      <c r="I240" s="12"/>
      <c r="J240" s="11"/>
    </row>
    <row r="241" spans="1:10">
      <c r="A241" s="11">
        <f>'Initial data'!A240</f>
        <v>0</v>
      </c>
      <c r="B241" s="11">
        <f>'Initial data'!B240</f>
        <v>0</v>
      </c>
      <c r="C241" s="12"/>
      <c r="D241" s="11"/>
      <c r="E241" s="12"/>
      <c r="F241" s="11"/>
      <c r="G241" s="12"/>
      <c r="H241" s="12"/>
      <c r="I241" s="12"/>
      <c r="J241" s="11"/>
    </row>
    <row r="242" spans="1:10">
      <c r="A242" s="11">
        <f>'Initial data'!A241</f>
        <v>0</v>
      </c>
      <c r="B242" s="11">
        <f>'Initial data'!B241</f>
        <v>0</v>
      </c>
      <c r="C242" s="12"/>
      <c r="D242" s="11"/>
      <c r="E242" s="11"/>
      <c r="F242" s="11"/>
      <c r="G242" s="12"/>
      <c r="H242" s="12"/>
      <c r="I242" s="12"/>
      <c r="J242" s="11"/>
    </row>
    <row r="243" spans="1:10">
      <c r="A243" s="11">
        <f>'Initial data'!A242</f>
        <v>0</v>
      </c>
      <c r="B243" s="11">
        <f>'Initial data'!B242</f>
        <v>0</v>
      </c>
      <c r="C243" s="12"/>
      <c r="D243" s="11"/>
      <c r="E243" s="11"/>
      <c r="F243" s="11"/>
      <c r="G243" s="12"/>
      <c r="H243" s="12"/>
      <c r="I243" s="12"/>
      <c r="J243" s="11"/>
    </row>
    <row r="244" spans="1:10">
      <c r="A244" s="11">
        <f>'Initial data'!A243</f>
        <v>0</v>
      </c>
      <c r="B244" s="11">
        <f>'Initial data'!B243</f>
        <v>0</v>
      </c>
      <c r="C244" s="12"/>
      <c r="D244" s="11"/>
      <c r="E244" s="11"/>
      <c r="F244" s="11"/>
      <c r="G244" s="12"/>
      <c r="H244" s="12"/>
      <c r="I244" s="12"/>
      <c r="J244" s="11"/>
    </row>
    <row r="245" spans="1:10">
      <c r="A245" s="11">
        <f>'Initial data'!A244</f>
        <v>0</v>
      </c>
      <c r="B245" s="11">
        <f>'Initial data'!B244</f>
        <v>0</v>
      </c>
      <c r="C245" s="12"/>
      <c r="D245" s="11"/>
      <c r="E245" s="11"/>
      <c r="F245" s="11"/>
      <c r="G245" s="12"/>
      <c r="H245" s="12"/>
      <c r="I245" s="12"/>
      <c r="J245" s="11"/>
    </row>
    <row r="246" spans="1:10">
      <c r="A246" s="11">
        <f>'Initial data'!A245</f>
        <v>0</v>
      </c>
      <c r="B246" s="11">
        <f>'Initial data'!B245</f>
        <v>0</v>
      </c>
      <c r="C246" s="12"/>
      <c r="D246" s="11"/>
      <c r="E246" s="11"/>
      <c r="F246" s="11"/>
      <c r="G246" s="12"/>
      <c r="H246" s="12"/>
      <c r="I246" s="12"/>
      <c r="J246" s="11"/>
    </row>
    <row r="247" spans="1:10">
      <c r="A247" s="11">
        <f>'Initial data'!A246</f>
        <v>0</v>
      </c>
      <c r="B247" s="11">
        <f>'Initial data'!B246</f>
        <v>0</v>
      </c>
      <c r="C247" s="12"/>
      <c r="D247" s="11"/>
      <c r="E247" s="11"/>
      <c r="F247" s="11"/>
      <c r="G247" s="12"/>
      <c r="H247" s="12"/>
      <c r="I247" s="12"/>
      <c r="J247" s="11"/>
    </row>
    <row r="248" spans="1:10">
      <c r="A248" s="11">
        <f>'Initial data'!A247</f>
        <v>0</v>
      </c>
      <c r="B248" s="11">
        <f>'Initial data'!B247</f>
        <v>0</v>
      </c>
      <c r="C248" s="12"/>
      <c r="D248" s="11"/>
      <c r="E248" s="12"/>
      <c r="F248" s="11"/>
      <c r="G248" s="12"/>
      <c r="H248" s="12"/>
      <c r="I248" s="12"/>
      <c r="J248" s="11"/>
    </row>
    <row r="249" spans="1:10">
      <c r="A249" s="11">
        <f>'Initial data'!A248</f>
        <v>0</v>
      </c>
      <c r="B249" s="11">
        <f>'Initial data'!B248</f>
        <v>0</v>
      </c>
      <c r="C249" s="12"/>
      <c r="D249" s="11"/>
      <c r="E249" s="12"/>
      <c r="F249" s="11"/>
      <c r="G249" s="12"/>
      <c r="H249" s="12"/>
      <c r="I249" s="12"/>
      <c r="J249" s="11"/>
    </row>
    <row r="250" spans="1:10">
      <c r="A250" s="11">
        <f>'Initial data'!A249</f>
        <v>0</v>
      </c>
      <c r="B250" s="11">
        <f>'Initial data'!B249</f>
        <v>0</v>
      </c>
      <c r="C250" s="12"/>
      <c r="D250" s="11"/>
      <c r="E250" s="12"/>
      <c r="F250" s="11"/>
      <c r="G250" s="12"/>
      <c r="H250" s="12"/>
      <c r="I250" s="12"/>
      <c r="J250" s="11"/>
    </row>
    <row r="251" spans="1:10">
      <c r="A251" s="11">
        <f>'Initial data'!A250</f>
        <v>0</v>
      </c>
      <c r="B251" s="11">
        <f>'Initial data'!B250</f>
        <v>0</v>
      </c>
      <c r="C251" s="12"/>
      <c r="D251" s="11"/>
      <c r="E251" s="12"/>
      <c r="F251" s="11"/>
      <c r="G251" s="12"/>
      <c r="H251" s="12"/>
      <c r="I251" s="12"/>
      <c r="J251" s="11"/>
    </row>
    <row r="252" spans="1:10">
      <c r="A252" s="11">
        <f>'Initial data'!A251</f>
        <v>0</v>
      </c>
      <c r="B252" s="11">
        <f>'Initial data'!B251</f>
        <v>0</v>
      </c>
      <c r="C252" s="12"/>
      <c r="D252" s="11"/>
      <c r="E252" s="12"/>
      <c r="F252" s="11"/>
      <c r="G252" s="12"/>
      <c r="H252" s="12"/>
      <c r="I252" s="12"/>
      <c r="J252" s="11"/>
    </row>
    <row r="253" spans="1:10">
      <c r="A253" s="11">
        <f>'Initial data'!A252</f>
        <v>0</v>
      </c>
      <c r="B253" s="11">
        <f>'Initial data'!B252</f>
        <v>0</v>
      </c>
      <c r="C253" s="12"/>
      <c r="D253" s="11"/>
      <c r="E253" s="12"/>
      <c r="F253" s="11"/>
      <c r="G253" s="12"/>
      <c r="H253" s="12"/>
      <c r="I253" s="12"/>
      <c r="J253" s="11"/>
    </row>
    <row r="254" spans="1:10">
      <c r="A254" s="11">
        <f>'Initial data'!A253</f>
        <v>0</v>
      </c>
      <c r="B254" s="11">
        <f>'Initial data'!B253</f>
        <v>0</v>
      </c>
      <c r="C254" s="12"/>
      <c r="D254" s="11"/>
      <c r="E254" s="12"/>
      <c r="F254" s="11"/>
      <c r="G254" s="12"/>
      <c r="H254" s="12"/>
      <c r="I254" s="12"/>
      <c r="J254" s="11"/>
    </row>
    <row r="255" spans="1:10">
      <c r="A255" s="11">
        <f>'Initial data'!A254</f>
        <v>0</v>
      </c>
      <c r="B255" s="11">
        <f>'Initial data'!B254</f>
        <v>0</v>
      </c>
      <c r="C255" s="12"/>
      <c r="D255" s="11"/>
      <c r="E255" s="12"/>
      <c r="F255" s="11"/>
      <c r="G255" s="12"/>
      <c r="H255" s="12"/>
      <c r="I255" s="12"/>
      <c r="J255" s="11"/>
    </row>
    <row r="256" spans="1:10">
      <c r="A256" s="11">
        <f>'Initial data'!A255</f>
        <v>0</v>
      </c>
      <c r="B256" s="11">
        <f>'Initial data'!B255</f>
        <v>0</v>
      </c>
      <c r="C256" s="12"/>
      <c r="D256" s="11"/>
      <c r="E256" s="12"/>
      <c r="F256" s="11"/>
      <c r="G256" s="12"/>
      <c r="H256" s="12"/>
      <c r="I256" s="12"/>
      <c r="J256" s="11"/>
    </row>
    <row r="257" spans="1:10">
      <c r="A257" s="11">
        <f>'Initial data'!A256</f>
        <v>0</v>
      </c>
      <c r="B257" s="11">
        <f>'Initial data'!B256</f>
        <v>0</v>
      </c>
      <c r="C257" s="12"/>
      <c r="D257" s="11"/>
      <c r="E257" s="12"/>
      <c r="F257" s="11"/>
      <c r="G257" s="12"/>
      <c r="H257" s="12"/>
      <c r="I257" s="12"/>
      <c r="J257" s="11"/>
    </row>
    <row r="258" spans="1:10">
      <c r="A258" s="11">
        <f>'Initial data'!A257</f>
        <v>0</v>
      </c>
      <c r="B258" s="11">
        <f>'Initial data'!B257</f>
        <v>0</v>
      </c>
      <c r="C258" s="12"/>
      <c r="D258" s="11"/>
      <c r="E258" s="12"/>
      <c r="F258" s="11"/>
      <c r="G258" s="12"/>
      <c r="H258" s="12"/>
      <c r="I258" s="12"/>
      <c r="J258" s="11"/>
    </row>
    <row r="259" spans="1:10">
      <c r="A259" s="11">
        <f>'Initial data'!A258</f>
        <v>0</v>
      </c>
      <c r="B259" s="11">
        <f>'Initial data'!B258</f>
        <v>0</v>
      </c>
      <c r="C259" s="12"/>
      <c r="D259" s="11"/>
      <c r="E259" s="12"/>
      <c r="F259" s="11"/>
      <c r="G259" s="12"/>
      <c r="H259" s="12"/>
      <c r="I259" s="12"/>
      <c r="J259" s="11"/>
    </row>
    <row r="260" spans="1:10">
      <c r="A260" s="11">
        <f>'Initial data'!A259</f>
        <v>0</v>
      </c>
      <c r="B260" s="11">
        <f>'Initial data'!B259</f>
        <v>0</v>
      </c>
      <c r="C260" s="12"/>
      <c r="D260" s="11"/>
      <c r="E260" s="12"/>
      <c r="F260" s="11"/>
      <c r="G260" s="12"/>
      <c r="H260" s="12"/>
      <c r="I260" s="12"/>
      <c r="J260" s="11"/>
    </row>
    <row r="261" spans="1:10">
      <c r="A261" s="11">
        <f>'Initial data'!A260</f>
        <v>0</v>
      </c>
      <c r="B261" s="11">
        <f>'Initial data'!B260</f>
        <v>0</v>
      </c>
      <c r="C261" s="12"/>
      <c r="D261" s="11"/>
      <c r="E261" s="12"/>
      <c r="F261" s="11"/>
      <c r="G261" s="12"/>
      <c r="H261" s="12"/>
      <c r="I261" s="12"/>
      <c r="J261" s="11"/>
    </row>
    <row r="262" spans="1:10">
      <c r="A262" s="11">
        <f>'Initial data'!A261</f>
        <v>0</v>
      </c>
      <c r="B262" s="11">
        <f>'Initial data'!B261</f>
        <v>0</v>
      </c>
      <c r="C262" s="12"/>
      <c r="D262" s="11"/>
      <c r="E262" s="11"/>
      <c r="F262" s="11"/>
      <c r="G262" s="12"/>
      <c r="H262" s="12"/>
      <c r="I262" s="12"/>
      <c r="J262" s="11"/>
    </row>
    <row r="263" spans="1:10">
      <c r="A263" s="11">
        <f>'Initial data'!A262</f>
        <v>0</v>
      </c>
      <c r="B263" s="11">
        <f>'Initial data'!B262</f>
        <v>0</v>
      </c>
      <c r="C263" s="12"/>
      <c r="D263" s="11"/>
      <c r="E263" s="11"/>
      <c r="F263" s="11"/>
      <c r="G263" s="12"/>
      <c r="H263" s="12"/>
      <c r="I263" s="12"/>
      <c r="J263" s="11"/>
    </row>
    <row r="264" spans="1:10">
      <c r="A264" s="11">
        <f>'Initial data'!A263</f>
        <v>0</v>
      </c>
      <c r="B264" s="11">
        <f>'Initial data'!B263</f>
        <v>0</v>
      </c>
      <c r="C264" s="12"/>
      <c r="D264" s="11"/>
      <c r="E264" s="11"/>
      <c r="F264" s="11"/>
      <c r="G264" s="12"/>
      <c r="H264" s="12"/>
      <c r="I264" s="12"/>
      <c r="J264" s="11"/>
    </row>
    <row r="265" spans="1:10">
      <c r="A265" s="11">
        <f>'Initial data'!A264</f>
        <v>0</v>
      </c>
      <c r="B265" s="11">
        <f>'Initial data'!B264</f>
        <v>0</v>
      </c>
      <c r="C265" s="12"/>
      <c r="D265" s="11"/>
      <c r="E265" s="11"/>
      <c r="F265" s="11"/>
      <c r="G265" s="12"/>
      <c r="H265" s="12"/>
      <c r="I265" s="12"/>
      <c r="J265" s="11"/>
    </row>
    <row r="266" spans="1:10">
      <c r="A266" s="11">
        <f>'Initial data'!A265</f>
        <v>0</v>
      </c>
      <c r="B266" s="11">
        <f>'Initial data'!B265</f>
        <v>0</v>
      </c>
      <c r="C266" s="12"/>
      <c r="D266" s="11"/>
      <c r="E266" s="11"/>
      <c r="F266" s="11"/>
      <c r="G266" s="12"/>
      <c r="H266" s="12"/>
      <c r="I266" s="12"/>
      <c r="J266" s="11"/>
    </row>
    <row r="267" spans="1:10">
      <c r="A267" s="11">
        <f>'Initial data'!A266</f>
        <v>0</v>
      </c>
      <c r="B267" s="11">
        <f>'Initial data'!B266</f>
        <v>0</v>
      </c>
      <c r="C267" s="12"/>
      <c r="D267" s="11"/>
      <c r="E267" s="11"/>
      <c r="F267" s="11"/>
      <c r="G267" s="12"/>
      <c r="H267" s="12"/>
      <c r="I267" s="12"/>
      <c r="J267" s="11"/>
    </row>
    <row r="268" spans="1:10">
      <c r="A268" s="11">
        <f>'Initial data'!A267</f>
        <v>0</v>
      </c>
      <c r="B268" s="11">
        <f>'Initial data'!B267</f>
        <v>0</v>
      </c>
      <c r="C268" s="12"/>
      <c r="D268" s="11"/>
      <c r="E268" s="11"/>
      <c r="F268" s="11"/>
      <c r="G268" s="12"/>
      <c r="H268" s="12"/>
      <c r="I268" s="12"/>
      <c r="J268" s="11"/>
    </row>
    <row r="269" spans="1:10">
      <c r="A269" s="11">
        <f>'Initial data'!A268</f>
        <v>0</v>
      </c>
      <c r="B269" s="11">
        <f>'Initial data'!B268</f>
        <v>0</v>
      </c>
      <c r="C269" s="12"/>
      <c r="D269" s="11"/>
      <c r="E269" s="11"/>
      <c r="F269" s="11"/>
      <c r="G269" s="12"/>
      <c r="H269" s="12"/>
      <c r="I269" s="12"/>
      <c r="J269" s="11"/>
    </row>
    <row r="270" spans="1:10">
      <c r="A270" s="11">
        <f>'Initial data'!A269</f>
        <v>0</v>
      </c>
      <c r="B270" s="11">
        <f>'Initial data'!B269</f>
        <v>0</v>
      </c>
      <c r="C270" s="12"/>
      <c r="D270" s="11"/>
      <c r="E270" s="12"/>
      <c r="F270" s="11"/>
      <c r="G270" s="12"/>
      <c r="H270" s="12"/>
      <c r="I270" s="12"/>
      <c r="J270" s="11"/>
    </row>
    <row r="271" spans="1:10">
      <c r="A271" s="11">
        <f>'Initial data'!A270</f>
        <v>0</v>
      </c>
      <c r="B271" s="11">
        <f>'Initial data'!B270</f>
        <v>0</v>
      </c>
      <c r="C271" s="12"/>
      <c r="D271" s="11"/>
      <c r="E271" s="12"/>
      <c r="F271" s="11"/>
      <c r="G271" s="12"/>
      <c r="H271" s="12"/>
      <c r="I271" s="12"/>
      <c r="J271" s="11"/>
    </row>
    <row r="272" spans="1:10">
      <c r="A272" s="11">
        <f>'Initial data'!A271</f>
        <v>0</v>
      </c>
      <c r="B272" s="11">
        <f>'Initial data'!B271</f>
        <v>0</v>
      </c>
      <c r="C272" s="12"/>
      <c r="D272" s="11"/>
      <c r="E272" s="12"/>
      <c r="F272" s="11"/>
      <c r="G272" s="12"/>
      <c r="H272" s="12"/>
      <c r="I272" s="12"/>
      <c r="J272" s="11"/>
    </row>
    <row r="273" spans="1:10">
      <c r="A273" s="11">
        <f>'Initial data'!A272</f>
        <v>0</v>
      </c>
      <c r="B273" s="11">
        <f>'Initial data'!B272</f>
        <v>0</v>
      </c>
      <c r="C273" s="12"/>
      <c r="D273" s="11"/>
      <c r="E273" s="12"/>
      <c r="F273" s="11"/>
      <c r="G273" s="12"/>
      <c r="H273" s="12"/>
      <c r="I273" s="12"/>
      <c r="J273" s="11"/>
    </row>
    <row r="274" spans="1:10">
      <c r="A274" s="11">
        <f>'Initial data'!A273</f>
        <v>0</v>
      </c>
      <c r="B274" s="11">
        <f>'Initial data'!B273</f>
        <v>0</v>
      </c>
      <c r="C274" s="12"/>
      <c r="D274" s="11"/>
      <c r="E274" s="12"/>
      <c r="F274" s="11"/>
      <c r="G274" s="12"/>
      <c r="H274" s="12"/>
      <c r="I274" s="12"/>
      <c r="J274" s="11"/>
    </row>
    <row r="275" spans="1:10">
      <c r="A275" s="11">
        <f>'Initial data'!A274</f>
        <v>0</v>
      </c>
      <c r="B275" s="11">
        <f>'Initial data'!B274</f>
        <v>0</v>
      </c>
      <c r="C275" s="12"/>
      <c r="D275" s="11"/>
      <c r="E275" s="12"/>
      <c r="F275" s="11"/>
      <c r="G275" s="12"/>
      <c r="H275" s="12"/>
      <c r="I275" s="12"/>
      <c r="J275" s="11"/>
    </row>
    <row r="276" spans="1:10">
      <c r="A276" s="11">
        <f>'Initial data'!A275</f>
        <v>0</v>
      </c>
      <c r="B276" s="11">
        <f>'Initial data'!B275</f>
        <v>0</v>
      </c>
      <c r="C276" s="12"/>
      <c r="D276" s="11"/>
      <c r="E276" s="12"/>
      <c r="F276" s="11"/>
      <c r="G276" s="12"/>
      <c r="H276" s="12"/>
      <c r="I276" s="12"/>
      <c r="J276" s="11"/>
    </row>
    <row r="277" spans="1:10">
      <c r="A277" s="11">
        <f>'Initial data'!A276</f>
        <v>0</v>
      </c>
      <c r="B277" s="11">
        <f>'Initial data'!B276</f>
        <v>0</v>
      </c>
      <c r="C277" s="12"/>
      <c r="D277" s="11"/>
      <c r="E277" s="12"/>
      <c r="F277" s="11"/>
      <c r="G277" s="12"/>
      <c r="H277" s="12"/>
      <c r="I277" s="12"/>
      <c r="J277" s="11"/>
    </row>
    <row r="278" spans="1:10">
      <c r="A278" s="11">
        <f>'Initial data'!A277</f>
        <v>0</v>
      </c>
      <c r="B278" s="11">
        <f>'Initial data'!B277</f>
        <v>0</v>
      </c>
      <c r="C278" s="12"/>
      <c r="D278" s="11"/>
      <c r="E278" s="12"/>
      <c r="F278" s="11"/>
      <c r="G278" s="12"/>
      <c r="H278" s="12"/>
      <c r="I278" s="12"/>
      <c r="J278" s="11"/>
    </row>
    <row r="279" spans="1:10">
      <c r="A279" s="11">
        <f>'Initial data'!A278</f>
        <v>0</v>
      </c>
      <c r="B279" s="11">
        <f>'Initial data'!B278</f>
        <v>0</v>
      </c>
      <c r="C279" s="12"/>
      <c r="D279" s="11"/>
      <c r="E279" s="12"/>
      <c r="F279" s="11"/>
      <c r="G279" s="12"/>
      <c r="H279" s="12"/>
      <c r="I279" s="12"/>
      <c r="J279" s="11"/>
    </row>
    <row r="280" spans="1:10">
      <c r="A280" s="11">
        <f>'Initial data'!A279</f>
        <v>0</v>
      </c>
      <c r="B280" s="11">
        <f>'Initial data'!B279</f>
        <v>0</v>
      </c>
      <c r="C280" s="12"/>
      <c r="D280" s="11"/>
      <c r="E280" s="12"/>
      <c r="F280" s="11"/>
      <c r="G280" s="12"/>
      <c r="H280" s="12"/>
      <c r="I280" s="12"/>
      <c r="J280" s="11"/>
    </row>
    <row r="281" spans="1:10">
      <c r="A281" s="11">
        <f>'Initial data'!A280</f>
        <v>0</v>
      </c>
      <c r="B281" s="11">
        <f>'Initial data'!B280</f>
        <v>0</v>
      </c>
      <c r="C281" s="12"/>
      <c r="D281" s="11"/>
      <c r="E281" s="12"/>
      <c r="F281" s="11"/>
      <c r="G281" s="12"/>
      <c r="H281" s="12"/>
      <c r="I281" s="12"/>
      <c r="J281" s="11"/>
    </row>
    <row r="282" spans="1:10">
      <c r="A282" s="11">
        <f>'Initial data'!A281</f>
        <v>0</v>
      </c>
      <c r="B282" s="11">
        <f>'Initial data'!B281</f>
        <v>0</v>
      </c>
      <c r="C282" s="12"/>
      <c r="D282" s="11"/>
      <c r="E282" s="11"/>
      <c r="F282" s="11"/>
      <c r="G282" s="12"/>
      <c r="H282" s="12"/>
      <c r="I282" s="12"/>
      <c r="J282" s="11"/>
    </row>
    <row r="283" spans="1:10">
      <c r="A283" s="11">
        <f>'Initial data'!A282</f>
        <v>0</v>
      </c>
      <c r="B283" s="11">
        <f>'Initial data'!B282</f>
        <v>0</v>
      </c>
      <c r="C283" s="12"/>
      <c r="D283" s="11"/>
      <c r="E283" s="11"/>
      <c r="F283" s="11"/>
      <c r="G283" s="12"/>
      <c r="H283" s="12"/>
      <c r="I283" s="12"/>
      <c r="J283" s="11"/>
    </row>
    <row r="284" spans="1:10">
      <c r="A284" s="11">
        <f>'Initial data'!A283</f>
        <v>0</v>
      </c>
      <c r="B284" s="11">
        <f>'Initial data'!B283</f>
        <v>0</v>
      </c>
      <c r="C284" s="12"/>
      <c r="D284" s="11"/>
      <c r="E284" s="11"/>
      <c r="F284" s="11"/>
      <c r="G284" s="12"/>
      <c r="H284" s="12"/>
      <c r="I284" s="12"/>
      <c r="J284" s="11"/>
    </row>
    <row r="285" spans="1:10">
      <c r="A285" s="11">
        <f>'Initial data'!A284</f>
        <v>0</v>
      </c>
      <c r="B285" s="11">
        <f>'Initial data'!B284</f>
        <v>0</v>
      </c>
      <c r="C285" s="12"/>
      <c r="D285" s="11"/>
      <c r="E285" s="11"/>
      <c r="F285" s="11"/>
      <c r="G285" s="12"/>
      <c r="H285" s="12"/>
      <c r="I285" s="12"/>
      <c r="J285" s="11"/>
    </row>
    <row r="286" spans="1:10">
      <c r="A286" s="11">
        <f>'Initial data'!A285</f>
        <v>0</v>
      </c>
      <c r="B286" s="11">
        <f>'Initial data'!B285</f>
        <v>0</v>
      </c>
      <c r="C286" s="12"/>
      <c r="D286" s="11"/>
      <c r="E286" s="12"/>
      <c r="F286" s="11"/>
      <c r="G286" s="12"/>
      <c r="H286" s="12"/>
      <c r="I286" s="12"/>
      <c r="J286" s="11"/>
    </row>
    <row r="287" spans="1:10">
      <c r="A287" s="11">
        <f>'Initial data'!A286</f>
        <v>0</v>
      </c>
      <c r="B287" s="11">
        <f>'Initial data'!B286</f>
        <v>0</v>
      </c>
      <c r="C287" s="12"/>
      <c r="D287" s="11"/>
      <c r="E287" s="12"/>
      <c r="F287" s="11"/>
      <c r="G287" s="12"/>
      <c r="H287" s="12"/>
      <c r="I287" s="12"/>
      <c r="J287" s="11"/>
    </row>
    <row r="288" spans="1:10">
      <c r="A288" s="11">
        <f>'Initial data'!A287</f>
        <v>0</v>
      </c>
      <c r="B288" s="11">
        <f>'Initial data'!B287</f>
        <v>0</v>
      </c>
      <c r="C288" s="12"/>
      <c r="D288" s="11"/>
      <c r="E288" s="11"/>
      <c r="F288" s="11"/>
      <c r="G288" s="12"/>
      <c r="H288" s="12"/>
      <c r="I288" s="12"/>
      <c r="J288" s="11"/>
    </row>
    <row r="289" spans="1:10">
      <c r="A289" s="11">
        <f>'Initial data'!A288</f>
        <v>0</v>
      </c>
      <c r="B289" s="11">
        <f>'Initial data'!B288</f>
        <v>0</v>
      </c>
      <c r="C289" s="12"/>
      <c r="D289" s="11"/>
      <c r="E289" s="11"/>
      <c r="F289" s="11"/>
      <c r="G289" s="12"/>
      <c r="H289" s="12"/>
      <c r="I289" s="12"/>
      <c r="J289" s="11"/>
    </row>
    <row r="290" spans="1:10">
      <c r="A290" s="11">
        <f>'Initial data'!A289</f>
        <v>0</v>
      </c>
      <c r="B290" s="11">
        <f>'Initial data'!B289</f>
        <v>0</v>
      </c>
      <c r="C290" s="12"/>
      <c r="D290" s="11"/>
      <c r="E290" s="11"/>
      <c r="F290" s="11"/>
      <c r="G290" s="12"/>
      <c r="H290" s="12"/>
      <c r="I290" s="12"/>
      <c r="J290" s="11"/>
    </row>
    <row r="291" spans="1:10">
      <c r="A291" s="11">
        <f>'Initial data'!A290</f>
        <v>0</v>
      </c>
      <c r="B291" s="11">
        <f>'Initial data'!B290</f>
        <v>0</v>
      </c>
      <c r="C291" s="12"/>
      <c r="D291" s="11"/>
      <c r="E291" s="11"/>
      <c r="F291" s="11"/>
      <c r="G291" s="12"/>
      <c r="H291" s="12"/>
      <c r="I291" s="12"/>
      <c r="J291" s="11"/>
    </row>
    <row r="292" spans="1:10">
      <c r="A292" s="11">
        <f>'Initial data'!A291</f>
        <v>0</v>
      </c>
      <c r="B292" s="11">
        <f>'Initial data'!B291</f>
        <v>0</v>
      </c>
      <c r="C292" s="12"/>
      <c r="D292" s="11"/>
      <c r="E292" s="12"/>
      <c r="F292" s="11"/>
      <c r="G292" s="12"/>
      <c r="H292" s="12"/>
      <c r="I292" s="12"/>
      <c r="J292" s="11"/>
    </row>
    <row r="293" spans="1:10">
      <c r="A293" s="11">
        <f>'Initial data'!A292</f>
        <v>0</v>
      </c>
      <c r="B293" s="11">
        <f>'Initial data'!B292</f>
        <v>0</v>
      </c>
      <c r="C293" s="12"/>
      <c r="D293" s="11"/>
      <c r="E293" s="12"/>
      <c r="F293" s="11"/>
      <c r="G293" s="12"/>
      <c r="H293" s="12"/>
      <c r="I293" s="12"/>
      <c r="J293" s="11"/>
    </row>
    <row r="294" spans="1:10">
      <c r="A294" s="11">
        <f>'Initial data'!A293</f>
        <v>0</v>
      </c>
      <c r="B294" s="11">
        <f>'Initial data'!B293</f>
        <v>0</v>
      </c>
      <c r="C294" s="12"/>
      <c r="D294" s="11"/>
      <c r="E294" s="12"/>
      <c r="F294" s="11"/>
      <c r="G294" s="12"/>
      <c r="H294" s="12"/>
      <c r="I294" s="12"/>
      <c r="J294" s="11"/>
    </row>
    <row r="295" spans="1:10">
      <c r="A295" s="11">
        <f>'Initial data'!A294</f>
        <v>0</v>
      </c>
      <c r="B295" s="11">
        <f>'Initial data'!B294</f>
        <v>0</v>
      </c>
      <c r="C295" s="12"/>
      <c r="D295" s="11"/>
      <c r="E295" s="12"/>
      <c r="F295" s="11"/>
      <c r="G295" s="12"/>
      <c r="H295" s="12"/>
      <c r="I295" s="12"/>
      <c r="J295" s="11"/>
    </row>
    <row r="296" spans="1:10">
      <c r="A296" s="11">
        <f>'Initial data'!A295</f>
        <v>0</v>
      </c>
      <c r="B296" s="11">
        <f>'Initial data'!B295</f>
        <v>0</v>
      </c>
      <c r="C296" s="12"/>
      <c r="D296" s="11"/>
      <c r="E296" s="12"/>
      <c r="F296" s="11"/>
      <c r="G296" s="12"/>
      <c r="H296" s="12"/>
      <c r="I296" s="12"/>
      <c r="J296" s="11"/>
    </row>
    <row r="297" spans="1:10">
      <c r="A297" s="11">
        <f>'Initial data'!A296</f>
        <v>0</v>
      </c>
      <c r="B297" s="11">
        <f>'Initial data'!B296</f>
        <v>0</v>
      </c>
      <c r="C297" s="12"/>
      <c r="D297" s="11"/>
      <c r="E297" s="12"/>
      <c r="F297" s="11"/>
      <c r="G297" s="12"/>
      <c r="H297" s="12"/>
      <c r="I297" s="12"/>
      <c r="J297" s="11"/>
    </row>
    <row r="298" spans="1:10">
      <c r="A298" s="11">
        <f>'Initial data'!A297</f>
        <v>0</v>
      </c>
      <c r="B298" s="11">
        <f>'Initial data'!B297</f>
        <v>0</v>
      </c>
      <c r="C298" s="12"/>
      <c r="D298" s="11"/>
      <c r="E298" s="12"/>
      <c r="F298" s="11"/>
      <c r="G298" s="12"/>
      <c r="H298" s="12"/>
      <c r="I298" s="12"/>
      <c r="J298" s="11"/>
    </row>
    <row r="299" spans="1:10">
      <c r="A299" s="11">
        <f>'Initial data'!A298</f>
        <v>0</v>
      </c>
      <c r="B299" s="11">
        <f>'Initial data'!B298</f>
        <v>0</v>
      </c>
      <c r="C299" s="12"/>
      <c r="D299" s="11"/>
      <c r="E299" s="12"/>
      <c r="F299" s="11"/>
      <c r="G299" s="12"/>
      <c r="H299" s="12"/>
      <c r="I299" s="12"/>
      <c r="J299" s="11"/>
    </row>
    <row r="300" spans="1:10">
      <c r="A300" s="11">
        <f>'Initial data'!A299</f>
        <v>0</v>
      </c>
      <c r="B300" s="11">
        <f>'Initial data'!B299</f>
        <v>0</v>
      </c>
      <c r="C300" s="12"/>
      <c r="D300" s="11"/>
      <c r="E300" s="12"/>
      <c r="F300" s="11"/>
      <c r="G300" s="12"/>
      <c r="H300" s="12"/>
      <c r="I300" s="12"/>
      <c r="J300" s="11"/>
    </row>
    <row r="301" spans="1:10">
      <c r="A301" s="11">
        <f>'Initial data'!A300</f>
        <v>0</v>
      </c>
      <c r="B301" s="11">
        <f>'Initial data'!B300</f>
        <v>0</v>
      </c>
      <c r="C301" s="12"/>
      <c r="D301" s="11"/>
      <c r="E301" s="12"/>
      <c r="F301" s="11"/>
      <c r="G301" s="12"/>
      <c r="H301" s="12"/>
      <c r="I301" s="12"/>
      <c r="J301" s="11"/>
    </row>
    <row r="302" spans="1:10">
      <c r="A302" s="11">
        <f>'Initial data'!A301</f>
        <v>0</v>
      </c>
      <c r="B302" s="11">
        <f>'Initial data'!B301</f>
        <v>0</v>
      </c>
      <c r="C302" s="12"/>
      <c r="D302" s="11"/>
      <c r="E302" s="11"/>
      <c r="F302" s="11"/>
      <c r="G302" s="12"/>
      <c r="H302" s="12"/>
      <c r="I302" s="12"/>
      <c r="J302" s="11"/>
    </row>
    <row r="303" spans="1:10">
      <c r="A303" s="11">
        <f>'Initial data'!A302</f>
        <v>0</v>
      </c>
      <c r="B303" s="11">
        <f>'Initial data'!B302</f>
        <v>0</v>
      </c>
      <c r="C303" s="12"/>
      <c r="D303" s="11"/>
      <c r="E303" s="11"/>
      <c r="F303" s="11"/>
      <c r="G303" s="12"/>
      <c r="H303" s="12"/>
      <c r="I303" s="12"/>
      <c r="J303" s="11"/>
    </row>
    <row r="304" spans="1:10">
      <c r="A304" s="11">
        <f>'Initial data'!A303</f>
        <v>0</v>
      </c>
      <c r="B304" s="11">
        <f>'Initial data'!B303</f>
        <v>0</v>
      </c>
      <c r="C304" s="12"/>
      <c r="D304" s="11"/>
      <c r="E304" s="11"/>
      <c r="F304" s="11"/>
      <c r="G304" s="12"/>
      <c r="H304" s="12"/>
      <c r="I304" s="12"/>
      <c r="J304" s="11"/>
    </row>
    <row r="305" spans="1:10">
      <c r="A305" s="11">
        <f>'Initial data'!A304</f>
        <v>0</v>
      </c>
      <c r="B305" s="11">
        <f>'Initial data'!B304</f>
        <v>0</v>
      </c>
      <c r="C305" s="12"/>
      <c r="D305" s="11"/>
      <c r="E305" s="11"/>
      <c r="F305" s="11"/>
      <c r="G305" s="12"/>
      <c r="H305" s="12"/>
      <c r="I305" s="12"/>
      <c r="J305" s="11"/>
    </row>
    <row r="306" spans="1:10">
      <c r="A306" s="11">
        <f>'Initial data'!A305</f>
        <v>0</v>
      </c>
      <c r="B306" s="11">
        <f>'Initial data'!B305</f>
        <v>0</v>
      </c>
      <c r="C306" s="12"/>
      <c r="D306" s="11"/>
      <c r="E306" s="12"/>
      <c r="F306" s="11"/>
      <c r="G306" s="12"/>
      <c r="H306" s="12"/>
      <c r="I306" s="12"/>
      <c r="J306" s="11"/>
    </row>
    <row r="307" spans="1:10">
      <c r="A307" s="11">
        <f>'Initial data'!A306</f>
        <v>0</v>
      </c>
      <c r="B307" s="11">
        <f>'Initial data'!B306</f>
        <v>0</v>
      </c>
      <c r="C307" s="12"/>
      <c r="D307" s="11"/>
      <c r="E307" s="12"/>
      <c r="F307" s="11"/>
      <c r="G307" s="12"/>
      <c r="H307" s="12"/>
      <c r="I307" s="12"/>
      <c r="J307" s="11"/>
    </row>
    <row r="308" spans="1:10">
      <c r="A308" s="11">
        <f>'Initial data'!A307</f>
        <v>0</v>
      </c>
      <c r="B308" s="11">
        <f>'Initial data'!B307</f>
        <v>0</v>
      </c>
      <c r="C308" s="12"/>
      <c r="D308" s="11"/>
      <c r="E308" s="12"/>
      <c r="F308" s="11"/>
      <c r="G308" s="12"/>
      <c r="H308" s="12"/>
      <c r="I308" s="12"/>
      <c r="J308" s="11"/>
    </row>
    <row r="309" spans="1:10">
      <c r="A309" s="11">
        <f>'Initial data'!A308</f>
        <v>0</v>
      </c>
      <c r="B309" s="11">
        <f>'Initial data'!B308</f>
        <v>0</v>
      </c>
      <c r="C309" s="12"/>
      <c r="D309" s="11"/>
      <c r="E309" s="12"/>
      <c r="F309" s="11"/>
      <c r="G309" s="12"/>
      <c r="H309" s="12"/>
      <c r="I309" s="12"/>
      <c r="J309" s="11"/>
    </row>
    <row r="310" spans="1:10">
      <c r="A310" s="11">
        <f>'Initial data'!A309</f>
        <v>0</v>
      </c>
      <c r="B310" s="11">
        <f>'Initial data'!B309</f>
        <v>0</v>
      </c>
      <c r="C310" s="12"/>
      <c r="D310" s="11"/>
      <c r="E310" s="11"/>
      <c r="F310" s="11"/>
      <c r="G310" s="12"/>
      <c r="H310" s="12"/>
      <c r="I310" s="12"/>
      <c r="J310" s="11"/>
    </row>
    <row r="311" spans="1:10">
      <c r="A311" s="11">
        <f>'Initial data'!A310</f>
        <v>0</v>
      </c>
      <c r="B311" s="11">
        <f>'Initial data'!B310</f>
        <v>0</v>
      </c>
      <c r="C311" s="12"/>
      <c r="D311" s="11"/>
      <c r="E311" s="11"/>
      <c r="F311" s="11"/>
      <c r="G311" s="12"/>
      <c r="H311" s="12"/>
      <c r="I311" s="12"/>
      <c r="J311" s="11"/>
    </row>
    <row r="312" spans="1:10">
      <c r="A312" s="11">
        <f>'Initial data'!A311</f>
        <v>0</v>
      </c>
      <c r="B312" s="11">
        <f>'Initial data'!B311</f>
        <v>0</v>
      </c>
      <c r="C312" s="12"/>
      <c r="D312" s="11"/>
      <c r="E312" s="11"/>
      <c r="F312" s="11"/>
      <c r="G312" s="12"/>
      <c r="H312" s="12"/>
      <c r="I312" s="12"/>
      <c r="J312" s="11"/>
    </row>
    <row r="313" spans="1:10">
      <c r="A313" s="11">
        <f>'Initial data'!A312</f>
        <v>0</v>
      </c>
      <c r="B313" s="11">
        <f>'Initial data'!B312</f>
        <v>0</v>
      </c>
      <c r="C313" s="12"/>
      <c r="D313" s="11"/>
      <c r="E313" s="11"/>
      <c r="F313" s="11"/>
      <c r="G313" s="12"/>
      <c r="H313" s="12"/>
      <c r="I313" s="12"/>
      <c r="J313" s="11"/>
    </row>
    <row r="314" spans="1:10">
      <c r="A314" s="11">
        <f>'Initial data'!A313</f>
        <v>0</v>
      </c>
      <c r="B314" s="11">
        <f>'Initial data'!B313</f>
        <v>0</v>
      </c>
      <c r="C314" s="12"/>
      <c r="D314" s="11"/>
      <c r="E314" s="12"/>
      <c r="F314" s="11"/>
      <c r="G314" s="12"/>
      <c r="H314" s="12"/>
      <c r="I314" s="12"/>
      <c r="J314" s="11"/>
    </row>
    <row r="315" spans="1:10">
      <c r="A315" s="11">
        <f>'Initial data'!A314</f>
        <v>0</v>
      </c>
      <c r="B315" s="11">
        <f>'Initial data'!B314</f>
        <v>0</v>
      </c>
      <c r="C315" s="12"/>
      <c r="D315" s="11"/>
      <c r="E315" s="12"/>
      <c r="F315" s="11"/>
      <c r="G315" s="12"/>
      <c r="H315" s="12"/>
      <c r="I315" s="12"/>
      <c r="J315" s="11"/>
    </row>
    <row r="316" spans="1:10">
      <c r="A316" s="11">
        <f>'Initial data'!A315</f>
        <v>0</v>
      </c>
      <c r="B316" s="11">
        <f>'Initial data'!B315</f>
        <v>0</v>
      </c>
      <c r="C316" s="12"/>
      <c r="D316" s="11"/>
      <c r="E316" s="12"/>
      <c r="F316" s="11"/>
      <c r="G316" s="12"/>
      <c r="H316" s="12"/>
      <c r="I316" s="12"/>
      <c r="J316" s="11"/>
    </row>
    <row r="317" spans="1:10">
      <c r="A317" s="11">
        <f>'Initial data'!A316</f>
        <v>0</v>
      </c>
      <c r="B317" s="11">
        <f>'Initial data'!B316</f>
        <v>0</v>
      </c>
      <c r="C317" s="12"/>
      <c r="D317" s="11"/>
      <c r="E317" s="12"/>
      <c r="F317" s="11"/>
      <c r="G317" s="12"/>
      <c r="H317" s="12"/>
      <c r="I317" s="12"/>
      <c r="J317" s="11"/>
    </row>
    <row r="318" spans="1:10">
      <c r="A318" s="11">
        <f>'Initial data'!A317</f>
        <v>0</v>
      </c>
      <c r="B318" s="11">
        <f>'Initial data'!B317</f>
        <v>0</v>
      </c>
      <c r="C318" s="12"/>
      <c r="D318" s="11"/>
      <c r="E318" s="12"/>
      <c r="F318" s="11"/>
      <c r="G318" s="12"/>
      <c r="H318" s="12"/>
      <c r="I318" s="12"/>
      <c r="J318" s="11"/>
    </row>
    <row r="319" spans="1:10">
      <c r="A319" s="11">
        <f>'Initial data'!A318</f>
        <v>0</v>
      </c>
      <c r="B319" s="11">
        <f>'Initial data'!B318</f>
        <v>0</v>
      </c>
      <c r="C319" s="12"/>
      <c r="D319" s="11"/>
      <c r="E319" s="12"/>
      <c r="F319" s="11"/>
      <c r="G319" s="12"/>
      <c r="H319" s="12"/>
      <c r="I319" s="12"/>
      <c r="J319" s="11"/>
    </row>
    <row r="320" spans="1:10">
      <c r="A320" s="11">
        <f>'Initial data'!A319</f>
        <v>0</v>
      </c>
      <c r="B320" s="11">
        <f>'Initial data'!B319</f>
        <v>0</v>
      </c>
      <c r="C320" s="12"/>
      <c r="D320" s="11"/>
      <c r="E320" s="12"/>
      <c r="F320" s="11"/>
      <c r="G320" s="12"/>
      <c r="H320" s="12"/>
      <c r="I320" s="12"/>
      <c r="J320" s="11"/>
    </row>
    <row r="321" spans="1:10">
      <c r="A321" s="11">
        <f>'Initial data'!A320</f>
        <v>0</v>
      </c>
      <c r="B321" s="11">
        <f>'Initial data'!B320</f>
        <v>0</v>
      </c>
      <c r="C321" s="12"/>
      <c r="D321" s="11"/>
      <c r="E321" s="12"/>
      <c r="F321" s="11"/>
      <c r="G321" s="12"/>
      <c r="H321" s="12"/>
      <c r="I321" s="12"/>
      <c r="J321" s="11"/>
    </row>
    <row r="322" spans="1:10">
      <c r="A322" s="11">
        <f>'Initial data'!A321</f>
        <v>0</v>
      </c>
      <c r="B322" s="11">
        <f>'Initial data'!B321</f>
        <v>0</v>
      </c>
      <c r="C322" s="12"/>
      <c r="D322" s="11"/>
      <c r="E322" s="11"/>
      <c r="F322" s="11"/>
      <c r="G322" s="12"/>
      <c r="H322" s="12"/>
      <c r="I322" s="12"/>
      <c r="J322" s="11"/>
    </row>
    <row r="323" spans="1:10">
      <c r="A323" s="11">
        <f>'Initial data'!A322</f>
        <v>0</v>
      </c>
      <c r="B323" s="11">
        <f>'Initial data'!B322</f>
        <v>0</v>
      </c>
      <c r="C323" s="12"/>
      <c r="D323" s="11"/>
      <c r="E323" s="11"/>
      <c r="F323" s="11"/>
      <c r="G323" s="12"/>
      <c r="H323" s="12"/>
      <c r="I323" s="12"/>
      <c r="J323" s="11"/>
    </row>
    <row r="324" spans="1:10">
      <c r="A324" s="11">
        <f>'Initial data'!A323</f>
        <v>0</v>
      </c>
      <c r="B324" s="11">
        <f>'Initial data'!B323</f>
        <v>0</v>
      </c>
      <c r="C324" s="12"/>
      <c r="D324" s="11"/>
      <c r="E324" s="11"/>
      <c r="F324" s="11"/>
      <c r="G324" s="12"/>
      <c r="H324" s="12"/>
      <c r="I324" s="12"/>
      <c r="J324" s="11"/>
    </row>
    <row r="325" spans="1:10">
      <c r="A325" s="11">
        <f>'Initial data'!A324</f>
        <v>0</v>
      </c>
      <c r="B325" s="11">
        <f>'Initial data'!B324</f>
        <v>0</v>
      </c>
      <c r="C325" s="12"/>
      <c r="D325" s="11"/>
      <c r="E325" s="11"/>
      <c r="F325" s="11"/>
      <c r="G325" s="12"/>
      <c r="H325" s="12"/>
      <c r="I325" s="12"/>
      <c r="J325" s="11"/>
    </row>
    <row r="326" spans="1:10">
      <c r="A326" s="11">
        <f>'Initial data'!A325</f>
        <v>0</v>
      </c>
      <c r="B326" s="11">
        <f>'Initial data'!B325</f>
        <v>0</v>
      </c>
      <c r="C326" s="12"/>
      <c r="D326" s="11"/>
      <c r="E326" s="12"/>
      <c r="F326" s="11"/>
      <c r="G326" s="12"/>
      <c r="H326" s="12"/>
      <c r="I326" s="12"/>
      <c r="J326" s="11"/>
    </row>
    <row r="327" spans="1:10">
      <c r="A327" s="11">
        <f>'Initial data'!A326</f>
        <v>0</v>
      </c>
      <c r="B327" s="11">
        <f>'Initial data'!B326</f>
        <v>0</v>
      </c>
      <c r="C327" s="12"/>
      <c r="D327" s="11"/>
      <c r="E327" s="12"/>
      <c r="F327" s="11"/>
      <c r="G327" s="12"/>
      <c r="H327" s="12"/>
      <c r="I327" s="12"/>
      <c r="J327" s="11"/>
    </row>
    <row r="328" spans="1:10">
      <c r="A328" s="11">
        <f>'Initial data'!A327</f>
        <v>0</v>
      </c>
      <c r="B328" s="11">
        <f>'Initial data'!B327</f>
        <v>0</v>
      </c>
      <c r="C328" s="12"/>
      <c r="D328" s="11"/>
      <c r="E328" s="12"/>
      <c r="F328" s="11"/>
      <c r="G328" s="12"/>
      <c r="H328" s="12"/>
      <c r="I328" s="12"/>
      <c r="J328" s="11"/>
    </row>
    <row r="329" spans="1:10">
      <c r="A329" s="11">
        <f>'Initial data'!A328</f>
        <v>0</v>
      </c>
      <c r="B329" s="11">
        <f>'Initial data'!B328</f>
        <v>0</v>
      </c>
      <c r="C329" s="12"/>
      <c r="D329" s="11"/>
      <c r="E329" s="12"/>
      <c r="F329" s="11"/>
      <c r="G329" s="12"/>
      <c r="H329" s="12"/>
      <c r="I329" s="12"/>
      <c r="J329" s="11"/>
    </row>
    <row r="330" spans="1:10">
      <c r="A330" s="11">
        <f>'Initial data'!A329</f>
        <v>0</v>
      </c>
      <c r="B330" s="11">
        <f>'Initial data'!B329</f>
        <v>0</v>
      </c>
      <c r="C330" s="12"/>
      <c r="D330" s="11"/>
      <c r="E330" s="12"/>
      <c r="F330" s="11"/>
      <c r="G330" s="12"/>
      <c r="H330" s="12"/>
      <c r="I330" s="12"/>
      <c r="J330" s="11"/>
    </row>
    <row r="331" spans="1:10">
      <c r="A331" s="11">
        <f>'Initial data'!A330</f>
        <v>0</v>
      </c>
      <c r="B331" s="11">
        <f>'Initial data'!B330</f>
        <v>0</v>
      </c>
      <c r="C331" s="12"/>
      <c r="D331" s="11"/>
      <c r="E331" s="12"/>
      <c r="F331" s="11"/>
      <c r="G331" s="12"/>
      <c r="H331" s="12"/>
      <c r="I331" s="12"/>
      <c r="J331" s="11"/>
    </row>
    <row r="332" spans="1:10">
      <c r="A332" s="11">
        <f>'Initial data'!A331</f>
        <v>0</v>
      </c>
      <c r="B332" s="11">
        <f>'Initial data'!B331</f>
        <v>0</v>
      </c>
      <c r="C332" s="12"/>
      <c r="D332" s="11"/>
      <c r="E332" s="11"/>
      <c r="F332" s="11"/>
      <c r="G332" s="12"/>
      <c r="H332" s="12"/>
      <c r="I332" s="12"/>
      <c r="J332" s="11"/>
    </row>
    <row r="333" spans="1:10">
      <c r="A333" s="11">
        <f>'Initial data'!A332</f>
        <v>0</v>
      </c>
      <c r="B333" s="11">
        <f>'Initial data'!B332</f>
        <v>0</v>
      </c>
      <c r="C333" s="12"/>
      <c r="D333" s="11"/>
      <c r="E333" s="11"/>
      <c r="F333" s="11"/>
      <c r="G333" s="12"/>
      <c r="H333" s="12"/>
      <c r="I333" s="12"/>
      <c r="J333" s="11"/>
    </row>
    <row r="334" spans="1:10">
      <c r="A334" s="11">
        <f>'Initial data'!A333</f>
        <v>0</v>
      </c>
      <c r="B334" s="11">
        <f>'Initial data'!B333</f>
        <v>0</v>
      </c>
      <c r="C334" s="12"/>
      <c r="D334" s="11"/>
      <c r="E334" s="11"/>
      <c r="F334" s="11"/>
      <c r="G334" s="12"/>
      <c r="H334" s="12"/>
      <c r="I334" s="12"/>
      <c r="J334" s="11"/>
    </row>
    <row r="335" spans="1:10">
      <c r="A335" s="11">
        <f>'Initial data'!A334</f>
        <v>0</v>
      </c>
      <c r="B335" s="11">
        <f>'Initial data'!B334</f>
        <v>0</v>
      </c>
      <c r="C335" s="12"/>
      <c r="D335" s="11"/>
      <c r="E335" s="11"/>
      <c r="F335" s="11"/>
      <c r="G335" s="12"/>
      <c r="H335" s="12"/>
      <c r="I335" s="12"/>
      <c r="J335" s="11"/>
    </row>
    <row r="336" spans="1:10">
      <c r="A336" s="11">
        <f>'Initial data'!A335</f>
        <v>0</v>
      </c>
      <c r="B336" s="11">
        <f>'Initial data'!B335</f>
        <v>0</v>
      </c>
      <c r="C336" s="12"/>
      <c r="D336" s="11"/>
      <c r="E336" s="12"/>
      <c r="F336" s="11"/>
      <c r="G336" s="12"/>
      <c r="H336" s="12"/>
      <c r="I336" s="12"/>
      <c r="J336" s="11"/>
    </row>
    <row r="337" spans="1:10">
      <c r="A337" s="11">
        <f>'Initial data'!A336</f>
        <v>0</v>
      </c>
      <c r="B337" s="11">
        <f>'Initial data'!B336</f>
        <v>0</v>
      </c>
      <c r="C337" s="12"/>
      <c r="D337" s="11"/>
      <c r="E337" s="12"/>
      <c r="F337" s="11"/>
      <c r="G337" s="12"/>
      <c r="H337" s="12"/>
      <c r="I337" s="12"/>
      <c r="J337" s="11"/>
    </row>
    <row r="338" spans="1:10">
      <c r="A338" s="11">
        <f>'Initial data'!A337</f>
        <v>0</v>
      </c>
      <c r="B338" s="11">
        <f>'Initial data'!B337</f>
        <v>0</v>
      </c>
      <c r="C338" s="12"/>
      <c r="D338" s="11"/>
      <c r="E338" s="12"/>
      <c r="F338" s="11"/>
      <c r="G338" s="12"/>
      <c r="H338" s="12"/>
      <c r="I338" s="12"/>
      <c r="J338" s="11"/>
    </row>
    <row r="339" spans="1:10">
      <c r="A339" s="11">
        <f>'Initial data'!A338</f>
        <v>0</v>
      </c>
      <c r="B339" s="11">
        <f>'Initial data'!B338</f>
        <v>0</v>
      </c>
      <c r="C339" s="12"/>
      <c r="D339" s="11"/>
      <c r="E339" s="12"/>
      <c r="F339" s="11"/>
      <c r="G339" s="12"/>
      <c r="H339" s="12"/>
      <c r="I339" s="12"/>
      <c r="J339" s="11"/>
    </row>
    <row r="340" spans="1:10">
      <c r="A340" s="11">
        <f>'Initial data'!A339</f>
        <v>0</v>
      </c>
      <c r="B340" s="11">
        <f>'Initial data'!B339</f>
        <v>0</v>
      </c>
      <c r="C340" s="12"/>
      <c r="D340" s="11"/>
      <c r="E340" s="12"/>
      <c r="F340" s="11"/>
      <c r="G340" s="12"/>
      <c r="H340" s="12"/>
      <c r="I340" s="12"/>
      <c r="J340" s="11"/>
    </row>
    <row r="341" spans="1:10">
      <c r="A341" s="11">
        <f>'Initial data'!A340</f>
        <v>0</v>
      </c>
      <c r="B341" s="11">
        <f>'Initial data'!B340</f>
        <v>0</v>
      </c>
      <c r="C341" s="12"/>
      <c r="D341" s="11"/>
      <c r="E341" s="12"/>
      <c r="F341" s="11"/>
      <c r="G341" s="12"/>
      <c r="H341" s="12"/>
      <c r="I341" s="12"/>
      <c r="J341" s="11"/>
    </row>
    <row r="342" spans="1:10">
      <c r="A342" s="11">
        <f>'Initial data'!A341</f>
        <v>0</v>
      </c>
      <c r="B342" s="11">
        <f>'Initial data'!B341</f>
        <v>0</v>
      </c>
      <c r="C342" s="12"/>
      <c r="D342" s="11"/>
      <c r="E342" s="11"/>
      <c r="F342" s="11"/>
      <c r="G342" s="12"/>
      <c r="H342" s="12"/>
      <c r="I342" s="12"/>
      <c r="J342" s="11"/>
    </row>
    <row r="343" spans="1:10">
      <c r="A343" s="11">
        <f>'Initial data'!A342</f>
        <v>0</v>
      </c>
      <c r="B343" s="11">
        <f>'Initial data'!B342</f>
        <v>0</v>
      </c>
      <c r="C343" s="12"/>
      <c r="D343" s="11"/>
      <c r="E343" s="11"/>
      <c r="F343" s="11"/>
      <c r="G343" s="12"/>
      <c r="H343" s="12"/>
      <c r="I343" s="12"/>
      <c r="J343" s="11"/>
    </row>
    <row r="344" spans="1:10">
      <c r="A344" s="11">
        <f>'Initial data'!A343</f>
        <v>0</v>
      </c>
      <c r="B344" s="11">
        <f>'Initial data'!B343</f>
        <v>0</v>
      </c>
      <c r="C344" s="12"/>
      <c r="D344" s="11"/>
      <c r="E344" s="11"/>
      <c r="F344" s="11"/>
      <c r="G344" s="12"/>
      <c r="H344" s="12"/>
      <c r="I344" s="12"/>
      <c r="J344" s="11"/>
    </row>
    <row r="345" spans="1:10">
      <c r="A345" s="11">
        <f>'Initial data'!A344</f>
        <v>0</v>
      </c>
      <c r="B345" s="11">
        <f>'Initial data'!B344</f>
        <v>0</v>
      </c>
      <c r="C345" s="12"/>
      <c r="D345" s="11"/>
      <c r="E345" s="11"/>
      <c r="F345" s="11"/>
      <c r="G345" s="12"/>
      <c r="H345" s="12"/>
      <c r="I345" s="12"/>
      <c r="J345" s="11"/>
    </row>
    <row r="346" spans="1:10">
      <c r="A346" s="11">
        <f>'Initial data'!A345</f>
        <v>0</v>
      </c>
      <c r="B346" s="11">
        <f>'Initial data'!B345</f>
        <v>0</v>
      </c>
      <c r="C346" s="12"/>
      <c r="D346" s="11"/>
      <c r="E346" s="12"/>
      <c r="F346" s="11"/>
      <c r="G346" s="12"/>
      <c r="H346" s="12"/>
      <c r="I346" s="12"/>
      <c r="J346" s="11"/>
    </row>
    <row r="347" spans="1:10">
      <c r="A347" s="11">
        <f>'Initial data'!A346</f>
        <v>0</v>
      </c>
      <c r="B347" s="11">
        <f>'Initial data'!B346</f>
        <v>0</v>
      </c>
      <c r="C347" s="12"/>
      <c r="D347" s="11"/>
      <c r="E347" s="12"/>
      <c r="F347" s="11"/>
      <c r="G347" s="12"/>
      <c r="H347" s="12"/>
      <c r="I347" s="12"/>
      <c r="J347" s="11"/>
    </row>
    <row r="348" spans="1:10">
      <c r="A348" s="11">
        <f>'Initial data'!A347</f>
        <v>0</v>
      </c>
      <c r="B348" s="11">
        <f>'Initial data'!B347</f>
        <v>0</v>
      </c>
      <c r="C348" s="12"/>
      <c r="D348" s="11"/>
      <c r="E348" s="12"/>
      <c r="F348" s="11"/>
      <c r="G348" s="12"/>
      <c r="H348" s="12"/>
      <c r="I348" s="12"/>
      <c r="J348" s="11"/>
    </row>
    <row r="349" spans="1:10">
      <c r="A349" s="11">
        <f>'Initial data'!A348</f>
        <v>0</v>
      </c>
      <c r="B349" s="11">
        <f>'Initial data'!B348</f>
        <v>0</v>
      </c>
      <c r="C349" s="12"/>
      <c r="D349" s="11"/>
      <c r="E349" s="12"/>
      <c r="F349" s="11"/>
      <c r="G349" s="12"/>
      <c r="H349" s="12"/>
      <c r="I349" s="12"/>
      <c r="J349" s="11"/>
    </row>
    <row r="350" spans="1:10">
      <c r="A350" s="11">
        <f>'Initial data'!A349</f>
        <v>0</v>
      </c>
      <c r="B350" s="11">
        <f>'Initial data'!B349</f>
        <v>0</v>
      </c>
      <c r="C350" s="12"/>
      <c r="D350" s="11"/>
      <c r="E350" s="12"/>
      <c r="F350" s="11"/>
      <c r="G350" s="12"/>
      <c r="H350" s="12"/>
      <c r="I350" s="12"/>
      <c r="J350" s="11"/>
    </row>
    <row r="351" spans="1:10">
      <c r="A351" s="11">
        <f>'Initial data'!A350</f>
        <v>0</v>
      </c>
      <c r="B351" s="11">
        <f>'Initial data'!B350</f>
        <v>0</v>
      </c>
      <c r="C351" s="12"/>
      <c r="D351" s="11"/>
      <c r="E351" s="12"/>
      <c r="F351" s="11"/>
      <c r="G351" s="12"/>
      <c r="H351" s="12"/>
      <c r="I351" s="12"/>
      <c r="J351" s="11"/>
    </row>
    <row r="352" spans="1:10">
      <c r="A352" s="11">
        <f>'Initial data'!A351</f>
        <v>0</v>
      </c>
      <c r="B352" s="11">
        <f>'Initial data'!B351</f>
        <v>0</v>
      </c>
      <c r="C352" s="12"/>
      <c r="D352" s="11"/>
      <c r="E352" s="12"/>
      <c r="F352" s="11"/>
      <c r="G352" s="12"/>
      <c r="H352" s="12"/>
      <c r="I352" s="12"/>
      <c r="J352" s="11"/>
    </row>
    <row r="353" spans="1:10">
      <c r="A353" s="11">
        <f>'Initial data'!A352</f>
        <v>0</v>
      </c>
      <c r="B353" s="11">
        <f>'Initial data'!B352</f>
        <v>0</v>
      </c>
      <c r="C353" s="12"/>
      <c r="D353" s="11"/>
      <c r="E353" s="12"/>
      <c r="F353" s="11"/>
      <c r="G353" s="12"/>
      <c r="H353" s="12"/>
      <c r="I353" s="12"/>
      <c r="J353" s="11"/>
    </row>
    <row r="354" spans="1:10">
      <c r="A354" s="11">
        <f>'Initial data'!A353</f>
        <v>0</v>
      </c>
      <c r="B354" s="11">
        <f>'Initial data'!B353</f>
        <v>0</v>
      </c>
      <c r="C354" s="12"/>
      <c r="D354" s="11"/>
      <c r="E354" s="11"/>
      <c r="F354" s="11"/>
      <c r="G354" s="12"/>
      <c r="H354" s="12"/>
      <c r="I354" s="12"/>
      <c r="J354" s="11"/>
    </row>
    <row r="355" spans="1:10">
      <c r="A355" s="11">
        <f>'Initial data'!A354</f>
        <v>0</v>
      </c>
      <c r="B355" s="11">
        <f>'Initial data'!B354</f>
        <v>0</v>
      </c>
      <c r="C355" s="12"/>
      <c r="D355" s="11"/>
      <c r="E355" s="11"/>
      <c r="F355" s="11"/>
      <c r="G355" s="12"/>
      <c r="H355" s="12"/>
      <c r="I355" s="12"/>
      <c r="J355" s="11"/>
    </row>
    <row r="356" spans="1:10">
      <c r="A356" s="11">
        <f>'Initial data'!A355</f>
        <v>0</v>
      </c>
      <c r="B356" s="11">
        <f>'Initial data'!B355</f>
        <v>0</v>
      </c>
      <c r="C356" s="12"/>
      <c r="D356" s="11"/>
      <c r="E356" s="11"/>
      <c r="F356" s="11"/>
      <c r="G356" s="12"/>
      <c r="H356" s="12"/>
      <c r="I356" s="12"/>
      <c r="J356" s="11"/>
    </row>
    <row r="357" spans="1:10">
      <c r="A357" s="11">
        <f>'Initial data'!A356</f>
        <v>0</v>
      </c>
      <c r="B357" s="11">
        <f>'Initial data'!B356</f>
        <v>0</v>
      </c>
      <c r="C357" s="12"/>
      <c r="D357" s="11"/>
      <c r="E357" s="11"/>
      <c r="F357" s="11"/>
      <c r="G357" s="12"/>
      <c r="H357" s="12"/>
      <c r="I357" s="12"/>
      <c r="J357" s="11"/>
    </row>
    <row r="358" spans="1:10">
      <c r="A358" s="11">
        <f>'Initial data'!A357</f>
        <v>0</v>
      </c>
      <c r="B358" s="11">
        <f>'Initial data'!B357</f>
        <v>0</v>
      </c>
      <c r="C358" s="12"/>
      <c r="D358" s="11"/>
      <c r="E358" s="12"/>
      <c r="F358" s="11"/>
      <c r="G358" s="12"/>
      <c r="H358" s="12"/>
      <c r="I358" s="12"/>
      <c r="J358" s="11"/>
    </row>
    <row r="359" spans="1:10">
      <c r="A359" s="11">
        <f>'Initial data'!A358</f>
        <v>0</v>
      </c>
      <c r="B359" s="11">
        <f>'Initial data'!B358</f>
        <v>0</v>
      </c>
      <c r="C359" s="12"/>
      <c r="D359" s="11"/>
      <c r="E359" s="12"/>
      <c r="F359" s="11"/>
      <c r="G359" s="12"/>
      <c r="H359" s="12"/>
      <c r="I359" s="12"/>
      <c r="J359" s="11"/>
    </row>
    <row r="360" spans="1:10">
      <c r="A360" s="11">
        <f>'Initial data'!A359</f>
        <v>0</v>
      </c>
      <c r="B360" s="11">
        <f>'Initial data'!B359</f>
        <v>0</v>
      </c>
      <c r="C360" s="12"/>
      <c r="D360" s="11"/>
      <c r="E360" s="12"/>
      <c r="F360" s="11"/>
      <c r="G360" s="12"/>
      <c r="H360" s="12"/>
      <c r="I360" s="12"/>
      <c r="J360" s="11"/>
    </row>
    <row r="361" spans="1:10">
      <c r="A361" s="11">
        <f>'Initial data'!A360</f>
        <v>0</v>
      </c>
      <c r="B361" s="11">
        <f>'Initial data'!B360</f>
        <v>0</v>
      </c>
      <c r="C361" s="12"/>
      <c r="D361" s="11"/>
      <c r="E361" s="12"/>
      <c r="F361" s="11"/>
      <c r="G361" s="12"/>
      <c r="H361" s="12"/>
      <c r="I361" s="12"/>
      <c r="J361" s="11"/>
    </row>
    <row r="362" spans="1:10">
      <c r="A362" s="11">
        <f>'Initial data'!A361</f>
        <v>0</v>
      </c>
      <c r="B362" s="11">
        <f>'Initial data'!B361</f>
        <v>0</v>
      </c>
      <c r="C362" s="12"/>
      <c r="D362" s="11"/>
      <c r="E362" s="11"/>
      <c r="F362" s="11"/>
      <c r="G362" s="12"/>
      <c r="H362" s="12"/>
      <c r="I362" s="12"/>
      <c r="J362" s="11"/>
    </row>
    <row r="363" spans="1:10">
      <c r="A363" s="11">
        <f>'Initial data'!A362</f>
        <v>0</v>
      </c>
      <c r="B363" s="11">
        <f>'Initial data'!B362</f>
        <v>0</v>
      </c>
      <c r="C363" s="12"/>
      <c r="D363" s="11"/>
      <c r="E363" s="11"/>
      <c r="F363" s="11"/>
      <c r="G363" s="12"/>
      <c r="H363" s="12"/>
      <c r="I363" s="12"/>
      <c r="J363" s="11"/>
    </row>
    <row r="364" spans="1:10">
      <c r="A364" s="11">
        <f>'Initial data'!A363</f>
        <v>0</v>
      </c>
      <c r="B364" s="11">
        <f>'Initial data'!B363</f>
        <v>0</v>
      </c>
      <c r="C364" s="12"/>
      <c r="D364" s="11"/>
      <c r="E364" s="11"/>
      <c r="F364" s="11"/>
      <c r="G364" s="12"/>
      <c r="H364" s="12"/>
      <c r="I364" s="12"/>
      <c r="J364" s="11"/>
    </row>
    <row r="365" spans="1:10">
      <c r="A365" s="11">
        <f>'Initial data'!A364</f>
        <v>0</v>
      </c>
      <c r="B365" s="11">
        <f>'Initial data'!B364</f>
        <v>0</v>
      </c>
      <c r="C365" s="12"/>
      <c r="D365" s="11"/>
      <c r="E365" s="11"/>
      <c r="F365" s="11"/>
      <c r="G365" s="12"/>
      <c r="H365" s="12"/>
      <c r="I365" s="12"/>
      <c r="J365" s="11"/>
    </row>
    <row r="366" spans="1:10">
      <c r="A366" s="11">
        <f>'Initial data'!A365</f>
        <v>0</v>
      </c>
      <c r="B366" s="11">
        <f>'Initial data'!B365</f>
        <v>0</v>
      </c>
      <c r="C366" s="12"/>
      <c r="D366" s="11"/>
      <c r="E366" s="12"/>
      <c r="F366" s="11"/>
      <c r="G366" s="12"/>
      <c r="H366" s="12"/>
      <c r="I366" s="12"/>
      <c r="J366" s="11"/>
    </row>
    <row r="367" spans="1:10">
      <c r="A367" s="11">
        <f>'Initial data'!A366</f>
        <v>0</v>
      </c>
      <c r="B367" s="11">
        <f>'Initial data'!B366</f>
        <v>0</v>
      </c>
      <c r="C367" s="12"/>
      <c r="D367" s="11"/>
      <c r="E367" s="12"/>
      <c r="F367" s="11"/>
      <c r="G367" s="12"/>
      <c r="H367" s="12"/>
      <c r="I367" s="12"/>
      <c r="J367" s="11"/>
    </row>
    <row r="368" spans="1:10">
      <c r="A368" s="11">
        <f>'Initial data'!A367</f>
        <v>0</v>
      </c>
      <c r="B368" s="11">
        <f>'Initial data'!B367</f>
        <v>0</v>
      </c>
      <c r="C368" s="12"/>
      <c r="D368" s="11"/>
      <c r="E368" s="12"/>
      <c r="F368" s="11"/>
      <c r="G368" s="12"/>
      <c r="H368" s="12"/>
      <c r="I368" s="12"/>
      <c r="J368" s="11"/>
    </row>
    <row r="369" spans="1:10">
      <c r="A369" s="11">
        <f>'Initial data'!A368</f>
        <v>0</v>
      </c>
      <c r="B369" s="11">
        <f>'Initial data'!B368</f>
        <v>0</v>
      </c>
      <c r="C369" s="12"/>
      <c r="D369" s="11"/>
      <c r="E369" s="12"/>
      <c r="F369" s="11"/>
      <c r="G369" s="12"/>
      <c r="H369" s="12"/>
      <c r="I369" s="12"/>
      <c r="J369" s="11"/>
    </row>
    <row r="370" spans="1:10">
      <c r="A370" s="11">
        <f>'Initial data'!A369</f>
        <v>0</v>
      </c>
      <c r="B370" s="11">
        <f>'Initial data'!B369</f>
        <v>0</v>
      </c>
      <c r="C370" s="12"/>
      <c r="D370" s="11"/>
      <c r="E370" s="12"/>
      <c r="F370" s="11"/>
      <c r="G370" s="12"/>
      <c r="H370" s="12"/>
      <c r="I370" s="12"/>
      <c r="J370" s="11"/>
    </row>
    <row r="371" spans="1:10">
      <c r="A371" s="11">
        <f>'Initial data'!A370</f>
        <v>0</v>
      </c>
      <c r="B371" s="11">
        <f>'Initial data'!B370</f>
        <v>0</v>
      </c>
      <c r="C371" s="12"/>
      <c r="D371" s="11"/>
      <c r="E371" s="12"/>
      <c r="F371" s="11"/>
      <c r="G371" s="12"/>
      <c r="H371" s="12"/>
      <c r="I371" s="12"/>
      <c r="J371" s="11"/>
    </row>
    <row r="372" spans="1:10">
      <c r="A372" s="11">
        <f>'Initial data'!A371</f>
        <v>0</v>
      </c>
      <c r="B372" s="11">
        <f>'Initial data'!B371</f>
        <v>0</v>
      </c>
      <c r="C372" s="12"/>
      <c r="D372" s="11"/>
      <c r="E372" s="12"/>
      <c r="F372" s="11"/>
      <c r="G372" s="12"/>
      <c r="H372" s="12"/>
      <c r="I372" s="12"/>
      <c r="J372" s="11"/>
    </row>
    <row r="373" spans="1:10">
      <c r="A373" s="11">
        <f>'Initial data'!A372</f>
        <v>0</v>
      </c>
      <c r="B373" s="11">
        <f>'Initial data'!B372</f>
        <v>0</v>
      </c>
      <c r="C373" s="12"/>
      <c r="D373" s="11"/>
      <c r="E373" s="12"/>
      <c r="F373" s="11"/>
      <c r="G373" s="12"/>
      <c r="H373" s="12"/>
      <c r="I373" s="12"/>
      <c r="J373" s="11"/>
    </row>
    <row r="374" spans="1:10">
      <c r="A374" s="11">
        <f>'Initial data'!A373</f>
        <v>0</v>
      </c>
      <c r="B374" s="11">
        <f>'Initial data'!B373</f>
        <v>0</v>
      </c>
      <c r="C374" s="12"/>
      <c r="D374" s="11"/>
      <c r="E374" s="12"/>
      <c r="F374" s="11"/>
      <c r="G374" s="12"/>
      <c r="H374" s="12"/>
      <c r="I374" s="12"/>
      <c r="J374" s="11"/>
    </row>
    <row r="375" spans="1:10">
      <c r="A375" s="11">
        <f>'Initial data'!A374</f>
        <v>0</v>
      </c>
      <c r="B375" s="11">
        <f>'Initial data'!B374</f>
        <v>0</v>
      </c>
      <c r="C375" s="12"/>
      <c r="D375" s="11"/>
      <c r="E375" s="12"/>
      <c r="F375" s="11"/>
      <c r="G375" s="12"/>
      <c r="H375" s="12"/>
      <c r="I375" s="12"/>
      <c r="J375" s="11"/>
    </row>
    <row r="376" spans="1:10">
      <c r="A376" s="11">
        <f>'Initial data'!A375</f>
        <v>0</v>
      </c>
      <c r="B376" s="11">
        <f>'Initial data'!B375</f>
        <v>0</v>
      </c>
      <c r="C376" s="12"/>
      <c r="D376" s="11"/>
      <c r="E376" s="11"/>
      <c r="F376" s="11"/>
      <c r="G376" s="12"/>
      <c r="H376" s="12"/>
      <c r="I376" s="12"/>
      <c r="J376" s="11"/>
    </row>
    <row r="377" spans="1:10">
      <c r="A377" s="11">
        <f>'Initial data'!A376</f>
        <v>0</v>
      </c>
      <c r="B377" s="11">
        <f>'Initial data'!B376</f>
        <v>0</v>
      </c>
      <c r="C377" s="12"/>
      <c r="D377" s="11"/>
      <c r="E377" s="11"/>
      <c r="F377" s="11"/>
      <c r="G377" s="12"/>
      <c r="H377" s="12"/>
      <c r="I377" s="12"/>
      <c r="J377" s="11"/>
    </row>
    <row r="378" spans="1:10">
      <c r="A378" s="11">
        <f>'Initial data'!A377</f>
        <v>0</v>
      </c>
      <c r="B378" s="11">
        <f>'Initial data'!B377</f>
        <v>0</v>
      </c>
      <c r="C378" s="12"/>
      <c r="D378" s="11"/>
      <c r="E378" s="11"/>
      <c r="F378" s="11"/>
      <c r="G378" s="12"/>
      <c r="H378" s="12"/>
      <c r="I378" s="12"/>
      <c r="J378" s="11"/>
    </row>
    <row r="379" spans="1:10">
      <c r="A379" s="11">
        <f>'Initial data'!A378</f>
        <v>0</v>
      </c>
      <c r="B379" s="11">
        <f>'Initial data'!B378</f>
        <v>0</v>
      </c>
      <c r="C379" s="12"/>
      <c r="D379" s="11"/>
      <c r="E379" s="11"/>
      <c r="F379" s="11"/>
      <c r="G379" s="12"/>
      <c r="H379" s="12"/>
      <c r="I379" s="12"/>
      <c r="J379" s="11"/>
    </row>
    <row r="380" spans="1:10">
      <c r="A380" s="11">
        <f>'Initial data'!A379</f>
        <v>0</v>
      </c>
      <c r="B380" s="11">
        <f>'Initial data'!B379</f>
        <v>0</v>
      </c>
      <c r="C380" s="12"/>
      <c r="D380" s="11"/>
      <c r="E380" s="12"/>
      <c r="F380" s="11"/>
      <c r="G380" s="12"/>
      <c r="H380" s="12"/>
      <c r="I380" s="12"/>
      <c r="J380" s="11"/>
    </row>
    <row r="381" spans="1:10">
      <c r="A381" s="11">
        <f>'Initial data'!A380</f>
        <v>0</v>
      </c>
      <c r="B381" s="11">
        <f>'Initial data'!B380</f>
        <v>0</v>
      </c>
      <c r="C381" s="12"/>
      <c r="D381" s="11"/>
      <c r="E381" s="12"/>
      <c r="F381" s="11"/>
      <c r="G381" s="12"/>
      <c r="H381" s="12"/>
      <c r="I381" s="12"/>
      <c r="J381" s="11"/>
    </row>
    <row r="382" spans="1:10">
      <c r="A382" s="11">
        <f>'Initial data'!A381</f>
        <v>0</v>
      </c>
      <c r="B382" s="11">
        <f>'Initial data'!B381</f>
        <v>0</v>
      </c>
      <c r="C382" s="12"/>
      <c r="D382" s="11"/>
      <c r="E382" s="11"/>
      <c r="F382" s="11"/>
      <c r="G382" s="12"/>
      <c r="H382" s="12"/>
      <c r="I382" s="12"/>
      <c r="J382" s="11"/>
    </row>
    <row r="383" spans="1:10">
      <c r="A383" s="11">
        <f>'Initial data'!A382</f>
        <v>0</v>
      </c>
      <c r="B383" s="11">
        <f>'Initial data'!B382</f>
        <v>0</v>
      </c>
      <c r="C383" s="12"/>
      <c r="D383" s="11"/>
      <c r="E383" s="11"/>
      <c r="F383" s="11"/>
      <c r="G383" s="12"/>
      <c r="H383" s="12"/>
      <c r="I383" s="12"/>
      <c r="J383" s="11"/>
    </row>
    <row r="384" spans="1:10">
      <c r="A384" s="11">
        <f>'Initial data'!A383</f>
        <v>0</v>
      </c>
      <c r="B384" s="11">
        <f>'Initial data'!B383</f>
        <v>0</v>
      </c>
      <c r="C384" s="12"/>
      <c r="D384" s="11"/>
      <c r="E384" s="11"/>
      <c r="F384" s="11"/>
      <c r="G384" s="12"/>
      <c r="H384" s="12"/>
      <c r="I384" s="12"/>
      <c r="J384" s="11"/>
    </row>
    <row r="385" spans="1:10">
      <c r="A385" s="11">
        <f>'Initial data'!A384</f>
        <v>0</v>
      </c>
      <c r="B385" s="11">
        <f>'Initial data'!B384</f>
        <v>0</v>
      </c>
      <c r="C385" s="12"/>
      <c r="D385" s="11"/>
      <c r="E385" s="11"/>
      <c r="F385" s="11"/>
      <c r="G385" s="12"/>
      <c r="H385" s="12"/>
      <c r="I385" s="12"/>
      <c r="J385" s="11"/>
    </row>
    <row r="386" spans="1:10">
      <c r="A386" s="11">
        <f>'Initial data'!A385</f>
        <v>0</v>
      </c>
      <c r="B386" s="11">
        <f>'Initial data'!B385</f>
        <v>0</v>
      </c>
      <c r="C386" s="12"/>
      <c r="D386" s="11"/>
      <c r="E386" s="12"/>
      <c r="F386" s="11"/>
      <c r="G386" s="12"/>
      <c r="H386" s="12"/>
      <c r="I386" s="12"/>
      <c r="J386" s="11"/>
    </row>
    <row r="387" spans="1:10">
      <c r="A387" s="11">
        <f>'Initial data'!A386</f>
        <v>0</v>
      </c>
      <c r="B387" s="11">
        <f>'Initial data'!B386</f>
        <v>0</v>
      </c>
      <c r="C387" s="12"/>
      <c r="D387" s="11"/>
      <c r="E387" s="12"/>
      <c r="F387" s="11"/>
      <c r="G387" s="12"/>
      <c r="H387" s="12"/>
      <c r="I387" s="12"/>
      <c r="J387" s="11"/>
    </row>
    <row r="388" spans="1:10">
      <c r="A388" s="11">
        <f>'Initial data'!A387</f>
        <v>0</v>
      </c>
      <c r="B388" s="11">
        <f>'Initial data'!B387</f>
        <v>0</v>
      </c>
      <c r="C388" s="12"/>
      <c r="D388" s="11"/>
      <c r="E388" s="12"/>
      <c r="F388" s="11"/>
      <c r="G388" s="12"/>
      <c r="H388" s="12"/>
      <c r="I388" s="12"/>
      <c r="J388" s="11"/>
    </row>
    <row r="389" spans="1:10">
      <c r="A389" s="11">
        <f>'Initial data'!A388</f>
        <v>0</v>
      </c>
      <c r="B389" s="11">
        <f>'Initial data'!B388</f>
        <v>0</v>
      </c>
      <c r="C389" s="12"/>
      <c r="D389" s="11"/>
      <c r="E389" s="12"/>
      <c r="F389" s="11"/>
      <c r="G389" s="12"/>
      <c r="H389" s="12"/>
      <c r="I389" s="12"/>
      <c r="J389" s="11"/>
    </row>
    <row r="390" spans="1:10">
      <c r="A390" s="11">
        <f>'Initial data'!A389</f>
        <v>0</v>
      </c>
      <c r="B390" s="11">
        <f>'Initial data'!B389</f>
        <v>0</v>
      </c>
      <c r="C390" s="12"/>
      <c r="D390" s="11"/>
      <c r="E390" s="12"/>
      <c r="F390" s="11"/>
      <c r="G390" s="12"/>
      <c r="H390" s="12"/>
      <c r="I390" s="12"/>
      <c r="J390" s="11"/>
    </row>
    <row r="391" spans="1:10">
      <c r="A391" s="11">
        <f>'Initial data'!A390</f>
        <v>0</v>
      </c>
      <c r="B391" s="11">
        <f>'Initial data'!B390</f>
        <v>0</v>
      </c>
      <c r="C391" s="12"/>
      <c r="D391" s="11"/>
      <c r="E391" s="12"/>
      <c r="F391" s="11"/>
      <c r="G391" s="12"/>
      <c r="H391" s="12"/>
      <c r="I391" s="12"/>
      <c r="J391" s="11"/>
    </row>
    <row r="392" spans="1:10">
      <c r="A392" s="11">
        <f>'Initial data'!A391</f>
        <v>0</v>
      </c>
      <c r="B392" s="11">
        <f>'Initial data'!B391</f>
        <v>0</v>
      </c>
      <c r="C392" s="12"/>
      <c r="D392" s="11"/>
      <c r="E392" s="12"/>
      <c r="F392" s="11"/>
      <c r="G392" s="12"/>
      <c r="H392" s="12"/>
      <c r="I392" s="12"/>
      <c r="J392" s="11"/>
    </row>
    <row r="393" spans="1:10">
      <c r="A393" s="11">
        <f>'Initial data'!A392</f>
        <v>0</v>
      </c>
      <c r="B393" s="11">
        <f>'Initial data'!B392</f>
        <v>0</v>
      </c>
      <c r="C393" s="12"/>
      <c r="D393" s="11"/>
      <c r="E393" s="12"/>
      <c r="F393" s="11"/>
      <c r="G393" s="12"/>
      <c r="H393" s="12"/>
      <c r="I393" s="12"/>
      <c r="J393" s="11"/>
    </row>
    <row r="394" spans="1:10">
      <c r="A394" s="11">
        <f>'Initial data'!A393</f>
        <v>0</v>
      </c>
      <c r="B394" s="11">
        <f>'Initial data'!B393</f>
        <v>0</v>
      </c>
      <c r="C394" s="12"/>
      <c r="D394" s="11"/>
      <c r="E394" s="12"/>
      <c r="F394" s="11"/>
      <c r="G394" s="12"/>
      <c r="H394" s="12"/>
      <c r="I394" s="12"/>
      <c r="J394" s="11"/>
    </row>
    <row r="395" spans="1:10">
      <c r="A395" s="11">
        <f>'Initial data'!A394</f>
        <v>0</v>
      </c>
      <c r="B395" s="11">
        <f>'Initial data'!B394</f>
        <v>0</v>
      </c>
      <c r="C395" s="12"/>
      <c r="D395" s="11"/>
      <c r="E395" s="12"/>
      <c r="F395" s="11"/>
      <c r="G395" s="12"/>
      <c r="H395" s="12"/>
      <c r="I395" s="12"/>
      <c r="J395" s="11"/>
    </row>
    <row r="396" spans="1:10">
      <c r="A396" s="11">
        <f>'Initial data'!A395</f>
        <v>0</v>
      </c>
      <c r="B396" s="11">
        <f>'Initial data'!B395</f>
        <v>0</v>
      </c>
      <c r="C396" s="12"/>
      <c r="D396" s="11"/>
      <c r="E396" s="12"/>
      <c r="F396" s="11"/>
      <c r="G396" s="12"/>
      <c r="H396" s="12"/>
      <c r="I396" s="12"/>
      <c r="J396" s="11"/>
    </row>
    <row r="397" spans="1:10">
      <c r="A397" s="11">
        <f>'Initial data'!A396</f>
        <v>0</v>
      </c>
      <c r="B397" s="11">
        <f>'Initial data'!B396</f>
        <v>0</v>
      </c>
      <c r="C397" s="12"/>
      <c r="D397" s="11"/>
      <c r="E397" s="12"/>
      <c r="F397" s="11"/>
      <c r="G397" s="12"/>
      <c r="H397" s="12"/>
      <c r="I397" s="12"/>
      <c r="J397" s="11"/>
    </row>
    <row r="398" spans="1:10">
      <c r="A398" s="11">
        <f>'Initial data'!A397</f>
        <v>0</v>
      </c>
      <c r="B398" s="11">
        <f>'Initial data'!B397</f>
        <v>0</v>
      </c>
      <c r="C398" s="12"/>
      <c r="D398" s="11"/>
      <c r="E398" s="11"/>
      <c r="F398" s="11"/>
      <c r="G398" s="12"/>
      <c r="H398" s="12"/>
      <c r="I398" s="12"/>
      <c r="J398" s="11"/>
    </row>
    <row r="399" spans="1:10">
      <c r="A399" s="11">
        <f>'Initial data'!A398</f>
        <v>0</v>
      </c>
      <c r="B399" s="11">
        <f>'Initial data'!B398</f>
        <v>0</v>
      </c>
      <c r="C399" s="12"/>
      <c r="D399" s="11"/>
      <c r="E399" s="11"/>
      <c r="F399" s="11"/>
      <c r="G399" s="12"/>
      <c r="H399" s="12"/>
      <c r="I399" s="12"/>
      <c r="J399" s="11"/>
    </row>
    <row r="400" spans="1:10">
      <c r="A400" s="11">
        <f>'Initial data'!A399</f>
        <v>0</v>
      </c>
      <c r="B400" s="11">
        <f>'Initial data'!B399</f>
        <v>0</v>
      </c>
      <c r="C400" s="12"/>
      <c r="D400" s="11"/>
      <c r="E400" s="11"/>
      <c r="F400" s="11"/>
      <c r="G400" s="12"/>
      <c r="H400" s="12"/>
      <c r="I400" s="12"/>
      <c r="J400" s="11"/>
    </row>
    <row r="401" spans="1:10">
      <c r="A401" s="11">
        <f>'Initial data'!A400</f>
        <v>0</v>
      </c>
      <c r="B401" s="11">
        <f>'Initial data'!B400</f>
        <v>0</v>
      </c>
      <c r="C401" s="12"/>
      <c r="D401" s="11"/>
      <c r="E401" s="11"/>
      <c r="F401" s="11"/>
      <c r="G401" s="12"/>
      <c r="H401" s="12"/>
      <c r="I401" s="12"/>
      <c r="J401" s="11"/>
    </row>
    <row r="402" spans="1:10">
      <c r="A402" s="11">
        <f>'Initial data'!A401</f>
        <v>0</v>
      </c>
      <c r="B402" s="11">
        <f>'Initial data'!B401</f>
        <v>0</v>
      </c>
      <c r="C402" s="12"/>
      <c r="D402" s="11"/>
      <c r="E402" s="12"/>
      <c r="F402" s="11"/>
      <c r="G402" s="12"/>
      <c r="H402" s="12"/>
      <c r="I402" s="12"/>
      <c r="J402" s="11"/>
    </row>
    <row r="403" spans="1:10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>
      <c r="F404" s="1"/>
      <c r="G404" s="1"/>
      <c r="J404" s="1"/>
    </row>
    <row r="405" spans="1:10">
      <c r="F405" s="1"/>
      <c r="G405" s="1"/>
      <c r="J405" s="1"/>
    </row>
    <row r="406" spans="1:10">
      <c r="F406" s="1"/>
      <c r="G406" s="1"/>
      <c r="J406" s="1"/>
    </row>
    <row r="407" spans="1:10">
      <c r="F407" s="1"/>
      <c r="G407" s="1"/>
      <c r="J407" s="1"/>
    </row>
    <row r="408" spans="1:10">
      <c r="F408" s="1"/>
      <c r="G408" s="1"/>
      <c r="J408" s="1"/>
    </row>
    <row r="409" spans="1:10">
      <c r="F409" s="1"/>
      <c r="G409" s="1"/>
      <c r="J409" s="1"/>
    </row>
    <row r="410" spans="1:10">
      <c r="F410" s="1"/>
      <c r="G410" s="1"/>
      <c r="J410" s="1"/>
    </row>
    <row r="411" spans="1:10">
      <c r="F411" s="1"/>
      <c r="G411" s="1"/>
      <c r="J411" s="1"/>
    </row>
    <row r="412" spans="1:10">
      <c r="F412" s="1"/>
      <c r="G412" s="1"/>
      <c r="J412" s="1"/>
    </row>
    <row r="413" spans="1:10">
      <c r="F413" s="1"/>
      <c r="G413" s="1"/>
      <c r="J413" s="1"/>
    </row>
    <row r="414" spans="1:10">
      <c r="F414" s="1"/>
      <c r="G414" s="1"/>
      <c r="J414" s="1"/>
    </row>
    <row r="415" spans="1:10">
      <c r="F415" s="1"/>
      <c r="G415" s="1"/>
      <c r="J415" s="1"/>
    </row>
    <row r="416" spans="1:10">
      <c r="F416" s="1"/>
      <c r="G416" s="1"/>
      <c r="J416" s="1"/>
    </row>
    <row r="417" spans="5:10">
      <c r="F417" s="1"/>
      <c r="G417" s="1"/>
      <c r="J417" s="1"/>
    </row>
    <row r="418" spans="5:10">
      <c r="F418" s="1"/>
      <c r="G418" s="1"/>
      <c r="J418" s="1"/>
    </row>
    <row r="419" spans="5:10">
      <c r="F419" s="1"/>
      <c r="G419" s="1"/>
      <c r="J419" s="1"/>
    </row>
    <row r="420" spans="5:10">
      <c r="E420" s="1"/>
      <c r="F420" s="1"/>
      <c r="G420" s="1"/>
      <c r="J420" s="1"/>
    </row>
    <row r="421" spans="5:10">
      <c r="E421" s="1"/>
      <c r="F421" s="1"/>
      <c r="G421" s="1"/>
      <c r="J421" s="1"/>
    </row>
    <row r="422" spans="5:10">
      <c r="E422" s="1"/>
      <c r="F422" s="1"/>
      <c r="G422" s="1"/>
      <c r="J422" s="1"/>
    </row>
    <row r="423" spans="5:10">
      <c r="E423" s="1"/>
      <c r="F423" s="1"/>
      <c r="G423" s="1"/>
      <c r="J423" s="1"/>
    </row>
    <row r="424" spans="5:10">
      <c r="F424" s="1"/>
      <c r="G424" s="1"/>
      <c r="J424" s="1"/>
    </row>
    <row r="425" spans="5:10">
      <c r="F425" s="1"/>
      <c r="G425" s="1"/>
      <c r="J425" s="1"/>
    </row>
    <row r="426" spans="5:10">
      <c r="F426" s="1"/>
      <c r="G426" s="1"/>
      <c r="J426" s="1"/>
    </row>
    <row r="427" spans="5:10">
      <c r="F427" s="1"/>
      <c r="G427" s="1"/>
      <c r="J427" s="1"/>
    </row>
    <row r="428" spans="5:10">
      <c r="F428" s="1"/>
      <c r="G428" s="1"/>
      <c r="J428" s="1"/>
    </row>
    <row r="429" spans="5:10">
      <c r="F429" s="1"/>
      <c r="G429" s="1"/>
      <c r="J429" s="1"/>
    </row>
    <row r="430" spans="5:10">
      <c r="F430" s="1"/>
      <c r="G430" s="1"/>
      <c r="J430" s="1"/>
    </row>
    <row r="431" spans="5:10">
      <c r="F431" s="1"/>
      <c r="G431" s="1"/>
      <c r="J431" s="1"/>
    </row>
    <row r="432" spans="5:10">
      <c r="F432" s="1"/>
      <c r="G432" s="1"/>
      <c r="J432" s="1"/>
    </row>
    <row r="433" spans="5:10">
      <c r="F433" s="1"/>
      <c r="G433" s="1"/>
      <c r="J433" s="1"/>
    </row>
    <row r="434" spans="5:10">
      <c r="F434" s="1"/>
      <c r="G434" s="1"/>
      <c r="J434" s="1"/>
    </row>
    <row r="435" spans="5:10">
      <c r="F435" s="1"/>
      <c r="G435" s="1"/>
      <c r="J435" s="1"/>
    </row>
    <row r="436" spans="5:10">
      <c r="F436" s="1"/>
      <c r="G436" s="1"/>
      <c r="J436" s="1"/>
    </row>
    <row r="437" spans="5:10">
      <c r="F437" s="1"/>
      <c r="G437" s="1"/>
      <c r="J437" s="1"/>
    </row>
    <row r="438" spans="5:10">
      <c r="F438" s="1"/>
      <c r="G438" s="1"/>
      <c r="J438" s="1"/>
    </row>
    <row r="439" spans="5:10">
      <c r="F439" s="1"/>
      <c r="G439" s="1"/>
      <c r="J439" s="1"/>
    </row>
    <row r="440" spans="5:10">
      <c r="F440" s="1"/>
      <c r="G440" s="1"/>
      <c r="J440" s="1"/>
    </row>
    <row r="441" spans="5:10">
      <c r="F441" s="1"/>
      <c r="G441" s="1"/>
      <c r="J441" s="1"/>
    </row>
    <row r="442" spans="5:10">
      <c r="E442" s="1"/>
      <c r="F442" s="1"/>
      <c r="G442" s="1"/>
      <c r="J442" s="1"/>
    </row>
    <row r="443" spans="5:10">
      <c r="E443" s="1"/>
      <c r="F443" s="1"/>
      <c r="G443" s="1"/>
      <c r="J443" s="1"/>
    </row>
    <row r="444" spans="5:10">
      <c r="E444" s="1"/>
      <c r="F444" s="1"/>
      <c r="G444" s="1"/>
      <c r="J444" s="1"/>
    </row>
    <row r="445" spans="5:10">
      <c r="E445" s="1"/>
      <c r="F445" s="1"/>
      <c r="G445" s="1"/>
      <c r="J445" s="1"/>
    </row>
    <row r="446" spans="5:10">
      <c r="F446" s="1"/>
      <c r="G446" s="1"/>
      <c r="J446" s="1"/>
    </row>
    <row r="447" spans="5:10">
      <c r="F447" s="1"/>
      <c r="G447" s="1"/>
      <c r="J447" s="1"/>
    </row>
    <row r="448" spans="5:10">
      <c r="F448" s="1"/>
      <c r="G448" s="1"/>
      <c r="J448" s="1"/>
    </row>
    <row r="449" spans="5:10">
      <c r="F449" s="1"/>
      <c r="G449" s="1"/>
      <c r="J449" s="1"/>
    </row>
    <row r="450" spans="5:10">
      <c r="F450" s="1"/>
      <c r="G450" s="1"/>
      <c r="J450" s="1"/>
    </row>
    <row r="451" spans="5:10">
      <c r="F451" s="1"/>
      <c r="G451" s="1"/>
      <c r="J451" s="1"/>
    </row>
    <row r="452" spans="5:10">
      <c r="F452" s="1"/>
      <c r="G452" s="1"/>
      <c r="J452" s="1"/>
    </row>
    <row r="453" spans="5:10">
      <c r="F453" s="1"/>
      <c r="G453" s="1"/>
      <c r="J453" s="1"/>
    </row>
    <row r="454" spans="5:10">
      <c r="F454" s="1"/>
      <c r="G454" s="1"/>
      <c r="J454" s="1"/>
    </row>
    <row r="455" spans="5:10">
      <c r="F455" s="1"/>
      <c r="G455" s="1"/>
      <c r="J455" s="1"/>
    </row>
    <row r="456" spans="5:10">
      <c r="F456" s="1"/>
      <c r="G456" s="1"/>
      <c r="J456" s="1"/>
    </row>
    <row r="457" spans="5:10">
      <c r="F457" s="1"/>
      <c r="G457" s="1"/>
      <c r="J457" s="1"/>
    </row>
    <row r="458" spans="5:10">
      <c r="F458" s="1"/>
      <c r="G458" s="1"/>
      <c r="J458" s="1"/>
    </row>
    <row r="459" spans="5:10">
      <c r="F459" s="1"/>
      <c r="G459" s="1"/>
      <c r="J459" s="1"/>
    </row>
    <row r="460" spans="5:10">
      <c r="F460" s="1"/>
      <c r="G460" s="1"/>
      <c r="J460" s="1"/>
    </row>
    <row r="461" spans="5:10">
      <c r="F461" s="1"/>
      <c r="G461" s="1"/>
      <c r="J461" s="1"/>
    </row>
    <row r="462" spans="5:10">
      <c r="F462" s="1"/>
      <c r="G462" s="1"/>
      <c r="J462" s="1"/>
    </row>
    <row r="463" spans="5:10">
      <c r="F463" s="1"/>
      <c r="G463" s="1"/>
      <c r="J463" s="1"/>
    </row>
    <row r="464" spans="5:10">
      <c r="E464" s="1"/>
      <c r="F464" s="1"/>
      <c r="G464" s="1"/>
      <c r="J464" s="1"/>
    </row>
    <row r="465" spans="5:10">
      <c r="E465" s="1"/>
      <c r="F465" s="1"/>
      <c r="G465" s="1"/>
      <c r="J465" s="1"/>
    </row>
    <row r="466" spans="5:10">
      <c r="E466" s="1"/>
      <c r="F466" s="1"/>
      <c r="G466" s="1"/>
      <c r="J466" s="1"/>
    </row>
    <row r="467" spans="5:10">
      <c r="E467" s="1"/>
      <c r="F467" s="1"/>
      <c r="G467" s="1"/>
      <c r="J467" s="1"/>
    </row>
    <row r="468" spans="5:10">
      <c r="F468" s="1"/>
      <c r="G468" s="1"/>
      <c r="J468" s="1"/>
    </row>
    <row r="469" spans="5:10">
      <c r="F469" s="1"/>
      <c r="G469" s="1"/>
      <c r="J469" s="1"/>
    </row>
    <row r="470" spans="5:10">
      <c r="F470" s="1"/>
      <c r="G470" s="1"/>
      <c r="J470" s="1"/>
    </row>
    <row r="471" spans="5:10">
      <c r="F471" s="1"/>
      <c r="G471" s="1"/>
      <c r="J471" s="1"/>
    </row>
    <row r="472" spans="5:10">
      <c r="F472" s="1"/>
      <c r="G472" s="1"/>
      <c r="J472" s="1"/>
    </row>
    <row r="473" spans="5:10">
      <c r="F473" s="1"/>
      <c r="G473" s="1"/>
      <c r="J473" s="1"/>
    </row>
    <row r="474" spans="5:10">
      <c r="F474" s="1"/>
      <c r="G474" s="1"/>
      <c r="J474" s="1"/>
    </row>
    <row r="475" spans="5:10">
      <c r="F475" s="1"/>
      <c r="G475" s="1"/>
      <c r="J475" s="1"/>
    </row>
    <row r="476" spans="5:10">
      <c r="F476" s="1"/>
      <c r="G476" s="1"/>
      <c r="J476" s="1"/>
    </row>
    <row r="477" spans="5:10">
      <c r="F477" s="1"/>
      <c r="G477" s="1"/>
      <c r="J477" s="1"/>
    </row>
    <row r="478" spans="5:10">
      <c r="F478" s="1"/>
      <c r="G478" s="1"/>
      <c r="J478" s="1"/>
    </row>
    <row r="479" spans="5:10">
      <c r="F479" s="1"/>
      <c r="G479" s="1"/>
      <c r="J479" s="1"/>
    </row>
    <row r="480" spans="5:10">
      <c r="F480" s="1"/>
      <c r="G480" s="1"/>
      <c r="J480" s="1"/>
    </row>
    <row r="481" spans="5:10">
      <c r="F481" s="1"/>
      <c r="G481" s="1"/>
      <c r="J481" s="1"/>
    </row>
    <row r="482" spans="5:10">
      <c r="F482" s="1"/>
      <c r="G482" s="1"/>
      <c r="J482" s="1"/>
    </row>
    <row r="483" spans="5:10">
      <c r="F483" s="1"/>
      <c r="G483" s="1"/>
      <c r="J483" s="1"/>
    </row>
    <row r="484" spans="5:10">
      <c r="F484" s="1"/>
      <c r="G484" s="1"/>
      <c r="J484" s="1"/>
    </row>
    <row r="485" spans="5:10">
      <c r="F485" s="1"/>
      <c r="G485" s="1"/>
      <c r="J485" s="1"/>
    </row>
    <row r="486" spans="5:10">
      <c r="E486" s="1"/>
      <c r="F486" s="1"/>
      <c r="G486" s="1"/>
      <c r="J486" s="1"/>
    </row>
    <row r="487" spans="5:10">
      <c r="E487" s="1"/>
      <c r="F487" s="1"/>
      <c r="G487" s="1"/>
    </row>
    <row r="488" spans="5:10">
      <c r="E488" s="1"/>
      <c r="F488" s="1"/>
      <c r="G488" s="1"/>
    </row>
    <row r="489" spans="5:10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152-73D7-49A9-B513-2DBBD02E94A9}">
  <dimension ref="A1:N489"/>
  <sheetViews>
    <sheetView zoomScaleNormal="100" workbookViewId="0">
      <selection activeCell="H1" sqref="H1"/>
    </sheetView>
  </sheetViews>
  <sheetFormatPr defaultRowHeight="1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8.42578125" customWidth="1"/>
    <col min="14" max="14" width="11.42578125" customWidth="1"/>
  </cols>
  <sheetData>
    <row r="1" spans="1:14">
      <c r="H1" s="1" t="s">
        <v>20</v>
      </c>
      <c r="N1" s="2" t="s">
        <v>2</v>
      </c>
    </row>
    <row r="2" spans="1:14">
      <c r="A2" s="11" t="s">
        <v>9</v>
      </c>
      <c r="B2" s="11" t="s">
        <v>10</v>
      </c>
      <c r="C2" s="11" t="s">
        <v>11</v>
      </c>
      <c r="D2" s="11" t="s">
        <v>7</v>
      </c>
      <c r="E2" s="11" t="s">
        <v>12</v>
      </c>
      <c r="F2" s="11"/>
      <c r="G2" s="11" t="s">
        <v>13</v>
      </c>
      <c r="H2" s="11" t="s">
        <v>13</v>
      </c>
      <c r="I2" s="11" t="s">
        <v>19</v>
      </c>
      <c r="J2" s="11" t="s">
        <v>14</v>
      </c>
      <c r="K2" s="1" t="s">
        <v>15</v>
      </c>
      <c r="L2" s="1" t="s">
        <v>1</v>
      </c>
      <c r="M2" s="1" t="s">
        <v>16</v>
      </c>
      <c r="N2" s="1" t="s">
        <v>17</v>
      </c>
    </row>
    <row r="3" spans="1:14">
      <c r="A3" s="11">
        <f>'Initial data'!A2</f>
        <v>201001</v>
      </c>
      <c r="B3" s="11">
        <f>'Initial data'!B2</f>
        <v>99490104</v>
      </c>
      <c r="C3" s="12">
        <f t="shared" ref="C3:C66" si="0">LN(B3/B4)</f>
        <v>4.0719255492317696E-2</v>
      </c>
      <c r="D3" s="11">
        <v>1</v>
      </c>
      <c r="E3" s="11">
        <f>SUM(C3:C14)</f>
        <v>-0.11312327336025095</v>
      </c>
      <c r="F3" s="11">
        <f>E5</f>
        <v>-9.4269394466875798E-3</v>
      </c>
      <c r="G3" s="12">
        <f>C3-F3</f>
        <v>5.0146194939005274E-2</v>
      </c>
      <c r="H3" s="12">
        <f>C3-F3</f>
        <v>5.0146194939005274E-2</v>
      </c>
      <c r="I3" s="12">
        <f>MAX(H3:H14)-MIN(H3:H14)</f>
        <v>0.44633461334143676</v>
      </c>
      <c r="J3" s="11">
        <f>G3*G3</f>
        <v>2.514640866860718E-3</v>
      </c>
      <c r="K3">
        <f>SQRT(SUM(J3:J14)/11)</f>
        <v>0.15775769319375424</v>
      </c>
      <c r="L3">
        <f>I3/K3</f>
        <v>2.8292415051560069</v>
      </c>
      <c r="M3">
        <f>SUM(L3:L486)/10</f>
        <v>3.6636896708881155</v>
      </c>
      <c r="N3">
        <f>M3/SQRT(10)</f>
        <v>1.1585604000039129</v>
      </c>
    </row>
    <row r="4" spans="1:14">
      <c r="A4" s="11">
        <f>'Initial data'!A3</f>
        <v>201002</v>
      </c>
      <c r="B4" s="11">
        <f>'Initial data'!B3</f>
        <v>95520313</v>
      </c>
      <c r="C4" s="12">
        <f t="shared" si="0"/>
        <v>-0.15861009728845865</v>
      </c>
      <c r="D4" s="11">
        <v>2</v>
      </c>
      <c r="E4" s="11" t="s">
        <v>18</v>
      </c>
      <c r="F4" s="11">
        <f>F3</f>
        <v>-9.4269394466875798E-3</v>
      </c>
      <c r="G4" s="12">
        <f t="shared" ref="G4:G67" si="1">C4-F4</f>
        <v>-0.14918315784177108</v>
      </c>
      <c r="H4" s="12">
        <f t="shared" ref="H4:H22" si="2">H3+C4-F4</f>
        <v>-9.9036962902765799E-2</v>
      </c>
      <c r="I4" s="12"/>
      <c r="J4" s="11">
        <f t="shared" ref="J4:J67" si="3">G4*G4</f>
        <v>2.2255614583642783E-2</v>
      </c>
    </row>
    <row r="5" spans="1:14">
      <c r="A5" s="11">
        <f>'Initial data'!A4</f>
        <v>201003</v>
      </c>
      <c r="B5" s="11">
        <f>'Initial data'!B4</f>
        <v>111938434</v>
      </c>
      <c r="C5" s="12">
        <f t="shared" si="0"/>
        <v>-0.14361729124518155</v>
      </c>
      <c r="D5" s="11">
        <v>3</v>
      </c>
      <c r="E5" s="11">
        <f>E3/12</f>
        <v>-9.4269394466875798E-3</v>
      </c>
      <c r="F5" s="11">
        <f t="shared" ref="F5:F68" si="4">F4</f>
        <v>-9.4269394466875798E-3</v>
      </c>
      <c r="G5" s="12">
        <f t="shared" si="1"/>
        <v>-0.13419035179849398</v>
      </c>
      <c r="H5" s="12">
        <f t="shared" si="2"/>
        <v>-0.23322731470125976</v>
      </c>
      <c r="I5" s="12"/>
      <c r="J5" s="11">
        <f t="shared" si="3"/>
        <v>1.8007050515803577E-2</v>
      </c>
    </row>
    <row r="6" spans="1:14">
      <c r="A6" s="11">
        <f>'Initial data'!A5</f>
        <v>201004</v>
      </c>
      <c r="B6" s="11">
        <f>'Initial data'!B5</f>
        <v>129226453</v>
      </c>
      <c r="C6" s="12">
        <f t="shared" si="0"/>
        <v>0.23449104673045598</v>
      </c>
      <c r="D6" s="11">
        <v>4</v>
      </c>
      <c r="E6" s="12"/>
      <c r="F6" s="11">
        <f t="shared" si="4"/>
        <v>-9.4269394466875798E-3</v>
      </c>
      <c r="G6" s="12">
        <f t="shared" si="1"/>
        <v>0.24391798617714355</v>
      </c>
      <c r="H6" s="12">
        <f t="shared" si="2"/>
        <v>1.0690671475883798E-2</v>
      </c>
      <c r="I6" s="12"/>
      <c r="J6" s="11">
        <f t="shared" si="3"/>
        <v>5.9495983980713193E-2</v>
      </c>
    </row>
    <row r="7" spans="1:14">
      <c r="A7" s="11">
        <f>'Initial data'!A6</f>
        <v>201005</v>
      </c>
      <c r="B7" s="11">
        <f>'Initial data'!B6</f>
        <v>102214676</v>
      </c>
      <c r="C7" s="12">
        <f t="shared" si="0"/>
        <v>-7.9529459844404668E-2</v>
      </c>
      <c r="D7" s="11">
        <v>5</v>
      </c>
      <c r="E7" s="12"/>
      <c r="F7" s="11">
        <f t="shared" si="4"/>
        <v>-9.4269394466875798E-3</v>
      </c>
      <c r="G7" s="12">
        <f t="shared" si="1"/>
        <v>-7.0102520397717083E-2</v>
      </c>
      <c r="H7" s="12">
        <f t="shared" si="2"/>
        <v>-5.9411848921833287E-2</v>
      </c>
      <c r="I7" s="12"/>
      <c r="J7" s="11">
        <f t="shared" si="3"/>
        <v>4.9143633661123398E-3</v>
      </c>
    </row>
    <row r="8" spans="1:14">
      <c r="A8" s="11">
        <f>'Initial data'!A7</f>
        <v>201006</v>
      </c>
      <c r="B8" s="11">
        <f>'Initial data'!B7</f>
        <v>110675747</v>
      </c>
      <c r="C8" s="12">
        <f t="shared" si="0"/>
        <v>1.7554501797591601E-2</v>
      </c>
      <c r="D8" s="11">
        <v>6</v>
      </c>
      <c r="E8" s="12"/>
      <c r="F8" s="11">
        <f t="shared" si="4"/>
        <v>-9.4269394466875798E-3</v>
      </c>
      <c r="G8" s="12">
        <f t="shared" si="1"/>
        <v>2.6981441244279182E-2</v>
      </c>
      <c r="H8" s="12">
        <f t="shared" si="2"/>
        <v>-3.2430407677554111E-2</v>
      </c>
      <c r="I8" s="12"/>
      <c r="J8" s="11">
        <f t="shared" si="3"/>
        <v>7.279981716184897E-4</v>
      </c>
    </row>
    <row r="9" spans="1:14">
      <c r="A9" s="11">
        <f>'Initial data'!A8</f>
        <v>201007</v>
      </c>
      <c r="B9" s="11">
        <f>'Initial data'!B8</f>
        <v>108749843</v>
      </c>
      <c r="C9" s="12">
        <f t="shared" si="0"/>
        <v>-0.13998704919581845</v>
      </c>
      <c r="D9" s="11">
        <v>7</v>
      </c>
      <c r="E9" s="12"/>
      <c r="F9" s="11">
        <f t="shared" si="4"/>
        <v>-9.4269394466875798E-3</v>
      </c>
      <c r="G9" s="12">
        <f t="shared" si="1"/>
        <v>-0.13056010974913088</v>
      </c>
      <c r="H9" s="12">
        <f t="shared" si="2"/>
        <v>-0.16299051742668499</v>
      </c>
      <c r="I9" s="12"/>
      <c r="J9" s="11">
        <f t="shared" si="3"/>
        <v>1.7045942257705098E-2</v>
      </c>
    </row>
    <row r="10" spans="1:14">
      <c r="A10" s="11">
        <f>'Initial data'!A9</f>
        <v>201008</v>
      </c>
      <c r="B10" s="11">
        <f>'Initial data'!B9</f>
        <v>125090475</v>
      </c>
      <c r="C10" s="12">
        <f t="shared" si="0"/>
        <v>2.3388727984700139E-2</v>
      </c>
      <c r="D10" s="11">
        <v>8</v>
      </c>
      <c r="E10" s="12"/>
      <c r="F10" s="11">
        <f t="shared" si="4"/>
        <v>-9.4269394466875798E-3</v>
      </c>
      <c r="G10" s="12">
        <f t="shared" si="1"/>
        <v>3.2815667431387717E-2</v>
      </c>
      <c r="H10" s="12">
        <f t="shared" si="2"/>
        <v>-0.1301748499952973</v>
      </c>
      <c r="I10" s="12"/>
      <c r="J10" s="11">
        <f t="shared" si="3"/>
        <v>1.0768680289674406E-3</v>
      </c>
    </row>
    <row r="11" spans="1:14">
      <c r="A11" s="11">
        <f>'Initial data'!A10</f>
        <v>201009</v>
      </c>
      <c r="B11" s="11">
        <f>'Initial data'!B10</f>
        <v>122198717</v>
      </c>
      <c r="C11" s="12">
        <f t="shared" si="0"/>
        <v>-2.9600206884789006E-2</v>
      </c>
      <c r="D11" s="11">
        <v>9</v>
      </c>
      <c r="E11" s="12"/>
      <c r="F11" s="11">
        <f t="shared" si="4"/>
        <v>-9.4269394466875798E-3</v>
      </c>
      <c r="G11" s="12">
        <f t="shared" si="1"/>
        <v>-2.0173267438101425E-2</v>
      </c>
      <c r="H11" s="12">
        <f t="shared" si="2"/>
        <v>-0.15034811743339874</v>
      </c>
      <c r="I11" s="12"/>
      <c r="J11" s="11">
        <f t="shared" si="3"/>
        <v>4.0696071912916322E-4</v>
      </c>
    </row>
    <row r="12" spans="1:14">
      <c r="A12" s="11">
        <f>'Initial data'!A11</f>
        <v>201010</v>
      </c>
      <c r="B12" s="11">
        <f>'Initial data'!B11</f>
        <v>125869890</v>
      </c>
      <c r="C12" s="12">
        <f t="shared" si="0"/>
        <v>-0.2552672404157203</v>
      </c>
      <c r="D12" s="11">
        <v>10</v>
      </c>
      <c r="E12" s="12"/>
      <c r="F12" s="11">
        <f t="shared" si="4"/>
        <v>-9.4269394466875798E-3</v>
      </c>
      <c r="G12" s="12">
        <f t="shared" si="1"/>
        <v>-0.24584030096903273</v>
      </c>
      <c r="H12" s="12">
        <f t="shared" si="2"/>
        <v>-0.39618841840243146</v>
      </c>
      <c r="I12" s="12"/>
      <c r="J12" s="11">
        <f t="shared" si="3"/>
        <v>6.0437453580544594E-2</v>
      </c>
    </row>
    <row r="13" spans="1:14">
      <c r="A13" s="11">
        <f>'Initial data'!A12</f>
        <v>201011</v>
      </c>
      <c r="B13" s="11">
        <f>'Initial data'!B12</f>
        <v>162473676</v>
      </c>
      <c r="C13" s="12">
        <f t="shared" si="0"/>
        <v>0.25346263946083608</v>
      </c>
      <c r="D13" s="11">
        <v>11</v>
      </c>
      <c r="E13" s="12"/>
      <c r="F13" s="11">
        <f t="shared" si="4"/>
        <v>-9.4269394466875798E-3</v>
      </c>
      <c r="G13" s="12">
        <f t="shared" si="1"/>
        <v>0.26288957890752368</v>
      </c>
      <c r="H13" s="12">
        <f t="shared" si="2"/>
        <v>-0.13329883949490781</v>
      </c>
      <c r="I13" s="12"/>
      <c r="J13" s="11">
        <f t="shared" si="3"/>
        <v>6.9110930698175116E-2</v>
      </c>
    </row>
    <row r="14" spans="1:14">
      <c r="A14" s="11">
        <f>'Initial data'!A13</f>
        <v>201012</v>
      </c>
      <c r="B14" s="11">
        <f>'Initial data'!B13</f>
        <v>126097240</v>
      </c>
      <c r="C14" s="12">
        <f t="shared" si="0"/>
        <v>0.12387190004822009</v>
      </c>
      <c r="D14" s="11">
        <v>12</v>
      </c>
      <c r="E14" s="12"/>
      <c r="F14" s="11">
        <f t="shared" si="4"/>
        <v>-9.4269394466875798E-3</v>
      </c>
      <c r="G14" s="12">
        <f t="shared" si="1"/>
        <v>0.13329883949490767</v>
      </c>
      <c r="H14" s="12">
        <f t="shared" si="2"/>
        <v>-1.4398204850607499E-16</v>
      </c>
      <c r="I14" s="12"/>
      <c r="J14" s="11">
        <f t="shared" si="3"/>
        <v>1.7768580610689158E-2</v>
      </c>
    </row>
    <row r="15" spans="1:14">
      <c r="A15" s="11">
        <f>'Initial data'!A14</f>
        <v>201101</v>
      </c>
      <c r="B15" s="11">
        <f>'Initial data'!B14</f>
        <v>111406030</v>
      </c>
      <c r="C15" s="12">
        <f t="shared" si="0"/>
        <v>-0.26268642962334926</v>
      </c>
      <c r="D15" s="11">
        <v>1</v>
      </c>
      <c r="E15" s="11">
        <f t="shared" ref="E15" si="5">SUM(C15:C26)</f>
        <v>-2.1275547841785411E-2</v>
      </c>
      <c r="F15" s="11">
        <f t="shared" ref="F15" si="6">E17</f>
        <v>-1.7729623201487843E-3</v>
      </c>
      <c r="G15" s="12">
        <f t="shared" si="1"/>
        <v>-0.26091346730320047</v>
      </c>
      <c r="H15" s="12">
        <f t="shared" si="2"/>
        <v>-0.26091346730320064</v>
      </c>
      <c r="I15" s="12">
        <f t="shared" ref="I15" si="7">MAX(H15:H26)-MIN(H15:H26)</f>
        <v>1.0125213757052878</v>
      </c>
      <c r="J15" s="11">
        <f t="shared" si="3"/>
        <v>6.8075837420178267E-2</v>
      </c>
      <c r="K15">
        <f t="shared" ref="K15" si="8">SQRT(SUM(J15:J26)/11)</f>
        <v>0.18096913099233561</v>
      </c>
      <c r="L15">
        <f t="shared" ref="L15" si="9">I15/K15</f>
        <v>5.5949949593788455</v>
      </c>
    </row>
    <row r="16" spans="1:14">
      <c r="A16" s="11">
        <f>'Initial data'!A15</f>
        <v>201102</v>
      </c>
      <c r="B16" s="11">
        <f>'Initial data'!B15</f>
        <v>144874505</v>
      </c>
      <c r="C16" s="12">
        <f t="shared" si="0"/>
        <v>-0.22339074576260523</v>
      </c>
      <c r="D16" s="11">
        <v>2</v>
      </c>
      <c r="E16" s="11" t="s">
        <v>18</v>
      </c>
      <c r="F16" s="11">
        <f t="shared" ref="F16" si="10">F15</f>
        <v>-1.7729623201487843E-3</v>
      </c>
      <c r="G16" s="12">
        <f t="shared" si="1"/>
        <v>-0.22161778344245645</v>
      </c>
      <c r="H16" s="12">
        <f t="shared" si="2"/>
        <v>-0.48253125074565706</v>
      </c>
      <c r="I16" s="12"/>
      <c r="J16" s="11">
        <f t="shared" si="3"/>
        <v>4.911444193794752E-2</v>
      </c>
    </row>
    <row r="17" spans="1:12">
      <c r="A17" s="11">
        <f>'Initial data'!A16</f>
        <v>201103</v>
      </c>
      <c r="B17" s="11">
        <f>'Initial data'!B16</f>
        <v>181137902</v>
      </c>
      <c r="C17" s="12">
        <f t="shared" si="0"/>
        <v>0.12015243240725909</v>
      </c>
      <c r="D17" s="11">
        <v>3</v>
      </c>
      <c r="E17" s="11">
        <f t="shared" ref="E17" si="11">E15/12</f>
        <v>-1.7729623201487843E-3</v>
      </c>
      <c r="F17" s="11">
        <f t="shared" si="4"/>
        <v>-1.7729623201487843E-3</v>
      </c>
      <c r="G17" s="12">
        <f t="shared" si="1"/>
        <v>0.12192539472740788</v>
      </c>
      <c r="H17" s="12">
        <f t="shared" si="2"/>
        <v>-0.36060585601824918</v>
      </c>
      <c r="I17" s="12"/>
      <c r="J17" s="11">
        <f t="shared" si="3"/>
        <v>1.486580187943422E-2</v>
      </c>
    </row>
    <row r="18" spans="1:12">
      <c r="A18" s="11">
        <f>'Initial data'!A17</f>
        <v>201104</v>
      </c>
      <c r="B18" s="11">
        <f>'Initial data'!B17</f>
        <v>160630420</v>
      </c>
      <c r="C18" s="12">
        <f t="shared" si="0"/>
        <v>0.1139750930790748</v>
      </c>
      <c r="D18" s="11">
        <v>4</v>
      </c>
      <c r="E18" s="12"/>
      <c r="F18" s="11">
        <f t="shared" si="4"/>
        <v>-1.7729623201487843E-3</v>
      </c>
      <c r="G18" s="12">
        <f t="shared" si="1"/>
        <v>0.11574805539922359</v>
      </c>
      <c r="H18" s="12">
        <f t="shared" si="2"/>
        <v>-0.2448578006190256</v>
      </c>
      <c r="I18" s="12"/>
      <c r="J18" s="11">
        <f t="shared" si="3"/>
        <v>1.3397612328701732E-2</v>
      </c>
    </row>
    <row r="19" spans="1:12">
      <c r="A19" s="11">
        <f>'Initial data'!A18</f>
        <v>201105</v>
      </c>
      <c r="B19" s="11">
        <f>'Initial data'!B18</f>
        <v>143327340</v>
      </c>
      <c r="C19" s="12">
        <f t="shared" si="0"/>
        <v>-5.7374391794960442E-2</v>
      </c>
      <c r="D19" s="11">
        <v>5</v>
      </c>
      <c r="E19" s="12"/>
      <c r="F19" s="11">
        <f t="shared" si="4"/>
        <v>-1.7729623201487843E-3</v>
      </c>
      <c r="G19" s="12">
        <f t="shared" si="1"/>
        <v>-5.5601429474811656E-2</v>
      </c>
      <c r="H19" s="12">
        <f t="shared" si="2"/>
        <v>-0.30045923009383724</v>
      </c>
      <c r="I19" s="12"/>
      <c r="J19" s="11">
        <f t="shared" si="3"/>
        <v>3.0915189596424546E-3</v>
      </c>
    </row>
    <row r="20" spans="1:12">
      <c r="A20" s="11">
        <f>'Initial data'!A19</f>
        <v>201106</v>
      </c>
      <c r="B20" s="11">
        <f>'Initial data'!B19</f>
        <v>151791140</v>
      </c>
      <c r="C20" s="12">
        <f t="shared" si="0"/>
        <v>4.6579011344745368E-2</v>
      </c>
      <c r="D20" s="11">
        <v>6</v>
      </c>
      <c r="E20" s="12"/>
      <c r="F20" s="11">
        <f t="shared" si="4"/>
        <v>-1.7729623201487843E-3</v>
      </c>
      <c r="G20" s="12">
        <f t="shared" si="1"/>
        <v>4.8351973664894153E-2</v>
      </c>
      <c r="H20" s="12">
        <f t="shared" si="2"/>
        <v>-0.25210725642894311</v>
      </c>
      <c r="I20" s="12"/>
      <c r="J20" s="11">
        <f t="shared" si="3"/>
        <v>2.3379133572906177E-3</v>
      </c>
    </row>
    <row r="21" spans="1:12">
      <c r="A21" s="11">
        <f>'Initial data'!A20</f>
        <v>201107</v>
      </c>
      <c r="B21" s="11">
        <f>'Initial data'!B20</f>
        <v>144882995</v>
      </c>
      <c r="C21" s="12">
        <f t="shared" si="0"/>
        <v>-4.088000737534591E-2</v>
      </c>
      <c r="D21" s="11">
        <v>7</v>
      </c>
      <c r="E21" s="12"/>
      <c r="F21" s="11">
        <f t="shared" si="4"/>
        <v>-1.7729623201487843E-3</v>
      </c>
      <c r="G21" s="12">
        <f t="shared" si="1"/>
        <v>-3.9107045055197125E-2</v>
      </c>
      <c r="H21" s="12">
        <f t="shared" si="2"/>
        <v>-0.29121430148414024</v>
      </c>
      <c r="I21" s="12"/>
      <c r="J21" s="11">
        <f t="shared" si="3"/>
        <v>1.5293609729492179E-3</v>
      </c>
    </row>
    <row r="22" spans="1:12">
      <c r="A22" s="11">
        <f>'Initial data'!A21</f>
        <v>201108</v>
      </c>
      <c r="B22" s="11">
        <f>'Initial data'!B21</f>
        <v>150928542</v>
      </c>
      <c r="C22" s="12">
        <f t="shared" si="0"/>
        <v>-0.21681934868865249</v>
      </c>
      <c r="D22" s="11">
        <v>8</v>
      </c>
      <c r="E22" s="12"/>
      <c r="F22" s="11">
        <f t="shared" si="4"/>
        <v>-1.7729623201487843E-3</v>
      </c>
      <c r="G22" s="12">
        <f t="shared" si="1"/>
        <v>-0.21504638636850371</v>
      </c>
      <c r="H22" s="12">
        <f t="shared" si="2"/>
        <v>-0.50626068785264389</v>
      </c>
      <c r="I22" s="12"/>
      <c r="J22" s="11">
        <f t="shared" si="3"/>
        <v>4.6244948290151779E-2</v>
      </c>
    </row>
    <row r="23" spans="1:12">
      <c r="A23" s="11">
        <f>'Initial data'!A22</f>
        <v>201109</v>
      </c>
      <c r="B23" s="11">
        <f>'Initial data'!B22</f>
        <v>187471314</v>
      </c>
      <c r="C23" s="12">
        <f t="shared" si="0"/>
        <v>0.37900298053539805</v>
      </c>
      <c r="D23" s="11">
        <v>9</v>
      </c>
      <c r="E23" s="12"/>
      <c r="F23" s="11">
        <f t="shared" si="4"/>
        <v>-1.7729623201487843E-3</v>
      </c>
      <c r="G23" s="12">
        <f t="shared" si="1"/>
        <v>0.38077594285554683</v>
      </c>
      <c r="H23" s="12">
        <f>C23-F23</f>
        <v>0.38077594285554683</v>
      </c>
      <c r="I23" s="12"/>
      <c r="J23" s="11">
        <f t="shared" si="3"/>
        <v>0.14499031865753068</v>
      </c>
    </row>
    <row r="24" spans="1:12">
      <c r="A24" s="11">
        <f>'Initial data'!A23</f>
        <v>201110</v>
      </c>
      <c r="B24" s="11">
        <f>'Initial data'!B23</f>
        <v>128332283</v>
      </c>
      <c r="C24" s="12">
        <f t="shared" si="0"/>
        <v>-2.5827404497532586E-2</v>
      </c>
      <c r="D24" s="11">
        <v>10</v>
      </c>
      <c r="E24" s="12"/>
      <c r="F24" s="11">
        <f t="shared" si="4"/>
        <v>-1.7729623201487843E-3</v>
      </c>
      <c r="G24" s="12">
        <f t="shared" si="1"/>
        <v>-2.4054442177383801E-2</v>
      </c>
      <c r="H24" s="12">
        <f t="shared" ref="H24:H42" si="12">H23+C24-F24</f>
        <v>0.35672150067816305</v>
      </c>
      <c r="I24" s="12"/>
      <c r="J24" s="11">
        <f t="shared" si="3"/>
        <v>5.7861618846510073E-4</v>
      </c>
    </row>
    <row r="25" spans="1:12">
      <c r="A25" s="11">
        <f>'Initial data'!A24</f>
        <v>201111</v>
      </c>
      <c r="B25" s="11">
        <f>'Initial data'!B24</f>
        <v>131689946</v>
      </c>
      <c r="C25" s="12">
        <f t="shared" si="0"/>
        <v>2.3799396331383633E-2</v>
      </c>
      <c r="D25" s="11">
        <v>11</v>
      </c>
      <c r="E25" s="12"/>
      <c r="F25" s="11">
        <f t="shared" si="4"/>
        <v>-1.7729623201487843E-3</v>
      </c>
      <c r="G25" s="12">
        <f t="shared" si="1"/>
        <v>2.5572358651532418E-2</v>
      </c>
      <c r="H25" s="12">
        <f t="shared" si="12"/>
        <v>0.38229385932969545</v>
      </c>
      <c r="I25" s="12"/>
      <c r="J25" s="11">
        <f t="shared" si="3"/>
        <v>6.5394552700260493E-4</v>
      </c>
    </row>
    <row r="26" spans="1:12">
      <c r="A26" s="11">
        <f>'Initial data'!A25</f>
        <v>201112</v>
      </c>
      <c r="B26" s="11">
        <f>'Initial data'!B25</f>
        <v>128592806</v>
      </c>
      <c r="C26" s="12">
        <f t="shared" si="0"/>
        <v>0.12219386620279966</v>
      </c>
      <c r="D26" s="11">
        <v>12</v>
      </c>
      <c r="E26" s="12"/>
      <c r="F26" s="11">
        <f t="shared" si="4"/>
        <v>-1.7729623201487843E-3</v>
      </c>
      <c r="G26" s="12">
        <f t="shared" si="1"/>
        <v>0.12396682852294845</v>
      </c>
      <c r="H26" s="12">
        <f t="shared" si="12"/>
        <v>0.50626068785264389</v>
      </c>
      <c r="I26" s="12"/>
      <c r="J26" s="11">
        <f t="shared" si="3"/>
        <v>1.5367774574038106E-2</v>
      </c>
    </row>
    <row r="27" spans="1:12">
      <c r="A27" s="11">
        <f>'Initial data'!A26</f>
        <v>201201</v>
      </c>
      <c r="B27" s="11">
        <f>'Initial data'!B26</f>
        <v>113801648</v>
      </c>
      <c r="C27" s="12">
        <f t="shared" si="0"/>
        <v>-0.30897450086167649</v>
      </c>
      <c r="D27" s="11">
        <v>1</v>
      </c>
      <c r="E27" s="11">
        <f t="shared" ref="E27" si="13">SUM(C27:C38)</f>
        <v>-0.59701189339380423</v>
      </c>
      <c r="F27" s="11">
        <f t="shared" ref="F27" si="14">E29</f>
        <v>-4.9750991116150355E-2</v>
      </c>
      <c r="G27" s="12">
        <f t="shared" si="1"/>
        <v>-0.25922350974552616</v>
      </c>
      <c r="H27" s="12">
        <f t="shared" si="12"/>
        <v>0.24703717810711776</v>
      </c>
      <c r="I27" s="12">
        <f t="shared" ref="I27" si="15">MAX(H27:H38)-MIN(H27:H38)</f>
        <v>0.91830861306933498</v>
      </c>
      <c r="J27" s="11">
        <f t="shared" si="3"/>
        <v>6.7196828004788892E-2</v>
      </c>
      <c r="K27">
        <f t="shared" ref="K27" si="16">SQRT(SUM(J27:J38)/11)</f>
        <v>0.35257041431464808</v>
      </c>
      <c r="L27">
        <f t="shared" ref="L27" si="17">I27/K27</f>
        <v>2.6046105282384793</v>
      </c>
    </row>
    <row r="28" spans="1:12">
      <c r="A28" s="11">
        <f>'Initial data'!A27</f>
        <v>201202</v>
      </c>
      <c r="B28" s="11">
        <f>'Initial data'!B27</f>
        <v>155000990</v>
      </c>
      <c r="C28" s="12">
        <f t="shared" si="0"/>
        <v>9.4400515616066133E-2</v>
      </c>
      <c r="D28" s="11">
        <v>2</v>
      </c>
      <c r="E28" s="11" t="s">
        <v>18</v>
      </c>
      <c r="F28" s="11">
        <f t="shared" ref="F28" si="18">F27</f>
        <v>-4.9750991116150355E-2</v>
      </c>
      <c r="G28" s="12">
        <f t="shared" si="1"/>
        <v>0.14415150673221649</v>
      </c>
      <c r="H28" s="12">
        <f t="shared" si="12"/>
        <v>0.39118868483933422</v>
      </c>
      <c r="I28" s="12"/>
      <c r="J28" s="11">
        <f t="shared" si="3"/>
        <v>2.0779656893168259E-2</v>
      </c>
    </row>
    <row r="29" spans="1:12">
      <c r="A29" s="11">
        <f>'Initial data'!A28</f>
        <v>201203</v>
      </c>
      <c r="B29" s="11">
        <f>'Initial data'!B28</f>
        <v>141038230</v>
      </c>
      <c r="C29" s="12">
        <f t="shared" si="0"/>
        <v>0.10659519043739973</v>
      </c>
      <c r="D29" s="11">
        <v>3</v>
      </c>
      <c r="E29" s="11">
        <f t="shared" ref="E29" si="19">E27/12</f>
        <v>-4.9750991116150355E-2</v>
      </c>
      <c r="F29" s="11">
        <f t="shared" si="4"/>
        <v>-4.9750991116150355E-2</v>
      </c>
      <c r="G29" s="12">
        <f t="shared" si="1"/>
        <v>0.1563461815535501</v>
      </c>
      <c r="H29" s="12">
        <f t="shared" si="12"/>
        <v>0.54753486639288429</v>
      </c>
      <c r="I29" s="12"/>
      <c r="J29" s="11">
        <f t="shared" si="3"/>
        <v>2.4444128486375647E-2</v>
      </c>
    </row>
    <row r="30" spans="1:12">
      <c r="A30" s="11">
        <f>'Initial data'!A29</f>
        <v>201204</v>
      </c>
      <c r="B30" s="11">
        <f>'Initial data'!B29</f>
        <v>126777781</v>
      </c>
      <c r="C30" s="12">
        <f t="shared" si="0"/>
        <v>-5.4280520393293959E-2</v>
      </c>
      <c r="D30" s="11">
        <v>4</v>
      </c>
      <c r="E30" s="12"/>
      <c r="F30" s="11">
        <f t="shared" si="4"/>
        <v>-4.9750991116150355E-2</v>
      </c>
      <c r="G30" s="12">
        <f t="shared" si="1"/>
        <v>-4.5295292771436041E-3</v>
      </c>
      <c r="H30" s="12">
        <f t="shared" si="12"/>
        <v>0.54300533711574073</v>
      </c>
      <c r="I30" s="12"/>
      <c r="J30" s="11">
        <f t="shared" si="3"/>
        <v>2.0516635472501062E-5</v>
      </c>
    </row>
    <row r="31" spans="1:12">
      <c r="A31" s="11">
        <f>'Initial data'!A30</f>
        <v>201205</v>
      </c>
      <c r="B31" s="11">
        <f>'Initial data'!B30</f>
        <v>133849538</v>
      </c>
      <c r="C31" s="12">
        <f t="shared" si="0"/>
        <v>0.16523933185431106</v>
      </c>
      <c r="D31" s="11">
        <v>5</v>
      </c>
      <c r="E31" s="12"/>
      <c r="F31" s="11">
        <f t="shared" si="4"/>
        <v>-4.9750991116150355E-2</v>
      </c>
      <c r="G31" s="12">
        <f t="shared" si="1"/>
        <v>0.21499032297046142</v>
      </c>
      <c r="H31" s="12">
        <f t="shared" si="12"/>
        <v>0.75799566008620212</v>
      </c>
      <c r="I31" s="12"/>
      <c r="J31" s="11">
        <f t="shared" si="3"/>
        <v>4.6220838970943312E-2</v>
      </c>
    </row>
    <row r="32" spans="1:12">
      <c r="A32" s="11">
        <f>'Initial data'!A31</f>
        <v>201206</v>
      </c>
      <c r="B32" s="11">
        <f>'Initial data'!B31</f>
        <v>113463022</v>
      </c>
      <c r="C32" s="12">
        <f t="shared" si="0"/>
        <v>-0.78776849110458835</v>
      </c>
      <c r="D32" s="11">
        <v>6</v>
      </c>
      <c r="E32" s="12"/>
      <c r="F32" s="11">
        <f t="shared" si="4"/>
        <v>-4.9750991116150355E-2</v>
      </c>
      <c r="G32" s="12">
        <f t="shared" si="1"/>
        <v>-0.73801749998843802</v>
      </c>
      <c r="H32" s="12">
        <f t="shared" si="12"/>
        <v>1.9978160097764118E-2</v>
      </c>
      <c r="I32" s="12"/>
      <c r="J32" s="11">
        <f t="shared" si="3"/>
        <v>0.54466983028918414</v>
      </c>
    </row>
    <row r="33" spans="1:12">
      <c r="A33" s="11">
        <f>'Initial data'!A32</f>
        <v>201207</v>
      </c>
      <c r="B33" s="11">
        <f>'Initial data'!B32</f>
        <v>249446753</v>
      </c>
      <c r="C33" s="12">
        <f t="shared" si="0"/>
        <v>0.66986788514015427</v>
      </c>
      <c r="D33" s="11">
        <v>7</v>
      </c>
      <c r="E33" s="12"/>
      <c r="F33" s="11">
        <f t="shared" si="4"/>
        <v>-4.9750991116150355E-2</v>
      </c>
      <c r="G33" s="12">
        <f t="shared" si="1"/>
        <v>0.71961887625630461</v>
      </c>
      <c r="H33" s="12">
        <f t="shared" si="12"/>
        <v>0.7395970363540687</v>
      </c>
      <c r="I33" s="12"/>
      <c r="J33" s="11">
        <f t="shared" si="3"/>
        <v>0.51785132706438664</v>
      </c>
    </row>
    <row r="34" spans="1:12">
      <c r="A34" s="11">
        <f>'Initial data'!A33</f>
        <v>201208</v>
      </c>
      <c r="B34" s="11">
        <f>'Initial data'!B33</f>
        <v>127660908</v>
      </c>
      <c r="C34" s="12">
        <f t="shared" si="0"/>
        <v>0.14893874569687998</v>
      </c>
      <c r="D34" s="11">
        <v>8</v>
      </c>
      <c r="E34" s="12"/>
      <c r="F34" s="11">
        <f t="shared" si="4"/>
        <v>-4.9750991116150355E-2</v>
      </c>
      <c r="G34" s="12">
        <f t="shared" si="1"/>
        <v>0.19868973681303034</v>
      </c>
      <c r="H34" s="12">
        <f t="shared" si="12"/>
        <v>0.93828677316709908</v>
      </c>
      <c r="I34" s="12"/>
      <c r="J34" s="11">
        <f t="shared" si="3"/>
        <v>3.9477611514831264E-2</v>
      </c>
    </row>
    <row r="35" spans="1:12">
      <c r="A35" s="11">
        <f>'Initial data'!A34</f>
        <v>201209</v>
      </c>
      <c r="B35" s="11">
        <f>'Initial data'!B34</f>
        <v>109995433</v>
      </c>
      <c r="C35" s="12">
        <f t="shared" si="0"/>
        <v>-0.20190902283837533</v>
      </c>
      <c r="D35" s="11">
        <v>9</v>
      </c>
      <c r="E35" s="12"/>
      <c r="F35" s="11">
        <f t="shared" si="4"/>
        <v>-4.9750991116150355E-2</v>
      </c>
      <c r="G35" s="12">
        <f t="shared" si="1"/>
        <v>-0.15215803172222497</v>
      </c>
      <c r="H35" s="12">
        <f t="shared" si="12"/>
        <v>0.7861287414448741</v>
      </c>
      <c r="I35" s="12"/>
      <c r="J35" s="11">
        <f t="shared" si="3"/>
        <v>2.315206661758162E-2</v>
      </c>
    </row>
    <row r="36" spans="1:12">
      <c r="A36" s="11">
        <f>'Initial data'!A35</f>
        <v>201210</v>
      </c>
      <c r="B36" s="11">
        <f>'Initial data'!B35</f>
        <v>134605445</v>
      </c>
      <c r="C36" s="12">
        <f t="shared" si="0"/>
        <v>5.1391799594720844E-2</v>
      </c>
      <c r="D36" s="11">
        <v>10</v>
      </c>
      <c r="E36" s="12"/>
      <c r="F36" s="11">
        <f t="shared" si="4"/>
        <v>-4.9750991116150355E-2</v>
      </c>
      <c r="G36" s="12">
        <f t="shared" si="1"/>
        <v>0.10114279071087121</v>
      </c>
      <c r="H36" s="12">
        <f t="shared" si="12"/>
        <v>0.88727153215574528</v>
      </c>
      <c r="I36" s="12"/>
      <c r="J36" s="11">
        <f t="shared" si="3"/>
        <v>1.0229864112783095E-2</v>
      </c>
    </row>
    <row r="37" spans="1:12">
      <c r="A37" s="11">
        <f>'Initial data'!A36</f>
        <v>201211</v>
      </c>
      <c r="B37" s="11">
        <f>'Initial data'!B36</f>
        <v>127862577</v>
      </c>
      <c r="C37" s="12">
        <f t="shared" si="0"/>
        <v>-0.25946015277635398</v>
      </c>
      <c r="D37" s="11">
        <v>11</v>
      </c>
      <c r="E37" s="12"/>
      <c r="F37" s="11">
        <f t="shared" si="4"/>
        <v>-4.9750991116150355E-2</v>
      </c>
      <c r="G37" s="12">
        <f t="shared" si="1"/>
        <v>-0.20970916166020362</v>
      </c>
      <c r="H37" s="12">
        <f t="shared" si="12"/>
        <v>0.67756237049554169</v>
      </c>
      <c r="I37" s="12"/>
      <c r="J37" s="11">
        <f t="shared" si="3"/>
        <v>4.3977932484225414E-2</v>
      </c>
    </row>
    <row r="38" spans="1:12">
      <c r="A38" s="11">
        <f>'Initial data'!A37</f>
        <v>201212</v>
      </c>
      <c r="B38" s="11">
        <f>'Initial data'!B37</f>
        <v>165739325</v>
      </c>
      <c r="C38" s="12">
        <f t="shared" si="0"/>
        <v>-0.22105267375904811</v>
      </c>
      <c r="D38" s="11">
        <v>12</v>
      </c>
      <c r="E38" s="12"/>
      <c r="F38" s="11">
        <f t="shared" si="4"/>
        <v>-4.9750991116150355E-2</v>
      </c>
      <c r="G38" s="12">
        <f t="shared" si="1"/>
        <v>-0.17130168264289775</v>
      </c>
      <c r="H38" s="12">
        <f t="shared" si="12"/>
        <v>0.50626068785264389</v>
      </c>
      <c r="I38" s="12"/>
      <c r="J38" s="11">
        <f t="shared" si="3"/>
        <v>2.9344266476288055E-2</v>
      </c>
    </row>
    <row r="39" spans="1:12">
      <c r="A39" s="11">
        <f>'Initial data'!A38</f>
        <v>201301</v>
      </c>
      <c r="B39" s="11">
        <f>'Initial data'!B38</f>
        <v>206741433</v>
      </c>
      <c r="C39" s="12">
        <f t="shared" si="0"/>
        <v>0.4211965674151813</v>
      </c>
      <c r="D39" s="11">
        <v>1</v>
      </c>
      <c r="E39" s="11">
        <f t="shared" ref="E39" si="20">SUM(C39:C50)</f>
        <v>0.41932529588741513</v>
      </c>
      <c r="F39" s="11">
        <f t="shared" ref="F39" si="21">E41</f>
        <v>3.4943774657284592E-2</v>
      </c>
      <c r="G39" s="12">
        <f t="shared" si="1"/>
        <v>0.3862527927578967</v>
      </c>
      <c r="H39" s="12">
        <f t="shared" si="12"/>
        <v>0.89251348061054059</v>
      </c>
      <c r="I39" s="12">
        <f t="shared" ref="I39" si="22">MAX(H39:H50)-MIN(H39:H50)</f>
        <v>1.2047274133046164</v>
      </c>
      <c r="J39" s="11">
        <f t="shared" si="3"/>
        <v>0.14919121991327469</v>
      </c>
      <c r="K39">
        <f t="shared" ref="K39" si="23">SQRT(SUM(J39:J50)/11)</f>
        <v>0.15825650387452658</v>
      </c>
      <c r="L39">
        <f t="shared" ref="L39" si="24">I39/K39</f>
        <v>7.612498594432382</v>
      </c>
    </row>
    <row r="40" spans="1:12">
      <c r="A40" s="11">
        <f>'Initial data'!A39</f>
        <v>201302</v>
      </c>
      <c r="B40" s="11">
        <f>'Initial data'!B39</f>
        <v>135676358</v>
      </c>
      <c r="C40" s="12">
        <f t="shared" si="0"/>
        <v>-3.5141906970806491E-2</v>
      </c>
      <c r="D40" s="11">
        <v>2</v>
      </c>
      <c r="E40" s="11" t="s">
        <v>18</v>
      </c>
      <c r="F40" s="11">
        <f t="shared" ref="F40" si="25">F39</f>
        <v>3.4943774657284592E-2</v>
      </c>
      <c r="G40" s="12">
        <f t="shared" si="1"/>
        <v>-7.008568162809109E-2</v>
      </c>
      <c r="H40" s="12">
        <f t="shared" si="12"/>
        <v>0.82242779898244944</v>
      </c>
      <c r="I40" s="12"/>
      <c r="J40" s="11">
        <f t="shared" si="3"/>
        <v>4.9120027692741448E-3</v>
      </c>
    </row>
    <row r="41" spans="1:12">
      <c r="A41" s="11">
        <f>'Initial data'!A40</f>
        <v>201303</v>
      </c>
      <c r="B41" s="11">
        <f>'Initial data'!B40</f>
        <v>140529051</v>
      </c>
      <c r="C41" s="12">
        <f t="shared" si="0"/>
        <v>5.0217085533037263E-3</v>
      </c>
      <c r="D41" s="11">
        <v>3</v>
      </c>
      <c r="E41" s="11">
        <f t="shared" ref="E41" si="26">E39/12</f>
        <v>3.4943774657284592E-2</v>
      </c>
      <c r="F41" s="11">
        <f t="shared" si="4"/>
        <v>3.4943774657284592E-2</v>
      </c>
      <c r="G41" s="12">
        <f t="shared" si="1"/>
        <v>-2.9922066103980866E-2</v>
      </c>
      <c r="H41" s="12">
        <f t="shared" si="12"/>
        <v>0.79250573287846859</v>
      </c>
      <c r="I41" s="12"/>
      <c r="J41" s="11">
        <f t="shared" si="3"/>
        <v>8.9533003993100073E-4</v>
      </c>
    </row>
    <row r="42" spans="1:12">
      <c r="A42" s="11">
        <f>'Initial data'!A41</f>
        <v>201304</v>
      </c>
      <c r="B42" s="11">
        <f>'Initial data'!B41</f>
        <v>139825124</v>
      </c>
      <c r="C42" s="12">
        <f t="shared" si="0"/>
        <v>6.0912662325535709E-2</v>
      </c>
      <c r="D42" s="11">
        <v>4</v>
      </c>
      <c r="E42" s="12"/>
      <c r="F42" s="11">
        <f t="shared" si="4"/>
        <v>3.4943774657284592E-2</v>
      </c>
      <c r="G42" s="12">
        <f t="shared" si="1"/>
        <v>2.5968887668251117E-2</v>
      </c>
      <c r="H42" s="12">
        <f t="shared" si="12"/>
        <v>0.81847462054671971</v>
      </c>
      <c r="I42" s="12"/>
      <c r="J42" s="11">
        <f t="shared" si="3"/>
        <v>6.7438312672624492E-4</v>
      </c>
    </row>
    <row r="43" spans="1:12">
      <c r="A43" s="11">
        <f>'Initial data'!A42</f>
        <v>201305</v>
      </c>
      <c r="B43" s="11">
        <f>'Initial data'!B42</f>
        <v>131562216</v>
      </c>
      <c r="C43" s="12">
        <f t="shared" si="0"/>
        <v>9.2071059194983332E-2</v>
      </c>
      <c r="D43" s="11">
        <v>5</v>
      </c>
      <c r="E43" s="12"/>
      <c r="F43" s="11">
        <f t="shared" si="4"/>
        <v>3.4943774657284592E-2</v>
      </c>
      <c r="G43" s="12">
        <f t="shared" si="1"/>
        <v>5.712728453769874E-2</v>
      </c>
      <c r="H43" s="12">
        <f>C43-F43</f>
        <v>5.712728453769874E-2</v>
      </c>
      <c r="I43" s="12"/>
      <c r="J43" s="11">
        <f t="shared" si="3"/>
        <v>3.2635266386511937E-3</v>
      </c>
    </row>
    <row r="44" spans="1:12">
      <c r="A44" s="11">
        <f>'Initial data'!A43</f>
        <v>201306</v>
      </c>
      <c r="B44" s="11">
        <f>'Initial data'!B43</f>
        <v>119990048</v>
      </c>
      <c r="C44" s="12">
        <f t="shared" si="0"/>
        <v>-0.21637779590872849</v>
      </c>
      <c r="D44" s="11">
        <v>6</v>
      </c>
      <c r="E44" s="12"/>
      <c r="F44" s="11">
        <f t="shared" si="4"/>
        <v>3.4943774657284592E-2</v>
      </c>
      <c r="G44" s="12">
        <f t="shared" si="1"/>
        <v>-0.25132157056601306</v>
      </c>
      <c r="H44" s="12">
        <f t="shared" ref="H44:H62" si="27">H43+C44-F44</f>
        <v>-0.19419428602831434</v>
      </c>
      <c r="I44" s="12"/>
      <c r="J44" s="11">
        <f t="shared" si="3"/>
        <v>6.3162531831767482E-2</v>
      </c>
    </row>
    <row r="45" spans="1:12">
      <c r="A45" s="11">
        <f>'Initial data'!A44</f>
        <v>201307</v>
      </c>
      <c r="B45" s="11">
        <f>'Initial data'!B44</f>
        <v>148976206</v>
      </c>
      <c r="C45" s="12">
        <f t="shared" si="0"/>
        <v>-1.7052272115043764E-3</v>
      </c>
      <c r="D45" s="11">
        <v>7</v>
      </c>
      <c r="E45" s="12"/>
      <c r="F45" s="11">
        <f t="shared" si="4"/>
        <v>3.4943774657284592E-2</v>
      </c>
      <c r="G45" s="12">
        <f t="shared" si="1"/>
        <v>-3.6649001868788965E-2</v>
      </c>
      <c r="H45" s="12">
        <f t="shared" si="27"/>
        <v>-0.23084328789710332</v>
      </c>
      <c r="I45" s="12"/>
      <c r="J45" s="11">
        <f t="shared" si="3"/>
        <v>1.343149337978497E-3</v>
      </c>
    </row>
    <row r="46" spans="1:12">
      <c r="A46" s="11">
        <f>'Initial data'!A45</f>
        <v>201308</v>
      </c>
      <c r="B46" s="11">
        <f>'Initial data'!B45</f>
        <v>149230461</v>
      </c>
      <c r="C46" s="12">
        <f t="shared" si="0"/>
        <v>0.16023599115496562</v>
      </c>
      <c r="D46" s="11">
        <v>8</v>
      </c>
      <c r="E46" s="12"/>
      <c r="F46" s="11">
        <f t="shared" si="4"/>
        <v>3.4943774657284592E-2</v>
      </c>
      <c r="G46" s="12">
        <f t="shared" si="1"/>
        <v>0.12529221649768102</v>
      </c>
      <c r="H46" s="12">
        <f t="shared" si="27"/>
        <v>-0.1055510713994223</v>
      </c>
      <c r="I46" s="12"/>
      <c r="J46" s="11">
        <f t="shared" si="3"/>
        <v>1.569813951490177E-2</v>
      </c>
    </row>
    <row r="47" spans="1:12">
      <c r="A47" s="11">
        <f>'Initial data'!A46</f>
        <v>201309</v>
      </c>
      <c r="B47" s="11">
        <f>'Initial data'!B46</f>
        <v>127135804</v>
      </c>
      <c r="C47" s="12">
        <f t="shared" si="0"/>
        <v>-9.7260031639991876E-2</v>
      </c>
      <c r="D47" s="11">
        <v>9</v>
      </c>
      <c r="E47" s="12"/>
      <c r="F47" s="11">
        <f t="shared" si="4"/>
        <v>3.4943774657284592E-2</v>
      </c>
      <c r="G47" s="12">
        <f t="shared" si="1"/>
        <v>-0.13220380629727646</v>
      </c>
      <c r="H47" s="12">
        <f t="shared" si="27"/>
        <v>-0.23775487769669879</v>
      </c>
      <c r="I47" s="12"/>
      <c r="J47" s="11">
        <f t="shared" si="3"/>
        <v>1.7477846399487795E-2</v>
      </c>
    </row>
    <row r="48" spans="1:12">
      <c r="A48" s="11">
        <f>'Initial data'!A47</f>
        <v>201310</v>
      </c>
      <c r="B48" s="11">
        <f>'Initial data'!B47</f>
        <v>140122336</v>
      </c>
      <c r="C48" s="12">
        <f t="shared" si="0"/>
        <v>5.777686982901796E-2</v>
      </c>
      <c r="D48" s="11">
        <v>10</v>
      </c>
      <c r="E48" s="12"/>
      <c r="F48" s="11">
        <f t="shared" si="4"/>
        <v>3.4943774657284592E-2</v>
      </c>
      <c r="G48" s="12">
        <f t="shared" si="1"/>
        <v>2.2833095171733368E-2</v>
      </c>
      <c r="H48" s="12">
        <f t="shared" si="27"/>
        <v>-0.21492178252496541</v>
      </c>
      <c r="I48" s="12"/>
      <c r="J48" s="11">
        <f t="shared" si="3"/>
        <v>5.2135023512143368E-4</v>
      </c>
    </row>
    <row r="49" spans="1:12">
      <c r="A49" s="11">
        <f>'Initial data'!A48</f>
        <v>201311</v>
      </c>
      <c r="B49" s="11">
        <f>'Initial data'!B48</f>
        <v>132255942</v>
      </c>
      <c r="C49" s="12">
        <f t="shared" si="0"/>
        <v>6.883245029958926E-2</v>
      </c>
      <c r="D49" s="11">
        <v>11</v>
      </c>
      <c r="E49" s="12"/>
      <c r="F49" s="11">
        <f t="shared" si="4"/>
        <v>3.4943774657284592E-2</v>
      </c>
      <c r="G49" s="12">
        <f t="shared" si="1"/>
        <v>3.3888675642304668E-2</v>
      </c>
      <c r="H49" s="12">
        <f t="shared" si="27"/>
        <v>-0.18103310688266075</v>
      </c>
      <c r="I49" s="12"/>
      <c r="J49" s="11">
        <f t="shared" si="3"/>
        <v>1.1484423367893338E-3</v>
      </c>
    </row>
    <row r="50" spans="1:12">
      <c r="A50" s="11">
        <f>'Initial data'!A49</f>
        <v>201312</v>
      </c>
      <c r="B50" s="11">
        <f>'Initial data'!B49</f>
        <v>123458683</v>
      </c>
      <c r="C50" s="12">
        <f t="shared" si="0"/>
        <v>-9.6237051154130546E-2</v>
      </c>
      <c r="D50" s="11">
        <v>12</v>
      </c>
      <c r="E50" s="12"/>
      <c r="F50" s="11">
        <f t="shared" si="4"/>
        <v>3.4943774657284592E-2</v>
      </c>
      <c r="G50" s="12">
        <f t="shared" si="1"/>
        <v>-0.13118082581141513</v>
      </c>
      <c r="H50" s="12">
        <f t="shared" si="27"/>
        <v>-0.31221393269407588</v>
      </c>
      <c r="I50" s="12"/>
      <c r="J50" s="11">
        <f t="shared" si="3"/>
        <v>1.7208409060564839E-2</v>
      </c>
    </row>
    <row r="51" spans="1:12">
      <c r="A51" s="11">
        <f>'Initial data'!A50</f>
        <v>201401</v>
      </c>
      <c r="B51" s="11">
        <f>'Initial data'!B50</f>
        <v>135930483</v>
      </c>
      <c r="C51" s="12">
        <f t="shared" si="0"/>
        <v>-9.5157771128051519E-3</v>
      </c>
      <c r="D51" s="11">
        <v>1</v>
      </c>
      <c r="E51" s="11">
        <f t="shared" ref="E51" si="28">SUM(C51:C62)</f>
        <v>0.26372342609652305</v>
      </c>
      <c r="F51" s="11">
        <f t="shared" ref="F51" si="29">E53</f>
        <v>2.1976952174710254E-2</v>
      </c>
      <c r="G51" s="12">
        <f t="shared" si="1"/>
        <v>-3.1492729287515404E-2</v>
      </c>
      <c r="H51" s="12">
        <f t="shared" si="27"/>
        <v>-0.34370666198159128</v>
      </c>
      <c r="I51" s="12">
        <f t="shared" ref="I51" si="30">MAX(H51:H62)-MIN(H51:H62)</f>
        <v>0.31180577766636736</v>
      </c>
      <c r="J51" s="11">
        <f t="shared" si="3"/>
        <v>9.9179199797673045E-4</v>
      </c>
      <c r="K51">
        <f t="shared" ref="K51" si="31">SQRT(SUM(J51:J62)/11)</f>
        <v>0.11000557153560384</v>
      </c>
      <c r="L51">
        <f t="shared" ref="L51" si="32">I51/K51</f>
        <v>2.8344544127517204</v>
      </c>
    </row>
    <row r="52" spans="1:12">
      <c r="A52" s="11">
        <f>'Initial data'!A51</f>
        <v>201402</v>
      </c>
      <c r="B52" s="11">
        <f>'Initial data'!B51</f>
        <v>137230141</v>
      </c>
      <c r="C52" s="12">
        <f t="shared" si="0"/>
        <v>-0.15557660350400809</v>
      </c>
      <c r="D52" s="11">
        <v>2</v>
      </c>
      <c r="E52" s="11" t="s">
        <v>18</v>
      </c>
      <c r="F52" s="11">
        <f t="shared" ref="F52" si="33">F51</f>
        <v>2.1976952174710254E-2</v>
      </c>
      <c r="G52" s="12">
        <f t="shared" si="1"/>
        <v>-0.17755355567871833</v>
      </c>
      <c r="H52" s="12">
        <f t="shared" si="27"/>
        <v>-0.52126021766030961</v>
      </c>
      <c r="I52" s="12"/>
      <c r="J52" s="11">
        <f t="shared" si="3"/>
        <v>3.1525265134155732E-2</v>
      </c>
    </row>
    <row r="53" spans="1:12">
      <c r="A53" s="11">
        <f>'Initial data'!A52</f>
        <v>201403</v>
      </c>
      <c r="B53" s="11">
        <f>'Initial data'!B52</f>
        <v>160330287</v>
      </c>
      <c r="C53" s="12">
        <f t="shared" si="0"/>
        <v>-2.4955254301292817E-2</v>
      </c>
      <c r="D53" s="11">
        <v>3</v>
      </c>
      <c r="E53" s="11">
        <f t="shared" ref="E53" si="34">E51/12</f>
        <v>2.1976952174710254E-2</v>
      </c>
      <c r="F53" s="11">
        <f t="shared" si="4"/>
        <v>2.1976952174710254E-2</v>
      </c>
      <c r="G53" s="12">
        <f t="shared" si="1"/>
        <v>-4.6932206476003074E-2</v>
      </c>
      <c r="H53" s="12">
        <f t="shared" si="27"/>
        <v>-0.56819242413631277</v>
      </c>
      <c r="I53" s="12"/>
      <c r="J53" s="11">
        <f t="shared" si="3"/>
        <v>2.202632004706185E-3</v>
      </c>
    </row>
    <row r="54" spans="1:12">
      <c r="A54" s="11">
        <f>'Initial data'!A53</f>
        <v>201404</v>
      </c>
      <c r="B54" s="11">
        <f>'Initial data'!B53</f>
        <v>164381712</v>
      </c>
      <c r="C54" s="12">
        <f t="shared" si="0"/>
        <v>9.6406754321013449E-2</v>
      </c>
      <c r="D54" s="11">
        <v>4</v>
      </c>
      <c r="E54" s="12"/>
      <c r="F54" s="11">
        <f t="shared" si="4"/>
        <v>2.1976952174710254E-2</v>
      </c>
      <c r="G54" s="12">
        <f t="shared" si="1"/>
        <v>7.4429802146303195E-2</v>
      </c>
      <c r="H54" s="12">
        <f t="shared" si="27"/>
        <v>-0.49376262199000959</v>
      </c>
      <c r="I54" s="12"/>
      <c r="J54" s="11">
        <f t="shared" si="3"/>
        <v>5.5397954475378394E-3</v>
      </c>
    </row>
    <row r="55" spans="1:12">
      <c r="A55" s="11">
        <f>'Initial data'!A54</f>
        <v>201405</v>
      </c>
      <c r="B55" s="11">
        <f>'Initial data'!B54</f>
        <v>149274140</v>
      </c>
      <c r="C55" s="12">
        <f t="shared" si="0"/>
        <v>0.16621201791919027</v>
      </c>
      <c r="D55" s="11">
        <v>5</v>
      </c>
      <c r="E55" s="12"/>
      <c r="F55" s="11">
        <f t="shared" si="4"/>
        <v>2.1976952174710254E-2</v>
      </c>
      <c r="G55" s="12">
        <f t="shared" si="1"/>
        <v>0.14423506574448003</v>
      </c>
      <c r="H55" s="12">
        <f t="shared" si="27"/>
        <v>-0.34952755624552956</v>
      </c>
      <c r="I55" s="12"/>
      <c r="J55" s="11">
        <f t="shared" si="3"/>
        <v>2.0803754190314477E-2</v>
      </c>
    </row>
    <row r="56" spans="1:12">
      <c r="A56" s="11">
        <f>'Initial data'!A55</f>
        <v>201406</v>
      </c>
      <c r="B56" s="11">
        <f>'Initial data'!B55</f>
        <v>126415293</v>
      </c>
      <c r="C56" s="12">
        <f t="shared" si="0"/>
        <v>-1.5402546515586391E-2</v>
      </c>
      <c r="D56" s="11">
        <v>6</v>
      </c>
      <c r="E56" s="12"/>
      <c r="F56" s="11">
        <f t="shared" si="4"/>
        <v>2.1976952174710254E-2</v>
      </c>
      <c r="G56" s="12">
        <f t="shared" si="1"/>
        <v>-3.7379498690296643E-2</v>
      </c>
      <c r="H56" s="12">
        <f t="shared" si="27"/>
        <v>-0.38690705493582617</v>
      </c>
      <c r="I56" s="12"/>
      <c r="J56" s="11">
        <f t="shared" si="3"/>
        <v>1.3972269223378885E-3</v>
      </c>
    </row>
    <row r="57" spans="1:12">
      <c r="A57" s="11">
        <f>'Initial data'!A56</f>
        <v>201407</v>
      </c>
      <c r="B57" s="11">
        <f>'Initial data'!B56</f>
        <v>128377483</v>
      </c>
      <c r="C57" s="12">
        <f t="shared" si="0"/>
        <v>-6.8564154590485191E-2</v>
      </c>
      <c r="D57" s="11">
        <v>7</v>
      </c>
      <c r="E57" s="12"/>
      <c r="F57" s="11">
        <f t="shared" si="4"/>
        <v>2.1976952174710254E-2</v>
      </c>
      <c r="G57" s="12">
        <f t="shared" si="1"/>
        <v>-9.0541106765195445E-2</v>
      </c>
      <c r="H57" s="12">
        <f t="shared" si="27"/>
        <v>-0.47744816170102161</v>
      </c>
      <c r="I57" s="12"/>
      <c r="J57" s="11">
        <f t="shared" si="3"/>
        <v>8.1976920142665197E-3</v>
      </c>
    </row>
    <row r="58" spans="1:12">
      <c r="A58" s="11">
        <f>'Initial data'!A57</f>
        <v>201408</v>
      </c>
      <c r="B58" s="11">
        <f>'Initial data'!B57</f>
        <v>137488347</v>
      </c>
      <c r="C58" s="12">
        <f t="shared" si="0"/>
        <v>-6.1327334538152055E-2</v>
      </c>
      <c r="D58" s="11">
        <v>8</v>
      </c>
      <c r="E58" s="12"/>
      <c r="F58" s="11">
        <f t="shared" si="4"/>
        <v>2.1976952174710254E-2</v>
      </c>
      <c r="G58" s="12">
        <f t="shared" si="1"/>
        <v>-8.3304286712862302E-2</v>
      </c>
      <c r="H58" s="12">
        <f t="shared" si="27"/>
        <v>-0.56075244841388394</v>
      </c>
      <c r="I58" s="12"/>
      <c r="J58" s="11">
        <f t="shared" si="3"/>
        <v>6.9396041847387671E-3</v>
      </c>
    </row>
    <row r="59" spans="1:12">
      <c r="A59" s="11">
        <f>'Initial data'!A58</f>
        <v>201409</v>
      </c>
      <c r="B59" s="11">
        <f>'Initial data'!B58</f>
        <v>146184058</v>
      </c>
      <c r="C59" s="12">
        <f t="shared" si="0"/>
        <v>9.169506396484671E-2</v>
      </c>
      <c r="D59" s="11">
        <v>9</v>
      </c>
      <c r="E59" s="12"/>
      <c r="F59" s="11">
        <f t="shared" si="4"/>
        <v>2.1976952174710254E-2</v>
      </c>
      <c r="G59" s="12">
        <f t="shared" si="1"/>
        <v>6.9718111790136456E-2</v>
      </c>
      <c r="H59" s="12">
        <f t="shared" si="27"/>
        <v>-0.49103433662374746</v>
      </c>
      <c r="I59" s="12"/>
      <c r="J59" s="11">
        <f t="shared" si="3"/>
        <v>4.8606151115819637E-3</v>
      </c>
    </row>
    <row r="60" spans="1:12">
      <c r="A60" s="11">
        <f>'Initial data'!A59</f>
        <v>201410</v>
      </c>
      <c r="B60" s="11">
        <f>'Initial data'!B59</f>
        <v>133375897</v>
      </c>
      <c r="C60" s="12">
        <f t="shared" si="0"/>
        <v>3.9279171301022583E-2</v>
      </c>
      <c r="D60" s="11">
        <v>10</v>
      </c>
      <c r="E60" s="12"/>
      <c r="F60" s="11">
        <f t="shared" si="4"/>
        <v>2.1976952174710254E-2</v>
      </c>
      <c r="G60" s="12">
        <f t="shared" si="1"/>
        <v>1.7302219126312329E-2</v>
      </c>
      <c r="H60" s="12">
        <f t="shared" si="27"/>
        <v>-0.4737321174974351</v>
      </c>
      <c r="I60" s="12"/>
      <c r="J60" s="11">
        <f t="shared" si="3"/>
        <v>2.9936678669492819E-4</v>
      </c>
    </row>
    <row r="61" spans="1:12">
      <c r="A61" s="11">
        <f>'Initial data'!A60</f>
        <v>201411</v>
      </c>
      <c r="B61" s="11">
        <f>'Initial data'!B60</f>
        <v>128238558</v>
      </c>
      <c r="C61" s="12">
        <f t="shared" si="0"/>
        <v>0.23932242320219996</v>
      </c>
      <c r="D61" s="11">
        <v>11</v>
      </c>
      <c r="E61" s="12"/>
      <c r="F61" s="11">
        <f t="shared" si="4"/>
        <v>2.1976952174710254E-2</v>
      </c>
      <c r="G61" s="12">
        <f t="shared" si="1"/>
        <v>0.21734547102748969</v>
      </c>
      <c r="H61" s="12">
        <f t="shared" si="27"/>
        <v>-0.25638664646994541</v>
      </c>
      <c r="I61" s="12"/>
      <c r="J61" s="11">
        <f t="shared" si="3"/>
        <v>4.723905377616136E-2</v>
      </c>
    </row>
    <row r="62" spans="1:12">
      <c r="A62" s="11">
        <f>'Initial data'!A61</f>
        <v>201412</v>
      </c>
      <c r="B62" s="11">
        <f>'Initial data'!B61</f>
        <v>100944397</v>
      </c>
      <c r="C62" s="12">
        <f t="shared" si="0"/>
        <v>-3.3850334049420241E-2</v>
      </c>
      <c r="D62" s="11">
        <v>12</v>
      </c>
      <c r="E62" s="12"/>
      <c r="F62" s="11">
        <f t="shared" si="4"/>
        <v>2.1976952174710254E-2</v>
      </c>
      <c r="G62" s="12">
        <f t="shared" si="1"/>
        <v>-5.5827286224130496E-2</v>
      </c>
      <c r="H62" s="12">
        <f t="shared" si="27"/>
        <v>-0.31221393269407588</v>
      </c>
      <c r="I62" s="12"/>
      <c r="J62" s="11">
        <f t="shared" si="3"/>
        <v>3.1166858871509908E-3</v>
      </c>
    </row>
    <row r="63" spans="1:12">
      <c r="A63" s="11">
        <f>'Initial data'!A62</f>
        <v>201501</v>
      </c>
      <c r="B63" s="11">
        <f>'Initial data'!B62</f>
        <v>104419890</v>
      </c>
      <c r="C63" s="12">
        <f t="shared" si="0"/>
        <v>-1.5061862042439573E-2</v>
      </c>
      <c r="D63" s="11">
        <v>1</v>
      </c>
      <c r="E63" s="11">
        <f t="shared" ref="E63" si="35">SUM(C63:C74)</f>
        <v>-0.17456868271520404</v>
      </c>
      <c r="F63" s="11">
        <f t="shared" ref="F63" si="36">E65</f>
        <v>-1.4547390226267004E-2</v>
      </c>
      <c r="G63" s="12">
        <f t="shared" si="1"/>
        <v>-5.1447181617256948E-4</v>
      </c>
      <c r="H63" s="12">
        <f>C63-F63</f>
        <v>-5.1447181617256948E-4</v>
      </c>
      <c r="I63" s="12">
        <f t="shared" ref="I63" si="37">MAX(H63:H74)-MIN(H63:H74)</f>
        <v>0.26675073605481336</v>
      </c>
      <c r="J63" s="11">
        <f t="shared" si="3"/>
        <v>2.6468124963590214E-7</v>
      </c>
      <c r="K63">
        <f t="shared" ref="K63" si="38">SQRT(SUM(J63:J74)/11)</f>
        <v>0.11699189173250681</v>
      </c>
      <c r="L63">
        <f t="shared" ref="L63" si="39">I63/K63</f>
        <v>2.2800788337085698</v>
      </c>
    </row>
    <row r="64" spans="1:12">
      <c r="A64" s="11">
        <f>'Initial data'!A63</f>
        <v>201502</v>
      </c>
      <c r="B64" s="11">
        <f>'Initial data'!B63</f>
        <v>106004552</v>
      </c>
      <c r="C64" s="12">
        <f t="shared" si="0"/>
        <v>-4.1837148668125233E-2</v>
      </c>
      <c r="D64" s="11">
        <v>2</v>
      </c>
      <c r="E64" s="11" t="s">
        <v>18</v>
      </c>
      <c r="F64" s="11">
        <f t="shared" ref="F64" si="40">F63</f>
        <v>-1.4547390226267004E-2</v>
      </c>
      <c r="G64" s="12">
        <f t="shared" si="1"/>
        <v>-2.7289758441858228E-2</v>
      </c>
      <c r="H64" s="12">
        <f t="shared" ref="H64:H82" si="41">H63+C64-F64</f>
        <v>-2.7804230258030797E-2</v>
      </c>
      <c r="I64" s="12"/>
      <c r="J64" s="11">
        <f t="shared" si="3"/>
        <v>7.4473091581497245E-4</v>
      </c>
    </row>
    <row r="65" spans="1:12">
      <c r="A65" s="11">
        <f>'Initial data'!A64</f>
        <v>201601</v>
      </c>
      <c r="B65" s="11">
        <f>'Initial data'!B64</f>
        <v>110533560</v>
      </c>
      <c r="C65" s="12">
        <f t="shared" si="0"/>
        <v>-7.7002909561255301E-2</v>
      </c>
      <c r="D65" s="11">
        <v>3</v>
      </c>
      <c r="E65" s="11">
        <f t="shared" ref="E65" si="42">E63/12</f>
        <v>-1.4547390226267004E-2</v>
      </c>
      <c r="F65" s="11">
        <f t="shared" si="4"/>
        <v>-1.4547390226267004E-2</v>
      </c>
      <c r="G65" s="12">
        <f t="shared" si="1"/>
        <v>-6.2455519334988295E-2</v>
      </c>
      <c r="H65" s="12">
        <f t="shared" si="41"/>
        <v>-9.0259749593019106E-2</v>
      </c>
      <c r="I65" s="12"/>
      <c r="J65" s="11">
        <f t="shared" si="3"/>
        <v>3.9006918954030967E-3</v>
      </c>
    </row>
    <row r="66" spans="1:12">
      <c r="A66" s="11">
        <f>'Initial data'!A65</f>
        <v>201602</v>
      </c>
      <c r="B66" s="11">
        <f>'Initial data'!B65</f>
        <v>119381243</v>
      </c>
      <c r="C66" s="12">
        <f t="shared" si="0"/>
        <v>7.2587671114867136E-2</v>
      </c>
      <c r="D66" s="11">
        <v>4</v>
      </c>
      <c r="E66" s="12"/>
      <c r="F66" s="11">
        <f t="shared" si="4"/>
        <v>-1.4547390226267004E-2</v>
      </c>
      <c r="G66" s="12">
        <f t="shared" si="1"/>
        <v>8.7135061341134135E-2</v>
      </c>
      <c r="H66" s="12">
        <f t="shared" si="41"/>
        <v>-3.1246882518849665E-3</v>
      </c>
      <c r="I66" s="12"/>
      <c r="J66" s="11">
        <f t="shared" si="3"/>
        <v>7.5925189149232087E-3</v>
      </c>
    </row>
    <row r="67" spans="1:12">
      <c r="A67" s="11">
        <f>'Initial data'!A66</f>
        <v>201603</v>
      </c>
      <c r="B67" s="11">
        <f>'Initial data'!B66</f>
        <v>111022671</v>
      </c>
      <c r="C67" s="12">
        <f t="shared" ref="C67:C121" si="43">LN(B67/B68)</f>
        <v>-7.4483566195236078E-2</v>
      </c>
      <c r="D67" s="11">
        <v>5</v>
      </c>
      <c r="E67" s="12"/>
      <c r="F67" s="11">
        <f t="shared" si="4"/>
        <v>-1.4547390226267004E-2</v>
      </c>
      <c r="G67" s="12">
        <f t="shared" si="1"/>
        <v>-5.9936175968969073E-2</v>
      </c>
      <c r="H67" s="12">
        <f t="shared" si="41"/>
        <v>-6.3060864220854052E-2</v>
      </c>
      <c r="I67" s="12"/>
      <c r="J67" s="11">
        <f t="shared" si="3"/>
        <v>3.5923451897832259E-3</v>
      </c>
    </row>
    <row r="68" spans="1:12">
      <c r="A68" s="11">
        <f>'Initial data'!A67</f>
        <v>201604</v>
      </c>
      <c r="B68" s="11">
        <f>'Initial data'!B67</f>
        <v>119607792</v>
      </c>
      <c r="C68" s="12">
        <f t="shared" si="43"/>
        <v>1.1330386990545194E-2</v>
      </c>
      <c r="D68" s="11">
        <v>6</v>
      </c>
      <c r="E68" s="12"/>
      <c r="F68" s="11">
        <f t="shared" si="4"/>
        <v>-1.4547390226267004E-2</v>
      </c>
      <c r="G68" s="12">
        <f t="shared" ref="G68:G122" si="44">C68-F68</f>
        <v>2.5877777216812198E-2</v>
      </c>
      <c r="H68" s="12">
        <f t="shared" si="41"/>
        <v>-3.7183087004041854E-2</v>
      </c>
      <c r="I68" s="12"/>
      <c r="J68" s="11">
        <f t="shared" ref="J68:J122" si="45">G68*G68</f>
        <v>6.696593536829645E-4</v>
      </c>
    </row>
    <row r="69" spans="1:12">
      <c r="A69" s="11">
        <f>'Initial data'!A68</f>
        <v>201605</v>
      </c>
      <c r="B69" s="11">
        <f>'Initial data'!B68</f>
        <v>118260238</v>
      </c>
      <c r="C69" s="12">
        <f t="shared" si="43"/>
        <v>9.1059069736578471E-2</v>
      </c>
      <c r="D69" s="11">
        <v>7</v>
      </c>
      <c r="E69" s="12"/>
      <c r="F69" s="11">
        <f t="shared" ref="F69:F122" si="46">F68</f>
        <v>-1.4547390226267004E-2</v>
      </c>
      <c r="G69" s="12">
        <f t="shared" si="44"/>
        <v>0.10560645996284547</v>
      </c>
      <c r="H69" s="12">
        <f t="shared" si="41"/>
        <v>6.8423372958803616E-2</v>
      </c>
      <c r="I69" s="12"/>
      <c r="J69" s="11">
        <f t="shared" si="45"/>
        <v>1.1152724385884083E-2</v>
      </c>
    </row>
    <row r="70" spans="1:12">
      <c r="A70" s="11">
        <f>'Initial data'!A69</f>
        <v>201606</v>
      </c>
      <c r="B70" s="11">
        <f>'Initial data'!B69</f>
        <v>107967314</v>
      </c>
      <c r="C70" s="12">
        <f t="shared" si="43"/>
        <v>-6.4917522945283301E-2</v>
      </c>
      <c r="D70" s="11">
        <v>8</v>
      </c>
      <c r="E70" s="12"/>
      <c r="F70" s="11">
        <f t="shared" si="46"/>
        <v>-1.4547390226267004E-2</v>
      </c>
      <c r="G70" s="12">
        <f t="shared" si="44"/>
        <v>-5.0370132719016296E-2</v>
      </c>
      <c r="H70" s="12">
        <f t="shared" si="41"/>
        <v>1.805324023978732E-2</v>
      </c>
      <c r="I70" s="12"/>
      <c r="J70" s="11">
        <f t="shared" si="45"/>
        <v>2.5371502701313159E-3</v>
      </c>
    </row>
    <row r="71" spans="1:12">
      <c r="A71" s="11">
        <f>'Initial data'!A70</f>
        <v>201607</v>
      </c>
      <c r="B71" s="11">
        <f>'Initial data'!B70</f>
        <v>115208791</v>
      </c>
      <c r="C71" s="12">
        <f t="shared" si="43"/>
        <v>8.5244044482703646E-2</v>
      </c>
      <c r="D71" s="11">
        <v>9</v>
      </c>
      <c r="E71" s="12"/>
      <c r="F71" s="11">
        <f t="shared" si="46"/>
        <v>-1.4547390226267004E-2</v>
      </c>
      <c r="G71" s="12">
        <f t="shared" si="44"/>
        <v>9.9791434708970644E-2</v>
      </c>
      <c r="H71" s="12">
        <f t="shared" si="41"/>
        <v>0.11784467494875797</v>
      </c>
      <c r="I71" s="12"/>
      <c r="J71" s="11">
        <f t="shared" si="45"/>
        <v>9.9583304412747507E-3</v>
      </c>
    </row>
    <row r="72" spans="1:12">
      <c r="A72" s="11">
        <f>'Initial data'!A71</f>
        <v>201608</v>
      </c>
      <c r="B72" s="11">
        <f>'Initial data'!B71</f>
        <v>105794868</v>
      </c>
      <c r="C72" s="12">
        <f t="shared" si="43"/>
        <v>-0.28129812628108036</v>
      </c>
      <c r="D72" s="11">
        <v>10</v>
      </c>
      <c r="E72" s="12"/>
      <c r="F72" s="11">
        <f t="shared" si="46"/>
        <v>-1.4547390226267004E-2</v>
      </c>
      <c r="G72" s="12">
        <f t="shared" si="44"/>
        <v>-0.26675073605481336</v>
      </c>
      <c r="H72" s="12">
        <f t="shared" si="41"/>
        <v>-0.14890606110605539</v>
      </c>
      <c r="I72" s="12"/>
      <c r="J72" s="11">
        <f t="shared" si="45"/>
        <v>7.11559551857847E-2</v>
      </c>
    </row>
    <row r="73" spans="1:12">
      <c r="A73" s="11">
        <f>'Initial data'!A72</f>
        <v>201609</v>
      </c>
      <c r="B73" s="11">
        <f>'Initial data'!B72</f>
        <v>140162174</v>
      </c>
      <c r="C73" s="12">
        <f t="shared" si="43"/>
        <v>0.17858009269892122</v>
      </c>
      <c r="D73" s="11">
        <v>11</v>
      </c>
      <c r="E73" s="12"/>
      <c r="F73" s="11">
        <f t="shared" si="46"/>
        <v>-1.4547390226267004E-2</v>
      </c>
      <c r="G73" s="12">
        <f t="shared" si="44"/>
        <v>0.19312748292518822</v>
      </c>
      <c r="H73" s="12">
        <f t="shared" si="41"/>
        <v>4.4221421819132835E-2</v>
      </c>
      <c r="I73" s="12"/>
      <c r="J73" s="11">
        <f t="shared" si="45"/>
        <v>3.7298224661018869E-2</v>
      </c>
    </row>
    <row r="74" spans="1:12">
      <c r="A74" s="11">
        <f>'Initial data'!A73</f>
        <v>201610</v>
      </c>
      <c r="B74" s="11">
        <f>'Initial data'!B73</f>
        <v>117239640</v>
      </c>
      <c r="C74" s="12">
        <f t="shared" si="43"/>
        <v>-5.8768812045399847E-2</v>
      </c>
      <c r="D74" s="11">
        <v>12</v>
      </c>
      <c r="E74" s="12"/>
      <c r="F74" s="11">
        <f t="shared" si="46"/>
        <v>-1.4547390226267004E-2</v>
      </c>
      <c r="G74" s="12">
        <f t="shared" si="44"/>
        <v>-4.4221421819132842E-2</v>
      </c>
      <c r="H74" s="12">
        <f t="shared" si="41"/>
        <v>0</v>
      </c>
      <c r="I74" s="12"/>
      <c r="J74" s="11">
        <f t="shared" si="45"/>
        <v>1.9555341477056781E-3</v>
      </c>
    </row>
    <row r="75" spans="1:12">
      <c r="A75" s="11">
        <f>'Initial data'!A74</f>
        <v>201611</v>
      </c>
      <c r="B75" s="11">
        <f>'Initial data'!B74</f>
        <v>124336159</v>
      </c>
      <c r="C75" s="12">
        <f t="shared" si="43"/>
        <v>-7.8006801012041438E-2</v>
      </c>
      <c r="D75" s="11">
        <v>1</v>
      </c>
      <c r="E75" s="11">
        <f t="shared" ref="E75" si="47">SUM(C75:C86)</f>
        <v>-0.22945249101193044</v>
      </c>
      <c r="F75" s="11">
        <f t="shared" ref="F75" si="48">E77</f>
        <v>-1.912104091766087E-2</v>
      </c>
      <c r="G75" s="12">
        <f t="shared" si="44"/>
        <v>-5.8885760094380568E-2</v>
      </c>
      <c r="H75" s="12">
        <f t="shared" si="41"/>
        <v>-5.8885760094380568E-2</v>
      </c>
      <c r="I75" s="12">
        <f t="shared" ref="I75" si="49">MAX(H75:H86)-MIN(H75:H86)</f>
        <v>0.71221147656618022</v>
      </c>
      <c r="J75" s="11">
        <f t="shared" si="45"/>
        <v>3.4675327418929431E-3</v>
      </c>
      <c r="K75">
        <f t="shared" ref="K75" si="50">SQRT(SUM(J75:J86)/11)</f>
        <v>0.20936142794476759</v>
      </c>
      <c r="L75">
        <f t="shared" ref="L75" si="51">I75/K75</f>
        <v>3.4018275646938716</v>
      </c>
    </row>
    <row r="76" spans="1:12">
      <c r="A76" s="11">
        <f>'Initial data'!A75</f>
        <v>201612</v>
      </c>
      <c r="B76" s="11">
        <f>'Initial data'!B75</f>
        <v>134423553</v>
      </c>
      <c r="C76" s="12">
        <f t="shared" si="43"/>
        <v>0.27187380729721899</v>
      </c>
      <c r="D76" s="11">
        <v>2</v>
      </c>
      <c r="E76" s="11" t="s">
        <v>18</v>
      </c>
      <c r="F76" s="11">
        <f t="shared" ref="F76" si="52">F75</f>
        <v>-1.912104091766087E-2</v>
      </c>
      <c r="G76" s="12">
        <f t="shared" si="44"/>
        <v>0.29099484821487986</v>
      </c>
      <c r="H76" s="12">
        <f t="shared" si="41"/>
        <v>0.2321090881204993</v>
      </c>
      <c r="I76" s="12"/>
      <c r="J76" s="11">
        <f t="shared" si="45"/>
        <v>8.4678001687600965E-2</v>
      </c>
    </row>
    <row r="77" spans="1:12">
      <c r="A77" s="11">
        <f>'Initial data'!A76</f>
        <v>201701</v>
      </c>
      <c r="B77" s="11">
        <f>'Initial data'!B76</f>
        <v>102424081</v>
      </c>
      <c r="C77" s="12">
        <f t="shared" si="43"/>
        <v>-0.14356282290635364</v>
      </c>
      <c r="D77" s="11">
        <v>3</v>
      </c>
      <c r="E77" s="11">
        <f t="shared" ref="E77" si="53">E75/12</f>
        <v>-1.912104091766087E-2</v>
      </c>
      <c r="F77" s="11">
        <f t="shared" si="46"/>
        <v>-1.912104091766087E-2</v>
      </c>
      <c r="G77" s="12">
        <f t="shared" si="44"/>
        <v>-0.12444178198869277</v>
      </c>
      <c r="H77" s="12">
        <f t="shared" si="41"/>
        <v>0.10766730613180653</v>
      </c>
      <c r="I77" s="12"/>
      <c r="J77" s="11">
        <f t="shared" si="45"/>
        <v>1.5485757104521341E-2</v>
      </c>
    </row>
    <row r="78" spans="1:12">
      <c r="A78" s="11">
        <f>'Initial data'!A77</f>
        <v>201702</v>
      </c>
      <c r="B78" s="11">
        <f>'Initial data'!B77</f>
        <v>118236242</v>
      </c>
      <c r="C78" s="12">
        <f t="shared" si="43"/>
        <v>-0.17397851641168036</v>
      </c>
      <c r="D78" s="11">
        <v>4</v>
      </c>
      <c r="E78" s="12"/>
      <c r="F78" s="11">
        <f t="shared" si="46"/>
        <v>-1.912104091766087E-2</v>
      </c>
      <c r="G78" s="12">
        <f t="shared" si="44"/>
        <v>-0.15485747549401949</v>
      </c>
      <c r="H78" s="12">
        <f t="shared" si="41"/>
        <v>-4.7190169362212958E-2</v>
      </c>
      <c r="I78" s="12"/>
      <c r="J78" s="11">
        <f t="shared" si="45"/>
        <v>2.3980837716380845E-2</v>
      </c>
    </row>
    <row r="79" spans="1:12">
      <c r="A79" s="11">
        <f>'Initial data'!A78</f>
        <v>201703</v>
      </c>
      <c r="B79" s="11">
        <f>'Initial data'!B78</f>
        <v>140704675</v>
      </c>
      <c r="C79" s="12">
        <f t="shared" si="43"/>
        <v>0.33727809950808912</v>
      </c>
      <c r="D79" s="11">
        <v>5</v>
      </c>
      <c r="E79" s="12"/>
      <c r="F79" s="11">
        <f t="shared" si="46"/>
        <v>-1.912104091766087E-2</v>
      </c>
      <c r="G79" s="12">
        <f t="shared" si="44"/>
        <v>0.35639914042574999</v>
      </c>
      <c r="H79" s="12">
        <f t="shared" si="41"/>
        <v>0.30920897106353706</v>
      </c>
      <c r="I79" s="12"/>
      <c r="J79" s="11">
        <f t="shared" si="45"/>
        <v>0.12702034729621348</v>
      </c>
    </row>
    <row r="80" spans="1:12">
      <c r="A80" s="11">
        <f>'Initial data'!A79</f>
        <v>201704</v>
      </c>
      <c r="B80" s="11">
        <f>'Initial data'!B79</f>
        <v>100422380</v>
      </c>
      <c r="C80" s="12">
        <f t="shared" si="43"/>
        <v>-0.28278366662246662</v>
      </c>
      <c r="D80" s="11">
        <v>6</v>
      </c>
      <c r="E80" s="12"/>
      <c r="F80" s="11">
        <f t="shared" si="46"/>
        <v>-1.912104091766087E-2</v>
      </c>
      <c r="G80" s="12">
        <f t="shared" si="44"/>
        <v>-0.26366262570480575</v>
      </c>
      <c r="H80" s="12">
        <f t="shared" si="41"/>
        <v>4.5546345358731311E-2</v>
      </c>
      <c r="I80" s="12"/>
      <c r="J80" s="11">
        <f t="shared" si="45"/>
        <v>6.95179801935525E-2</v>
      </c>
    </row>
    <row r="81" spans="1:12">
      <c r="A81" s="11">
        <f>'Initial data'!A80</f>
        <v>201705</v>
      </c>
      <c r="B81" s="11">
        <f>'Initial data'!B80</f>
        <v>133242231</v>
      </c>
      <c r="C81" s="12">
        <f t="shared" si="43"/>
        <v>2.9985506808158202E-2</v>
      </c>
      <c r="D81" s="11">
        <v>7</v>
      </c>
      <c r="E81" s="12"/>
      <c r="F81" s="11">
        <f t="shared" si="46"/>
        <v>-1.912104091766087E-2</v>
      </c>
      <c r="G81" s="12">
        <f t="shared" si="44"/>
        <v>4.9106547725819072E-2</v>
      </c>
      <c r="H81" s="12">
        <f t="shared" si="41"/>
        <v>9.4652893084550382E-2</v>
      </c>
      <c r="I81" s="12"/>
      <c r="J81" s="11">
        <f t="shared" si="45"/>
        <v>2.4114530295481461E-3</v>
      </c>
    </row>
    <row r="82" spans="1:12">
      <c r="A82" s="11">
        <f>'Initial data'!A81</f>
        <v>201706</v>
      </c>
      <c r="B82" s="11">
        <f>'Initial data'!B81</f>
        <v>129306202</v>
      </c>
      <c r="C82" s="12">
        <f t="shared" si="43"/>
        <v>-5.4859545633202791E-2</v>
      </c>
      <c r="D82" s="11">
        <v>8</v>
      </c>
      <c r="E82" s="12"/>
      <c r="F82" s="11">
        <f t="shared" si="46"/>
        <v>-1.912104091766087E-2</v>
      </c>
      <c r="G82" s="12">
        <f t="shared" si="44"/>
        <v>-3.5738504715541922E-2</v>
      </c>
      <c r="H82" s="12">
        <f t="shared" si="41"/>
        <v>5.8914388369008461E-2</v>
      </c>
      <c r="I82" s="12"/>
      <c r="J82" s="11">
        <f t="shared" si="45"/>
        <v>1.2772407193028122E-3</v>
      </c>
    </row>
    <row r="83" spans="1:12">
      <c r="A83" s="11">
        <f>'Initial data'!A82</f>
        <v>201707</v>
      </c>
      <c r="B83" s="11">
        <f>'Initial data'!B82</f>
        <v>136598067</v>
      </c>
      <c r="C83" s="12">
        <f t="shared" si="43"/>
        <v>-0.30399075589492025</v>
      </c>
      <c r="D83" s="11">
        <v>9</v>
      </c>
      <c r="E83" s="12"/>
      <c r="F83" s="11">
        <f t="shared" si="46"/>
        <v>-1.912104091766087E-2</v>
      </c>
      <c r="G83" s="12">
        <f t="shared" si="44"/>
        <v>-0.28486971497725938</v>
      </c>
      <c r="H83" s="12">
        <f>C83-F83</f>
        <v>-0.28486971497725938</v>
      </c>
      <c r="I83" s="12"/>
      <c r="J83" s="11">
        <f t="shared" si="45"/>
        <v>8.1150754511224998E-2</v>
      </c>
    </row>
    <row r="84" spans="1:12">
      <c r="A84" s="11">
        <f>'Initial data'!A83</f>
        <v>201708</v>
      </c>
      <c r="B84" s="11">
        <f>'Initial data'!B83</f>
        <v>185125422</v>
      </c>
      <c r="C84" s="12">
        <f t="shared" si="43"/>
        <v>-0.13725383144304465</v>
      </c>
      <c r="D84" s="11">
        <v>10</v>
      </c>
      <c r="E84" s="12"/>
      <c r="F84" s="11">
        <f t="shared" si="46"/>
        <v>-1.912104091766087E-2</v>
      </c>
      <c r="G84" s="12">
        <f t="shared" si="44"/>
        <v>-0.11813279052538378</v>
      </c>
      <c r="H84" s="12">
        <f t="shared" ref="H84:H102" si="54">H83+C84-F84</f>
        <v>-0.40300250550264316</v>
      </c>
      <c r="I84" s="12"/>
      <c r="J84" s="11">
        <f t="shared" si="45"/>
        <v>1.3955356197314204E-2</v>
      </c>
    </row>
    <row r="85" spans="1:12">
      <c r="A85" s="11">
        <f>'Initial data'!A84</f>
        <v>201709</v>
      </c>
      <c r="B85" s="11">
        <f>'Initial data'!B84</f>
        <v>212360942</v>
      </c>
      <c r="C85" s="12">
        <f t="shared" si="43"/>
        <v>0.1506094437951396</v>
      </c>
      <c r="D85" s="11">
        <v>11</v>
      </c>
      <c r="E85" s="12"/>
      <c r="F85" s="11">
        <f t="shared" si="46"/>
        <v>-1.912104091766087E-2</v>
      </c>
      <c r="G85" s="12">
        <f t="shared" si="44"/>
        <v>0.16973048471280047</v>
      </c>
      <c r="H85" s="12">
        <f t="shared" si="54"/>
        <v>-0.23327202078984266</v>
      </c>
      <c r="I85" s="12"/>
      <c r="J85" s="11">
        <f t="shared" si="45"/>
        <v>2.8808437440842195E-2</v>
      </c>
    </row>
    <row r="86" spans="1:12">
      <c r="A86" s="11">
        <f>'Initial data'!A85</f>
        <v>201710</v>
      </c>
      <c r="B86" s="11">
        <f>'Initial data'!B85</f>
        <v>182669396</v>
      </c>
      <c r="C86" s="12">
        <f t="shared" si="43"/>
        <v>0.15523659150317337</v>
      </c>
      <c r="D86" s="11">
        <v>12</v>
      </c>
      <c r="E86" s="12"/>
      <c r="F86" s="11">
        <f t="shared" si="46"/>
        <v>-1.912104091766087E-2</v>
      </c>
      <c r="G86" s="12">
        <f t="shared" si="44"/>
        <v>0.17435763242083424</v>
      </c>
      <c r="H86" s="12">
        <f t="shared" si="54"/>
        <v>-5.8914388369008419E-2</v>
      </c>
      <c r="I86" s="12"/>
      <c r="J86" s="11">
        <f t="shared" si="45"/>
        <v>3.0400583983398746E-2</v>
      </c>
    </row>
    <row r="87" spans="1:12">
      <c r="A87" s="11">
        <f>'Initial data'!A86</f>
        <v>201711</v>
      </c>
      <c r="B87" s="11">
        <f>'Initial data'!B86</f>
        <v>156403835</v>
      </c>
      <c r="C87" s="12">
        <f t="shared" si="43"/>
        <v>-1.6698436260485512E-2</v>
      </c>
      <c r="D87" s="11">
        <v>1</v>
      </c>
      <c r="E87" s="11">
        <f t="shared" ref="E87" si="55">SUM(C87:C98)</f>
        <v>-0.52140687912598693</v>
      </c>
      <c r="F87" s="11">
        <f t="shared" ref="F87" si="56">E89</f>
        <v>-4.3450573260498913E-2</v>
      </c>
      <c r="G87" s="12">
        <f t="shared" si="44"/>
        <v>2.6752137000013401E-2</v>
      </c>
      <c r="H87" s="12">
        <f t="shared" si="54"/>
        <v>-3.2162251368995011E-2</v>
      </c>
      <c r="I87" s="12">
        <f t="shared" ref="I87" si="57">MAX(H87:H98)-MIN(H87:H98)</f>
        <v>0.52669285687474288</v>
      </c>
      <c r="J87" s="11">
        <f t="shared" si="45"/>
        <v>7.1567683406748603E-4</v>
      </c>
      <c r="K87">
        <f t="shared" ref="K87" si="58">SQRT(SUM(J87:J98)/11)</f>
        <v>0.2390632591303353</v>
      </c>
      <c r="L87">
        <f t="shared" ref="L87" si="59">I87/K87</f>
        <v>2.2031526667491566</v>
      </c>
    </row>
    <row r="88" spans="1:12">
      <c r="A88" s="11">
        <f>'Initial data'!A87</f>
        <v>201712</v>
      </c>
      <c r="B88" s="11">
        <f>'Initial data'!B87</f>
        <v>159037462</v>
      </c>
      <c r="C88" s="12">
        <f t="shared" si="43"/>
        <v>-2.8649811340219059E-2</v>
      </c>
      <c r="D88" s="11">
        <v>2</v>
      </c>
      <c r="E88" s="11" t="s">
        <v>18</v>
      </c>
      <c r="F88" s="11">
        <f t="shared" ref="F88" si="60">F87</f>
        <v>-4.3450573260498913E-2</v>
      </c>
      <c r="G88" s="12">
        <f t="shared" si="44"/>
        <v>1.4800761920279855E-2</v>
      </c>
      <c r="H88" s="12">
        <f t="shared" si="54"/>
        <v>-1.7361489448715156E-2</v>
      </c>
      <c r="I88" s="12"/>
      <c r="J88" s="11">
        <f t="shared" si="45"/>
        <v>2.1906255342080621E-4</v>
      </c>
    </row>
    <row r="89" spans="1:12">
      <c r="A89" s="11">
        <f>'Initial data'!A88</f>
        <v>201801</v>
      </c>
      <c r="B89" s="11">
        <f>'Initial data'!B88</f>
        <v>163659753</v>
      </c>
      <c r="C89" s="12">
        <f t="shared" si="43"/>
        <v>6.4715472576311495E-2</v>
      </c>
      <c r="D89" s="11">
        <v>3</v>
      </c>
      <c r="E89" s="11">
        <f t="shared" ref="E89" si="61">E87/12</f>
        <v>-4.3450573260498913E-2</v>
      </c>
      <c r="F89" s="11">
        <f t="shared" si="46"/>
        <v>-4.3450573260498913E-2</v>
      </c>
      <c r="G89" s="12">
        <f t="shared" si="44"/>
        <v>0.10816604583681041</v>
      </c>
      <c r="H89" s="12">
        <f t="shared" si="54"/>
        <v>9.0804556388095259E-2</v>
      </c>
      <c r="I89" s="12"/>
      <c r="J89" s="11">
        <f t="shared" si="45"/>
        <v>1.1699893471970972E-2</v>
      </c>
    </row>
    <row r="90" spans="1:12">
      <c r="A90" s="11">
        <f>'Initial data'!A89</f>
        <v>201802</v>
      </c>
      <c r="B90" s="11">
        <f>'Initial data'!B89</f>
        <v>153403871</v>
      </c>
      <c r="C90" s="12">
        <f t="shared" si="43"/>
        <v>-7.7579866308436024E-2</v>
      </c>
      <c r="D90" s="11">
        <v>4</v>
      </c>
      <c r="E90" s="12"/>
      <c r="F90" s="11">
        <f t="shared" si="46"/>
        <v>-4.3450573260498913E-2</v>
      </c>
      <c r="G90" s="12">
        <f t="shared" si="44"/>
        <v>-3.4129293047937111E-2</v>
      </c>
      <c r="H90" s="12">
        <f t="shared" si="54"/>
        <v>5.6675263340158148E-2</v>
      </c>
      <c r="I90" s="12"/>
      <c r="J90" s="11">
        <f t="shared" si="45"/>
        <v>1.1648086439519684E-3</v>
      </c>
    </row>
    <row r="91" spans="1:12">
      <c r="A91" s="11">
        <f>'Initial data'!A90</f>
        <v>201803</v>
      </c>
      <c r="B91" s="11">
        <f>'Initial data'!B90</f>
        <v>165778737</v>
      </c>
      <c r="C91" s="12">
        <f t="shared" si="43"/>
        <v>0.10466451731138994</v>
      </c>
      <c r="D91" s="11">
        <v>5</v>
      </c>
      <c r="E91" s="12"/>
      <c r="F91" s="11">
        <f t="shared" si="46"/>
        <v>-4.3450573260498913E-2</v>
      </c>
      <c r="G91" s="12">
        <f t="shared" si="44"/>
        <v>0.14811509057188885</v>
      </c>
      <c r="H91" s="12">
        <f t="shared" si="54"/>
        <v>0.204790353912047</v>
      </c>
      <c r="I91" s="12"/>
      <c r="J91" s="11">
        <f t="shared" si="45"/>
        <v>2.1938080055118835E-2</v>
      </c>
    </row>
    <row r="92" spans="1:12">
      <c r="A92" s="11">
        <f>'Initial data'!A91</f>
        <v>201804</v>
      </c>
      <c r="B92" s="11">
        <f>'Initial data'!B91</f>
        <v>149304743</v>
      </c>
      <c r="C92" s="12">
        <f t="shared" si="43"/>
        <v>1.6243903769581767E-2</v>
      </c>
      <c r="D92" s="11">
        <v>6</v>
      </c>
      <c r="E92" s="12"/>
      <c r="F92" s="11">
        <f t="shared" si="46"/>
        <v>-4.3450573260498913E-2</v>
      </c>
      <c r="G92" s="12">
        <f t="shared" si="44"/>
        <v>5.9694477030080684E-2</v>
      </c>
      <c r="H92" s="12">
        <f t="shared" si="54"/>
        <v>0.26448483094212766</v>
      </c>
      <c r="I92" s="12"/>
      <c r="J92" s="11">
        <f t="shared" si="45"/>
        <v>3.5634305878948303E-3</v>
      </c>
    </row>
    <row r="93" spans="1:12">
      <c r="A93" s="11">
        <f>'Initial data'!A92</f>
        <v>201805</v>
      </c>
      <c r="B93" s="11">
        <f>'Initial data'!B92</f>
        <v>146899043</v>
      </c>
      <c r="C93" s="12">
        <f t="shared" si="43"/>
        <v>-6.6294426726446996E-3</v>
      </c>
      <c r="D93" s="11">
        <v>7</v>
      </c>
      <c r="E93" s="12"/>
      <c r="F93" s="11">
        <f t="shared" si="46"/>
        <v>-4.3450573260498913E-2</v>
      </c>
      <c r="G93" s="12">
        <f t="shared" si="44"/>
        <v>3.6821130587854217E-2</v>
      </c>
      <c r="H93" s="12">
        <f t="shared" si="54"/>
        <v>0.30130596152998185</v>
      </c>
      <c r="I93" s="12"/>
      <c r="J93" s="11">
        <f t="shared" si="45"/>
        <v>1.3557956577678134E-3</v>
      </c>
    </row>
    <row r="94" spans="1:12">
      <c r="A94" s="11">
        <f>'Initial data'!A93</f>
        <v>201806</v>
      </c>
      <c r="B94" s="11">
        <f>'Initial data'!B93</f>
        <v>147876137</v>
      </c>
      <c r="C94" s="12">
        <f t="shared" si="43"/>
        <v>-0.30263786842728457</v>
      </c>
      <c r="D94" s="11">
        <v>8</v>
      </c>
      <c r="E94" s="12"/>
      <c r="F94" s="11">
        <f t="shared" si="46"/>
        <v>-4.3450573260498913E-2</v>
      </c>
      <c r="G94" s="12">
        <f t="shared" si="44"/>
        <v>-0.25918729516678568</v>
      </c>
      <c r="H94" s="12">
        <f t="shared" si="54"/>
        <v>4.2118666363196187E-2</v>
      </c>
      <c r="I94" s="12"/>
      <c r="J94" s="11">
        <f t="shared" si="45"/>
        <v>6.717805397587448E-2</v>
      </c>
    </row>
    <row r="95" spans="1:12">
      <c r="A95" s="11">
        <f>'Initial data'!A94</f>
        <v>201807</v>
      </c>
      <c r="B95" s="11">
        <f>'Initial data'!B94</f>
        <v>200139151</v>
      </c>
      <c r="C95" s="12">
        <f t="shared" si="43"/>
        <v>-0.1775650381536914</v>
      </c>
      <c r="D95" s="11">
        <v>9</v>
      </c>
      <c r="E95" s="12"/>
      <c r="F95" s="11">
        <f t="shared" si="46"/>
        <v>-4.3450573260498913E-2</v>
      </c>
      <c r="G95" s="12">
        <f t="shared" si="44"/>
        <v>-0.13411446489319248</v>
      </c>
      <c r="H95" s="12">
        <f t="shared" si="54"/>
        <v>-9.1995798529996287E-2</v>
      </c>
      <c r="I95" s="12"/>
      <c r="J95" s="11">
        <f t="shared" si="45"/>
        <v>1.7986689693587358E-2</v>
      </c>
    </row>
    <row r="96" spans="1:12">
      <c r="A96" s="11">
        <f>'Initial data'!A95</f>
        <v>201808</v>
      </c>
      <c r="B96" s="11">
        <f>'Initial data'!B95</f>
        <v>239027335</v>
      </c>
      <c r="C96" s="12">
        <f t="shared" si="43"/>
        <v>0.48324228361424398</v>
      </c>
      <c r="D96" s="11">
        <v>10</v>
      </c>
      <c r="E96" s="12"/>
      <c r="F96" s="11">
        <f t="shared" si="46"/>
        <v>-4.3450573260498913E-2</v>
      </c>
      <c r="G96" s="12">
        <f t="shared" si="44"/>
        <v>0.52669285687474288</v>
      </c>
      <c r="H96" s="12">
        <f t="shared" si="54"/>
        <v>0.43469705834474659</v>
      </c>
      <c r="I96" s="12"/>
      <c r="J96" s="11">
        <f t="shared" si="45"/>
        <v>0.27740536548287836</v>
      </c>
    </row>
    <row r="97" spans="1:12">
      <c r="A97" s="11">
        <f>'Initial data'!A96</f>
        <v>201809</v>
      </c>
      <c r="B97" s="11">
        <f>'Initial data'!B96</f>
        <v>147427368</v>
      </c>
      <c r="C97" s="12">
        <f t="shared" si="43"/>
        <v>-0.51786415391391205</v>
      </c>
      <c r="D97" s="11">
        <v>11</v>
      </c>
      <c r="E97" s="12"/>
      <c r="F97" s="11">
        <f t="shared" si="46"/>
        <v>-4.3450573260498913E-2</v>
      </c>
      <c r="G97" s="12">
        <f t="shared" si="44"/>
        <v>-0.47441358065341316</v>
      </c>
      <c r="H97" s="12">
        <f t="shared" si="54"/>
        <v>-3.9716522308666548E-2</v>
      </c>
      <c r="I97" s="12"/>
      <c r="J97" s="11">
        <f t="shared" si="45"/>
        <v>0.22506824550839255</v>
      </c>
    </row>
    <row r="98" spans="1:12">
      <c r="A98" s="11">
        <f>'Initial data'!A97</f>
        <v>201810</v>
      </c>
      <c r="B98" s="11">
        <f>'Initial data'!B97</f>
        <v>247447834</v>
      </c>
      <c r="C98" s="12">
        <f t="shared" si="43"/>
        <v>-6.2648439320840757E-2</v>
      </c>
      <c r="D98" s="11">
        <v>12</v>
      </c>
      <c r="E98" s="12"/>
      <c r="F98" s="11">
        <f t="shared" si="46"/>
        <v>-4.3450573260498913E-2</v>
      </c>
      <c r="G98" s="12">
        <f t="shared" si="44"/>
        <v>-1.9197866060341844E-2</v>
      </c>
      <c r="H98" s="12">
        <f t="shared" si="54"/>
        <v>-5.8914388369008398E-2</v>
      </c>
      <c r="I98" s="12"/>
      <c r="J98" s="11">
        <f t="shared" si="45"/>
        <v>3.6855806127082528E-4</v>
      </c>
    </row>
    <row r="99" spans="1:12">
      <c r="A99" s="11">
        <f>'Initial data'!A98</f>
        <v>201811</v>
      </c>
      <c r="B99" s="11">
        <f>'Initial data'!B98</f>
        <v>263445951</v>
      </c>
      <c r="C99" s="12">
        <f t="shared" si="43"/>
        <v>0.35925382152008328</v>
      </c>
      <c r="D99" s="11">
        <v>1</v>
      </c>
      <c r="E99" s="11">
        <f t="shared" ref="E99" si="62">SUM(C99:C110)</f>
        <v>0.52336238007676528</v>
      </c>
      <c r="F99" s="11">
        <f t="shared" ref="F99" si="63">E101</f>
        <v>4.3613531673063775E-2</v>
      </c>
      <c r="G99" s="12">
        <f t="shared" si="44"/>
        <v>0.31564028984701953</v>
      </c>
      <c r="H99" s="12">
        <f t="shared" si="54"/>
        <v>0.25672590147801111</v>
      </c>
      <c r="I99" s="12">
        <f t="shared" ref="I99" si="64">MAX(H99:H110)-MIN(H99:H110)</f>
        <v>0.6933923134878377</v>
      </c>
      <c r="J99" s="11">
        <f t="shared" si="45"/>
        <v>9.9628792574710495E-2</v>
      </c>
      <c r="K99">
        <f t="shared" ref="K99" si="65">SQRT(SUM(J99:J110)/11)</f>
        <v>0.18244125109056189</v>
      </c>
      <c r="L99">
        <f t="shared" ref="L99" si="66">I99/K99</f>
        <v>3.8006334057841182</v>
      </c>
    </row>
    <row r="100" spans="1:12">
      <c r="A100" s="11">
        <f>'Initial data'!A99</f>
        <v>201812</v>
      </c>
      <c r="B100" s="11">
        <f>'Initial data'!B99</f>
        <v>183937202</v>
      </c>
      <c r="C100" s="12">
        <f t="shared" si="43"/>
        <v>3.3310115025482485E-2</v>
      </c>
      <c r="D100" s="11">
        <v>2</v>
      </c>
      <c r="E100" s="11" t="s">
        <v>18</v>
      </c>
      <c r="F100" s="11">
        <f t="shared" ref="F100" si="67">F99</f>
        <v>4.3613531673063775E-2</v>
      </c>
      <c r="G100" s="12">
        <f t="shared" si="44"/>
        <v>-1.030341664758129E-2</v>
      </c>
      <c r="H100" s="12">
        <f t="shared" si="54"/>
        <v>0.24642248483042981</v>
      </c>
      <c r="I100" s="12"/>
      <c r="J100" s="11">
        <f t="shared" si="45"/>
        <v>1.0616039461365527E-4</v>
      </c>
    </row>
    <row r="101" spans="1:12">
      <c r="A101" s="11">
        <f>'Initial data'!A100</f>
        <v>201901</v>
      </c>
      <c r="B101" s="11">
        <f>'Initial data'!B100</f>
        <v>177911154</v>
      </c>
      <c r="C101" s="12">
        <f t="shared" si="43"/>
        <v>-3.2340782102284887E-3</v>
      </c>
      <c r="D101" s="11">
        <v>3</v>
      </c>
      <c r="E101" s="11">
        <f t="shared" ref="E101" si="68">E99/12</f>
        <v>4.3613531673063775E-2</v>
      </c>
      <c r="F101" s="11">
        <f t="shared" si="46"/>
        <v>4.3613531673063775E-2</v>
      </c>
      <c r="G101" s="12">
        <f t="shared" si="44"/>
        <v>-4.6847609883292264E-2</v>
      </c>
      <c r="H101" s="12">
        <f t="shared" si="54"/>
        <v>0.19957487494713752</v>
      </c>
      <c r="I101" s="12"/>
      <c r="J101" s="11">
        <f t="shared" si="45"/>
        <v>2.1946985517771432E-3</v>
      </c>
    </row>
    <row r="102" spans="1:12">
      <c r="A102" s="11">
        <f>'Initial data'!A101</f>
        <v>201902</v>
      </c>
      <c r="B102" s="11">
        <f>'Initial data'!B101</f>
        <v>178487464</v>
      </c>
      <c r="C102" s="12">
        <f t="shared" si="43"/>
        <v>-9.6182086970062863E-2</v>
      </c>
      <c r="D102" s="11">
        <v>4</v>
      </c>
      <c r="E102" s="12"/>
      <c r="F102" s="11">
        <f t="shared" si="46"/>
        <v>4.3613531673063775E-2</v>
      </c>
      <c r="G102" s="12">
        <f t="shared" si="44"/>
        <v>-0.13979561864312665</v>
      </c>
      <c r="H102" s="12">
        <f t="shared" si="54"/>
        <v>5.9779256304010882E-2</v>
      </c>
      <c r="I102" s="12"/>
      <c r="J102" s="11">
        <f t="shared" si="45"/>
        <v>1.9542814991814497E-2</v>
      </c>
    </row>
    <row r="103" spans="1:12">
      <c r="A103" s="11">
        <f>'Initial data'!A102</f>
        <v>201903</v>
      </c>
      <c r="B103" s="11">
        <f>'Initial data'!B102</f>
        <v>196507472</v>
      </c>
      <c r="C103" s="12">
        <f t="shared" si="43"/>
        <v>-1.4524524014102898E-2</v>
      </c>
      <c r="D103" s="11">
        <v>5</v>
      </c>
      <c r="E103" s="12"/>
      <c r="F103" s="11">
        <f t="shared" si="46"/>
        <v>4.3613531673063775E-2</v>
      </c>
      <c r="G103" s="12">
        <f t="shared" si="44"/>
        <v>-5.8138055687166672E-2</v>
      </c>
      <c r="H103" s="12">
        <f>C103-F103</f>
        <v>-5.8138055687166672E-2</v>
      </c>
      <c r="I103" s="12"/>
      <c r="J103" s="11">
        <f t="shared" si="45"/>
        <v>3.3800335190840932E-3</v>
      </c>
    </row>
    <row r="104" spans="1:12">
      <c r="A104" s="11">
        <f>'Initial data'!A103</f>
        <v>201907</v>
      </c>
      <c r="B104" s="11">
        <f>'Initial data'!B103</f>
        <v>199382478</v>
      </c>
      <c r="C104" s="12">
        <f t="shared" si="43"/>
        <v>-0.31019663153357518</v>
      </c>
      <c r="D104" s="11">
        <v>6</v>
      </c>
      <c r="E104" s="12"/>
      <c r="F104" s="11">
        <f t="shared" si="46"/>
        <v>4.3613531673063775E-2</v>
      </c>
      <c r="G104" s="12">
        <f t="shared" si="44"/>
        <v>-0.35381016320663894</v>
      </c>
      <c r="H104" s="12">
        <f t="shared" ref="H104:H122" si="69">H103+C104-F104</f>
        <v>-0.41194821889380562</v>
      </c>
      <c r="I104" s="12"/>
      <c r="J104" s="11">
        <f t="shared" si="45"/>
        <v>0.12518163158830847</v>
      </c>
    </row>
    <row r="105" spans="1:12">
      <c r="A105" s="11">
        <f>'Initial data'!A104</f>
        <v>201908</v>
      </c>
      <c r="B105" s="11">
        <f>'Initial data'!B104</f>
        <v>271896536</v>
      </c>
      <c r="C105" s="12">
        <f t="shared" si="43"/>
        <v>6.0933834553210484E-2</v>
      </c>
      <c r="D105" s="11">
        <v>7</v>
      </c>
      <c r="E105" s="12"/>
      <c r="F105" s="11">
        <f t="shared" si="46"/>
        <v>4.3613531673063775E-2</v>
      </c>
      <c r="G105" s="12">
        <f t="shared" si="44"/>
        <v>1.7320302880146708E-2</v>
      </c>
      <c r="H105" s="12">
        <f t="shared" si="69"/>
        <v>-0.39462791601365887</v>
      </c>
      <c r="I105" s="12"/>
      <c r="J105" s="11">
        <f t="shared" si="45"/>
        <v>2.9999289186001836E-4</v>
      </c>
    </row>
    <row r="106" spans="1:12">
      <c r="A106" s="11">
        <f>'Initial data'!A105</f>
        <v>201909</v>
      </c>
      <c r="B106" s="11">
        <f>'Initial data'!B105</f>
        <v>255823506</v>
      </c>
      <c r="C106" s="12">
        <f t="shared" si="43"/>
        <v>1.5750356768960637E-3</v>
      </c>
      <c r="D106" s="11">
        <v>8</v>
      </c>
      <c r="E106" s="12"/>
      <c r="F106" s="11">
        <f t="shared" si="46"/>
        <v>4.3613531673063775E-2</v>
      </c>
      <c r="G106" s="12">
        <f t="shared" si="44"/>
        <v>-4.2038495996167713E-2</v>
      </c>
      <c r="H106" s="12">
        <f t="shared" si="69"/>
        <v>-0.43666641200982659</v>
      </c>
      <c r="I106" s="12"/>
      <c r="J106" s="11">
        <f t="shared" si="45"/>
        <v>1.7672351456198088E-3</v>
      </c>
    </row>
    <row r="107" spans="1:12">
      <c r="A107" s="11">
        <f>'Initial data'!A106</f>
        <v>201910</v>
      </c>
      <c r="B107" s="11">
        <f>'Initial data'!B106</f>
        <v>255420892</v>
      </c>
      <c r="C107" s="12">
        <f t="shared" si="43"/>
        <v>0.28832721862118493</v>
      </c>
      <c r="D107" s="11">
        <v>9</v>
      </c>
      <c r="E107" s="12"/>
      <c r="F107" s="11">
        <f t="shared" si="46"/>
        <v>4.3613531673063775E-2</v>
      </c>
      <c r="G107" s="12">
        <f t="shared" si="44"/>
        <v>0.24471368694812115</v>
      </c>
      <c r="H107" s="12">
        <f t="shared" si="69"/>
        <v>-0.19195272506170544</v>
      </c>
      <c r="I107" s="12"/>
      <c r="J107" s="11">
        <f t="shared" si="45"/>
        <v>5.988478857974304E-2</v>
      </c>
    </row>
    <row r="108" spans="1:12">
      <c r="A108" s="11">
        <f>'Initial data'!A107</f>
        <v>201911</v>
      </c>
      <c r="B108" s="11">
        <f>'Initial data'!B107</f>
        <v>191442121</v>
      </c>
      <c r="C108" s="12">
        <f t="shared" si="43"/>
        <v>0.19231131964251427</v>
      </c>
      <c r="D108" s="11">
        <v>10</v>
      </c>
      <c r="E108" s="12"/>
      <c r="F108" s="11">
        <f t="shared" si="46"/>
        <v>4.3613531673063775E-2</v>
      </c>
      <c r="G108" s="12">
        <f t="shared" si="44"/>
        <v>0.14869778796945049</v>
      </c>
      <c r="H108" s="12">
        <f t="shared" si="69"/>
        <v>-4.325493709225494E-2</v>
      </c>
      <c r="I108" s="12"/>
      <c r="J108" s="11">
        <f t="shared" si="45"/>
        <v>2.2111032147007655E-2</v>
      </c>
    </row>
    <row r="109" spans="1:12">
      <c r="A109" s="11">
        <f>'Initial data'!A108</f>
        <v>202001</v>
      </c>
      <c r="B109" s="11">
        <f>'Initial data'!B108</f>
        <v>157949317</v>
      </c>
      <c r="C109" s="12">
        <f t="shared" si="43"/>
        <v>0.12670442456961831</v>
      </c>
      <c r="D109" s="11">
        <v>11</v>
      </c>
      <c r="E109" s="12"/>
      <c r="F109" s="11">
        <f t="shared" si="46"/>
        <v>4.3613531673063775E-2</v>
      </c>
      <c r="G109" s="12">
        <f t="shared" si="44"/>
        <v>8.3090892896554525E-2</v>
      </c>
      <c r="H109" s="12">
        <f t="shared" si="69"/>
        <v>3.9835955804299585E-2</v>
      </c>
      <c r="I109" s="12"/>
      <c r="J109" s="11">
        <f t="shared" si="45"/>
        <v>6.9040964823466949E-3</v>
      </c>
    </row>
    <row r="110" spans="1:12">
      <c r="A110" s="11">
        <f>'Initial data'!A109</f>
        <v>202002</v>
      </c>
      <c r="B110" s="11">
        <f>'Initial data'!B109</f>
        <v>139152406</v>
      </c>
      <c r="C110" s="12">
        <f t="shared" si="43"/>
        <v>-0.11491606880425513</v>
      </c>
      <c r="D110" s="11">
        <v>12</v>
      </c>
      <c r="E110" s="12"/>
      <c r="F110" s="11">
        <f t="shared" si="46"/>
        <v>4.3613531673063775E-2</v>
      </c>
      <c r="G110" s="12">
        <f t="shared" si="44"/>
        <v>-0.1585296004773189</v>
      </c>
      <c r="H110" s="12">
        <f t="shared" si="69"/>
        <v>-0.11869364467301932</v>
      </c>
      <c r="I110" s="12"/>
      <c r="J110" s="11">
        <f t="shared" si="45"/>
        <v>2.513163422749835E-2</v>
      </c>
    </row>
    <row r="111" spans="1:12">
      <c r="A111" s="11">
        <f>'Initial data'!A110</f>
        <v>202003</v>
      </c>
      <c r="B111" s="11">
        <f>'Initial data'!B110</f>
        <v>156098286</v>
      </c>
      <c r="C111" s="12">
        <f t="shared" si="43"/>
        <v>0.37958506662162272</v>
      </c>
      <c r="D111" s="11">
        <v>1</v>
      </c>
      <c r="E111" s="11">
        <f t="shared" ref="E111" si="70">SUM(C111:C122)</f>
        <v>-0.6673627682911909</v>
      </c>
      <c r="F111" s="11">
        <f t="shared" ref="F111" si="71">E113</f>
        <v>-5.5613564024265906E-2</v>
      </c>
      <c r="G111" s="12">
        <f t="shared" si="44"/>
        <v>0.43519863064588865</v>
      </c>
      <c r="H111" s="12">
        <f t="shared" si="69"/>
        <v>0.3165049859728693</v>
      </c>
      <c r="I111" s="12">
        <f t="shared" ref="I111" si="72">MAX(H111:H122)-MIN(H111:H122)</f>
        <v>0.62756342006439825</v>
      </c>
      <c r="J111" s="11">
        <f t="shared" si="45"/>
        <v>0.18939784811605662</v>
      </c>
      <c r="K111">
        <f t="shared" ref="K111" si="73">SQRT(SUM(J111:J122)/11)</f>
        <v>0.18057278436988691</v>
      </c>
      <c r="L111">
        <f t="shared" ref="L111" si="74">I111/K111</f>
        <v>3.4754042379880001</v>
      </c>
    </row>
    <row r="112" spans="1:12">
      <c r="A112" s="11">
        <f>'Initial data'!A111</f>
        <v>202004</v>
      </c>
      <c r="B112" s="11">
        <f>'Initial data'!B111</f>
        <v>106793897</v>
      </c>
      <c r="C112" s="12">
        <f t="shared" si="43"/>
        <v>-2.9464260262399119E-2</v>
      </c>
      <c r="D112" s="11">
        <v>2</v>
      </c>
      <c r="E112" s="11" t="s">
        <v>18</v>
      </c>
      <c r="F112" s="11">
        <f t="shared" ref="F112" si="75">F111</f>
        <v>-5.5613564024265906E-2</v>
      </c>
      <c r="G112" s="12">
        <f t="shared" si="44"/>
        <v>2.6149303761866787E-2</v>
      </c>
      <c r="H112" s="12">
        <f t="shared" si="69"/>
        <v>0.34265428973473611</v>
      </c>
      <c r="I112" s="12"/>
      <c r="J112" s="11">
        <f t="shared" si="45"/>
        <v>6.837860872303805E-4</v>
      </c>
    </row>
    <row r="113" spans="1:10">
      <c r="A113" s="11">
        <f>'Initial data'!A112</f>
        <v>202005</v>
      </c>
      <c r="B113" s="11">
        <f>'Initial data'!B112</f>
        <v>109987315</v>
      </c>
      <c r="C113" s="12">
        <f t="shared" si="43"/>
        <v>-0.18312653012685687</v>
      </c>
      <c r="D113" s="11">
        <v>3</v>
      </c>
      <c r="E113" s="11">
        <f t="shared" ref="E113" si="76">E111/12</f>
        <v>-5.5613564024265906E-2</v>
      </c>
      <c r="F113" s="11">
        <f t="shared" si="46"/>
        <v>-5.5613564024265906E-2</v>
      </c>
      <c r="G113" s="12">
        <f t="shared" si="44"/>
        <v>-0.12751296610259097</v>
      </c>
      <c r="H113" s="12">
        <f t="shared" si="69"/>
        <v>0.21514132363214514</v>
      </c>
      <c r="I113" s="12"/>
      <c r="J113" s="11">
        <f t="shared" si="45"/>
        <v>1.6259556524280513E-2</v>
      </c>
    </row>
    <row r="114" spans="1:10">
      <c r="A114" s="11">
        <f>'Initial data'!A113</f>
        <v>202006</v>
      </c>
      <c r="B114" s="11">
        <f>'Initial data'!B113</f>
        <v>132091065</v>
      </c>
      <c r="C114" s="12">
        <f t="shared" si="43"/>
        <v>-0.38261222523848315</v>
      </c>
      <c r="D114" s="11">
        <v>4</v>
      </c>
      <c r="E114" s="12"/>
      <c r="F114" s="11">
        <f t="shared" si="46"/>
        <v>-5.5613564024265906E-2</v>
      </c>
      <c r="G114" s="12">
        <f t="shared" si="44"/>
        <v>-0.32699866121421722</v>
      </c>
      <c r="H114" s="12">
        <f t="shared" si="69"/>
        <v>-0.11185733758207211</v>
      </c>
      <c r="I114" s="12"/>
      <c r="J114" s="11">
        <f t="shared" si="45"/>
        <v>0.10692812443589041</v>
      </c>
    </row>
    <row r="115" spans="1:10">
      <c r="A115" s="11">
        <f>'Initial data'!A114</f>
        <v>202007</v>
      </c>
      <c r="B115" s="11">
        <f>'Initial data'!B114</f>
        <v>193659952</v>
      </c>
      <c r="C115" s="12">
        <f t="shared" si="43"/>
        <v>-0.22866535677185598</v>
      </c>
      <c r="D115" s="11">
        <v>5</v>
      </c>
      <c r="E115" s="12"/>
      <c r="F115" s="11">
        <f t="shared" si="46"/>
        <v>-5.5613564024265906E-2</v>
      </c>
      <c r="G115" s="12">
        <f t="shared" si="44"/>
        <v>-0.17305179274759008</v>
      </c>
      <c r="H115" s="12">
        <f t="shared" si="69"/>
        <v>-0.2849091303296622</v>
      </c>
      <c r="I115" s="12"/>
      <c r="J115" s="11">
        <f t="shared" si="45"/>
        <v>2.994692297315487E-2</v>
      </c>
    </row>
    <row r="116" spans="1:10">
      <c r="A116" s="11">
        <f>'Initial data'!A115</f>
        <v>202008</v>
      </c>
      <c r="B116" s="11">
        <f>'Initial data'!B115</f>
        <v>243415328</v>
      </c>
      <c r="C116" s="12">
        <f t="shared" si="43"/>
        <v>7.3422205081039018E-3</v>
      </c>
      <c r="D116" s="11">
        <v>6</v>
      </c>
      <c r="E116" s="12"/>
      <c r="F116" s="11">
        <f t="shared" si="46"/>
        <v>-5.5613564024265906E-2</v>
      </c>
      <c r="G116" s="12">
        <f t="shared" si="44"/>
        <v>6.2955784532369802E-2</v>
      </c>
      <c r="H116" s="12">
        <f t="shared" si="69"/>
        <v>-0.2219533457972924</v>
      </c>
      <c r="I116" s="12"/>
      <c r="J116" s="11">
        <f t="shared" si="45"/>
        <v>3.9634308060861731E-3</v>
      </c>
    </row>
    <row r="117" spans="1:10">
      <c r="A117" s="11">
        <f>'Initial data'!A116</f>
        <v>202009</v>
      </c>
      <c r="B117" s="11">
        <f>'Initial data'!B116</f>
        <v>241634664</v>
      </c>
      <c r="C117" s="12">
        <f t="shared" si="43"/>
        <v>-9.5310179804325018E-2</v>
      </c>
      <c r="D117" s="11">
        <v>7</v>
      </c>
      <c r="E117" s="12"/>
      <c r="F117" s="11">
        <f t="shared" si="46"/>
        <v>-5.5613564024265906E-2</v>
      </c>
      <c r="G117" s="12">
        <f t="shared" si="44"/>
        <v>-3.9696615780059112E-2</v>
      </c>
      <c r="H117" s="12">
        <f t="shared" si="69"/>
        <v>-0.26164996157735149</v>
      </c>
      <c r="I117" s="12"/>
      <c r="J117" s="11">
        <f t="shared" si="45"/>
        <v>1.5758213043896381E-3</v>
      </c>
    </row>
    <row r="118" spans="1:10">
      <c r="A118" s="11">
        <f>'Initial data'!A117</f>
        <v>202010</v>
      </c>
      <c r="B118" s="11">
        <f>'Initial data'!B117</f>
        <v>265798130.40000004</v>
      </c>
      <c r="C118" s="12">
        <f t="shared" si="43"/>
        <v>-9.950330853168203E-3</v>
      </c>
      <c r="D118" s="11">
        <v>8</v>
      </c>
      <c r="E118" s="12"/>
      <c r="F118" s="11">
        <f t="shared" si="46"/>
        <v>-5.5613564024265906E-2</v>
      </c>
      <c r="G118" s="12">
        <f t="shared" si="44"/>
        <v>4.5663233171097703E-2</v>
      </c>
      <c r="H118" s="12">
        <f t="shared" si="69"/>
        <v>-0.2159867284062538</v>
      </c>
      <c r="I118" s="12"/>
      <c r="J118" s="11">
        <f t="shared" si="45"/>
        <v>2.0851308636380375E-3</v>
      </c>
    </row>
    <row r="119" spans="1:10">
      <c r="A119" s="11">
        <f>'Initial data'!A118</f>
        <v>202011</v>
      </c>
      <c r="B119" s="11">
        <f>'Initial data'!B118</f>
        <v>268456111.70400006</v>
      </c>
      <c r="C119" s="12">
        <f t="shared" si="43"/>
        <v>-9.9503308531679793E-3</v>
      </c>
      <c r="D119" s="11">
        <v>9</v>
      </c>
      <c r="E119" s="12"/>
      <c r="F119" s="11">
        <f t="shared" si="46"/>
        <v>-5.5613564024265906E-2</v>
      </c>
      <c r="G119" s="12">
        <f t="shared" si="44"/>
        <v>4.5663233171097925E-2</v>
      </c>
      <c r="H119" s="12">
        <f t="shared" si="69"/>
        <v>-0.17032349523515589</v>
      </c>
      <c r="I119" s="12"/>
      <c r="J119" s="11">
        <f t="shared" si="45"/>
        <v>2.0851308636380579E-3</v>
      </c>
    </row>
    <row r="120" spans="1:10">
      <c r="A120" s="11">
        <f>'Initial data'!A119</f>
        <v>202012</v>
      </c>
      <c r="B120" s="11">
        <f>'Initial data'!B119</f>
        <v>271140672.82104003</v>
      </c>
      <c r="C120" s="12">
        <f t="shared" si="43"/>
        <v>-9.950330853168092E-3</v>
      </c>
      <c r="D120" s="11">
        <v>10</v>
      </c>
      <c r="E120" s="12"/>
      <c r="F120" s="11">
        <f t="shared" si="46"/>
        <v>-5.5613564024265906E-2</v>
      </c>
      <c r="G120" s="12">
        <f t="shared" si="44"/>
        <v>4.5663233171097814E-2</v>
      </c>
      <c r="H120" s="12">
        <f t="shared" si="69"/>
        <v>-0.12466026206405809</v>
      </c>
      <c r="I120" s="12"/>
      <c r="J120" s="11">
        <f t="shared" si="45"/>
        <v>2.0851308636380475E-3</v>
      </c>
    </row>
    <row r="121" spans="1:10">
      <c r="A121" s="11">
        <f>'Initial data'!A120</f>
        <v>202013</v>
      </c>
      <c r="B121" s="11">
        <f>'Initial data'!B120</f>
        <v>273852079.54925042</v>
      </c>
      <c r="C121" s="12">
        <f t="shared" si="43"/>
        <v>-9.950330853168203E-3</v>
      </c>
      <c r="D121" s="11">
        <v>11</v>
      </c>
      <c r="E121" s="12"/>
      <c r="F121" s="11">
        <f t="shared" si="46"/>
        <v>-5.5613564024265906E-2</v>
      </c>
      <c r="G121" s="12">
        <f t="shared" si="44"/>
        <v>4.5663233171097703E-2</v>
      </c>
      <c r="H121" s="12">
        <f t="shared" si="69"/>
        <v>-7.8997028892960397E-2</v>
      </c>
      <c r="I121" s="12"/>
      <c r="J121" s="11">
        <f t="shared" si="45"/>
        <v>2.0851308636380375E-3</v>
      </c>
    </row>
    <row r="122" spans="1:10">
      <c r="A122" s="11">
        <f>'Initial data'!A121</f>
        <v>202014</v>
      </c>
      <c r="B122" s="11">
        <f>'Initial data'!B121</f>
        <v>276590600.34474295</v>
      </c>
      <c r="C122" s="12">
        <f>LN(B122/B123)</f>
        <v>-9.5310179804324893E-2</v>
      </c>
      <c r="D122" s="11">
        <v>12</v>
      </c>
      <c r="E122" s="12"/>
      <c r="F122" s="11">
        <f t="shared" si="46"/>
        <v>-5.5613564024265906E-2</v>
      </c>
      <c r="G122" s="12">
        <f t="shared" si="44"/>
        <v>-3.9696615780058987E-2</v>
      </c>
      <c r="H122" s="12">
        <f t="shared" si="69"/>
        <v>-0.11869364467301938</v>
      </c>
      <c r="I122" s="12"/>
      <c r="J122" s="11">
        <f t="shared" si="45"/>
        <v>1.5758213043896281E-3</v>
      </c>
    </row>
    <row r="123" spans="1:10">
      <c r="A123" s="11">
        <f>'Initial data'!A122</f>
        <v>202015</v>
      </c>
      <c r="B123" s="11">
        <f>B122*1.1</f>
        <v>304249660.37921727</v>
      </c>
      <c r="C123" s="12"/>
      <c r="D123" s="11"/>
      <c r="E123" s="11"/>
      <c r="F123" s="11"/>
      <c r="G123" s="12"/>
      <c r="H123" s="12"/>
      <c r="I123" s="12"/>
      <c r="J123" s="11"/>
    </row>
    <row r="124" spans="1:10">
      <c r="A124" s="11">
        <f>'Initial data'!A123</f>
        <v>202016</v>
      </c>
      <c r="B124" s="11">
        <f>'Initial data'!B123</f>
        <v>316419646.79438597</v>
      </c>
      <c r="C124" s="12"/>
      <c r="D124" s="11"/>
      <c r="E124" s="11"/>
      <c r="F124" s="11"/>
      <c r="G124" s="12"/>
      <c r="H124" s="12"/>
      <c r="I124" s="12"/>
      <c r="J124" s="11"/>
    </row>
    <row r="125" spans="1:10">
      <c r="A125" s="11">
        <f>'Initial data'!A124</f>
        <v>202017</v>
      </c>
      <c r="B125" s="11">
        <f>'Initial data'!B124</f>
        <v>319583843.26232982</v>
      </c>
      <c r="C125" s="12"/>
      <c r="D125" s="11"/>
      <c r="E125" s="11"/>
      <c r="F125" s="11"/>
      <c r="G125" s="12"/>
      <c r="H125" s="12"/>
      <c r="I125" s="12"/>
      <c r="J125" s="11"/>
    </row>
    <row r="126" spans="1:10">
      <c r="A126" s="11">
        <f>'Initial data'!A125</f>
        <v>202018</v>
      </c>
      <c r="B126" s="11">
        <f>'Initial data'!B125</f>
        <v>322779681.69495314</v>
      </c>
      <c r="C126" s="12"/>
      <c r="D126" s="11"/>
      <c r="E126" s="12"/>
      <c r="F126" s="11"/>
      <c r="G126" s="12"/>
      <c r="H126" s="12"/>
      <c r="I126" s="12"/>
      <c r="J126" s="11"/>
    </row>
    <row r="127" spans="1:10">
      <c r="A127" s="11">
        <f>'Initial data'!A126</f>
        <v>0</v>
      </c>
      <c r="B127" s="11">
        <f>'Initial data'!B126</f>
        <v>0</v>
      </c>
      <c r="C127" s="12"/>
      <c r="D127" s="11"/>
      <c r="E127" s="12"/>
      <c r="F127" s="11"/>
      <c r="G127" s="12"/>
      <c r="H127" s="12"/>
      <c r="I127" s="12"/>
      <c r="J127" s="11"/>
    </row>
    <row r="128" spans="1:10">
      <c r="A128" s="11">
        <f>'Initial data'!A127</f>
        <v>0</v>
      </c>
      <c r="B128" s="11">
        <f>'Initial data'!B127</f>
        <v>0</v>
      </c>
      <c r="C128" s="12"/>
      <c r="D128" s="11"/>
      <c r="E128" s="12"/>
      <c r="F128" s="11"/>
      <c r="G128" s="12"/>
      <c r="H128" s="12"/>
      <c r="I128" s="12"/>
      <c r="J128" s="11"/>
    </row>
    <row r="129" spans="1:10">
      <c r="A129" s="11">
        <f>'Initial data'!A128</f>
        <v>0</v>
      </c>
      <c r="B129" s="11">
        <f>'Initial data'!B128</f>
        <v>0</v>
      </c>
      <c r="C129" s="12"/>
      <c r="D129" s="11"/>
      <c r="E129" s="12"/>
      <c r="F129" s="11"/>
      <c r="G129" s="12"/>
      <c r="H129" s="12"/>
      <c r="I129" s="12"/>
      <c r="J129" s="11"/>
    </row>
    <row r="130" spans="1:10">
      <c r="A130" s="11">
        <f>'Initial data'!A129</f>
        <v>0</v>
      </c>
      <c r="B130" s="11">
        <f>'Initial data'!B129</f>
        <v>0</v>
      </c>
      <c r="C130" s="12"/>
      <c r="D130" s="11"/>
      <c r="E130" s="12"/>
      <c r="F130" s="11"/>
      <c r="G130" s="12"/>
      <c r="H130" s="12"/>
      <c r="I130" s="12"/>
      <c r="J130" s="11"/>
    </row>
    <row r="131" spans="1:10">
      <c r="A131" s="11">
        <f>'Initial data'!A130</f>
        <v>0</v>
      </c>
      <c r="B131" s="11">
        <f>'Initial data'!B130</f>
        <v>0</v>
      </c>
      <c r="C131" s="12"/>
      <c r="D131" s="11"/>
      <c r="E131" s="12"/>
      <c r="F131" s="11"/>
      <c r="G131" s="12"/>
      <c r="H131" s="12"/>
      <c r="I131" s="12"/>
      <c r="J131" s="11"/>
    </row>
    <row r="132" spans="1:10">
      <c r="A132" s="11">
        <f>'Initial data'!A131</f>
        <v>0</v>
      </c>
      <c r="B132" s="11">
        <f>'Initial data'!B131</f>
        <v>0</v>
      </c>
      <c r="C132" s="12"/>
      <c r="D132" s="11"/>
      <c r="E132" s="12"/>
      <c r="F132" s="11"/>
      <c r="G132" s="12"/>
      <c r="H132" s="12"/>
      <c r="I132" s="12"/>
      <c r="J132" s="11"/>
    </row>
    <row r="133" spans="1:10">
      <c r="A133" s="11">
        <f>'Initial data'!A132</f>
        <v>0</v>
      </c>
      <c r="B133" s="11">
        <f>'Initial data'!B132</f>
        <v>0</v>
      </c>
      <c r="C133" s="12"/>
      <c r="D133" s="11"/>
      <c r="E133" s="12"/>
      <c r="F133" s="11"/>
      <c r="G133" s="12"/>
      <c r="H133" s="12"/>
      <c r="I133" s="12"/>
      <c r="J133" s="11"/>
    </row>
    <row r="134" spans="1:10">
      <c r="A134" s="11">
        <f>'Initial data'!A133</f>
        <v>0</v>
      </c>
      <c r="B134" s="11">
        <f>'Initial data'!B133</f>
        <v>0</v>
      </c>
      <c r="C134" s="12"/>
      <c r="D134" s="11"/>
      <c r="E134" s="11"/>
      <c r="F134" s="11"/>
      <c r="G134" s="12"/>
      <c r="H134" s="12"/>
      <c r="I134" s="12"/>
      <c r="J134" s="11"/>
    </row>
    <row r="135" spans="1:10">
      <c r="A135" s="11">
        <f>'Initial data'!A134</f>
        <v>0</v>
      </c>
      <c r="B135" s="11">
        <f>'Initial data'!B134</f>
        <v>0</v>
      </c>
      <c r="C135" s="12"/>
      <c r="D135" s="11"/>
      <c r="E135" s="11"/>
      <c r="F135" s="11"/>
      <c r="G135" s="12"/>
      <c r="H135" s="12"/>
      <c r="I135" s="12"/>
      <c r="J135" s="11"/>
    </row>
    <row r="136" spans="1:10">
      <c r="A136" s="11">
        <f>'Initial data'!A135</f>
        <v>0</v>
      </c>
      <c r="B136" s="11">
        <f>'Initial data'!B135</f>
        <v>0</v>
      </c>
      <c r="C136" s="12"/>
      <c r="D136" s="11"/>
      <c r="E136" s="11"/>
      <c r="F136" s="11"/>
      <c r="G136" s="12"/>
      <c r="H136" s="12"/>
      <c r="I136" s="12"/>
      <c r="J136" s="11"/>
    </row>
    <row r="137" spans="1:10">
      <c r="A137" s="11">
        <f>'Initial data'!A136</f>
        <v>0</v>
      </c>
      <c r="B137" s="11">
        <f>'Initial data'!B136</f>
        <v>0</v>
      </c>
      <c r="C137" s="12"/>
      <c r="D137" s="11"/>
      <c r="E137" s="11"/>
      <c r="F137" s="11"/>
      <c r="G137" s="12"/>
      <c r="H137" s="12"/>
      <c r="I137" s="12"/>
      <c r="J137" s="11"/>
    </row>
    <row r="138" spans="1:10">
      <c r="A138" s="11">
        <f>'Initial data'!A137</f>
        <v>0</v>
      </c>
      <c r="B138" s="11">
        <f>'Initial data'!B137</f>
        <v>0</v>
      </c>
      <c r="C138" s="12"/>
      <c r="D138" s="11"/>
      <c r="E138" s="12"/>
      <c r="F138" s="11"/>
      <c r="G138" s="12"/>
      <c r="H138" s="12"/>
      <c r="I138" s="12"/>
      <c r="J138" s="11"/>
    </row>
    <row r="139" spans="1:10">
      <c r="A139" s="11">
        <f>'Initial data'!A138</f>
        <v>0</v>
      </c>
      <c r="B139" s="11">
        <f>'Initial data'!B138</f>
        <v>0</v>
      </c>
      <c r="C139" s="12"/>
      <c r="D139" s="11"/>
      <c r="E139" s="12"/>
      <c r="F139" s="11"/>
      <c r="G139" s="12"/>
      <c r="H139" s="12"/>
      <c r="I139" s="12"/>
      <c r="J139" s="11"/>
    </row>
    <row r="140" spans="1:10">
      <c r="A140" s="11">
        <f>'Initial data'!A139</f>
        <v>0</v>
      </c>
      <c r="B140" s="11">
        <f>'Initial data'!B139</f>
        <v>0</v>
      </c>
      <c r="C140" s="12"/>
      <c r="D140" s="11"/>
      <c r="E140" s="12"/>
      <c r="F140" s="11"/>
      <c r="G140" s="12"/>
      <c r="H140" s="12"/>
      <c r="I140" s="12"/>
      <c r="J140" s="11"/>
    </row>
    <row r="141" spans="1:10">
      <c r="A141" s="11">
        <f>'Initial data'!A140</f>
        <v>0</v>
      </c>
      <c r="B141" s="11">
        <f>'Initial data'!B140</f>
        <v>0</v>
      </c>
      <c r="C141" s="12"/>
      <c r="D141" s="11"/>
      <c r="E141" s="12"/>
      <c r="F141" s="11"/>
      <c r="G141" s="12"/>
      <c r="H141" s="12"/>
      <c r="I141" s="12"/>
      <c r="J141" s="11"/>
    </row>
    <row r="142" spans="1:10">
      <c r="A142" s="11">
        <f>'Initial data'!A141</f>
        <v>0</v>
      </c>
      <c r="B142" s="11">
        <f>'Initial data'!B141</f>
        <v>0</v>
      </c>
      <c r="C142" s="12"/>
      <c r="D142" s="11"/>
      <c r="E142" s="11"/>
      <c r="F142" s="11"/>
      <c r="G142" s="12"/>
      <c r="H142" s="12"/>
      <c r="I142" s="12"/>
      <c r="J142" s="11"/>
    </row>
    <row r="143" spans="1:10">
      <c r="A143" s="11">
        <f>'Initial data'!A142</f>
        <v>0</v>
      </c>
      <c r="B143" s="11">
        <f>'Initial data'!B142</f>
        <v>0</v>
      </c>
      <c r="C143" s="12"/>
      <c r="D143" s="11"/>
      <c r="E143" s="11"/>
      <c r="F143" s="11"/>
      <c r="G143" s="12"/>
      <c r="H143" s="12"/>
      <c r="I143" s="12"/>
      <c r="J143" s="11"/>
    </row>
    <row r="144" spans="1:10">
      <c r="A144" s="11">
        <f>'Initial data'!A143</f>
        <v>0</v>
      </c>
      <c r="B144" s="11">
        <f>'Initial data'!B143</f>
        <v>0</v>
      </c>
      <c r="C144" s="12"/>
      <c r="D144" s="11"/>
      <c r="E144" s="11"/>
      <c r="F144" s="11"/>
      <c r="G144" s="12"/>
      <c r="H144" s="12"/>
      <c r="I144" s="12"/>
      <c r="J144" s="11"/>
    </row>
    <row r="145" spans="1:10">
      <c r="A145" s="11">
        <f>'Initial data'!A144</f>
        <v>0</v>
      </c>
      <c r="B145" s="11">
        <f>'Initial data'!B144</f>
        <v>0</v>
      </c>
      <c r="C145" s="12"/>
      <c r="D145" s="11"/>
      <c r="E145" s="11"/>
      <c r="F145" s="11"/>
      <c r="G145" s="12"/>
      <c r="H145" s="12"/>
      <c r="I145" s="12"/>
      <c r="J145" s="11"/>
    </row>
    <row r="146" spans="1:10">
      <c r="A146" s="11">
        <f>'Initial data'!A145</f>
        <v>0</v>
      </c>
      <c r="B146" s="11">
        <f>'Initial data'!B145</f>
        <v>0</v>
      </c>
      <c r="C146" s="12"/>
      <c r="D146" s="11"/>
      <c r="E146" s="12"/>
      <c r="F146" s="11"/>
      <c r="G146" s="12"/>
      <c r="H146" s="12"/>
      <c r="I146" s="12"/>
      <c r="J146" s="11"/>
    </row>
    <row r="147" spans="1:10">
      <c r="A147" s="11">
        <f>'Initial data'!A146</f>
        <v>0</v>
      </c>
      <c r="B147" s="11">
        <f>'Initial data'!B146</f>
        <v>0</v>
      </c>
      <c r="C147" s="12"/>
      <c r="D147" s="11"/>
      <c r="E147" s="12"/>
      <c r="F147" s="11"/>
      <c r="G147" s="12"/>
      <c r="H147" s="12"/>
      <c r="I147" s="12"/>
      <c r="J147" s="11"/>
    </row>
    <row r="148" spans="1:10">
      <c r="A148" s="11">
        <f>'Initial data'!A147</f>
        <v>0</v>
      </c>
      <c r="B148" s="11">
        <f>'Initial data'!B147</f>
        <v>0</v>
      </c>
      <c r="C148" s="12"/>
      <c r="D148" s="11"/>
      <c r="E148" s="12"/>
      <c r="F148" s="11"/>
      <c r="G148" s="12"/>
      <c r="H148" s="12"/>
      <c r="I148" s="12"/>
      <c r="J148" s="11"/>
    </row>
    <row r="149" spans="1:10">
      <c r="A149" s="11">
        <f>'Initial data'!A148</f>
        <v>0</v>
      </c>
      <c r="B149" s="11">
        <f>'Initial data'!B148</f>
        <v>0</v>
      </c>
      <c r="C149" s="12"/>
      <c r="D149" s="11"/>
      <c r="E149" s="12"/>
      <c r="F149" s="11"/>
      <c r="G149" s="12"/>
      <c r="H149" s="12"/>
      <c r="I149" s="12"/>
      <c r="J149" s="11"/>
    </row>
    <row r="150" spans="1:10">
      <c r="A150" s="11">
        <f>'Initial data'!A149</f>
        <v>0</v>
      </c>
      <c r="B150" s="11">
        <f>'Initial data'!B149</f>
        <v>0</v>
      </c>
      <c r="C150" s="12"/>
      <c r="D150" s="11"/>
      <c r="E150" s="12"/>
      <c r="F150" s="11"/>
      <c r="G150" s="12"/>
      <c r="H150" s="12"/>
      <c r="I150" s="12"/>
      <c r="J150" s="11"/>
    </row>
    <row r="151" spans="1:10">
      <c r="A151" s="11">
        <f>'Initial data'!A150</f>
        <v>0</v>
      </c>
      <c r="B151" s="11">
        <f>'Initial data'!B150</f>
        <v>0</v>
      </c>
      <c r="C151" s="12"/>
      <c r="D151" s="11"/>
      <c r="E151" s="12"/>
      <c r="F151" s="11"/>
      <c r="G151" s="12"/>
      <c r="H151" s="12"/>
      <c r="I151" s="12"/>
      <c r="J151" s="11"/>
    </row>
    <row r="152" spans="1:10">
      <c r="A152" s="11">
        <f>'Initial data'!A151</f>
        <v>0</v>
      </c>
      <c r="B152" s="11">
        <f>'Initial data'!B151</f>
        <v>0</v>
      </c>
      <c r="C152" s="12"/>
      <c r="D152" s="11"/>
      <c r="E152" s="12"/>
      <c r="F152" s="11"/>
      <c r="G152" s="12"/>
      <c r="H152" s="12"/>
      <c r="I152" s="12"/>
      <c r="J152" s="11"/>
    </row>
    <row r="153" spans="1:10">
      <c r="A153" s="11">
        <f>'Initial data'!A152</f>
        <v>0</v>
      </c>
      <c r="B153" s="11">
        <f>'Initial data'!B152</f>
        <v>0</v>
      </c>
      <c r="C153" s="12"/>
      <c r="D153" s="11"/>
      <c r="E153" s="12"/>
      <c r="F153" s="11"/>
      <c r="G153" s="12"/>
      <c r="H153" s="12"/>
      <c r="I153" s="12"/>
      <c r="J153" s="11"/>
    </row>
    <row r="154" spans="1:10">
      <c r="A154" s="11">
        <f>'Initial data'!A153</f>
        <v>0</v>
      </c>
      <c r="B154" s="11">
        <f>'Initial data'!B153</f>
        <v>0</v>
      </c>
      <c r="C154" s="12"/>
      <c r="D154" s="11"/>
      <c r="E154" s="12"/>
      <c r="F154" s="11"/>
      <c r="G154" s="12"/>
      <c r="H154" s="12"/>
      <c r="I154" s="12"/>
      <c r="J154" s="11"/>
    </row>
    <row r="155" spans="1:10">
      <c r="A155" s="11">
        <f>'Initial data'!A154</f>
        <v>0</v>
      </c>
      <c r="B155" s="11">
        <f>'Initial data'!B154</f>
        <v>0</v>
      </c>
      <c r="C155" s="12"/>
      <c r="D155" s="11"/>
      <c r="E155" s="12"/>
      <c r="F155" s="11"/>
      <c r="G155" s="12"/>
      <c r="H155" s="12"/>
      <c r="I155" s="12"/>
      <c r="J155" s="11"/>
    </row>
    <row r="156" spans="1:10">
      <c r="A156" s="11">
        <f>'Initial data'!A155</f>
        <v>0</v>
      </c>
      <c r="B156" s="11">
        <f>'Initial data'!B155</f>
        <v>0</v>
      </c>
      <c r="C156" s="12"/>
      <c r="D156" s="11"/>
      <c r="E156" s="11"/>
      <c r="F156" s="11"/>
      <c r="G156" s="12"/>
      <c r="H156" s="12"/>
      <c r="I156" s="12"/>
      <c r="J156" s="11"/>
    </row>
    <row r="157" spans="1:10">
      <c r="A157" s="11">
        <f>'Initial data'!A156</f>
        <v>0</v>
      </c>
      <c r="B157" s="11">
        <f>'Initial data'!B156</f>
        <v>0</v>
      </c>
      <c r="C157" s="12"/>
      <c r="D157" s="11"/>
      <c r="E157" s="11"/>
      <c r="F157" s="11"/>
      <c r="G157" s="12"/>
      <c r="H157" s="12"/>
      <c r="I157" s="12"/>
      <c r="J157" s="11"/>
    </row>
    <row r="158" spans="1:10">
      <c r="A158" s="11">
        <f>'Initial data'!A157</f>
        <v>0</v>
      </c>
      <c r="B158" s="11">
        <f>'Initial data'!B157</f>
        <v>0</v>
      </c>
      <c r="C158" s="12"/>
      <c r="D158" s="11"/>
      <c r="E158" s="11"/>
      <c r="F158" s="11"/>
      <c r="G158" s="12"/>
      <c r="H158" s="12"/>
      <c r="I158" s="12"/>
      <c r="J158" s="11"/>
    </row>
    <row r="159" spans="1:10">
      <c r="A159" s="11">
        <f>'Initial data'!A158</f>
        <v>0</v>
      </c>
      <c r="B159" s="11">
        <f>'Initial data'!B158</f>
        <v>0</v>
      </c>
      <c r="C159" s="12"/>
      <c r="D159" s="11"/>
      <c r="E159" s="11"/>
      <c r="F159" s="11"/>
      <c r="G159" s="12"/>
      <c r="H159" s="12"/>
      <c r="I159" s="12"/>
      <c r="J159" s="11"/>
    </row>
    <row r="160" spans="1:10">
      <c r="A160" s="11">
        <f>'Initial data'!A159</f>
        <v>0</v>
      </c>
      <c r="B160" s="11">
        <f>'Initial data'!B159</f>
        <v>0</v>
      </c>
      <c r="C160" s="12"/>
      <c r="D160" s="11"/>
      <c r="E160" s="12"/>
      <c r="F160" s="11"/>
      <c r="G160" s="12"/>
      <c r="H160" s="12"/>
      <c r="I160" s="12"/>
      <c r="J160" s="11"/>
    </row>
    <row r="161" spans="1:10">
      <c r="A161" s="11">
        <f>'Initial data'!A160</f>
        <v>0</v>
      </c>
      <c r="B161" s="11">
        <f>'Initial data'!B160</f>
        <v>0</v>
      </c>
      <c r="C161" s="12"/>
      <c r="D161" s="11"/>
      <c r="E161" s="12"/>
      <c r="F161" s="11"/>
      <c r="G161" s="12"/>
      <c r="H161" s="12"/>
      <c r="I161" s="12"/>
      <c r="J161" s="11"/>
    </row>
    <row r="162" spans="1:10">
      <c r="A162" s="11">
        <f>'Initial data'!A161</f>
        <v>0</v>
      </c>
      <c r="B162" s="11">
        <f>'Initial data'!B161</f>
        <v>0</v>
      </c>
      <c r="C162" s="12"/>
      <c r="D162" s="11"/>
      <c r="E162" s="11"/>
      <c r="F162" s="11"/>
      <c r="G162" s="12"/>
      <c r="H162" s="12"/>
      <c r="I162" s="12"/>
      <c r="J162" s="11"/>
    </row>
    <row r="163" spans="1:10">
      <c r="A163" s="11">
        <f>'Initial data'!A162</f>
        <v>0</v>
      </c>
      <c r="B163" s="11">
        <f>'Initial data'!B162</f>
        <v>0</v>
      </c>
      <c r="C163" s="12"/>
      <c r="D163" s="11"/>
      <c r="E163" s="11"/>
      <c r="F163" s="11"/>
      <c r="G163" s="12"/>
      <c r="H163" s="12"/>
      <c r="I163" s="12"/>
      <c r="J163" s="11"/>
    </row>
    <row r="164" spans="1:10">
      <c r="A164" s="11">
        <f>'Initial data'!A163</f>
        <v>0</v>
      </c>
      <c r="B164" s="11">
        <f>'Initial data'!B163</f>
        <v>0</v>
      </c>
      <c r="C164" s="12"/>
      <c r="D164" s="11"/>
      <c r="E164" s="11"/>
      <c r="F164" s="11"/>
      <c r="G164" s="12"/>
      <c r="H164" s="12"/>
      <c r="I164" s="12"/>
      <c r="J164" s="11"/>
    </row>
    <row r="165" spans="1:10">
      <c r="A165" s="11">
        <f>'Initial data'!A164</f>
        <v>0</v>
      </c>
      <c r="B165" s="11">
        <f>'Initial data'!B164</f>
        <v>0</v>
      </c>
      <c r="C165" s="12"/>
      <c r="D165" s="11"/>
      <c r="E165" s="11"/>
      <c r="F165" s="11"/>
      <c r="G165" s="12"/>
      <c r="H165" s="12"/>
      <c r="I165" s="12"/>
      <c r="J165" s="11"/>
    </row>
    <row r="166" spans="1:10">
      <c r="A166" s="11">
        <f>'Initial data'!A165</f>
        <v>0</v>
      </c>
      <c r="B166" s="11">
        <f>'Initial data'!B165</f>
        <v>0</v>
      </c>
      <c r="C166" s="12"/>
      <c r="D166" s="11"/>
      <c r="E166" s="12"/>
      <c r="F166" s="11"/>
      <c r="G166" s="12"/>
      <c r="H166" s="12"/>
      <c r="I166" s="12"/>
      <c r="J166" s="11"/>
    </row>
    <row r="167" spans="1:10">
      <c r="A167" s="11">
        <f>'Initial data'!A166</f>
        <v>0</v>
      </c>
      <c r="B167" s="11">
        <f>'Initial data'!B166</f>
        <v>0</v>
      </c>
      <c r="C167" s="12"/>
      <c r="D167" s="11"/>
      <c r="E167" s="12"/>
      <c r="F167" s="11"/>
      <c r="G167" s="12"/>
      <c r="H167" s="12"/>
      <c r="I167" s="12"/>
      <c r="J167" s="11"/>
    </row>
    <row r="168" spans="1:10">
      <c r="A168" s="11">
        <f>'Initial data'!A167</f>
        <v>0</v>
      </c>
      <c r="B168" s="11">
        <f>'Initial data'!B167</f>
        <v>0</v>
      </c>
      <c r="C168" s="12"/>
      <c r="D168" s="11"/>
      <c r="E168" s="12"/>
      <c r="F168" s="11"/>
      <c r="G168" s="12"/>
      <c r="H168" s="12"/>
      <c r="I168" s="12"/>
      <c r="J168" s="11"/>
    </row>
    <row r="169" spans="1:10">
      <c r="A169" s="11">
        <f>'Initial data'!A168</f>
        <v>0</v>
      </c>
      <c r="B169" s="11">
        <f>'Initial data'!B168</f>
        <v>0</v>
      </c>
      <c r="C169" s="12"/>
      <c r="D169" s="11"/>
      <c r="E169" s="12"/>
      <c r="F169" s="11"/>
      <c r="G169" s="12"/>
      <c r="H169" s="12"/>
      <c r="I169" s="12"/>
      <c r="J169" s="11"/>
    </row>
    <row r="170" spans="1:10">
      <c r="A170" s="11">
        <f>'Initial data'!A169</f>
        <v>0</v>
      </c>
      <c r="B170" s="11">
        <f>'Initial data'!B169</f>
        <v>0</v>
      </c>
      <c r="C170" s="12"/>
      <c r="D170" s="11"/>
      <c r="E170" s="12"/>
      <c r="F170" s="11"/>
      <c r="G170" s="12"/>
      <c r="H170" s="12"/>
      <c r="I170" s="12"/>
      <c r="J170" s="11"/>
    </row>
    <row r="171" spans="1:10">
      <c r="A171" s="11">
        <f>'Initial data'!A170</f>
        <v>0</v>
      </c>
      <c r="B171" s="11">
        <f>'Initial data'!B170</f>
        <v>0</v>
      </c>
      <c r="C171" s="12"/>
      <c r="D171" s="11"/>
      <c r="E171" s="12"/>
      <c r="F171" s="11"/>
      <c r="G171" s="12"/>
      <c r="H171" s="12"/>
      <c r="I171" s="12"/>
      <c r="J171" s="11"/>
    </row>
    <row r="172" spans="1:10">
      <c r="A172" s="11">
        <f>'Initial data'!A171</f>
        <v>0</v>
      </c>
      <c r="B172" s="11">
        <f>'Initial data'!B171</f>
        <v>0</v>
      </c>
      <c r="C172" s="12"/>
      <c r="D172" s="11"/>
      <c r="E172" s="12"/>
      <c r="F172" s="11"/>
      <c r="G172" s="12"/>
      <c r="H172" s="12"/>
      <c r="I172" s="12"/>
      <c r="J172" s="11"/>
    </row>
    <row r="173" spans="1:10">
      <c r="A173" s="11">
        <f>'Initial data'!A172</f>
        <v>0</v>
      </c>
      <c r="B173" s="11">
        <f>'Initial data'!B172</f>
        <v>0</v>
      </c>
      <c r="C173" s="12"/>
      <c r="D173" s="11"/>
      <c r="E173" s="12"/>
      <c r="F173" s="11"/>
      <c r="G173" s="12"/>
      <c r="H173" s="12"/>
      <c r="I173" s="12"/>
      <c r="J173" s="11"/>
    </row>
    <row r="174" spans="1:10">
      <c r="A174" s="11">
        <f>'Initial data'!A173</f>
        <v>0</v>
      </c>
      <c r="B174" s="11">
        <f>'Initial data'!B173</f>
        <v>0</v>
      </c>
      <c r="C174" s="12"/>
      <c r="D174" s="11"/>
      <c r="E174" s="12"/>
      <c r="F174" s="11"/>
      <c r="G174" s="12"/>
      <c r="H174" s="12"/>
      <c r="I174" s="12"/>
      <c r="J174" s="11"/>
    </row>
    <row r="175" spans="1:10">
      <c r="A175" s="11">
        <f>'Initial data'!A174</f>
        <v>0</v>
      </c>
      <c r="B175" s="11">
        <f>'Initial data'!B174</f>
        <v>0</v>
      </c>
      <c r="C175" s="12"/>
      <c r="D175" s="11"/>
      <c r="E175" s="12"/>
      <c r="F175" s="11"/>
      <c r="G175" s="12"/>
      <c r="H175" s="12"/>
      <c r="I175" s="12"/>
      <c r="J175" s="11"/>
    </row>
    <row r="176" spans="1:10">
      <c r="A176" s="11">
        <f>'Initial data'!A175</f>
        <v>0</v>
      </c>
      <c r="B176" s="11">
        <f>'Initial data'!B175</f>
        <v>0</v>
      </c>
      <c r="C176" s="12"/>
      <c r="D176" s="11"/>
      <c r="E176" s="12"/>
      <c r="F176" s="11"/>
      <c r="G176" s="12"/>
      <c r="H176" s="12"/>
      <c r="I176" s="12"/>
      <c r="J176" s="11"/>
    </row>
    <row r="177" spans="1:10">
      <c r="A177" s="11">
        <f>'Initial data'!A176</f>
        <v>0</v>
      </c>
      <c r="B177" s="11">
        <f>'Initial data'!B176</f>
        <v>0</v>
      </c>
      <c r="C177" s="12"/>
      <c r="D177" s="11"/>
      <c r="E177" s="12"/>
      <c r="F177" s="11"/>
      <c r="G177" s="12"/>
      <c r="H177" s="12"/>
      <c r="I177" s="12"/>
      <c r="J177" s="11"/>
    </row>
    <row r="178" spans="1:10">
      <c r="A178" s="11">
        <f>'Initial data'!A177</f>
        <v>0</v>
      </c>
      <c r="B178" s="11">
        <f>'Initial data'!B177</f>
        <v>0</v>
      </c>
      <c r="C178" s="12"/>
      <c r="D178" s="11"/>
      <c r="E178" s="11"/>
      <c r="F178" s="11"/>
      <c r="G178" s="12"/>
      <c r="H178" s="12"/>
      <c r="I178" s="12"/>
      <c r="J178" s="11"/>
    </row>
    <row r="179" spans="1:10">
      <c r="A179" s="11">
        <f>'Initial data'!A178</f>
        <v>0</v>
      </c>
      <c r="B179" s="11">
        <f>'Initial data'!B178</f>
        <v>0</v>
      </c>
      <c r="C179" s="12"/>
      <c r="D179" s="11"/>
      <c r="E179" s="11"/>
      <c r="F179" s="11"/>
      <c r="G179" s="12"/>
      <c r="H179" s="12"/>
      <c r="I179" s="12"/>
      <c r="J179" s="11"/>
    </row>
    <row r="180" spans="1:10">
      <c r="A180" s="11">
        <f>'Initial data'!A179</f>
        <v>0</v>
      </c>
      <c r="B180" s="11">
        <f>'Initial data'!B179</f>
        <v>0</v>
      </c>
      <c r="C180" s="12"/>
      <c r="D180" s="11"/>
      <c r="E180" s="11"/>
      <c r="F180" s="11"/>
      <c r="G180" s="12"/>
      <c r="H180" s="12"/>
      <c r="I180" s="12"/>
      <c r="J180" s="11"/>
    </row>
    <row r="181" spans="1:10">
      <c r="A181" s="11">
        <f>'Initial data'!A180</f>
        <v>0</v>
      </c>
      <c r="B181" s="11">
        <f>'Initial data'!B180</f>
        <v>0</v>
      </c>
      <c r="C181" s="12"/>
      <c r="D181" s="11"/>
      <c r="E181" s="11"/>
      <c r="F181" s="11"/>
      <c r="G181" s="12"/>
      <c r="H181" s="12"/>
      <c r="I181" s="12"/>
      <c r="J181" s="11"/>
    </row>
    <row r="182" spans="1:10">
      <c r="A182" s="11">
        <f>'Initial data'!A181</f>
        <v>0</v>
      </c>
      <c r="B182" s="11">
        <f>'Initial data'!B181</f>
        <v>0</v>
      </c>
      <c r="C182" s="12"/>
      <c r="D182" s="11"/>
      <c r="E182" s="11"/>
      <c r="F182" s="11"/>
      <c r="G182" s="12"/>
      <c r="H182" s="12"/>
      <c r="I182" s="12"/>
      <c r="J182" s="11"/>
    </row>
    <row r="183" spans="1:10">
      <c r="A183" s="11">
        <f>'Initial data'!A182</f>
        <v>0</v>
      </c>
      <c r="B183" s="11">
        <f>'Initial data'!B182</f>
        <v>0</v>
      </c>
      <c r="C183" s="12"/>
      <c r="D183" s="11"/>
      <c r="E183" s="11"/>
      <c r="F183" s="11"/>
      <c r="G183" s="12"/>
      <c r="H183" s="12"/>
      <c r="I183" s="12"/>
      <c r="J183" s="11"/>
    </row>
    <row r="184" spans="1:10">
      <c r="A184" s="11">
        <f>'Initial data'!A183</f>
        <v>0</v>
      </c>
      <c r="B184" s="11">
        <f>'Initial data'!B183</f>
        <v>0</v>
      </c>
      <c r="C184" s="12"/>
      <c r="D184" s="11"/>
      <c r="E184" s="11"/>
      <c r="F184" s="11"/>
      <c r="G184" s="12"/>
      <c r="H184" s="12"/>
      <c r="I184" s="12"/>
      <c r="J184" s="11"/>
    </row>
    <row r="185" spans="1:10">
      <c r="A185" s="11">
        <f>'Initial data'!A184</f>
        <v>0</v>
      </c>
      <c r="B185" s="11">
        <f>'Initial data'!B184</f>
        <v>0</v>
      </c>
      <c r="C185" s="12"/>
      <c r="D185" s="11"/>
      <c r="E185" s="11"/>
      <c r="F185" s="11"/>
      <c r="G185" s="12"/>
      <c r="H185" s="12"/>
      <c r="I185" s="12"/>
      <c r="J185" s="11"/>
    </row>
    <row r="186" spans="1:10">
      <c r="A186" s="11">
        <f>'Initial data'!A185</f>
        <v>0</v>
      </c>
      <c r="B186" s="11">
        <f>'Initial data'!B185</f>
        <v>0</v>
      </c>
      <c r="C186" s="12"/>
      <c r="D186" s="11"/>
      <c r="E186" s="12"/>
      <c r="F186" s="11"/>
      <c r="G186" s="12"/>
      <c r="H186" s="12"/>
      <c r="I186" s="12"/>
      <c r="J186" s="11"/>
    </row>
    <row r="187" spans="1:10">
      <c r="A187" s="11">
        <f>'Initial data'!A186</f>
        <v>0</v>
      </c>
      <c r="B187" s="11">
        <f>'Initial data'!B186</f>
        <v>0</v>
      </c>
      <c r="C187" s="12"/>
      <c r="D187" s="11"/>
      <c r="E187" s="12"/>
      <c r="F187" s="11"/>
      <c r="G187" s="12"/>
      <c r="H187" s="12"/>
      <c r="I187" s="12"/>
      <c r="J187" s="11"/>
    </row>
    <row r="188" spans="1:10">
      <c r="A188" s="11">
        <f>'Initial data'!A187</f>
        <v>0</v>
      </c>
      <c r="B188" s="11">
        <f>'Initial data'!B187</f>
        <v>0</v>
      </c>
      <c r="C188" s="12"/>
      <c r="D188" s="11"/>
      <c r="E188" s="12"/>
      <c r="F188" s="11"/>
      <c r="G188" s="12"/>
      <c r="H188" s="12"/>
      <c r="I188" s="12"/>
      <c r="J188" s="11"/>
    </row>
    <row r="189" spans="1:10">
      <c r="A189" s="11">
        <f>'Initial data'!A188</f>
        <v>0</v>
      </c>
      <c r="B189" s="11">
        <f>'Initial data'!B188</f>
        <v>0</v>
      </c>
      <c r="C189" s="12"/>
      <c r="D189" s="11"/>
      <c r="E189" s="12"/>
      <c r="F189" s="11"/>
      <c r="G189" s="12"/>
      <c r="H189" s="12"/>
      <c r="I189" s="12"/>
      <c r="J189" s="11"/>
    </row>
    <row r="190" spans="1:10">
      <c r="A190" s="11">
        <f>'Initial data'!A189</f>
        <v>0</v>
      </c>
      <c r="B190" s="11">
        <f>'Initial data'!B189</f>
        <v>0</v>
      </c>
      <c r="C190" s="12"/>
      <c r="D190" s="11"/>
      <c r="E190" s="12"/>
      <c r="F190" s="11"/>
      <c r="G190" s="12"/>
      <c r="H190" s="12"/>
      <c r="I190" s="12"/>
      <c r="J190" s="11"/>
    </row>
    <row r="191" spans="1:10">
      <c r="A191" s="11">
        <f>'Initial data'!A190</f>
        <v>0</v>
      </c>
      <c r="B191" s="11">
        <f>'Initial data'!B190</f>
        <v>0</v>
      </c>
      <c r="C191" s="12"/>
      <c r="D191" s="11"/>
      <c r="E191" s="12"/>
      <c r="F191" s="11"/>
      <c r="G191" s="12"/>
      <c r="H191" s="12"/>
      <c r="I191" s="12"/>
      <c r="J191" s="11"/>
    </row>
    <row r="192" spans="1:10">
      <c r="A192" s="11">
        <f>'Initial data'!A191</f>
        <v>0</v>
      </c>
      <c r="B192" s="11">
        <f>'Initial data'!B191</f>
        <v>0</v>
      </c>
      <c r="C192" s="12"/>
      <c r="D192" s="11"/>
      <c r="E192" s="12"/>
      <c r="F192" s="11"/>
      <c r="G192" s="12"/>
      <c r="H192" s="12"/>
      <c r="I192" s="12"/>
      <c r="J192" s="11"/>
    </row>
    <row r="193" spans="1:10">
      <c r="A193" s="11">
        <f>'Initial data'!A192</f>
        <v>0</v>
      </c>
      <c r="B193" s="11">
        <f>'Initial data'!B192</f>
        <v>0</v>
      </c>
      <c r="C193" s="12"/>
      <c r="D193" s="11"/>
      <c r="E193" s="12"/>
      <c r="F193" s="11"/>
      <c r="G193" s="12"/>
      <c r="H193" s="12"/>
      <c r="I193" s="12"/>
      <c r="J193" s="11"/>
    </row>
    <row r="194" spans="1:10">
      <c r="A194" s="11">
        <f>'Initial data'!A193</f>
        <v>0</v>
      </c>
      <c r="B194" s="11">
        <f>'Initial data'!B193</f>
        <v>0</v>
      </c>
      <c r="C194" s="12"/>
      <c r="D194" s="11"/>
      <c r="E194" s="12"/>
      <c r="F194" s="11"/>
      <c r="G194" s="12"/>
      <c r="H194" s="12"/>
      <c r="I194" s="12"/>
      <c r="J194" s="11"/>
    </row>
    <row r="195" spans="1:10">
      <c r="A195" s="11">
        <f>'Initial data'!A194</f>
        <v>0</v>
      </c>
      <c r="B195" s="11">
        <f>'Initial data'!B194</f>
        <v>0</v>
      </c>
      <c r="C195" s="12"/>
      <c r="D195" s="11"/>
      <c r="E195" s="12"/>
      <c r="F195" s="11"/>
      <c r="G195" s="12"/>
      <c r="H195" s="12"/>
      <c r="I195" s="12"/>
      <c r="J195" s="11"/>
    </row>
    <row r="196" spans="1:10">
      <c r="A196" s="11">
        <f>'Initial data'!A195</f>
        <v>0</v>
      </c>
      <c r="B196" s="11">
        <f>'Initial data'!B195</f>
        <v>0</v>
      </c>
      <c r="C196" s="12"/>
      <c r="D196" s="11"/>
      <c r="E196" s="12"/>
      <c r="F196" s="11"/>
      <c r="G196" s="12"/>
      <c r="H196" s="12"/>
      <c r="I196" s="12"/>
      <c r="J196" s="11"/>
    </row>
    <row r="197" spans="1:10">
      <c r="A197" s="11">
        <f>'Initial data'!A196</f>
        <v>0</v>
      </c>
      <c r="B197" s="11">
        <f>'Initial data'!B196</f>
        <v>0</v>
      </c>
      <c r="C197" s="12"/>
      <c r="D197" s="11"/>
      <c r="E197" s="12"/>
      <c r="F197" s="11"/>
      <c r="G197" s="12"/>
      <c r="H197" s="12"/>
      <c r="I197" s="12"/>
      <c r="J197" s="11"/>
    </row>
    <row r="198" spans="1:10">
      <c r="A198" s="11">
        <f>'Initial data'!A197</f>
        <v>0</v>
      </c>
      <c r="B198" s="11">
        <f>'Initial data'!B197</f>
        <v>0</v>
      </c>
      <c r="C198" s="12"/>
      <c r="D198" s="11"/>
      <c r="E198" s="12"/>
      <c r="F198" s="11"/>
      <c r="G198" s="12"/>
      <c r="H198" s="12"/>
      <c r="I198" s="12"/>
      <c r="J198" s="11"/>
    </row>
    <row r="199" spans="1:10">
      <c r="A199" s="11">
        <f>'Initial data'!A198</f>
        <v>0</v>
      </c>
      <c r="B199" s="11">
        <f>'Initial data'!B198</f>
        <v>0</v>
      </c>
      <c r="C199" s="12"/>
      <c r="D199" s="11"/>
      <c r="E199" s="12"/>
      <c r="F199" s="11"/>
      <c r="G199" s="12"/>
      <c r="H199" s="12"/>
      <c r="I199" s="12"/>
      <c r="J199" s="11"/>
    </row>
    <row r="200" spans="1:10">
      <c r="A200" s="11">
        <f>'Initial data'!A199</f>
        <v>0</v>
      </c>
      <c r="B200" s="11">
        <f>'Initial data'!B199</f>
        <v>0</v>
      </c>
      <c r="C200" s="12"/>
      <c r="D200" s="11"/>
      <c r="E200" s="11"/>
      <c r="F200" s="11"/>
      <c r="G200" s="12"/>
      <c r="H200" s="12"/>
      <c r="I200" s="12"/>
      <c r="J200" s="11"/>
    </row>
    <row r="201" spans="1:10">
      <c r="A201" s="11">
        <f>'Initial data'!A200</f>
        <v>0</v>
      </c>
      <c r="B201" s="11">
        <f>'Initial data'!B200</f>
        <v>0</v>
      </c>
      <c r="C201" s="12"/>
      <c r="D201" s="11"/>
      <c r="E201" s="11"/>
      <c r="F201" s="11"/>
      <c r="G201" s="12"/>
      <c r="H201" s="12"/>
      <c r="I201" s="12"/>
      <c r="J201" s="11"/>
    </row>
    <row r="202" spans="1:10">
      <c r="A202" s="11">
        <f>'Initial data'!A201</f>
        <v>0</v>
      </c>
      <c r="B202" s="11">
        <f>'Initial data'!B201</f>
        <v>0</v>
      </c>
      <c r="C202" s="12"/>
      <c r="D202" s="11"/>
      <c r="E202" s="11"/>
      <c r="F202" s="11"/>
      <c r="G202" s="12"/>
      <c r="H202" s="12"/>
      <c r="I202" s="12"/>
      <c r="J202" s="11"/>
    </row>
    <row r="203" spans="1:10">
      <c r="A203" s="11">
        <f>'Initial data'!A202</f>
        <v>0</v>
      </c>
      <c r="B203" s="11">
        <f>'Initial data'!B202</f>
        <v>0</v>
      </c>
      <c r="C203" s="12"/>
      <c r="D203" s="11"/>
      <c r="E203" s="11"/>
      <c r="F203" s="11"/>
      <c r="G203" s="12"/>
      <c r="H203" s="12"/>
      <c r="I203" s="12"/>
      <c r="J203" s="11"/>
    </row>
    <row r="204" spans="1:10">
      <c r="A204" s="11">
        <f>'Initial data'!A203</f>
        <v>0</v>
      </c>
      <c r="B204" s="11">
        <f>'Initial data'!B203</f>
        <v>0</v>
      </c>
      <c r="C204" s="12"/>
      <c r="D204" s="11"/>
      <c r="E204" s="11"/>
      <c r="F204" s="11"/>
      <c r="G204" s="12"/>
      <c r="H204" s="12"/>
      <c r="I204" s="12"/>
      <c r="J204" s="11"/>
    </row>
    <row r="205" spans="1:10">
      <c r="A205" s="11">
        <f>'Initial data'!A204</f>
        <v>0</v>
      </c>
      <c r="B205" s="11">
        <f>'Initial data'!B204</f>
        <v>0</v>
      </c>
      <c r="C205" s="12"/>
      <c r="D205" s="11"/>
      <c r="E205" s="11"/>
      <c r="F205" s="11"/>
      <c r="G205" s="12"/>
      <c r="H205" s="12"/>
      <c r="I205" s="12"/>
      <c r="J205" s="11"/>
    </row>
    <row r="206" spans="1:10">
      <c r="A206" s="11">
        <f>'Initial data'!A205</f>
        <v>0</v>
      </c>
      <c r="B206" s="11">
        <f>'Initial data'!B205</f>
        <v>0</v>
      </c>
      <c r="C206" s="12"/>
      <c r="D206" s="11"/>
      <c r="E206" s="12"/>
      <c r="F206" s="11"/>
      <c r="G206" s="12"/>
      <c r="H206" s="12"/>
      <c r="I206" s="12"/>
      <c r="J206" s="11"/>
    </row>
    <row r="207" spans="1:10">
      <c r="A207" s="11">
        <f>'Initial data'!A206</f>
        <v>0</v>
      </c>
      <c r="B207" s="11">
        <f>'Initial data'!B206</f>
        <v>0</v>
      </c>
      <c r="C207" s="12"/>
      <c r="D207" s="11"/>
      <c r="E207" s="12"/>
      <c r="F207" s="11"/>
      <c r="G207" s="12"/>
      <c r="H207" s="12"/>
      <c r="I207" s="12"/>
      <c r="J207" s="11"/>
    </row>
    <row r="208" spans="1:10">
      <c r="A208" s="11">
        <f>'Initial data'!A207</f>
        <v>0</v>
      </c>
      <c r="B208" s="11">
        <f>'Initial data'!B207</f>
        <v>0</v>
      </c>
      <c r="C208" s="12"/>
      <c r="D208" s="11"/>
      <c r="E208" s="12"/>
      <c r="F208" s="11"/>
      <c r="G208" s="12"/>
      <c r="H208" s="12"/>
      <c r="I208" s="12"/>
      <c r="J208" s="11"/>
    </row>
    <row r="209" spans="1:10">
      <c r="A209" s="11">
        <f>'Initial data'!A208</f>
        <v>0</v>
      </c>
      <c r="B209" s="11">
        <f>'Initial data'!B208</f>
        <v>0</v>
      </c>
      <c r="C209" s="12"/>
      <c r="D209" s="11"/>
      <c r="E209" s="12"/>
      <c r="F209" s="11"/>
      <c r="G209" s="12"/>
      <c r="H209" s="12"/>
      <c r="I209" s="12"/>
      <c r="J209" s="11"/>
    </row>
    <row r="210" spans="1:10">
      <c r="A210" s="11">
        <f>'Initial data'!A209</f>
        <v>0</v>
      </c>
      <c r="B210" s="11">
        <f>'Initial data'!B209</f>
        <v>0</v>
      </c>
      <c r="C210" s="12"/>
      <c r="D210" s="11"/>
      <c r="E210" s="12"/>
      <c r="F210" s="11"/>
      <c r="G210" s="12"/>
      <c r="H210" s="12"/>
      <c r="I210" s="12"/>
      <c r="J210" s="11"/>
    </row>
    <row r="211" spans="1:10">
      <c r="A211" s="11">
        <f>'Initial data'!A210</f>
        <v>0</v>
      </c>
      <c r="B211" s="11">
        <f>'Initial data'!B210</f>
        <v>0</v>
      </c>
      <c r="C211" s="12"/>
      <c r="D211" s="11"/>
      <c r="E211" s="12"/>
      <c r="F211" s="11"/>
      <c r="G211" s="12"/>
      <c r="H211" s="12"/>
      <c r="I211" s="12"/>
      <c r="J211" s="11"/>
    </row>
    <row r="212" spans="1:10">
      <c r="A212" s="11">
        <f>'Initial data'!A211</f>
        <v>0</v>
      </c>
      <c r="B212" s="11">
        <f>'Initial data'!B211</f>
        <v>0</v>
      </c>
      <c r="C212" s="12"/>
      <c r="D212" s="11"/>
      <c r="E212" s="12"/>
      <c r="F212" s="11"/>
      <c r="G212" s="12"/>
      <c r="H212" s="12"/>
      <c r="I212" s="12"/>
      <c r="J212" s="11"/>
    </row>
    <row r="213" spans="1:10">
      <c r="A213" s="11">
        <f>'Initial data'!A212</f>
        <v>0</v>
      </c>
      <c r="B213" s="11">
        <f>'Initial data'!B212</f>
        <v>0</v>
      </c>
      <c r="C213" s="12"/>
      <c r="D213" s="11"/>
      <c r="E213" s="12"/>
      <c r="F213" s="11"/>
      <c r="G213" s="12"/>
      <c r="H213" s="12"/>
      <c r="I213" s="12"/>
      <c r="J213" s="11"/>
    </row>
    <row r="214" spans="1:10">
      <c r="A214" s="11">
        <f>'Initial data'!A213</f>
        <v>0</v>
      </c>
      <c r="B214" s="11">
        <f>'Initial data'!B213</f>
        <v>0</v>
      </c>
      <c r="C214" s="12"/>
      <c r="D214" s="11"/>
      <c r="E214" s="12"/>
      <c r="F214" s="11"/>
      <c r="G214" s="12"/>
      <c r="H214" s="12"/>
      <c r="I214" s="12"/>
      <c r="J214" s="11"/>
    </row>
    <row r="215" spans="1:10">
      <c r="A215" s="11">
        <f>'Initial data'!A214</f>
        <v>0</v>
      </c>
      <c r="B215" s="11">
        <f>'Initial data'!B214</f>
        <v>0</v>
      </c>
      <c r="C215" s="12"/>
      <c r="D215" s="11"/>
      <c r="E215" s="12"/>
      <c r="F215" s="11"/>
      <c r="G215" s="12"/>
      <c r="H215" s="12"/>
      <c r="I215" s="12"/>
      <c r="J215" s="11"/>
    </row>
    <row r="216" spans="1:10">
      <c r="A216" s="11">
        <f>'Initial data'!A215</f>
        <v>0</v>
      </c>
      <c r="B216" s="11">
        <f>'Initial data'!B215</f>
        <v>0</v>
      </c>
      <c r="C216" s="12"/>
      <c r="D216" s="11"/>
      <c r="E216" s="12"/>
      <c r="F216" s="11"/>
      <c r="G216" s="12"/>
      <c r="H216" s="12"/>
      <c r="I216" s="12"/>
      <c r="J216" s="11"/>
    </row>
    <row r="217" spans="1:10">
      <c r="A217" s="11">
        <f>'Initial data'!A216</f>
        <v>0</v>
      </c>
      <c r="B217" s="11">
        <f>'Initial data'!B216</f>
        <v>0</v>
      </c>
      <c r="C217" s="12"/>
      <c r="D217" s="11"/>
      <c r="E217" s="12"/>
      <c r="F217" s="11"/>
      <c r="G217" s="12"/>
      <c r="H217" s="12"/>
      <c r="I217" s="12"/>
      <c r="J217" s="11"/>
    </row>
    <row r="218" spans="1:10">
      <c r="A218" s="11">
        <f>'Initial data'!A217</f>
        <v>0</v>
      </c>
      <c r="B218" s="11">
        <f>'Initial data'!B217</f>
        <v>0</v>
      </c>
      <c r="C218" s="12"/>
      <c r="D218" s="11"/>
      <c r="E218" s="12"/>
      <c r="F218" s="11"/>
      <c r="G218" s="12"/>
      <c r="H218" s="12"/>
      <c r="I218" s="12"/>
      <c r="J218" s="11"/>
    </row>
    <row r="219" spans="1:10">
      <c r="A219" s="11">
        <f>'Initial data'!A218</f>
        <v>0</v>
      </c>
      <c r="B219" s="11">
        <f>'Initial data'!B218</f>
        <v>0</v>
      </c>
      <c r="C219" s="12"/>
      <c r="D219" s="11"/>
      <c r="E219" s="12"/>
      <c r="F219" s="11"/>
      <c r="G219" s="12"/>
      <c r="H219" s="12"/>
      <c r="I219" s="12"/>
      <c r="J219" s="11"/>
    </row>
    <row r="220" spans="1:10">
      <c r="A220" s="11">
        <f>'Initial data'!A219</f>
        <v>0</v>
      </c>
      <c r="B220" s="11">
        <f>'Initial data'!B219</f>
        <v>0</v>
      </c>
      <c r="C220" s="12"/>
      <c r="D220" s="11"/>
      <c r="E220" s="12"/>
      <c r="F220" s="11"/>
      <c r="G220" s="12"/>
      <c r="H220" s="12"/>
      <c r="I220" s="12"/>
      <c r="J220" s="11"/>
    </row>
    <row r="221" spans="1:10">
      <c r="A221" s="11">
        <f>'Initial data'!A220</f>
        <v>0</v>
      </c>
      <c r="B221" s="11">
        <f>'Initial data'!B220</f>
        <v>0</v>
      </c>
      <c r="C221" s="12"/>
      <c r="D221" s="11"/>
      <c r="E221" s="12"/>
      <c r="F221" s="11"/>
      <c r="G221" s="12"/>
      <c r="H221" s="12"/>
      <c r="I221" s="12"/>
      <c r="J221" s="11"/>
    </row>
    <row r="222" spans="1:10">
      <c r="A222" s="11">
        <f>'Initial data'!A221</f>
        <v>0</v>
      </c>
      <c r="B222" s="11">
        <f>'Initial data'!B221</f>
        <v>0</v>
      </c>
      <c r="C222" s="12"/>
      <c r="D222" s="11"/>
      <c r="E222" s="11"/>
      <c r="F222" s="11"/>
      <c r="G222" s="12"/>
      <c r="H222" s="12"/>
      <c r="I222" s="12"/>
      <c r="J222" s="11"/>
    </row>
    <row r="223" spans="1:10">
      <c r="A223" s="11">
        <f>'Initial data'!A222</f>
        <v>0</v>
      </c>
      <c r="B223" s="11">
        <f>'Initial data'!B222</f>
        <v>0</v>
      </c>
      <c r="C223" s="12"/>
      <c r="D223" s="11"/>
      <c r="E223" s="11"/>
      <c r="F223" s="11"/>
      <c r="G223" s="12"/>
      <c r="H223" s="12"/>
      <c r="I223" s="12"/>
      <c r="J223" s="11"/>
    </row>
    <row r="224" spans="1:10">
      <c r="A224" s="11">
        <f>'Initial data'!A223</f>
        <v>0</v>
      </c>
      <c r="B224" s="11">
        <f>'Initial data'!B223</f>
        <v>0</v>
      </c>
      <c r="C224" s="12"/>
      <c r="D224" s="11"/>
      <c r="E224" s="11"/>
      <c r="F224" s="11"/>
      <c r="G224" s="12"/>
      <c r="H224" s="12"/>
      <c r="I224" s="12"/>
      <c r="J224" s="11"/>
    </row>
    <row r="225" spans="1:10">
      <c r="A225" s="11">
        <f>'Initial data'!A224</f>
        <v>0</v>
      </c>
      <c r="B225" s="11">
        <f>'Initial data'!B224</f>
        <v>0</v>
      </c>
      <c r="C225" s="12"/>
      <c r="D225" s="11"/>
      <c r="E225" s="11"/>
      <c r="F225" s="11"/>
      <c r="G225" s="12"/>
      <c r="H225" s="12"/>
      <c r="I225" s="12"/>
      <c r="J225" s="11"/>
    </row>
    <row r="226" spans="1:10">
      <c r="A226" s="11">
        <f>'Initial data'!A225</f>
        <v>0</v>
      </c>
      <c r="B226" s="11">
        <f>'Initial data'!B225</f>
        <v>0</v>
      </c>
      <c r="C226" s="12"/>
      <c r="D226" s="11"/>
      <c r="E226" s="12"/>
      <c r="F226" s="11"/>
      <c r="G226" s="12"/>
      <c r="H226" s="12"/>
      <c r="I226" s="12"/>
      <c r="J226" s="11"/>
    </row>
    <row r="227" spans="1:10">
      <c r="A227" s="11">
        <f>'Initial data'!A226</f>
        <v>0</v>
      </c>
      <c r="B227" s="11">
        <f>'Initial data'!B226</f>
        <v>0</v>
      </c>
      <c r="C227" s="12"/>
      <c r="D227" s="11"/>
      <c r="E227" s="12"/>
      <c r="F227" s="11"/>
      <c r="G227" s="12"/>
      <c r="H227" s="12"/>
      <c r="I227" s="12"/>
      <c r="J227" s="11"/>
    </row>
    <row r="228" spans="1:10">
      <c r="A228" s="11">
        <f>'Initial data'!A227</f>
        <v>0</v>
      </c>
      <c r="B228" s="11">
        <f>'Initial data'!B227</f>
        <v>0</v>
      </c>
      <c r="C228" s="12"/>
      <c r="D228" s="11"/>
      <c r="E228" s="12"/>
      <c r="F228" s="11"/>
      <c r="G228" s="12"/>
      <c r="H228" s="12"/>
      <c r="I228" s="12"/>
      <c r="J228" s="11"/>
    </row>
    <row r="229" spans="1:10">
      <c r="A229" s="11">
        <f>'Initial data'!A228</f>
        <v>0</v>
      </c>
      <c r="B229" s="11">
        <f>'Initial data'!B228</f>
        <v>0</v>
      </c>
      <c r="C229" s="12"/>
      <c r="D229" s="11"/>
      <c r="E229" s="12"/>
      <c r="F229" s="11"/>
      <c r="G229" s="12"/>
      <c r="H229" s="12"/>
      <c r="I229" s="12"/>
      <c r="J229" s="11"/>
    </row>
    <row r="230" spans="1:10">
      <c r="A230" s="11">
        <f>'Initial data'!A229</f>
        <v>0</v>
      </c>
      <c r="B230" s="11">
        <f>'Initial data'!B229</f>
        <v>0</v>
      </c>
      <c r="C230" s="12"/>
      <c r="D230" s="11"/>
      <c r="E230" s="12"/>
      <c r="F230" s="11"/>
      <c r="G230" s="12"/>
      <c r="H230" s="12"/>
      <c r="I230" s="12"/>
      <c r="J230" s="11"/>
    </row>
    <row r="231" spans="1:10">
      <c r="A231" s="11">
        <f>'Initial data'!A230</f>
        <v>0</v>
      </c>
      <c r="B231" s="11">
        <f>'Initial data'!B230</f>
        <v>0</v>
      </c>
      <c r="C231" s="12"/>
      <c r="D231" s="11"/>
      <c r="E231" s="12"/>
      <c r="F231" s="11"/>
      <c r="G231" s="12"/>
      <c r="H231" s="12"/>
      <c r="I231" s="12"/>
      <c r="J231" s="11"/>
    </row>
    <row r="232" spans="1:10">
      <c r="A232" s="11">
        <f>'Initial data'!A231</f>
        <v>0</v>
      </c>
      <c r="B232" s="11">
        <f>'Initial data'!B231</f>
        <v>0</v>
      </c>
      <c r="C232" s="12"/>
      <c r="D232" s="11"/>
      <c r="E232" s="12"/>
      <c r="F232" s="11"/>
      <c r="G232" s="12"/>
      <c r="H232" s="12"/>
      <c r="I232" s="12"/>
      <c r="J232" s="11"/>
    </row>
    <row r="233" spans="1:10">
      <c r="A233" s="11">
        <f>'Initial data'!A232</f>
        <v>0</v>
      </c>
      <c r="B233" s="11">
        <f>'Initial data'!B232</f>
        <v>0</v>
      </c>
      <c r="C233" s="12"/>
      <c r="D233" s="11"/>
      <c r="E233" s="12"/>
      <c r="F233" s="11"/>
      <c r="G233" s="12"/>
      <c r="H233" s="12"/>
      <c r="I233" s="12"/>
      <c r="J233" s="11"/>
    </row>
    <row r="234" spans="1:10">
      <c r="A234" s="11">
        <f>'Initial data'!A233</f>
        <v>0</v>
      </c>
      <c r="B234" s="11">
        <f>'Initial data'!B233</f>
        <v>0</v>
      </c>
      <c r="C234" s="12"/>
      <c r="D234" s="11"/>
      <c r="E234" s="12"/>
      <c r="F234" s="11"/>
      <c r="G234" s="12"/>
      <c r="H234" s="12"/>
      <c r="I234" s="12"/>
      <c r="J234" s="11"/>
    </row>
    <row r="235" spans="1:10">
      <c r="A235" s="11">
        <f>'Initial data'!A234</f>
        <v>0</v>
      </c>
      <c r="B235" s="11">
        <f>'Initial data'!B234</f>
        <v>0</v>
      </c>
      <c r="C235" s="12"/>
      <c r="D235" s="11"/>
      <c r="E235" s="12"/>
      <c r="F235" s="11"/>
      <c r="G235" s="12"/>
      <c r="H235" s="12"/>
      <c r="I235" s="12"/>
      <c r="J235" s="11"/>
    </row>
    <row r="236" spans="1:10">
      <c r="A236" s="11">
        <f>'Initial data'!A235</f>
        <v>0</v>
      </c>
      <c r="B236" s="11">
        <f>'Initial data'!B235</f>
        <v>0</v>
      </c>
      <c r="C236" s="12"/>
      <c r="D236" s="11"/>
      <c r="E236" s="12"/>
      <c r="F236" s="11"/>
      <c r="G236" s="12"/>
      <c r="H236" s="12"/>
      <c r="I236" s="12"/>
      <c r="J236" s="11"/>
    </row>
    <row r="237" spans="1:10">
      <c r="A237" s="11">
        <f>'Initial data'!A236</f>
        <v>0</v>
      </c>
      <c r="B237" s="11">
        <f>'Initial data'!B236</f>
        <v>0</v>
      </c>
      <c r="C237" s="12"/>
      <c r="D237" s="11"/>
      <c r="E237" s="12"/>
      <c r="F237" s="11"/>
      <c r="G237" s="12"/>
      <c r="H237" s="12"/>
      <c r="I237" s="12"/>
      <c r="J237" s="11"/>
    </row>
    <row r="238" spans="1:10">
      <c r="A238" s="11">
        <f>'Initial data'!A237</f>
        <v>0</v>
      </c>
      <c r="B238" s="11">
        <f>'Initial data'!B237</f>
        <v>0</v>
      </c>
      <c r="C238" s="12"/>
      <c r="D238" s="11"/>
      <c r="E238" s="12"/>
      <c r="F238" s="11"/>
      <c r="G238" s="12"/>
      <c r="H238" s="12"/>
      <c r="I238" s="12"/>
      <c r="J238" s="11"/>
    </row>
    <row r="239" spans="1:10">
      <c r="A239" s="11">
        <f>'Initial data'!A238</f>
        <v>0</v>
      </c>
      <c r="B239" s="11">
        <f>'Initial data'!B238</f>
        <v>0</v>
      </c>
      <c r="C239" s="12"/>
      <c r="D239" s="11"/>
      <c r="E239" s="12"/>
      <c r="F239" s="11"/>
      <c r="G239" s="12"/>
      <c r="H239" s="12"/>
      <c r="I239" s="12"/>
      <c r="J239" s="11"/>
    </row>
    <row r="240" spans="1:10">
      <c r="A240" s="11">
        <f>'Initial data'!A239</f>
        <v>0</v>
      </c>
      <c r="B240" s="11">
        <f>'Initial data'!B239</f>
        <v>0</v>
      </c>
      <c r="C240" s="12"/>
      <c r="D240" s="11"/>
      <c r="E240" s="12"/>
      <c r="F240" s="11"/>
      <c r="G240" s="12"/>
      <c r="H240" s="12"/>
      <c r="I240" s="12"/>
      <c r="J240" s="11"/>
    </row>
    <row r="241" spans="1:10">
      <c r="A241" s="11">
        <f>'Initial data'!A240</f>
        <v>0</v>
      </c>
      <c r="B241" s="11">
        <f>'Initial data'!B240</f>
        <v>0</v>
      </c>
      <c r="C241" s="12"/>
      <c r="D241" s="11"/>
      <c r="E241" s="12"/>
      <c r="F241" s="11"/>
      <c r="G241" s="12"/>
      <c r="H241" s="12"/>
      <c r="I241" s="12"/>
      <c r="J241" s="11"/>
    </row>
    <row r="242" spans="1:10">
      <c r="A242" s="11">
        <f>'Initial data'!A241</f>
        <v>0</v>
      </c>
      <c r="B242" s="11">
        <f>'Initial data'!B241</f>
        <v>0</v>
      </c>
      <c r="C242" s="12"/>
      <c r="D242" s="11"/>
      <c r="E242" s="11"/>
      <c r="F242" s="11"/>
      <c r="G242" s="12"/>
      <c r="H242" s="12"/>
      <c r="I242" s="12"/>
      <c r="J242" s="11"/>
    </row>
    <row r="243" spans="1:10">
      <c r="A243" s="11">
        <f>'Initial data'!A242</f>
        <v>0</v>
      </c>
      <c r="B243" s="11">
        <f>'Initial data'!B242</f>
        <v>0</v>
      </c>
      <c r="C243" s="12"/>
      <c r="D243" s="11"/>
      <c r="E243" s="11"/>
      <c r="F243" s="11"/>
      <c r="G243" s="12"/>
      <c r="H243" s="12"/>
      <c r="I243" s="12"/>
      <c r="J243" s="11"/>
    </row>
    <row r="244" spans="1:10">
      <c r="A244" s="11">
        <f>'Initial data'!A243</f>
        <v>0</v>
      </c>
      <c r="B244" s="11">
        <f>'Initial data'!B243</f>
        <v>0</v>
      </c>
      <c r="C244" s="12"/>
      <c r="D244" s="11"/>
      <c r="E244" s="11"/>
      <c r="F244" s="11"/>
      <c r="G244" s="12"/>
      <c r="H244" s="12"/>
      <c r="I244" s="12"/>
      <c r="J244" s="11"/>
    </row>
    <row r="245" spans="1:10">
      <c r="A245" s="11">
        <f>'Initial data'!A244</f>
        <v>0</v>
      </c>
      <c r="B245" s="11">
        <f>'Initial data'!B244</f>
        <v>0</v>
      </c>
      <c r="C245" s="12"/>
      <c r="D245" s="11"/>
      <c r="E245" s="11"/>
      <c r="F245" s="11"/>
      <c r="G245" s="12"/>
      <c r="H245" s="12"/>
      <c r="I245" s="12"/>
      <c r="J245" s="11"/>
    </row>
    <row r="246" spans="1:10">
      <c r="A246" s="11">
        <f>'Initial data'!A245</f>
        <v>0</v>
      </c>
      <c r="B246" s="11">
        <f>'Initial data'!B245</f>
        <v>0</v>
      </c>
      <c r="C246" s="12"/>
      <c r="D246" s="11"/>
      <c r="E246" s="11"/>
      <c r="F246" s="11"/>
      <c r="G246" s="12"/>
      <c r="H246" s="12"/>
      <c r="I246" s="12"/>
      <c r="J246" s="11"/>
    </row>
    <row r="247" spans="1:10">
      <c r="A247" s="11">
        <f>'Initial data'!A246</f>
        <v>0</v>
      </c>
      <c r="B247" s="11">
        <f>'Initial data'!B246</f>
        <v>0</v>
      </c>
      <c r="C247" s="12"/>
      <c r="D247" s="11"/>
      <c r="E247" s="11"/>
      <c r="F247" s="11"/>
      <c r="G247" s="12"/>
      <c r="H247" s="12"/>
      <c r="I247" s="12"/>
      <c r="J247" s="11"/>
    </row>
    <row r="248" spans="1:10">
      <c r="A248" s="11">
        <f>'Initial data'!A247</f>
        <v>0</v>
      </c>
      <c r="B248" s="11">
        <f>'Initial data'!B247</f>
        <v>0</v>
      </c>
      <c r="C248" s="12"/>
      <c r="D248" s="11"/>
      <c r="E248" s="12"/>
      <c r="F248" s="11"/>
      <c r="G248" s="12"/>
      <c r="H248" s="12"/>
      <c r="I248" s="12"/>
      <c r="J248" s="11"/>
    </row>
    <row r="249" spans="1:10">
      <c r="A249" s="11">
        <f>'Initial data'!A248</f>
        <v>0</v>
      </c>
      <c r="B249" s="11">
        <f>'Initial data'!B248</f>
        <v>0</v>
      </c>
      <c r="C249" s="12"/>
      <c r="D249" s="11"/>
      <c r="E249" s="12"/>
      <c r="F249" s="11"/>
      <c r="G249" s="12"/>
      <c r="H249" s="12"/>
      <c r="I249" s="12"/>
      <c r="J249" s="11"/>
    </row>
    <row r="250" spans="1:10">
      <c r="A250" s="11">
        <f>'Initial data'!A249</f>
        <v>0</v>
      </c>
      <c r="B250" s="11">
        <f>'Initial data'!B249</f>
        <v>0</v>
      </c>
      <c r="C250" s="12"/>
      <c r="D250" s="11"/>
      <c r="E250" s="12"/>
      <c r="F250" s="11"/>
      <c r="G250" s="12"/>
      <c r="H250" s="12"/>
      <c r="I250" s="12"/>
      <c r="J250" s="11"/>
    </row>
    <row r="251" spans="1:10">
      <c r="A251" s="11">
        <f>'Initial data'!A250</f>
        <v>0</v>
      </c>
      <c r="B251" s="11">
        <f>'Initial data'!B250</f>
        <v>0</v>
      </c>
      <c r="C251" s="12"/>
      <c r="D251" s="11"/>
      <c r="E251" s="12"/>
      <c r="F251" s="11"/>
      <c r="G251" s="12"/>
      <c r="H251" s="12"/>
      <c r="I251" s="12"/>
      <c r="J251" s="11"/>
    </row>
    <row r="252" spans="1:10">
      <c r="A252" s="11">
        <f>'Initial data'!A251</f>
        <v>0</v>
      </c>
      <c r="B252" s="11">
        <f>'Initial data'!B251</f>
        <v>0</v>
      </c>
      <c r="C252" s="12"/>
      <c r="D252" s="11"/>
      <c r="E252" s="12"/>
      <c r="F252" s="11"/>
      <c r="G252" s="12"/>
      <c r="H252" s="12"/>
      <c r="I252" s="12"/>
      <c r="J252" s="11"/>
    </row>
    <row r="253" spans="1:10">
      <c r="A253" s="11">
        <f>'Initial data'!A252</f>
        <v>0</v>
      </c>
      <c r="B253" s="11">
        <f>'Initial data'!B252</f>
        <v>0</v>
      </c>
      <c r="C253" s="12"/>
      <c r="D253" s="11"/>
      <c r="E253" s="12"/>
      <c r="F253" s="11"/>
      <c r="G253" s="12"/>
      <c r="H253" s="12"/>
      <c r="I253" s="12"/>
      <c r="J253" s="11"/>
    </row>
    <row r="254" spans="1:10">
      <c r="A254" s="11">
        <f>'Initial data'!A253</f>
        <v>0</v>
      </c>
      <c r="B254" s="11">
        <f>'Initial data'!B253</f>
        <v>0</v>
      </c>
      <c r="C254" s="12"/>
      <c r="D254" s="11"/>
      <c r="E254" s="12"/>
      <c r="F254" s="11"/>
      <c r="G254" s="12"/>
      <c r="H254" s="12"/>
      <c r="I254" s="12"/>
      <c r="J254" s="11"/>
    </row>
    <row r="255" spans="1:10">
      <c r="A255" s="11">
        <f>'Initial data'!A254</f>
        <v>0</v>
      </c>
      <c r="B255" s="11">
        <f>'Initial data'!B254</f>
        <v>0</v>
      </c>
      <c r="C255" s="12"/>
      <c r="D255" s="11"/>
      <c r="E255" s="12"/>
      <c r="F255" s="11"/>
      <c r="G255" s="12"/>
      <c r="H255" s="12"/>
      <c r="I255" s="12"/>
      <c r="J255" s="11"/>
    </row>
    <row r="256" spans="1:10">
      <c r="A256" s="11">
        <f>'Initial data'!A255</f>
        <v>0</v>
      </c>
      <c r="B256" s="11">
        <f>'Initial data'!B255</f>
        <v>0</v>
      </c>
      <c r="C256" s="12"/>
      <c r="D256" s="11"/>
      <c r="E256" s="12"/>
      <c r="F256" s="11"/>
      <c r="G256" s="12"/>
      <c r="H256" s="12"/>
      <c r="I256" s="12"/>
      <c r="J256" s="11"/>
    </row>
    <row r="257" spans="1:10">
      <c r="A257" s="11">
        <f>'Initial data'!A256</f>
        <v>0</v>
      </c>
      <c r="B257" s="11">
        <f>'Initial data'!B256</f>
        <v>0</v>
      </c>
      <c r="C257" s="12"/>
      <c r="D257" s="11"/>
      <c r="E257" s="12"/>
      <c r="F257" s="11"/>
      <c r="G257" s="12"/>
      <c r="H257" s="12"/>
      <c r="I257" s="12"/>
      <c r="J257" s="11"/>
    </row>
    <row r="258" spans="1:10">
      <c r="A258" s="11">
        <f>'Initial data'!A257</f>
        <v>0</v>
      </c>
      <c r="B258" s="11">
        <f>'Initial data'!B257</f>
        <v>0</v>
      </c>
      <c r="C258" s="12"/>
      <c r="D258" s="11"/>
      <c r="E258" s="12"/>
      <c r="F258" s="11"/>
      <c r="G258" s="12"/>
      <c r="H258" s="12"/>
      <c r="I258" s="12"/>
      <c r="J258" s="11"/>
    </row>
    <row r="259" spans="1:10">
      <c r="A259" s="11">
        <f>'Initial data'!A258</f>
        <v>0</v>
      </c>
      <c r="B259" s="11">
        <f>'Initial data'!B258</f>
        <v>0</v>
      </c>
      <c r="C259" s="12"/>
      <c r="D259" s="11"/>
      <c r="E259" s="12"/>
      <c r="F259" s="11"/>
      <c r="G259" s="12"/>
      <c r="H259" s="12"/>
      <c r="I259" s="12"/>
      <c r="J259" s="11"/>
    </row>
    <row r="260" spans="1:10">
      <c r="A260" s="11">
        <f>'Initial data'!A259</f>
        <v>0</v>
      </c>
      <c r="B260" s="11">
        <f>'Initial data'!B259</f>
        <v>0</v>
      </c>
      <c r="C260" s="12"/>
      <c r="D260" s="11"/>
      <c r="E260" s="12"/>
      <c r="F260" s="11"/>
      <c r="G260" s="12"/>
      <c r="H260" s="12"/>
      <c r="I260" s="12"/>
      <c r="J260" s="11"/>
    </row>
    <row r="261" spans="1:10">
      <c r="A261" s="11">
        <f>'Initial data'!A260</f>
        <v>0</v>
      </c>
      <c r="B261" s="11">
        <f>'Initial data'!B260</f>
        <v>0</v>
      </c>
      <c r="C261" s="12"/>
      <c r="D261" s="11"/>
      <c r="E261" s="12"/>
      <c r="F261" s="11"/>
      <c r="G261" s="12"/>
      <c r="H261" s="12"/>
      <c r="I261" s="12"/>
      <c r="J261" s="11"/>
    </row>
    <row r="262" spans="1:10">
      <c r="A262" s="11">
        <f>'Initial data'!A261</f>
        <v>0</v>
      </c>
      <c r="B262" s="11">
        <f>'Initial data'!B261</f>
        <v>0</v>
      </c>
      <c r="C262" s="12"/>
      <c r="D262" s="11"/>
      <c r="E262" s="11"/>
      <c r="F262" s="11"/>
      <c r="G262" s="12"/>
      <c r="H262" s="12"/>
      <c r="I262" s="12"/>
      <c r="J262" s="11"/>
    </row>
    <row r="263" spans="1:10">
      <c r="A263" s="11">
        <f>'Initial data'!A262</f>
        <v>0</v>
      </c>
      <c r="B263" s="11">
        <f>'Initial data'!B262</f>
        <v>0</v>
      </c>
      <c r="C263" s="12"/>
      <c r="D263" s="11"/>
      <c r="E263" s="11"/>
      <c r="F263" s="11"/>
      <c r="G263" s="12"/>
      <c r="H263" s="12"/>
      <c r="I263" s="12"/>
      <c r="J263" s="11"/>
    </row>
    <row r="264" spans="1:10">
      <c r="A264" s="11">
        <f>'Initial data'!A263</f>
        <v>0</v>
      </c>
      <c r="B264" s="11">
        <f>'Initial data'!B263</f>
        <v>0</v>
      </c>
      <c r="C264" s="12"/>
      <c r="D264" s="11"/>
      <c r="E264" s="11"/>
      <c r="F264" s="11"/>
      <c r="G264" s="12"/>
      <c r="H264" s="12"/>
      <c r="I264" s="12"/>
      <c r="J264" s="11"/>
    </row>
    <row r="265" spans="1:10">
      <c r="A265" s="11">
        <f>'Initial data'!A264</f>
        <v>0</v>
      </c>
      <c r="B265" s="11">
        <f>'Initial data'!B264</f>
        <v>0</v>
      </c>
      <c r="C265" s="12"/>
      <c r="D265" s="11"/>
      <c r="E265" s="11"/>
      <c r="F265" s="11"/>
      <c r="G265" s="12"/>
      <c r="H265" s="12"/>
      <c r="I265" s="12"/>
      <c r="J265" s="11"/>
    </row>
    <row r="266" spans="1:10">
      <c r="A266" s="11">
        <f>'Initial data'!A265</f>
        <v>0</v>
      </c>
      <c r="B266" s="11">
        <f>'Initial data'!B265</f>
        <v>0</v>
      </c>
      <c r="C266" s="12"/>
      <c r="D266" s="11"/>
      <c r="E266" s="11"/>
      <c r="F266" s="11"/>
      <c r="G266" s="12"/>
      <c r="H266" s="12"/>
      <c r="I266" s="12"/>
      <c r="J266" s="11"/>
    </row>
    <row r="267" spans="1:10">
      <c r="A267" s="11">
        <f>'Initial data'!A266</f>
        <v>0</v>
      </c>
      <c r="B267" s="11">
        <f>'Initial data'!B266</f>
        <v>0</v>
      </c>
      <c r="C267" s="12"/>
      <c r="D267" s="11"/>
      <c r="E267" s="11"/>
      <c r="F267" s="11"/>
      <c r="G267" s="12"/>
      <c r="H267" s="12"/>
      <c r="I267" s="12"/>
      <c r="J267" s="11"/>
    </row>
    <row r="268" spans="1:10">
      <c r="A268" s="11">
        <f>'Initial data'!A267</f>
        <v>0</v>
      </c>
      <c r="B268" s="11">
        <f>'Initial data'!B267</f>
        <v>0</v>
      </c>
      <c r="C268" s="12"/>
      <c r="D268" s="11"/>
      <c r="E268" s="11"/>
      <c r="F268" s="11"/>
      <c r="G268" s="12"/>
      <c r="H268" s="12"/>
      <c r="I268" s="12"/>
      <c r="J268" s="11"/>
    </row>
    <row r="269" spans="1:10">
      <c r="A269" s="11">
        <f>'Initial data'!A268</f>
        <v>0</v>
      </c>
      <c r="B269" s="11">
        <f>'Initial data'!B268</f>
        <v>0</v>
      </c>
      <c r="C269" s="12"/>
      <c r="D269" s="11"/>
      <c r="E269" s="11"/>
      <c r="F269" s="11"/>
      <c r="G269" s="12"/>
      <c r="H269" s="12"/>
      <c r="I269" s="12"/>
      <c r="J269" s="11"/>
    </row>
    <row r="270" spans="1:10">
      <c r="A270" s="11">
        <f>'Initial data'!A269</f>
        <v>0</v>
      </c>
      <c r="B270" s="11">
        <f>'Initial data'!B269</f>
        <v>0</v>
      </c>
      <c r="C270" s="12"/>
      <c r="D270" s="11"/>
      <c r="E270" s="12"/>
      <c r="F270" s="11"/>
      <c r="G270" s="12"/>
      <c r="H270" s="12"/>
      <c r="I270" s="12"/>
      <c r="J270" s="11"/>
    </row>
    <row r="271" spans="1:10">
      <c r="A271" s="11">
        <f>'Initial data'!A270</f>
        <v>0</v>
      </c>
      <c r="B271" s="11">
        <f>'Initial data'!B270</f>
        <v>0</v>
      </c>
      <c r="C271" s="12"/>
      <c r="D271" s="11"/>
      <c r="E271" s="12"/>
      <c r="F271" s="11"/>
      <c r="G271" s="12"/>
      <c r="H271" s="12"/>
      <c r="I271" s="12"/>
      <c r="J271" s="11"/>
    </row>
    <row r="272" spans="1:10">
      <c r="A272" s="11">
        <f>'Initial data'!A271</f>
        <v>0</v>
      </c>
      <c r="B272" s="11">
        <f>'Initial data'!B271</f>
        <v>0</v>
      </c>
      <c r="C272" s="12"/>
      <c r="D272" s="11"/>
      <c r="E272" s="12"/>
      <c r="F272" s="11"/>
      <c r="G272" s="12"/>
      <c r="H272" s="12"/>
      <c r="I272" s="12"/>
      <c r="J272" s="11"/>
    </row>
    <row r="273" spans="1:10">
      <c r="A273" s="11">
        <f>'Initial data'!A272</f>
        <v>0</v>
      </c>
      <c r="B273" s="11">
        <f>'Initial data'!B272</f>
        <v>0</v>
      </c>
      <c r="C273" s="12"/>
      <c r="D273" s="11"/>
      <c r="E273" s="12"/>
      <c r="F273" s="11"/>
      <c r="G273" s="12"/>
      <c r="H273" s="12"/>
      <c r="I273" s="12"/>
      <c r="J273" s="11"/>
    </row>
    <row r="274" spans="1:10">
      <c r="A274" s="11">
        <f>'Initial data'!A273</f>
        <v>0</v>
      </c>
      <c r="B274" s="11">
        <f>'Initial data'!B273</f>
        <v>0</v>
      </c>
      <c r="C274" s="12"/>
      <c r="D274" s="11"/>
      <c r="E274" s="12"/>
      <c r="F274" s="11"/>
      <c r="G274" s="12"/>
      <c r="H274" s="12"/>
      <c r="I274" s="12"/>
      <c r="J274" s="11"/>
    </row>
    <row r="275" spans="1:10">
      <c r="A275" s="11">
        <f>'Initial data'!A274</f>
        <v>0</v>
      </c>
      <c r="B275" s="11">
        <f>'Initial data'!B274</f>
        <v>0</v>
      </c>
      <c r="C275" s="12"/>
      <c r="D275" s="11"/>
      <c r="E275" s="12"/>
      <c r="F275" s="11"/>
      <c r="G275" s="12"/>
      <c r="H275" s="12"/>
      <c r="I275" s="12"/>
      <c r="J275" s="11"/>
    </row>
    <row r="276" spans="1:10">
      <c r="A276" s="11">
        <f>'Initial data'!A275</f>
        <v>0</v>
      </c>
      <c r="B276" s="11">
        <f>'Initial data'!B275</f>
        <v>0</v>
      </c>
      <c r="C276" s="12"/>
      <c r="D276" s="11"/>
      <c r="E276" s="12"/>
      <c r="F276" s="11"/>
      <c r="G276" s="12"/>
      <c r="H276" s="12"/>
      <c r="I276" s="12"/>
      <c r="J276" s="11"/>
    </row>
    <row r="277" spans="1:10">
      <c r="A277" s="11">
        <f>'Initial data'!A276</f>
        <v>0</v>
      </c>
      <c r="B277" s="11">
        <f>'Initial data'!B276</f>
        <v>0</v>
      </c>
      <c r="C277" s="12"/>
      <c r="D277" s="11"/>
      <c r="E277" s="12"/>
      <c r="F277" s="11"/>
      <c r="G277" s="12"/>
      <c r="H277" s="12"/>
      <c r="I277" s="12"/>
      <c r="J277" s="11"/>
    </row>
    <row r="278" spans="1:10">
      <c r="A278" s="11">
        <f>'Initial data'!A277</f>
        <v>0</v>
      </c>
      <c r="B278" s="11">
        <f>'Initial data'!B277</f>
        <v>0</v>
      </c>
      <c r="C278" s="12"/>
      <c r="D278" s="11"/>
      <c r="E278" s="12"/>
      <c r="F278" s="11"/>
      <c r="G278" s="12"/>
      <c r="H278" s="12"/>
      <c r="I278" s="12"/>
      <c r="J278" s="11"/>
    </row>
    <row r="279" spans="1:10">
      <c r="A279" s="11">
        <f>'Initial data'!A278</f>
        <v>0</v>
      </c>
      <c r="B279" s="11">
        <f>'Initial data'!B278</f>
        <v>0</v>
      </c>
      <c r="C279" s="12"/>
      <c r="D279" s="11"/>
      <c r="E279" s="12"/>
      <c r="F279" s="11"/>
      <c r="G279" s="12"/>
      <c r="H279" s="12"/>
      <c r="I279" s="12"/>
      <c r="J279" s="11"/>
    </row>
    <row r="280" spans="1:10">
      <c r="A280" s="11">
        <f>'Initial data'!A279</f>
        <v>0</v>
      </c>
      <c r="B280" s="11">
        <f>'Initial data'!B279</f>
        <v>0</v>
      </c>
      <c r="C280" s="12"/>
      <c r="D280" s="11"/>
      <c r="E280" s="12"/>
      <c r="F280" s="11"/>
      <c r="G280" s="12"/>
      <c r="H280" s="12"/>
      <c r="I280" s="12"/>
      <c r="J280" s="11"/>
    </row>
    <row r="281" spans="1:10">
      <c r="A281" s="11">
        <f>'Initial data'!A280</f>
        <v>0</v>
      </c>
      <c r="B281" s="11">
        <f>'Initial data'!B280</f>
        <v>0</v>
      </c>
      <c r="C281" s="12"/>
      <c r="D281" s="11"/>
      <c r="E281" s="12"/>
      <c r="F281" s="11"/>
      <c r="G281" s="12"/>
      <c r="H281" s="12"/>
      <c r="I281" s="12"/>
      <c r="J281" s="11"/>
    </row>
    <row r="282" spans="1:10">
      <c r="A282" s="11">
        <f>'Initial data'!A281</f>
        <v>0</v>
      </c>
      <c r="B282" s="11">
        <f>'Initial data'!B281</f>
        <v>0</v>
      </c>
      <c r="C282" s="12"/>
      <c r="D282" s="11"/>
      <c r="E282" s="11"/>
      <c r="F282" s="11"/>
      <c r="G282" s="12"/>
      <c r="H282" s="12"/>
      <c r="I282" s="12"/>
      <c r="J282" s="11"/>
    </row>
    <row r="283" spans="1:10">
      <c r="A283" s="11">
        <f>'Initial data'!A282</f>
        <v>0</v>
      </c>
      <c r="B283" s="11">
        <f>'Initial data'!B282</f>
        <v>0</v>
      </c>
      <c r="C283" s="12"/>
      <c r="D283" s="11"/>
      <c r="E283" s="11"/>
      <c r="F283" s="11"/>
      <c r="G283" s="12"/>
      <c r="H283" s="12"/>
      <c r="I283" s="12"/>
      <c r="J283" s="11"/>
    </row>
    <row r="284" spans="1:10">
      <c r="A284" s="11">
        <f>'Initial data'!A283</f>
        <v>0</v>
      </c>
      <c r="B284" s="11">
        <f>'Initial data'!B283</f>
        <v>0</v>
      </c>
      <c r="C284" s="12"/>
      <c r="D284" s="11"/>
      <c r="E284" s="11"/>
      <c r="F284" s="11"/>
      <c r="G284" s="12"/>
      <c r="H284" s="12"/>
      <c r="I284" s="12"/>
      <c r="J284" s="11"/>
    </row>
    <row r="285" spans="1:10">
      <c r="A285" s="11">
        <f>'Initial data'!A284</f>
        <v>0</v>
      </c>
      <c r="B285" s="11">
        <f>'Initial data'!B284</f>
        <v>0</v>
      </c>
      <c r="C285" s="12"/>
      <c r="D285" s="11"/>
      <c r="E285" s="11"/>
      <c r="F285" s="11"/>
      <c r="G285" s="12"/>
      <c r="H285" s="12"/>
      <c r="I285" s="12"/>
      <c r="J285" s="11"/>
    </row>
    <row r="286" spans="1:10">
      <c r="A286" s="11">
        <f>'Initial data'!A285</f>
        <v>0</v>
      </c>
      <c r="B286" s="11">
        <f>'Initial data'!B285</f>
        <v>0</v>
      </c>
      <c r="C286" s="12"/>
      <c r="D286" s="11"/>
      <c r="E286" s="12"/>
      <c r="F286" s="11"/>
      <c r="G286" s="12"/>
      <c r="H286" s="12"/>
      <c r="I286" s="12"/>
      <c r="J286" s="11"/>
    </row>
    <row r="287" spans="1:10">
      <c r="A287" s="11">
        <f>'Initial data'!A286</f>
        <v>0</v>
      </c>
      <c r="B287" s="11">
        <f>'Initial data'!B286</f>
        <v>0</v>
      </c>
      <c r="C287" s="12"/>
      <c r="D287" s="11"/>
      <c r="E287" s="12"/>
      <c r="F287" s="11"/>
      <c r="G287" s="12"/>
      <c r="H287" s="12"/>
      <c r="I287" s="12"/>
      <c r="J287" s="11"/>
    </row>
    <row r="288" spans="1:10">
      <c r="A288" s="11">
        <f>'Initial data'!A287</f>
        <v>0</v>
      </c>
      <c r="B288" s="11">
        <f>'Initial data'!B287</f>
        <v>0</v>
      </c>
      <c r="C288" s="12"/>
      <c r="D288" s="11"/>
      <c r="E288" s="11"/>
      <c r="F288" s="11"/>
      <c r="G288" s="12"/>
      <c r="H288" s="12"/>
      <c r="I288" s="12"/>
      <c r="J288" s="11"/>
    </row>
    <row r="289" spans="1:10">
      <c r="A289" s="11">
        <f>'Initial data'!A288</f>
        <v>0</v>
      </c>
      <c r="B289" s="11">
        <f>'Initial data'!B288</f>
        <v>0</v>
      </c>
      <c r="C289" s="12"/>
      <c r="D289" s="11"/>
      <c r="E289" s="11"/>
      <c r="F289" s="11"/>
      <c r="G289" s="12"/>
      <c r="H289" s="12"/>
      <c r="I289" s="12"/>
      <c r="J289" s="11"/>
    </row>
    <row r="290" spans="1:10">
      <c r="A290" s="11">
        <f>'Initial data'!A289</f>
        <v>0</v>
      </c>
      <c r="B290" s="11">
        <f>'Initial data'!B289</f>
        <v>0</v>
      </c>
      <c r="C290" s="12"/>
      <c r="D290" s="11"/>
      <c r="E290" s="11"/>
      <c r="F290" s="11"/>
      <c r="G290" s="12"/>
      <c r="H290" s="12"/>
      <c r="I290" s="12"/>
      <c r="J290" s="11"/>
    </row>
    <row r="291" spans="1:10">
      <c r="A291" s="11">
        <f>'Initial data'!A290</f>
        <v>0</v>
      </c>
      <c r="B291" s="11">
        <f>'Initial data'!B290</f>
        <v>0</v>
      </c>
      <c r="C291" s="12"/>
      <c r="D291" s="11"/>
      <c r="E291" s="11"/>
      <c r="F291" s="11"/>
      <c r="G291" s="12"/>
      <c r="H291" s="12"/>
      <c r="I291" s="12"/>
      <c r="J291" s="11"/>
    </row>
    <row r="292" spans="1:10">
      <c r="A292" s="11">
        <f>'Initial data'!A291</f>
        <v>0</v>
      </c>
      <c r="B292" s="11">
        <f>'Initial data'!B291</f>
        <v>0</v>
      </c>
      <c r="C292" s="12"/>
      <c r="D292" s="11"/>
      <c r="E292" s="12"/>
      <c r="F292" s="11"/>
      <c r="G292" s="12"/>
      <c r="H292" s="12"/>
      <c r="I292" s="12"/>
      <c r="J292" s="11"/>
    </row>
    <row r="293" spans="1:10">
      <c r="A293" s="11">
        <f>'Initial data'!A292</f>
        <v>0</v>
      </c>
      <c r="B293" s="11">
        <f>'Initial data'!B292</f>
        <v>0</v>
      </c>
      <c r="C293" s="12"/>
      <c r="D293" s="11"/>
      <c r="E293" s="12"/>
      <c r="F293" s="11"/>
      <c r="G293" s="12"/>
      <c r="H293" s="12"/>
      <c r="I293" s="12"/>
      <c r="J293" s="11"/>
    </row>
    <row r="294" spans="1:10">
      <c r="A294" s="11">
        <f>'Initial data'!A293</f>
        <v>0</v>
      </c>
      <c r="B294" s="11">
        <f>'Initial data'!B293</f>
        <v>0</v>
      </c>
      <c r="C294" s="12"/>
      <c r="D294" s="11"/>
      <c r="E294" s="12"/>
      <c r="F294" s="11"/>
      <c r="G294" s="12"/>
      <c r="H294" s="12"/>
      <c r="I294" s="12"/>
      <c r="J294" s="11"/>
    </row>
    <row r="295" spans="1:10">
      <c r="A295" s="11">
        <f>'Initial data'!A294</f>
        <v>0</v>
      </c>
      <c r="B295" s="11">
        <f>'Initial data'!B294</f>
        <v>0</v>
      </c>
      <c r="C295" s="12"/>
      <c r="D295" s="11"/>
      <c r="E295" s="12"/>
      <c r="F295" s="11"/>
      <c r="G295" s="12"/>
      <c r="H295" s="12"/>
      <c r="I295" s="12"/>
      <c r="J295" s="11"/>
    </row>
    <row r="296" spans="1:10">
      <c r="A296" s="11">
        <f>'Initial data'!A295</f>
        <v>0</v>
      </c>
      <c r="B296" s="11">
        <f>'Initial data'!B295</f>
        <v>0</v>
      </c>
      <c r="C296" s="12"/>
      <c r="D296" s="11"/>
      <c r="E296" s="12"/>
      <c r="F296" s="11"/>
      <c r="G296" s="12"/>
      <c r="H296" s="12"/>
      <c r="I296" s="12"/>
      <c r="J296" s="11"/>
    </row>
    <row r="297" spans="1:10">
      <c r="A297" s="11">
        <f>'Initial data'!A296</f>
        <v>0</v>
      </c>
      <c r="B297" s="11">
        <f>'Initial data'!B296</f>
        <v>0</v>
      </c>
      <c r="C297" s="12"/>
      <c r="D297" s="11"/>
      <c r="E297" s="12"/>
      <c r="F297" s="11"/>
      <c r="G297" s="12"/>
      <c r="H297" s="12"/>
      <c r="I297" s="12"/>
      <c r="J297" s="11"/>
    </row>
    <row r="298" spans="1:10">
      <c r="A298" s="11">
        <f>'Initial data'!A297</f>
        <v>0</v>
      </c>
      <c r="B298" s="11">
        <f>'Initial data'!B297</f>
        <v>0</v>
      </c>
      <c r="C298" s="12"/>
      <c r="D298" s="11"/>
      <c r="E298" s="12"/>
      <c r="F298" s="11"/>
      <c r="G298" s="12"/>
      <c r="H298" s="12"/>
      <c r="I298" s="12"/>
      <c r="J298" s="11"/>
    </row>
    <row r="299" spans="1:10">
      <c r="A299" s="11">
        <f>'Initial data'!A298</f>
        <v>0</v>
      </c>
      <c r="B299" s="11">
        <f>'Initial data'!B298</f>
        <v>0</v>
      </c>
      <c r="C299" s="12"/>
      <c r="D299" s="11"/>
      <c r="E299" s="12"/>
      <c r="F299" s="11"/>
      <c r="G299" s="12"/>
      <c r="H299" s="12"/>
      <c r="I299" s="12"/>
      <c r="J299" s="11"/>
    </row>
    <row r="300" spans="1:10">
      <c r="A300" s="11">
        <f>'Initial data'!A299</f>
        <v>0</v>
      </c>
      <c r="B300" s="11">
        <f>'Initial data'!B299</f>
        <v>0</v>
      </c>
      <c r="C300" s="12"/>
      <c r="D300" s="11"/>
      <c r="E300" s="12"/>
      <c r="F300" s="11"/>
      <c r="G300" s="12"/>
      <c r="H300" s="12"/>
      <c r="I300" s="12"/>
      <c r="J300" s="11"/>
    </row>
    <row r="301" spans="1:10">
      <c r="A301" s="11">
        <f>'Initial data'!A300</f>
        <v>0</v>
      </c>
      <c r="B301" s="11">
        <f>'Initial data'!B300</f>
        <v>0</v>
      </c>
      <c r="C301" s="12"/>
      <c r="D301" s="11"/>
      <c r="E301" s="12"/>
      <c r="F301" s="11"/>
      <c r="G301" s="12"/>
      <c r="H301" s="12"/>
      <c r="I301" s="12"/>
      <c r="J301" s="11"/>
    </row>
    <row r="302" spans="1:10">
      <c r="A302" s="11">
        <f>'Initial data'!A301</f>
        <v>0</v>
      </c>
      <c r="B302" s="11">
        <f>'Initial data'!B301</f>
        <v>0</v>
      </c>
      <c r="C302" s="12"/>
      <c r="D302" s="11"/>
      <c r="E302" s="11"/>
      <c r="F302" s="11"/>
      <c r="G302" s="12"/>
      <c r="H302" s="12"/>
      <c r="I302" s="12"/>
      <c r="J302" s="11"/>
    </row>
    <row r="303" spans="1:10">
      <c r="A303" s="11">
        <f>'Initial data'!A302</f>
        <v>0</v>
      </c>
      <c r="B303" s="11">
        <f>'Initial data'!B302</f>
        <v>0</v>
      </c>
      <c r="C303" s="12"/>
      <c r="D303" s="11"/>
      <c r="E303" s="11"/>
      <c r="F303" s="11"/>
      <c r="G303" s="12"/>
      <c r="H303" s="12"/>
      <c r="I303" s="12"/>
      <c r="J303" s="11"/>
    </row>
    <row r="304" spans="1:10">
      <c r="A304" s="11">
        <f>'Initial data'!A303</f>
        <v>0</v>
      </c>
      <c r="B304" s="11">
        <f>'Initial data'!B303</f>
        <v>0</v>
      </c>
      <c r="C304" s="12"/>
      <c r="D304" s="11"/>
      <c r="E304" s="11"/>
      <c r="F304" s="11"/>
      <c r="G304" s="12"/>
      <c r="H304" s="12"/>
      <c r="I304" s="12"/>
      <c r="J304" s="11"/>
    </row>
    <row r="305" spans="1:10">
      <c r="A305" s="11">
        <f>'Initial data'!A304</f>
        <v>0</v>
      </c>
      <c r="B305" s="11">
        <f>'Initial data'!B304</f>
        <v>0</v>
      </c>
      <c r="C305" s="12"/>
      <c r="D305" s="11"/>
      <c r="E305" s="11"/>
      <c r="F305" s="11"/>
      <c r="G305" s="12"/>
      <c r="H305" s="12"/>
      <c r="I305" s="12"/>
      <c r="J305" s="11"/>
    </row>
    <row r="306" spans="1:10">
      <c r="A306" s="11">
        <f>'Initial data'!A305</f>
        <v>0</v>
      </c>
      <c r="B306" s="11">
        <f>'Initial data'!B305</f>
        <v>0</v>
      </c>
      <c r="C306" s="12"/>
      <c r="D306" s="11"/>
      <c r="E306" s="12"/>
      <c r="F306" s="11"/>
      <c r="G306" s="12"/>
      <c r="H306" s="12"/>
      <c r="I306" s="12"/>
      <c r="J306" s="11"/>
    </row>
    <row r="307" spans="1:10">
      <c r="A307" s="11">
        <f>'Initial data'!A306</f>
        <v>0</v>
      </c>
      <c r="B307" s="11">
        <f>'Initial data'!B306</f>
        <v>0</v>
      </c>
      <c r="C307" s="12"/>
      <c r="D307" s="11"/>
      <c r="E307" s="12"/>
      <c r="F307" s="11"/>
      <c r="G307" s="12"/>
      <c r="H307" s="12"/>
      <c r="I307" s="12"/>
      <c r="J307" s="11"/>
    </row>
    <row r="308" spans="1:10">
      <c r="A308" s="11">
        <f>'Initial data'!A307</f>
        <v>0</v>
      </c>
      <c r="B308" s="11">
        <f>'Initial data'!B307</f>
        <v>0</v>
      </c>
      <c r="C308" s="12"/>
      <c r="D308" s="11"/>
      <c r="E308" s="12"/>
      <c r="F308" s="11"/>
      <c r="G308" s="12"/>
      <c r="H308" s="12"/>
      <c r="I308" s="12"/>
      <c r="J308" s="11"/>
    </row>
    <row r="309" spans="1:10">
      <c r="A309" s="11">
        <f>'Initial data'!A308</f>
        <v>0</v>
      </c>
      <c r="B309" s="11">
        <f>'Initial data'!B308</f>
        <v>0</v>
      </c>
      <c r="C309" s="12"/>
      <c r="D309" s="11"/>
      <c r="E309" s="12"/>
      <c r="F309" s="11"/>
      <c r="G309" s="12"/>
      <c r="H309" s="12"/>
      <c r="I309" s="12"/>
      <c r="J309" s="11"/>
    </row>
    <row r="310" spans="1:10">
      <c r="A310" s="11">
        <f>'Initial data'!A309</f>
        <v>0</v>
      </c>
      <c r="B310" s="11">
        <f>'Initial data'!B309</f>
        <v>0</v>
      </c>
      <c r="C310" s="12"/>
      <c r="D310" s="11"/>
      <c r="E310" s="11"/>
      <c r="F310" s="11"/>
      <c r="G310" s="12"/>
      <c r="H310" s="12"/>
      <c r="I310" s="12"/>
      <c r="J310" s="11"/>
    </row>
    <row r="311" spans="1:10">
      <c r="A311" s="11">
        <f>'Initial data'!A310</f>
        <v>0</v>
      </c>
      <c r="B311" s="11">
        <f>'Initial data'!B310</f>
        <v>0</v>
      </c>
      <c r="C311" s="12"/>
      <c r="D311" s="11"/>
      <c r="E311" s="11"/>
      <c r="F311" s="11"/>
      <c r="G311" s="12"/>
      <c r="H311" s="12"/>
      <c r="I311" s="12"/>
      <c r="J311" s="11"/>
    </row>
    <row r="312" spans="1:10">
      <c r="A312" s="11">
        <f>'Initial data'!A311</f>
        <v>0</v>
      </c>
      <c r="B312" s="11">
        <f>'Initial data'!B311</f>
        <v>0</v>
      </c>
      <c r="C312" s="12"/>
      <c r="D312" s="11"/>
      <c r="E312" s="11"/>
      <c r="F312" s="11"/>
      <c r="G312" s="12"/>
      <c r="H312" s="12"/>
      <c r="I312" s="12"/>
      <c r="J312" s="11"/>
    </row>
    <row r="313" spans="1:10">
      <c r="A313" s="11">
        <f>'Initial data'!A312</f>
        <v>0</v>
      </c>
      <c r="B313" s="11">
        <f>'Initial data'!B312</f>
        <v>0</v>
      </c>
      <c r="C313" s="12"/>
      <c r="D313" s="11"/>
      <c r="E313" s="11"/>
      <c r="F313" s="11"/>
      <c r="G313" s="12"/>
      <c r="H313" s="12"/>
      <c r="I313" s="12"/>
      <c r="J313" s="11"/>
    </row>
    <row r="314" spans="1:10">
      <c r="A314" s="11">
        <f>'Initial data'!A313</f>
        <v>0</v>
      </c>
      <c r="B314" s="11">
        <f>'Initial data'!B313</f>
        <v>0</v>
      </c>
      <c r="C314" s="12"/>
      <c r="D314" s="11"/>
      <c r="E314" s="12"/>
      <c r="F314" s="11"/>
      <c r="G314" s="12"/>
      <c r="H314" s="12"/>
      <c r="I314" s="12"/>
      <c r="J314" s="11"/>
    </row>
    <row r="315" spans="1:10">
      <c r="A315" s="11">
        <f>'Initial data'!A314</f>
        <v>0</v>
      </c>
      <c r="B315" s="11">
        <f>'Initial data'!B314</f>
        <v>0</v>
      </c>
      <c r="C315" s="12"/>
      <c r="D315" s="11"/>
      <c r="E315" s="12"/>
      <c r="F315" s="11"/>
      <c r="G315" s="12"/>
      <c r="H315" s="12"/>
      <c r="I315" s="12"/>
      <c r="J315" s="11"/>
    </row>
    <row r="316" spans="1:10">
      <c r="A316" s="11">
        <f>'Initial data'!A315</f>
        <v>0</v>
      </c>
      <c r="B316" s="11">
        <f>'Initial data'!B315</f>
        <v>0</v>
      </c>
      <c r="C316" s="12"/>
      <c r="D316" s="11"/>
      <c r="E316" s="12"/>
      <c r="F316" s="11"/>
      <c r="G316" s="12"/>
      <c r="H316" s="12"/>
      <c r="I316" s="12"/>
      <c r="J316" s="11"/>
    </row>
    <row r="317" spans="1:10">
      <c r="A317" s="11">
        <f>'Initial data'!A316</f>
        <v>0</v>
      </c>
      <c r="B317" s="11">
        <f>'Initial data'!B316</f>
        <v>0</v>
      </c>
      <c r="C317" s="12"/>
      <c r="D317" s="11"/>
      <c r="E317" s="12"/>
      <c r="F317" s="11"/>
      <c r="G317" s="12"/>
      <c r="H317" s="12"/>
      <c r="I317" s="12"/>
      <c r="J317" s="11"/>
    </row>
    <row r="318" spans="1:10">
      <c r="A318" s="11">
        <f>'Initial data'!A317</f>
        <v>0</v>
      </c>
      <c r="B318" s="11">
        <f>'Initial data'!B317</f>
        <v>0</v>
      </c>
      <c r="C318" s="12"/>
      <c r="D318" s="11"/>
      <c r="E318" s="12"/>
      <c r="F318" s="11"/>
      <c r="G318" s="12"/>
      <c r="H318" s="12"/>
      <c r="I318" s="12"/>
      <c r="J318" s="11"/>
    </row>
    <row r="319" spans="1:10">
      <c r="A319" s="11">
        <f>'Initial data'!A318</f>
        <v>0</v>
      </c>
      <c r="B319" s="11">
        <f>'Initial data'!B318</f>
        <v>0</v>
      </c>
      <c r="C319" s="12"/>
      <c r="D319" s="11"/>
      <c r="E319" s="12"/>
      <c r="F319" s="11"/>
      <c r="G319" s="12"/>
      <c r="H319" s="12"/>
      <c r="I319" s="12"/>
      <c r="J319" s="11"/>
    </row>
    <row r="320" spans="1:10">
      <c r="A320" s="11">
        <f>'Initial data'!A319</f>
        <v>0</v>
      </c>
      <c r="B320" s="11">
        <f>'Initial data'!B319</f>
        <v>0</v>
      </c>
      <c r="C320" s="12"/>
      <c r="D320" s="11"/>
      <c r="E320" s="12"/>
      <c r="F320" s="11"/>
      <c r="G320" s="12"/>
      <c r="H320" s="12"/>
      <c r="I320" s="12"/>
      <c r="J320" s="11"/>
    </row>
    <row r="321" spans="1:10">
      <c r="A321" s="11">
        <f>'Initial data'!A320</f>
        <v>0</v>
      </c>
      <c r="B321" s="11">
        <f>'Initial data'!B320</f>
        <v>0</v>
      </c>
      <c r="C321" s="12"/>
      <c r="D321" s="11"/>
      <c r="E321" s="12"/>
      <c r="F321" s="11"/>
      <c r="G321" s="12"/>
      <c r="H321" s="12"/>
      <c r="I321" s="12"/>
      <c r="J321" s="11"/>
    </row>
    <row r="322" spans="1:10">
      <c r="A322" s="11">
        <f>'Initial data'!A321</f>
        <v>0</v>
      </c>
      <c r="B322" s="11">
        <f>'Initial data'!B321</f>
        <v>0</v>
      </c>
      <c r="C322" s="12"/>
      <c r="D322" s="11"/>
      <c r="E322" s="11"/>
      <c r="F322" s="11"/>
      <c r="G322" s="12"/>
      <c r="H322" s="12"/>
      <c r="I322" s="12"/>
      <c r="J322" s="11"/>
    </row>
    <row r="323" spans="1:10">
      <c r="A323" s="11">
        <f>'Initial data'!A322</f>
        <v>0</v>
      </c>
      <c r="B323" s="11">
        <f>'Initial data'!B322</f>
        <v>0</v>
      </c>
      <c r="C323" s="12"/>
      <c r="D323" s="11"/>
      <c r="E323" s="11"/>
      <c r="F323" s="11"/>
      <c r="G323" s="12"/>
      <c r="H323" s="12"/>
      <c r="I323" s="12"/>
      <c r="J323" s="11"/>
    </row>
    <row r="324" spans="1:10">
      <c r="A324" s="11">
        <f>'Initial data'!A323</f>
        <v>0</v>
      </c>
      <c r="B324" s="11">
        <f>'Initial data'!B323</f>
        <v>0</v>
      </c>
      <c r="C324" s="12"/>
      <c r="D324" s="11"/>
      <c r="E324" s="11"/>
      <c r="F324" s="11"/>
      <c r="G324" s="12"/>
      <c r="H324" s="12"/>
      <c r="I324" s="12"/>
      <c r="J324" s="11"/>
    </row>
    <row r="325" spans="1:10">
      <c r="A325" s="11">
        <f>'Initial data'!A324</f>
        <v>0</v>
      </c>
      <c r="B325" s="11">
        <f>'Initial data'!B324</f>
        <v>0</v>
      </c>
      <c r="C325" s="12"/>
      <c r="D325" s="11"/>
      <c r="E325" s="11"/>
      <c r="F325" s="11"/>
      <c r="G325" s="12"/>
      <c r="H325" s="12"/>
      <c r="I325" s="12"/>
      <c r="J325" s="11"/>
    </row>
    <row r="326" spans="1:10">
      <c r="A326" s="11">
        <f>'Initial data'!A325</f>
        <v>0</v>
      </c>
      <c r="B326" s="11">
        <f>'Initial data'!B325</f>
        <v>0</v>
      </c>
      <c r="C326" s="12"/>
      <c r="D326" s="11"/>
      <c r="E326" s="12"/>
      <c r="F326" s="11"/>
      <c r="G326" s="12"/>
      <c r="H326" s="12"/>
      <c r="I326" s="12"/>
      <c r="J326" s="11"/>
    </row>
    <row r="327" spans="1:10">
      <c r="A327" s="11">
        <f>'Initial data'!A326</f>
        <v>0</v>
      </c>
      <c r="B327" s="11">
        <f>'Initial data'!B326</f>
        <v>0</v>
      </c>
      <c r="C327" s="12"/>
      <c r="D327" s="11"/>
      <c r="E327" s="12"/>
      <c r="F327" s="11"/>
      <c r="G327" s="12"/>
      <c r="H327" s="12"/>
      <c r="I327" s="12"/>
      <c r="J327" s="11"/>
    </row>
    <row r="328" spans="1:10">
      <c r="A328" s="11">
        <f>'Initial data'!A327</f>
        <v>0</v>
      </c>
      <c r="B328" s="11">
        <f>'Initial data'!B327</f>
        <v>0</v>
      </c>
      <c r="C328" s="12"/>
      <c r="D328" s="11"/>
      <c r="E328" s="12"/>
      <c r="F328" s="11"/>
      <c r="G328" s="12"/>
      <c r="H328" s="12"/>
      <c r="I328" s="12"/>
      <c r="J328" s="11"/>
    </row>
    <row r="329" spans="1:10">
      <c r="A329" s="11">
        <f>'Initial data'!A328</f>
        <v>0</v>
      </c>
      <c r="B329" s="11">
        <f>'Initial data'!B328</f>
        <v>0</v>
      </c>
      <c r="C329" s="12"/>
      <c r="D329" s="11"/>
      <c r="E329" s="12"/>
      <c r="F329" s="11"/>
      <c r="G329" s="12"/>
      <c r="H329" s="12"/>
      <c r="I329" s="12"/>
      <c r="J329" s="11"/>
    </row>
    <row r="330" spans="1:10">
      <c r="A330" s="11">
        <f>'Initial data'!A329</f>
        <v>0</v>
      </c>
      <c r="B330" s="11">
        <f>'Initial data'!B329</f>
        <v>0</v>
      </c>
      <c r="C330" s="12"/>
      <c r="D330" s="11"/>
      <c r="E330" s="12"/>
      <c r="F330" s="11"/>
      <c r="G330" s="12"/>
      <c r="H330" s="12"/>
      <c r="I330" s="12"/>
      <c r="J330" s="11"/>
    </row>
    <row r="331" spans="1:10">
      <c r="A331" s="11">
        <f>'Initial data'!A330</f>
        <v>0</v>
      </c>
      <c r="B331" s="11">
        <f>'Initial data'!B330</f>
        <v>0</v>
      </c>
      <c r="C331" s="12"/>
      <c r="D331" s="11"/>
      <c r="E331" s="12"/>
      <c r="F331" s="11"/>
      <c r="G331" s="12"/>
      <c r="H331" s="12"/>
      <c r="I331" s="12"/>
      <c r="J331" s="11"/>
    </row>
    <row r="332" spans="1:10">
      <c r="A332" s="11">
        <f>'Initial data'!A331</f>
        <v>0</v>
      </c>
      <c r="B332" s="11">
        <f>'Initial data'!B331</f>
        <v>0</v>
      </c>
      <c r="C332" s="12"/>
      <c r="D332" s="11"/>
      <c r="E332" s="11"/>
      <c r="F332" s="11"/>
      <c r="G332" s="12"/>
      <c r="H332" s="12"/>
      <c r="I332" s="12"/>
      <c r="J332" s="11"/>
    </row>
    <row r="333" spans="1:10">
      <c r="A333" s="11">
        <f>'Initial data'!A332</f>
        <v>0</v>
      </c>
      <c r="B333" s="11">
        <f>'Initial data'!B332</f>
        <v>0</v>
      </c>
      <c r="C333" s="12"/>
      <c r="D333" s="11"/>
      <c r="E333" s="11"/>
      <c r="F333" s="11"/>
      <c r="G333" s="12"/>
      <c r="H333" s="12"/>
      <c r="I333" s="12"/>
      <c r="J333" s="11"/>
    </row>
    <row r="334" spans="1:10">
      <c r="A334" s="11">
        <f>'Initial data'!A333</f>
        <v>0</v>
      </c>
      <c r="B334" s="11">
        <f>'Initial data'!B333</f>
        <v>0</v>
      </c>
      <c r="C334" s="12"/>
      <c r="D334" s="11"/>
      <c r="E334" s="11"/>
      <c r="F334" s="11"/>
      <c r="G334" s="12"/>
      <c r="H334" s="12"/>
      <c r="I334" s="12"/>
      <c r="J334" s="11"/>
    </row>
    <row r="335" spans="1:10">
      <c r="A335" s="11">
        <f>'Initial data'!A334</f>
        <v>0</v>
      </c>
      <c r="B335" s="11">
        <f>'Initial data'!B334</f>
        <v>0</v>
      </c>
      <c r="C335" s="12"/>
      <c r="D335" s="11"/>
      <c r="E335" s="11"/>
      <c r="F335" s="11"/>
      <c r="G335" s="12"/>
      <c r="H335" s="12"/>
      <c r="I335" s="12"/>
      <c r="J335" s="11"/>
    </row>
    <row r="336" spans="1:10">
      <c r="A336" s="11">
        <f>'Initial data'!A335</f>
        <v>0</v>
      </c>
      <c r="B336" s="11">
        <f>'Initial data'!B335</f>
        <v>0</v>
      </c>
      <c r="C336" s="12"/>
      <c r="D336" s="11"/>
      <c r="E336" s="12"/>
      <c r="F336" s="11"/>
      <c r="G336" s="12"/>
      <c r="H336" s="12"/>
      <c r="I336" s="12"/>
      <c r="J336" s="11"/>
    </row>
    <row r="337" spans="1:10">
      <c r="A337" s="11">
        <f>'Initial data'!A336</f>
        <v>0</v>
      </c>
      <c r="B337" s="11">
        <f>'Initial data'!B336</f>
        <v>0</v>
      </c>
      <c r="C337" s="12"/>
      <c r="D337" s="11"/>
      <c r="E337" s="12"/>
      <c r="F337" s="11"/>
      <c r="G337" s="12"/>
      <c r="H337" s="12"/>
      <c r="I337" s="12"/>
      <c r="J337" s="11"/>
    </row>
    <row r="338" spans="1:10">
      <c r="A338" s="11">
        <f>'Initial data'!A337</f>
        <v>0</v>
      </c>
      <c r="B338" s="11">
        <f>'Initial data'!B337</f>
        <v>0</v>
      </c>
      <c r="C338" s="12"/>
      <c r="D338" s="11"/>
      <c r="E338" s="12"/>
      <c r="F338" s="11"/>
      <c r="G338" s="12"/>
      <c r="H338" s="12"/>
      <c r="I338" s="12"/>
      <c r="J338" s="11"/>
    </row>
    <row r="339" spans="1:10">
      <c r="A339" s="11">
        <f>'Initial data'!A338</f>
        <v>0</v>
      </c>
      <c r="B339" s="11">
        <f>'Initial data'!B338</f>
        <v>0</v>
      </c>
      <c r="C339" s="12"/>
      <c r="D339" s="11"/>
      <c r="E339" s="12"/>
      <c r="F339" s="11"/>
      <c r="G339" s="12"/>
      <c r="H339" s="12"/>
      <c r="I339" s="12"/>
      <c r="J339" s="11"/>
    </row>
    <row r="340" spans="1:10">
      <c r="A340" s="11">
        <f>'Initial data'!A339</f>
        <v>0</v>
      </c>
      <c r="B340" s="11">
        <f>'Initial data'!B339</f>
        <v>0</v>
      </c>
      <c r="C340" s="12"/>
      <c r="D340" s="11"/>
      <c r="E340" s="12"/>
      <c r="F340" s="11"/>
      <c r="G340" s="12"/>
      <c r="H340" s="12"/>
      <c r="I340" s="12"/>
      <c r="J340" s="11"/>
    </row>
    <row r="341" spans="1:10">
      <c r="A341" s="11">
        <f>'Initial data'!A340</f>
        <v>0</v>
      </c>
      <c r="B341" s="11">
        <f>'Initial data'!B340</f>
        <v>0</v>
      </c>
      <c r="C341" s="12"/>
      <c r="D341" s="11"/>
      <c r="E341" s="12"/>
      <c r="F341" s="11"/>
      <c r="G341" s="12"/>
      <c r="H341" s="12"/>
      <c r="I341" s="12"/>
      <c r="J341" s="11"/>
    </row>
    <row r="342" spans="1:10">
      <c r="A342" s="11">
        <f>'Initial data'!A341</f>
        <v>0</v>
      </c>
      <c r="B342" s="11">
        <f>'Initial data'!B341</f>
        <v>0</v>
      </c>
      <c r="C342" s="12"/>
      <c r="D342" s="11"/>
      <c r="E342" s="11"/>
      <c r="F342" s="11"/>
      <c r="G342" s="12"/>
      <c r="H342" s="12"/>
      <c r="I342" s="12"/>
      <c r="J342" s="11"/>
    </row>
    <row r="343" spans="1:10">
      <c r="A343" s="11">
        <f>'Initial data'!A342</f>
        <v>0</v>
      </c>
      <c r="B343" s="11">
        <f>'Initial data'!B342</f>
        <v>0</v>
      </c>
      <c r="C343" s="12"/>
      <c r="D343" s="11"/>
      <c r="E343" s="11"/>
      <c r="F343" s="11"/>
      <c r="G343" s="12"/>
      <c r="H343" s="12"/>
      <c r="I343" s="12"/>
      <c r="J343" s="11"/>
    </row>
    <row r="344" spans="1:10">
      <c r="A344" s="11">
        <f>'Initial data'!A343</f>
        <v>0</v>
      </c>
      <c r="B344" s="11">
        <f>'Initial data'!B343</f>
        <v>0</v>
      </c>
      <c r="C344" s="12"/>
      <c r="D344" s="11"/>
      <c r="E344" s="11"/>
      <c r="F344" s="11"/>
      <c r="G344" s="12"/>
      <c r="H344" s="12"/>
      <c r="I344" s="12"/>
      <c r="J344" s="11"/>
    </row>
    <row r="345" spans="1:10">
      <c r="A345" s="11">
        <f>'Initial data'!A344</f>
        <v>0</v>
      </c>
      <c r="B345" s="11">
        <f>'Initial data'!B344</f>
        <v>0</v>
      </c>
      <c r="C345" s="12"/>
      <c r="D345" s="11"/>
      <c r="E345" s="11"/>
      <c r="F345" s="11"/>
      <c r="G345" s="12"/>
      <c r="H345" s="12"/>
      <c r="I345" s="12"/>
      <c r="J345" s="11"/>
    </row>
    <row r="346" spans="1:10">
      <c r="A346" s="11">
        <f>'Initial data'!A345</f>
        <v>0</v>
      </c>
      <c r="B346" s="11">
        <f>'Initial data'!B345</f>
        <v>0</v>
      </c>
      <c r="C346" s="12"/>
      <c r="D346" s="11"/>
      <c r="E346" s="12"/>
      <c r="F346" s="11"/>
      <c r="G346" s="12"/>
      <c r="H346" s="12"/>
      <c r="I346" s="12"/>
      <c r="J346" s="11"/>
    </row>
    <row r="347" spans="1:10">
      <c r="A347" s="11">
        <f>'Initial data'!A346</f>
        <v>0</v>
      </c>
      <c r="B347" s="11">
        <f>'Initial data'!B346</f>
        <v>0</v>
      </c>
      <c r="C347" s="12"/>
      <c r="D347" s="11"/>
      <c r="E347" s="12"/>
      <c r="F347" s="11"/>
      <c r="G347" s="12"/>
      <c r="H347" s="12"/>
      <c r="I347" s="12"/>
      <c r="J347" s="11"/>
    </row>
    <row r="348" spans="1:10">
      <c r="A348" s="11">
        <f>'Initial data'!A347</f>
        <v>0</v>
      </c>
      <c r="B348" s="11">
        <f>'Initial data'!B347</f>
        <v>0</v>
      </c>
      <c r="C348" s="12"/>
      <c r="D348" s="11"/>
      <c r="E348" s="12"/>
      <c r="F348" s="11"/>
      <c r="G348" s="12"/>
      <c r="H348" s="12"/>
      <c r="I348" s="12"/>
      <c r="J348" s="11"/>
    </row>
    <row r="349" spans="1:10">
      <c r="A349" s="11">
        <f>'Initial data'!A348</f>
        <v>0</v>
      </c>
      <c r="B349" s="11">
        <f>'Initial data'!B348</f>
        <v>0</v>
      </c>
      <c r="C349" s="12"/>
      <c r="D349" s="11"/>
      <c r="E349" s="12"/>
      <c r="F349" s="11"/>
      <c r="G349" s="12"/>
      <c r="H349" s="12"/>
      <c r="I349" s="12"/>
      <c r="J349" s="11"/>
    </row>
    <row r="350" spans="1:10">
      <c r="A350" s="11">
        <f>'Initial data'!A349</f>
        <v>0</v>
      </c>
      <c r="B350" s="11">
        <f>'Initial data'!B349</f>
        <v>0</v>
      </c>
      <c r="C350" s="12"/>
      <c r="D350" s="11"/>
      <c r="E350" s="12"/>
      <c r="F350" s="11"/>
      <c r="G350" s="12"/>
      <c r="H350" s="12"/>
      <c r="I350" s="12"/>
      <c r="J350" s="11"/>
    </row>
    <row r="351" spans="1:10">
      <c r="A351" s="11">
        <f>'Initial data'!A350</f>
        <v>0</v>
      </c>
      <c r="B351" s="11">
        <f>'Initial data'!B350</f>
        <v>0</v>
      </c>
      <c r="C351" s="12"/>
      <c r="D351" s="11"/>
      <c r="E351" s="12"/>
      <c r="F351" s="11"/>
      <c r="G351" s="12"/>
      <c r="H351" s="12"/>
      <c r="I351" s="12"/>
      <c r="J351" s="11"/>
    </row>
    <row r="352" spans="1:10">
      <c r="A352" s="11">
        <f>'Initial data'!A351</f>
        <v>0</v>
      </c>
      <c r="B352" s="11">
        <f>'Initial data'!B351</f>
        <v>0</v>
      </c>
      <c r="C352" s="12"/>
      <c r="D352" s="11"/>
      <c r="E352" s="12"/>
      <c r="F352" s="11"/>
      <c r="G352" s="12"/>
      <c r="H352" s="12"/>
      <c r="I352" s="12"/>
      <c r="J352" s="11"/>
    </row>
    <row r="353" spans="1:10">
      <c r="A353" s="11">
        <f>'Initial data'!A352</f>
        <v>0</v>
      </c>
      <c r="B353" s="11">
        <f>'Initial data'!B352</f>
        <v>0</v>
      </c>
      <c r="C353" s="12"/>
      <c r="D353" s="11"/>
      <c r="E353" s="12"/>
      <c r="F353" s="11"/>
      <c r="G353" s="12"/>
      <c r="H353" s="12"/>
      <c r="I353" s="12"/>
      <c r="J353" s="11"/>
    </row>
    <row r="354" spans="1:10">
      <c r="A354" s="11">
        <f>'Initial data'!A353</f>
        <v>0</v>
      </c>
      <c r="B354" s="11">
        <f>'Initial data'!B353</f>
        <v>0</v>
      </c>
      <c r="C354" s="12"/>
      <c r="D354" s="11"/>
      <c r="E354" s="11"/>
      <c r="F354" s="11"/>
      <c r="G354" s="12"/>
      <c r="H354" s="12"/>
      <c r="I354" s="12"/>
      <c r="J354" s="11"/>
    </row>
    <row r="355" spans="1:10">
      <c r="A355" s="11">
        <f>'Initial data'!A354</f>
        <v>0</v>
      </c>
      <c r="B355" s="11">
        <f>'Initial data'!B354</f>
        <v>0</v>
      </c>
      <c r="C355" s="12"/>
      <c r="D355" s="11"/>
      <c r="E355" s="11"/>
      <c r="F355" s="11"/>
      <c r="G355" s="12"/>
      <c r="H355" s="12"/>
      <c r="I355" s="12"/>
      <c r="J355" s="11"/>
    </row>
    <row r="356" spans="1:10">
      <c r="A356" s="11">
        <f>'Initial data'!A355</f>
        <v>0</v>
      </c>
      <c r="B356" s="11">
        <f>'Initial data'!B355</f>
        <v>0</v>
      </c>
      <c r="C356" s="12"/>
      <c r="D356" s="11"/>
      <c r="E356" s="11"/>
      <c r="F356" s="11"/>
      <c r="G356" s="12"/>
      <c r="H356" s="12"/>
      <c r="I356" s="12"/>
      <c r="J356" s="11"/>
    </row>
    <row r="357" spans="1:10">
      <c r="A357" s="11">
        <f>'Initial data'!A356</f>
        <v>0</v>
      </c>
      <c r="B357" s="11">
        <f>'Initial data'!B356</f>
        <v>0</v>
      </c>
      <c r="C357" s="12"/>
      <c r="D357" s="11"/>
      <c r="E357" s="11"/>
      <c r="F357" s="11"/>
      <c r="G357" s="12"/>
      <c r="H357" s="12"/>
      <c r="I357" s="12"/>
      <c r="J357" s="11"/>
    </row>
    <row r="358" spans="1:10">
      <c r="A358" s="11">
        <f>'Initial data'!A357</f>
        <v>0</v>
      </c>
      <c r="B358" s="11">
        <f>'Initial data'!B357</f>
        <v>0</v>
      </c>
      <c r="C358" s="12"/>
      <c r="D358" s="11"/>
      <c r="E358" s="12"/>
      <c r="F358" s="11"/>
      <c r="G358" s="12"/>
      <c r="H358" s="12"/>
      <c r="I358" s="12"/>
      <c r="J358" s="11"/>
    </row>
    <row r="359" spans="1:10">
      <c r="A359" s="11">
        <f>'Initial data'!A358</f>
        <v>0</v>
      </c>
      <c r="B359" s="11">
        <f>'Initial data'!B358</f>
        <v>0</v>
      </c>
      <c r="C359" s="12"/>
      <c r="D359" s="11"/>
      <c r="E359" s="12"/>
      <c r="F359" s="11"/>
      <c r="G359" s="12"/>
      <c r="H359" s="12"/>
      <c r="I359" s="12"/>
      <c r="J359" s="11"/>
    </row>
    <row r="360" spans="1:10">
      <c r="A360" s="11">
        <f>'Initial data'!A359</f>
        <v>0</v>
      </c>
      <c r="B360" s="11">
        <f>'Initial data'!B359</f>
        <v>0</v>
      </c>
      <c r="C360" s="12"/>
      <c r="D360" s="11"/>
      <c r="E360" s="12"/>
      <c r="F360" s="11"/>
      <c r="G360" s="12"/>
      <c r="H360" s="12"/>
      <c r="I360" s="12"/>
      <c r="J360" s="11"/>
    </row>
    <row r="361" spans="1:10">
      <c r="A361" s="11">
        <f>'Initial data'!A360</f>
        <v>0</v>
      </c>
      <c r="B361" s="11">
        <f>'Initial data'!B360</f>
        <v>0</v>
      </c>
      <c r="C361" s="12"/>
      <c r="D361" s="11"/>
      <c r="E361" s="12"/>
      <c r="F361" s="11"/>
      <c r="G361" s="12"/>
      <c r="H361" s="12"/>
      <c r="I361" s="12"/>
      <c r="J361" s="11"/>
    </row>
    <row r="362" spans="1:10">
      <c r="A362" s="11">
        <f>'Initial data'!A361</f>
        <v>0</v>
      </c>
      <c r="B362" s="11">
        <f>'Initial data'!B361</f>
        <v>0</v>
      </c>
      <c r="C362" s="12"/>
      <c r="D362" s="11"/>
      <c r="E362" s="11"/>
      <c r="F362" s="11"/>
      <c r="G362" s="12"/>
      <c r="H362" s="12"/>
      <c r="I362" s="12"/>
      <c r="J362" s="11"/>
    </row>
    <row r="363" spans="1:10">
      <c r="A363" s="11">
        <f>'Initial data'!A362</f>
        <v>0</v>
      </c>
      <c r="B363" s="11">
        <f>'Initial data'!B362</f>
        <v>0</v>
      </c>
      <c r="C363" s="12"/>
      <c r="D363" s="11"/>
      <c r="E363" s="11"/>
      <c r="F363" s="11"/>
      <c r="G363" s="12"/>
      <c r="H363" s="12"/>
      <c r="I363" s="12"/>
      <c r="J363" s="11"/>
    </row>
    <row r="364" spans="1:10">
      <c r="A364" s="11">
        <f>'Initial data'!A363</f>
        <v>0</v>
      </c>
      <c r="B364" s="11">
        <f>'Initial data'!B363</f>
        <v>0</v>
      </c>
      <c r="C364" s="12"/>
      <c r="D364" s="11"/>
      <c r="E364" s="11"/>
      <c r="F364" s="11"/>
      <c r="G364" s="12"/>
      <c r="H364" s="12"/>
      <c r="I364" s="12"/>
      <c r="J364" s="11"/>
    </row>
    <row r="365" spans="1:10">
      <c r="A365" s="11">
        <f>'Initial data'!A364</f>
        <v>0</v>
      </c>
      <c r="B365" s="11">
        <f>'Initial data'!B364</f>
        <v>0</v>
      </c>
      <c r="C365" s="12"/>
      <c r="D365" s="11"/>
      <c r="E365" s="11"/>
      <c r="F365" s="11"/>
      <c r="G365" s="12"/>
      <c r="H365" s="12"/>
      <c r="I365" s="12"/>
      <c r="J365" s="11"/>
    </row>
    <row r="366" spans="1:10">
      <c r="A366" s="11">
        <f>'Initial data'!A365</f>
        <v>0</v>
      </c>
      <c r="B366" s="11">
        <f>'Initial data'!B365</f>
        <v>0</v>
      </c>
      <c r="C366" s="12"/>
      <c r="D366" s="11"/>
      <c r="E366" s="12"/>
      <c r="F366" s="11"/>
      <c r="G366" s="12"/>
      <c r="H366" s="12"/>
      <c r="I366" s="12"/>
      <c r="J366" s="11"/>
    </row>
    <row r="367" spans="1:10">
      <c r="A367" s="11">
        <f>'Initial data'!A366</f>
        <v>0</v>
      </c>
      <c r="B367" s="11">
        <f>'Initial data'!B366</f>
        <v>0</v>
      </c>
      <c r="C367" s="12"/>
      <c r="D367" s="11"/>
      <c r="E367" s="12"/>
      <c r="F367" s="11"/>
      <c r="G367" s="12"/>
      <c r="H367" s="12"/>
      <c r="I367" s="12"/>
      <c r="J367" s="11"/>
    </row>
    <row r="368" spans="1:10">
      <c r="A368" s="11">
        <f>'Initial data'!A367</f>
        <v>0</v>
      </c>
      <c r="B368" s="11">
        <f>'Initial data'!B367</f>
        <v>0</v>
      </c>
      <c r="C368" s="12"/>
      <c r="D368" s="11"/>
      <c r="E368" s="12"/>
      <c r="F368" s="11"/>
      <c r="G368" s="12"/>
      <c r="H368" s="12"/>
      <c r="I368" s="12"/>
      <c r="J368" s="11"/>
    </row>
    <row r="369" spans="1:10">
      <c r="A369" s="11">
        <f>'Initial data'!A368</f>
        <v>0</v>
      </c>
      <c r="B369" s="11">
        <f>'Initial data'!B368</f>
        <v>0</v>
      </c>
      <c r="C369" s="12"/>
      <c r="D369" s="11"/>
      <c r="E369" s="12"/>
      <c r="F369" s="11"/>
      <c r="G369" s="12"/>
      <c r="H369" s="12"/>
      <c r="I369" s="12"/>
      <c r="J369" s="11"/>
    </row>
    <row r="370" spans="1:10">
      <c r="A370" s="11">
        <f>'Initial data'!A369</f>
        <v>0</v>
      </c>
      <c r="B370" s="11">
        <f>'Initial data'!B369</f>
        <v>0</v>
      </c>
      <c r="C370" s="12"/>
      <c r="D370" s="11"/>
      <c r="E370" s="12"/>
      <c r="F370" s="11"/>
      <c r="G370" s="12"/>
      <c r="H370" s="12"/>
      <c r="I370" s="12"/>
      <c r="J370" s="11"/>
    </row>
    <row r="371" spans="1:10">
      <c r="A371" s="11">
        <f>'Initial data'!A370</f>
        <v>0</v>
      </c>
      <c r="B371" s="11">
        <f>'Initial data'!B370</f>
        <v>0</v>
      </c>
      <c r="C371" s="12"/>
      <c r="D371" s="11"/>
      <c r="E371" s="12"/>
      <c r="F371" s="11"/>
      <c r="G371" s="12"/>
      <c r="H371" s="12"/>
      <c r="I371" s="12"/>
      <c r="J371" s="11"/>
    </row>
    <row r="372" spans="1:10">
      <c r="A372" s="11">
        <f>'Initial data'!A371</f>
        <v>0</v>
      </c>
      <c r="B372" s="11">
        <f>'Initial data'!B371</f>
        <v>0</v>
      </c>
      <c r="C372" s="12"/>
      <c r="D372" s="11"/>
      <c r="E372" s="12"/>
      <c r="F372" s="11"/>
      <c r="G372" s="12"/>
      <c r="H372" s="12"/>
      <c r="I372" s="12"/>
      <c r="J372" s="11"/>
    </row>
    <row r="373" spans="1:10">
      <c r="A373" s="11">
        <f>'Initial data'!A372</f>
        <v>0</v>
      </c>
      <c r="B373" s="11">
        <f>'Initial data'!B372</f>
        <v>0</v>
      </c>
      <c r="C373" s="12"/>
      <c r="D373" s="11"/>
      <c r="E373" s="12"/>
      <c r="F373" s="11"/>
      <c r="G373" s="12"/>
      <c r="H373" s="12"/>
      <c r="I373" s="12"/>
      <c r="J373" s="11"/>
    </row>
    <row r="374" spans="1:10">
      <c r="A374" s="11">
        <f>'Initial data'!A373</f>
        <v>0</v>
      </c>
      <c r="B374" s="11">
        <f>'Initial data'!B373</f>
        <v>0</v>
      </c>
      <c r="C374" s="12"/>
      <c r="D374" s="11"/>
      <c r="E374" s="12"/>
      <c r="F374" s="11"/>
      <c r="G374" s="12"/>
      <c r="H374" s="12"/>
      <c r="I374" s="12"/>
      <c r="J374" s="11"/>
    </row>
    <row r="375" spans="1:10">
      <c r="A375" s="11">
        <f>'Initial data'!A374</f>
        <v>0</v>
      </c>
      <c r="B375" s="11">
        <f>'Initial data'!B374</f>
        <v>0</v>
      </c>
      <c r="C375" s="12"/>
      <c r="D375" s="11"/>
      <c r="E375" s="12"/>
      <c r="F375" s="11"/>
      <c r="G375" s="12"/>
      <c r="H375" s="12"/>
      <c r="I375" s="12"/>
      <c r="J375" s="11"/>
    </row>
    <row r="376" spans="1:10">
      <c r="A376" s="11">
        <f>'Initial data'!A375</f>
        <v>0</v>
      </c>
      <c r="B376" s="11">
        <f>'Initial data'!B375</f>
        <v>0</v>
      </c>
      <c r="C376" s="12"/>
      <c r="D376" s="11"/>
      <c r="E376" s="11"/>
      <c r="F376" s="11"/>
      <c r="G376" s="12"/>
      <c r="H376" s="12"/>
      <c r="I376" s="12"/>
      <c r="J376" s="11"/>
    </row>
    <row r="377" spans="1:10">
      <c r="A377" s="11">
        <f>'Initial data'!A376</f>
        <v>0</v>
      </c>
      <c r="B377" s="11">
        <f>'Initial data'!B376</f>
        <v>0</v>
      </c>
      <c r="C377" s="12"/>
      <c r="D377" s="11"/>
      <c r="E377" s="11"/>
      <c r="F377" s="11"/>
      <c r="G377" s="12"/>
      <c r="H377" s="12"/>
      <c r="I377" s="12"/>
      <c r="J377" s="11"/>
    </row>
    <row r="378" spans="1:10">
      <c r="A378" s="11">
        <f>'Initial data'!A377</f>
        <v>0</v>
      </c>
      <c r="B378" s="11">
        <f>'Initial data'!B377</f>
        <v>0</v>
      </c>
      <c r="C378" s="12"/>
      <c r="D378" s="11"/>
      <c r="E378" s="11"/>
      <c r="F378" s="11"/>
      <c r="G378" s="12"/>
      <c r="H378" s="12"/>
      <c r="I378" s="12"/>
      <c r="J378" s="11"/>
    </row>
    <row r="379" spans="1:10">
      <c r="A379" s="11">
        <f>'Initial data'!A378</f>
        <v>0</v>
      </c>
      <c r="B379" s="11">
        <f>'Initial data'!B378</f>
        <v>0</v>
      </c>
      <c r="C379" s="12"/>
      <c r="D379" s="11"/>
      <c r="E379" s="11"/>
      <c r="F379" s="11"/>
      <c r="G379" s="12"/>
      <c r="H379" s="12"/>
      <c r="I379" s="12"/>
      <c r="J379" s="11"/>
    </row>
    <row r="380" spans="1:10">
      <c r="A380" s="11">
        <f>'Initial data'!A379</f>
        <v>0</v>
      </c>
      <c r="B380" s="11">
        <f>'Initial data'!B379</f>
        <v>0</v>
      </c>
      <c r="C380" s="12"/>
      <c r="D380" s="11"/>
      <c r="E380" s="12"/>
      <c r="F380" s="11"/>
      <c r="G380" s="12"/>
      <c r="H380" s="12"/>
      <c r="I380" s="12"/>
      <c r="J380" s="11"/>
    </row>
    <row r="381" spans="1:10">
      <c r="A381" s="11">
        <f>'Initial data'!A380</f>
        <v>0</v>
      </c>
      <c r="B381" s="11">
        <f>'Initial data'!B380</f>
        <v>0</v>
      </c>
      <c r="C381" s="12"/>
      <c r="D381" s="11"/>
      <c r="E381" s="12"/>
      <c r="F381" s="11"/>
      <c r="G381" s="12"/>
      <c r="H381" s="12"/>
      <c r="I381" s="12"/>
      <c r="J381" s="11"/>
    </row>
    <row r="382" spans="1:10">
      <c r="A382" s="11">
        <f>'Initial data'!A381</f>
        <v>0</v>
      </c>
      <c r="B382" s="11">
        <f>'Initial data'!B381</f>
        <v>0</v>
      </c>
      <c r="C382" s="12"/>
      <c r="D382" s="11"/>
      <c r="E382" s="11"/>
      <c r="F382" s="11"/>
      <c r="G382" s="12"/>
      <c r="H382" s="12"/>
      <c r="I382" s="12"/>
      <c r="J382" s="11"/>
    </row>
    <row r="383" spans="1:10">
      <c r="A383" s="11">
        <f>'Initial data'!A382</f>
        <v>0</v>
      </c>
      <c r="B383" s="11">
        <f>'Initial data'!B382</f>
        <v>0</v>
      </c>
      <c r="C383" s="12"/>
      <c r="D383" s="11"/>
      <c r="E383" s="11"/>
      <c r="F383" s="11"/>
      <c r="G383" s="12"/>
      <c r="H383" s="12"/>
      <c r="I383" s="12"/>
      <c r="J383" s="11"/>
    </row>
    <row r="384" spans="1:10">
      <c r="A384" s="11">
        <f>'Initial data'!A383</f>
        <v>0</v>
      </c>
      <c r="B384" s="11">
        <f>'Initial data'!B383</f>
        <v>0</v>
      </c>
      <c r="C384" s="12"/>
      <c r="D384" s="11"/>
      <c r="E384" s="11"/>
      <c r="F384" s="11"/>
      <c r="G384" s="12"/>
      <c r="H384" s="12"/>
      <c r="I384" s="12"/>
      <c r="J384" s="11"/>
    </row>
    <row r="385" spans="1:10">
      <c r="A385" s="11">
        <f>'Initial data'!A384</f>
        <v>0</v>
      </c>
      <c r="B385" s="11">
        <f>'Initial data'!B384</f>
        <v>0</v>
      </c>
      <c r="C385" s="12"/>
      <c r="D385" s="11"/>
      <c r="E385" s="11"/>
      <c r="F385" s="11"/>
      <c r="G385" s="12"/>
      <c r="H385" s="12"/>
      <c r="I385" s="12"/>
      <c r="J385" s="11"/>
    </row>
    <row r="386" spans="1:10">
      <c r="A386" s="11">
        <f>'Initial data'!A385</f>
        <v>0</v>
      </c>
      <c r="B386" s="11">
        <f>'Initial data'!B385</f>
        <v>0</v>
      </c>
      <c r="C386" s="12"/>
      <c r="D386" s="11"/>
      <c r="E386" s="12"/>
      <c r="F386" s="11"/>
      <c r="G386" s="12"/>
      <c r="H386" s="12"/>
      <c r="I386" s="12"/>
      <c r="J386" s="11"/>
    </row>
    <row r="387" spans="1:10">
      <c r="A387" s="11">
        <f>'Initial data'!A386</f>
        <v>0</v>
      </c>
      <c r="B387" s="11">
        <f>'Initial data'!B386</f>
        <v>0</v>
      </c>
      <c r="C387" s="12"/>
      <c r="D387" s="11"/>
      <c r="E387" s="12"/>
      <c r="F387" s="11"/>
      <c r="G387" s="12"/>
      <c r="H387" s="12"/>
      <c r="I387" s="12"/>
      <c r="J387" s="11"/>
    </row>
    <row r="388" spans="1:10">
      <c r="A388" s="11">
        <f>'Initial data'!A387</f>
        <v>0</v>
      </c>
      <c r="B388" s="11">
        <f>'Initial data'!B387</f>
        <v>0</v>
      </c>
      <c r="C388" s="12"/>
      <c r="D388" s="11"/>
      <c r="E388" s="12"/>
      <c r="F388" s="11"/>
      <c r="G388" s="12"/>
      <c r="H388" s="12"/>
      <c r="I388" s="12"/>
      <c r="J388" s="11"/>
    </row>
    <row r="389" spans="1:10">
      <c r="A389" s="11">
        <f>'Initial data'!A388</f>
        <v>0</v>
      </c>
      <c r="B389" s="11">
        <f>'Initial data'!B388</f>
        <v>0</v>
      </c>
      <c r="C389" s="12"/>
      <c r="D389" s="11"/>
      <c r="E389" s="12"/>
      <c r="F389" s="11"/>
      <c r="G389" s="12"/>
      <c r="H389" s="12"/>
      <c r="I389" s="12"/>
      <c r="J389" s="11"/>
    </row>
    <row r="390" spans="1:10">
      <c r="A390" s="11">
        <f>'Initial data'!A389</f>
        <v>0</v>
      </c>
      <c r="B390" s="11">
        <f>'Initial data'!B389</f>
        <v>0</v>
      </c>
      <c r="C390" s="12"/>
      <c r="D390" s="11"/>
      <c r="E390" s="12"/>
      <c r="F390" s="11"/>
      <c r="G390" s="12"/>
      <c r="H390" s="12"/>
      <c r="I390" s="12"/>
      <c r="J390" s="11"/>
    </row>
    <row r="391" spans="1:10">
      <c r="A391" s="11">
        <f>'Initial data'!A390</f>
        <v>0</v>
      </c>
      <c r="B391" s="11">
        <f>'Initial data'!B390</f>
        <v>0</v>
      </c>
      <c r="C391" s="12"/>
      <c r="D391" s="11"/>
      <c r="E391" s="12"/>
      <c r="F391" s="11"/>
      <c r="G391" s="12"/>
      <c r="H391" s="12"/>
      <c r="I391" s="12"/>
      <c r="J391" s="11"/>
    </row>
    <row r="392" spans="1:10">
      <c r="A392" s="11">
        <f>'Initial data'!A391</f>
        <v>0</v>
      </c>
      <c r="B392" s="11">
        <f>'Initial data'!B391</f>
        <v>0</v>
      </c>
      <c r="C392" s="12"/>
      <c r="D392" s="11"/>
      <c r="E392" s="12"/>
      <c r="F392" s="11"/>
      <c r="G392" s="12"/>
      <c r="H392" s="12"/>
      <c r="I392" s="12"/>
      <c r="J392" s="11"/>
    </row>
    <row r="393" spans="1:10">
      <c r="A393" s="11">
        <f>'Initial data'!A392</f>
        <v>0</v>
      </c>
      <c r="B393" s="11">
        <f>'Initial data'!B392</f>
        <v>0</v>
      </c>
      <c r="C393" s="12"/>
      <c r="D393" s="11"/>
      <c r="E393" s="12"/>
      <c r="F393" s="11"/>
      <c r="G393" s="12"/>
      <c r="H393" s="12"/>
      <c r="I393" s="12"/>
      <c r="J393" s="11"/>
    </row>
    <row r="394" spans="1:10">
      <c r="A394" s="11">
        <f>'Initial data'!A393</f>
        <v>0</v>
      </c>
      <c r="B394" s="11">
        <f>'Initial data'!B393</f>
        <v>0</v>
      </c>
      <c r="C394" s="12"/>
      <c r="D394" s="11"/>
      <c r="E394" s="12"/>
      <c r="F394" s="11"/>
      <c r="G394" s="12"/>
      <c r="H394" s="12"/>
      <c r="I394" s="12"/>
      <c r="J394" s="11"/>
    </row>
    <row r="395" spans="1:10">
      <c r="A395" s="11">
        <f>'Initial data'!A394</f>
        <v>0</v>
      </c>
      <c r="B395" s="11">
        <f>'Initial data'!B394</f>
        <v>0</v>
      </c>
      <c r="C395" s="12"/>
      <c r="D395" s="11"/>
      <c r="E395" s="12"/>
      <c r="F395" s="11"/>
      <c r="G395" s="12"/>
      <c r="H395" s="12"/>
      <c r="I395" s="12"/>
      <c r="J395" s="11"/>
    </row>
    <row r="396" spans="1:10">
      <c r="A396" s="11">
        <f>'Initial data'!A395</f>
        <v>0</v>
      </c>
      <c r="B396" s="11">
        <f>'Initial data'!B395</f>
        <v>0</v>
      </c>
      <c r="C396" s="12"/>
      <c r="D396" s="11"/>
      <c r="E396" s="12"/>
      <c r="F396" s="11"/>
      <c r="G396" s="12"/>
      <c r="H396" s="12"/>
      <c r="I396" s="12"/>
      <c r="J396" s="11"/>
    </row>
    <row r="397" spans="1:10">
      <c r="A397" s="11">
        <f>'Initial data'!A396</f>
        <v>0</v>
      </c>
      <c r="B397" s="11">
        <f>'Initial data'!B396</f>
        <v>0</v>
      </c>
      <c r="C397" s="12"/>
      <c r="D397" s="11"/>
      <c r="E397" s="12"/>
      <c r="F397" s="11"/>
      <c r="G397" s="12"/>
      <c r="H397" s="12"/>
      <c r="I397" s="12"/>
      <c r="J397" s="11"/>
    </row>
    <row r="398" spans="1:10">
      <c r="A398" s="11">
        <f>'Initial data'!A397</f>
        <v>0</v>
      </c>
      <c r="B398" s="11">
        <f>'Initial data'!B397</f>
        <v>0</v>
      </c>
      <c r="C398" s="12"/>
      <c r="D398" s="11"/>
      <c r="E398" s="11"/>
      <c r="F398" s="11"/>
      <c r="G398" s="12"/>
      <c r="H398" s="12"/>
      <c r="I398" s="12"/>
      <c r="J398" s="11"/>
    </row>
    <row r="399" spans="1:10">
      <c r="A399" s="11">
        <f>'Initial data'!A398</f>
        <v>0</v>
      </c>
      <c r="B399" s="11">
        <f>'Initial data'!B398</f>
        <v>0</v>
      </c>
      <c r="C399" s="12"/>
      <c r="D399" s="11"/>
      <c r="E399" s="11"/>
      <c r="F399" s="11"/>
      <c r="G399" s="12"/>
      <c r="H399" s="12"/>
      <c r="I399" s="12"/>
      <c r="J399" s="11"/>
    </row>
    <row r="400" spans="1:10">
      <c r="A400" s="11">
        <f>'Initial data'!A399</f>
        <v>0</v>
      </c>
      <c r="B400" s="11">
        <f>'Initial data'!B399</f>
        <v>0</v>
      </c>
      <c r="C400" s="12"/>
      <c r="D400" s="11"/>
      <c r="E400" s="11"/>
      <c r="F400" s="11"/>
      <c r="G400" s="12"/>
      <c r="H400" s="12"/>
      <c r="I400" s="12"/>
      <c r="J400" s="11"/>
    </row>
    <row r="401" spans="1:10">
      <c r="A401" s="11">
        <f>'Initial data'!A400</f>
        <v>0</v>
      </c>
      <c r="B401" s="11">
        <f>'Initial data'!B400</f>
        <v>0</v>
      </c>
      <c r="C401" s="12"/>
      <c r="D401" s="11"/>
      <c r="E401" s="11"/>
      <c r="F401" s="11"/>
      <c r="G401" s="12"/>
      <c r="H401" s="12"/>
      <c r="I401" s="12"/>
      <c r="J401" s="11"/>
    </row>
    <row r="402" spans="1:10">
      <c r="A402" s="11">
        <f>'Initial data'!A401</f>
        <v>0</v>
      </c>
      <c r="B402" s="11">
        <f>'Initial data'!B401</f>
        <v>0</v>
      </c>
      <c r="C402" s="12"/>
      <c r="D402" s="11"/>
      <c r="E402" s="12"/>
      <c r="F402" s="11"/>
      <c r="G402" s="12"/>
      <c r="H402" s="12"/>
      <c r="I402" s="12"/>
      <c r="J402" s="11"/>
    </row>
    <row r="403" spans="1:10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>
      <c r="F404" s="1"/>
      <c r="G404" s="1"/>
      <c r="J404" s="1"/>
    </row>
    <row r="405" spans="1:10">
      <c r="F405" s="1"/>
      <c r="G405" s="1"/>
      <c r="J405" s="1"/>
    </row>
    <row r="406" spans="1:10">
      <c r="F406" s="1"/>
      <c r="G406" s="1"/>
      <c r="J406" s="1"/>
    </row>
    <row r="407" spans="1:10">
      <c r="F407" s="1"/>
      <c r="G407" s="1"/>
      <c r="J407" s="1"/>
    </row>
    <row r="408" spans="1:10">
      <c r="F408" s="1"/>
      <c r="G408" s="1"/>
      <c r="J408" s="1"/>
    </row>
    <row r="409" spans="1:10">
      <c r="F409" s="1"/>
      <c r="G409" s="1"/>
      <c r="J409" s="1"/>
    </row>
    <row r="410" spans="1:10">
      <c r="F410" s="1"/>
      <c r="G410" s="1"/>
      <c r="J410" s="1"/>
    </row>
    <row r="411" spans="1:10">
      <c r="F411" s="1"/>
      <c r="G411" s="1"/>
      <c r="J411" s="1"/>
    </row>
    <row r="412" spans="1:10">
      <c r="F412" s="1"/>
      <c r="G412" s="1"/>
      <c r="J412" s="1"/>
    </row>
    <row r="413" spans="1:10">
      <c r="F413" s="1"/>
      <c r="G413" s="1"/>
      <c r="J413" s="1"/>
    </row>
    <row r="414" spans="1:10">
      <c r="F414" s="1"/>
      <c r="G414" s="1"/>
      <c r="J414" s="1"/>
    </row>
    <row r="415" spans="1:10">
      <c r="F415" s="1"/>
      <c r="G415" s="1"/>
      <c r="J415" s="1"/>
    </row>
    <row r="416" spans="1:10">
      <c r="F416" s="1"/>
      <c r="G416" s="1"/>
      <c r="J416" s="1"/>
    </row>
    <row r="417" spans="5:10">
      <c r="F417" s="1"/>
      <c r="G417" s="1"/>
      <c r="J417" s="1"/>
    </row>
    <row r="418" spans="5:10">
      <c r="F418" s="1"/>
      <c r="G418" s="1"/>
      <c r="J418" s="1"/>
    </row>
    <row r="419" spans="5:10">
      <c r="F419" s="1"/>
      <c r="G419" s="1"/>
      <c r="J419" s="1"/>
    </row>
    <row r="420" spans="5:10">
      <c r="E420" s="1"/>
      <c r="F420" s="1"/>
      <c r="G420" s="1"/>
      <c r="J420" s="1"/>
    </row>
    <row r="421" spans="5:10">
      <c r="E421" s="1"/>
      <c r="F421" s="1"/>
      <c r="G421" s="1"/>
      <c r="J421" s="1"/>
    </row>
    <row r="422" spans="5:10">
      <c r="E422" s="1"/>
      <c r="F422" s="1"/>
      <c r="G422" s="1"/>
      <c r="J422" s="1"/>
    </row>
    <row r="423" spans="5:10">
      <c r="E423" s="1"/>
      <c r="F423" s="1"/>
      <c r="G423" s="1"/>
      <c r="J423" s="1"/>
    </row>
    <row r="424" spans="5:10">
      <c r="F424" s="1"/>
      <c r="G424" s="1"/>
      <c r="J424" s="1"/>
    </row>
    <row r="425" spans="5:10">
      <c r="F425" s="1"/>
      <c r="G425" s="1"/>
      <c r="J425" s="1"/>
    </row>
    <row r="426" spans="5:10">
      <c r="F426" s="1"/>
      <c r="G426" s="1"/>
      <c r="J426" s="1"/>
    </row>
    <row r="427" spans="5:10">
      <c r="F427" s="1"/>
      <c r="G427" s="1"/>
      <c r="J427" s="1"/>
    </row>
    <row r="428" spans="5:10">
      <c r="F428" s="1"/>
      <c r="G428" s="1"/>
      <c r="J428" s="1"/>
    </row>
    <row r="429" spans="5:10">
      <c r="F429" s="1"/>
      <c r="G429" s="1"/>
      <c r="J429" s="1"/>
    </row>
    <row r="430" spans="5:10">
      <c r="F430" s="1"/>
      <c r="G430" s="1"/>
      <c r="J430" s="1"/>
    </row>
    <row r="431" spans="5:10">
      <c r="F431" s="1"/>
      <c r="G431" s="1"/>
      <c r="J431" s="1"/>
    </row>
    <row r="432" spans="5:10">
      <c r="F432" s="1"/>
      <c r="G432" s="1"/>
      <c r="J432" s="1"/>
    </row>
    <row r="433" spans="5:10">
      <c r="F433" s="1"/>
      <c r="G433" s="1"/>
      <c r="J433" s="1"/>
    </row>
    <row r="434" spans="5:10">
      <c r="F434" s="1"/>
      <c r="G434" s="1"/>
      <c r="J434" s="1"/>
    </row>
    <row r="435" spans="5:10">
      <c r="F435" s="1"/>
      <c r="G435" s="1"/>
      <c r="J435" s="1"/>
    </row>
    <row r="436" spans="5:10">
      <c r="F436" s="1"/>
      <c r="G436" s="1"/>
      <c r="J436" s="1"/>
    </row>
    <row r="437" spans="5:10">
      <c r="F437" s="1"/>
      <c r="G437" s="1"/>
      <c r="J437" s="1"/>
    </row>
    <row r="438" spans="5:10">
      <c r="F438" s="1"/>
      <c r="G438" s="1"/>
      <c r="J438" s="1"/>
    </row>
    <row r="439" spans="5:10">
      <c r="F439" s="1"/>
      <c r="G439" s="1"/>
      <c r="J439" s="1"/>
    </row>
    <row r="440" spans="5:10">
      <c r="F440" s="1"/>
      <c r="G440" s="1"/>
      <c r="J440" s="1"/>
    </row>
    <row r="441" spans="5:10">
      <c r="F441" s="1"/>
      <c r="G441" s="1"/>
      <c r="J441" s="1"/>
    </row>
    <row r="442" spans="5:10">
      <c r="E442" s="1"/>
      <c r="F442" s="1"/>
      <c r="G442" s="1"/>
      <c r="J442" s="1"/>
    </row>
    <row r="443" spans="5:10">
      <c r="E443" s="1"/>
      <c r="F443" s="1"/>
      <c r="G443" s="1"/>
      <c r="J443" s="1"/>
    </row>
    <row r="444" spans="5:10">
      <c r="E444" s="1"/>
      <c r="F444" s="1"/>
      <c r="G444" s="1"/>
      <c r="J444" s="1"/>
    </row>
    <row r="445" spans="5:10">
      <c r="E445" s="1"/>
      <c r="F445" s="1"/>
      <c r="G445" s="1"/>
      <c r="J445" s="1"/>
    </row>
    <row r="446" spans="5:10">
      <c r="F446" s="1"/>
      <c r="G446" s="1"/>
      <c r="J446" s="1"/>
    </row>
    <row r="447" spans="5:10">
      <c r="F447" s="1"/>
      <c r="G447" s="1"/>
      <c r="J447" s="1"/>
    </row>
    <row r="448" spans="5:10">
      <c r="F448" s="1"/>
      <c r="G448" s="1"/>
      <c r="J448" s="1"/>
    </row>
    <row r="449" spans="5:10">
      <c r="F449" s="1"/>
      <c r="G449" s="1"/>
      <c r="J449" s="1"/>
    </row>
    <row r="450" spans="5:10">
      <c r="F450" s="1"/>
      <c r="G450" s="1"/>
      <c r="J450" s="1"/>
    </row>
    <row r="451" spans="5:10">
      <c r="F451" s="1"/>
      <c r="G451" s="1"/>
      <c r="J451" s="1"/>
    </row>
    <row r="452" spans="5:10">
      <c r="F452" s="1"/>
      <c r="G452" s="1"/>
      <c r="J452" s="1"/>
    </row>
    <row r="453" spans="5:10">
      <c r="F453" s="1"/>
      <c r="G453" s="1"/>
      <c r="J453" s="1"/>
    </row>
    <row r="454" spans="5:10">
      <c r="F454" s="1"/>
      <c r="G454" s="1"/>
      <c r="J454" s="1"/>
    </row>
    <row r="455" spans="5:10">
      <c r="F455" s="1"/>
      <c r="G455" s="1"/>
      <c r="J455" s="1"/>
    </row>
    <row r="456" spans="5:10">
      <c r="F456" s="1"/>
      <c r="G456" s="1"/>
      <c r="J456" s="1"/>
    </row>
    <row r="457" spans="5:10">
      <c r="F457" s="1"/>
      <c r="G457" s="1"/>
      <c r="J457" s="1"/>
    </row>
    <row r="458" spans="5:10">
      <c r="F458" s="1"/>
      <c r="G458" s="1"/>
      <c r="J458" s="1"/>
    </row>
    <row r="459" spans="5:10">
      <c r="F459" s="1"/>
      <c r="G459" s="1"/>
      <c r="J459" s="1"/>
    </row>
    <row r="460" spans="5:10">
      <c r="F460" s="1"/>
      <c r="G460" s="1"/>
      <c r="J460" s="1"/>
    </row>
    <row r="461" spans="5:10">
      <c r="F461" s="1"/>
      <c r="G461" s="1"/>
      <c r="J461" s="1"/>
    </row>
    <row r="462" spans="5:10">
      <c r="F462" s="1"/>
      <c r="G462" s="1"/>
      <c r="J462" s="1"/>
    </row>
    <row r="463" spans="5:10">
      <c r="F463" s="1"/>
      <c r="G463" s="1"/>
      <c r="J463" s="1"/>
    </row>
    <row r="464" spans="5:10">
      <c r="E464" s="1"/>
      <c r="F464" s="1"/>
      <c r="G464" s="1"/>
      <c r="J464" s="1"/>
    </row>
    <row r="465" spans="5:10">
      <c r="E465" s="1"/>
      <c r="F465" s="1"/>
      <c r="G465" s="1"/>
      <c r="J465" s="1"/>
    </row>
    <row r="466" spans="5:10">
      <c r="E466" s="1"/>
      <c r="F466" s="1"/>
      <c r="G466" s="1"/>
      <c r="J466" s="1"/>
    </row>
    <row r="467" spans="5:10">
      <c r="E467" s="1"/>
      <c r="F467" s="1"/>
      <c r="G467" s="1"/>
      <c r="J467" s="1"/>
    </row>
    <row r="468" spans="5:10">
      <c r="F468" s="1"/>
      <c r="G468" s="1"/>
      <c r="J468" s="1"/>
    </row>
    <row r="469" spans="5:10">
      <c r="F469" s="1"/>
      <c r="G469" s="1"/>
      <c r="J469" s="1"/>
    </row>
    <row r="470" spans="5:10">
      <c r="F470" s="1"/>
      <c r="G470" s="1"/>
      <c r="J470" s="1"/>
    </row>
    <row r="471" spans="5:10">
      <c r="F471" s="1"/>
      <c r="G471" s="1"/>
      <c r="J471" s="1"/>
    </row>
    <row r="472" spans="5:10">
      <c r="F472" s="1"/>
      <c r="G472" s="1"/>
      <c r="J472" s="1"/>
    </row>
    <row r="473" spans="5:10">
      <c r="F473" s="1"/>
      <c r="G473" s="1"/>
      <c r="J473" s="1"/>
    </row>
    <row r="474" spans="5:10">
      <c r="F474" s="1"/>
      <c r="G474" s="1"/>
      <c r="J474" s="1"/>
    </row>
    <row r="475" spans="5:10">
      <c r="F475" s="1"/>
      <c r="G475" s="1"/>
      <c r="J475" s="1"/>
    </row>
    <row r="476" spans="5:10">
      <c r="F476" s="1"/>
      <c r="G476" s="1"/>
      <c r="J476" s="1"/>
    </row>
    <row r="477" spans="5:10">
      <c r="F477" s="1"/>
      <c r="G477" s="1"/>
      <c r="J477" s="1"/>
    </row>
    <row r="478" spans="5:10">
      <c r="F478" s="1"/>
      <c r="G478" s="1"/>
      <c r="J478" s="1"/>
    </row>
    <row r="479" spans="5:10">
      <c r="F479" s="1"/>
      <c r="G479" s="1"/>
      <c r="J479" s="1"/>
    </row>
    <row r="480" spans="5:10">
      <c r="F480" s="1"/>
      <c r="G480" s="1"/>
      <c r="J480" s="1"/>
    </row>
    <row r="481" spans="5:10">
      <c r="F481" s="1"/>
      <c r="G481" s="1"/>
      <c r="J481" s="1"/>
    </row>
    <row r="482" spans="5:10">
      <c r="F482" s="1"/>
      <c r="G482" s="1"/>
      <c r="J482" s="1"/>
    </row>
    <row r="483" spans="5:10">
      <c r="F483" s="1"/>
      <c r="G483" s="1"/>
      <c r="J483" s="1"/>
    </row>
    <row r="484" spans="5:10">
      <c r="F484" s="1"/>
      <c r="G484" s="1"/>
      <c r="J484" s="1"/>
    </row>
    <row r="485" spans="5:10">
      <c r="F485" s="1"/>
      <c r="G485" s="1"/>
      <c r="J485" s="1"/>
    </row>
    <row r="486" spans="5:10">
      <c r="E486" s="1"/>
      <c r="F486" s="1"/>
      <c r="G486" s="1"/>
      <c r="J486" s="1"/>
    </row>
    <row r="487" spans="5:10">
      <c r="E487" s="1"/>
      <c r="F487" s="1"/>
      <c r="G487" s="1"/>
    </row>
    <row r="488" spans="5:10">
      <c r="E488" s="1"/>
      <c r="F488" s="1"/>
      <c r="G488" s="1"/>
    </row>
    <row r="489" spans="5:10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7799-2E76-439B-8169-A0AC802B5A81}">
  <dimension ref="A1:N489"/>
  <sheetViews>
    <sheetView zoomScaleNormal="100" workbookViewId="0">
      <selection activeCell="H2" sqref="H2"/>
    </sheetView>
  </sheetViews>
  <sheetFormatPr defaultRowHeight="1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21" customWidth="1"/>
    <col min="14" max="14" width="11.42578125" customWidth="1"/>
  </cols>
  <sheetData>
    <row r="1" spans="1:14">
      <c r="H1" s="1" t="s">
        <v>20</v>
      </c>
      <c r="N1" s="2" t="s">
        <v>2</v>
      </c>
    </row>
    <row r="2" spans="1:14">
      <c r="A2" s="11" t="s">
        <v>20</v>
      </c>
      <c r="B2" s="11" t="s">
        <v>10</v>
      </c>
      <c r="C2" s="11" t="s">
        <v>11</v>
      </c>
      <c r="D2" s="11" t="s">
        <v>7</v>
      </c>
      <c r="E2" s="11" t="s">
        <v>12</v>
      </c>
      <c r="F2" s="11"/>
      <c r="G2" s="11" t="s">
        <v>13</v>
      </c>
      <c r="H2" s="11" t="s">
        <v>13</v>
      </c>
      <c r="I2" s="11" t="s">
        <v>19</v>
      </c>
      <c r="J2" s="11" t="s">
        <v>14</v>
      </c>
      <c r="K2" s="1" t="s">
        <v>15</v>
      </c>
      <c r="L2" s="1" t="s">
        <v>1</v>
      </c>
      <c r="M2" s="1" t="s">
        <v>16</v>
      </c>
      <c r="N2" s="1" t="s">
        <v>17</v>
      </c>
    </row>
    <row r="3" spans="1:14">
      <c r="A3" s="11">
        <f>'Initial data'!A2</f>
        <v>201001</v>
      </c>
      <c r="B3" s="11">
        <f>'Initial data'!B2</f>
        <v>99490104</v>
      </c>
      <c r="C3" s="12">
        <f t="shared" ref="C3:C66" si="0">LN(B3/B4)</f>
        <v>4.0719255492317696E-2</v>
      </c>
      <c r="D3" s="11">
        <v>1</v>
      </c>
      <c r="E3" s="11">
        <f>SUM(C3:C26)</f>
        <v>-0.13439882120203639</v>
      </c>
      <c r="F3" s="11">
        <f>E5</f>
        <v>-5.5999508834181826E-3</v>
      </c>
      <c r="G3" s="12">
        <f>C3-F3</f>
        <v>4.6319206375735882E-2</v>
      </c>
      <c r="H3" s="12">
        <f>C3-F3</f>
        <v>4.6319206375735882E-2</v>
      </c>
      <c r="I3" s="12">
        <f>MAX(H3:H26)-MIN(H3:H26)</f>
        <v>1.043137284211443</v>
      </c>
      <c r="J3" s="11">
        <f>G3*G3</f>
        <v>2.1454688792780117E-3</v>
      </c>
      <c r="K3">
        <f>SQRT(SUM(J3:J26)/23)</f>
        <v>0.16607515031093806</v>
      </c>
      <c r="L3">
        <f>I3/K3</f>
        <v>6.2811160023543859</v>
      </c>
      <c r="M3">
        <f>SUM(L3:L486)/5</f>
        <v>4.6993523315333459</v>
      </c>
      <c r="N3">
        <f>M3/SQRT(24)</f>
        <v>0.95925127781792874</v>
      </c>
    </row>
    <row r="4" spans="1:14">
      <c r="A4" s="11">
        <f>'Initial data'!A3</f>
        <v>201002</v>
      </c>
      <c r="B4" s="11">
        <f>'Initial data'!B3</f>
        <v>95520313</v>
      </c>
      <c r="C4" s="12">
        <f t="shared" si="0"/>
        <v>-0.15861009728845865</v>
      </c>
      <c r="D4" s="11">
        <v>2</v>
      </c>
      <c r="E4" s="11" t="s">
        <v>18</v>
      </c>
      <c r="F4" s="11">
        <f>F3</f>
        <v>-5.5999508834181826E-3</v>
      </c>
      <c r="G4" s="12">
        <f>C4-F4</f>
        <v>-0.15301014640504046</v>
      </c>
      <c r="H4" s="12">
        <f t="shared" ref="H4:H22" si="1">H3+C4-F4</f>
        <v>-0.10669094002930458</v>
      </c>
      <c r="I4" s="12"/>
      <c r="J4" s="11">
        <f t="shared" ref="J4:J67" si="2">G4*G4</f>
        <v>2.3412104902891917E-2</v>
      </c>
    </row>
    <row r="5" spans="1:14">
      <c r="A5" s="11">
        <f>'Initial data'!A4</f>
        <v>201003</v>
      </c>
      <c r="B5" s="11">
        <f>'Initial data'!B4</f>
        <v>111938434</v>
      </c>
      <c r="C5" s="12">
        <f t="shared" si="0"/>
        <v>-0.14361729124518155</v>
      </c>
      <c r="D5" s="11">
        <v>3</v>
      </c>
      <c r="E5" s="11">
        <f>E3/24</f>
        <v>-5.5999508834181826E-3</v>
      </c>
      <c r="F5" s="11">
        <f t="shared" ref="F5:F68" si="3">F4</f>
        <v>-5.5999508834181826E-3</v>
      </c>
      <c r="G5" s="12">
        <f t="shared" ref="G5:G67" si="4">C5-F5</f>
        <v>-0.13801734036176336</v>
      </c>
      <c r="H5" s="12">
        <f t="shared" si="1"/>
        <v>-0.24470828039106796</v>
      </c>
      <c r="I5" s="12"/>
      <c r="J5" s="11">
        <f t="shared" si="2"/>
        <v>1.9048786240534833E-2</v>
      </c>
    </row>
    <row r="6" spans="1:14">
      <c r="A6" s="11">
        <f>'Initial data'!A5</f>
        <v>201004</v>
      </c>
      <c r="B6" s="11">
        <f>'Initial data'!B5</f>
        <v>129226453</v>
      </c>
      <c r="C6" s="12">
        <f t="shared" si="0"/>
        <v>0.23449104673045598</v>
      </c>
      <c r="D6" s="11">
        <v>4</v>
      </c>
      <c r="E6" s="12"/>
      <c r="F6" s="11">
        <f t="shared" si="3"/>
        <v>-5.5999508834181826E-3</v>
      </c>
      <c r="G6" s="12">
        <f t="shared" si="4"/>
        <v>0.24009099761387417</v>
      </c>
      <c r="H6" s="12">
        <f t="shared" si="1"/>
        <v>-4.6172827771937914E-3</v>
      </c>
      <c r="I6" s="12"/>
      <c r="J6" s="11">
        <f t="shared" si="2"/>
        <v>5.7643687135225337E-2</v>
      </c>
    </row>
    <row r="7" spans="1:14">
      <c r="A7" s="11">
        <f>'Initial data'!A6</f>
        <v>201005</v>
      </c>
      <c r="B7" s="11">
        <f>'Initial data'!B6</f>
        <v>102214676</v>
      </c>
      <c r="C7" s="12">
        <f t="shared" si="0"/>
        <v>-7.9529459844404668E-2</v>
      </c>
      <c r="D7" s="11">
        <v>5</v>
      </c>
      <c r="E7" s="12"/>
      <c r="F7" s="11">
        <f t="shared" si="3"/>
        <v>-5.5999508834181826E-3</v>
      </c>
      <c r="G7" s="12">
        <f t="shared" si="4"/>
        <v>-7.392950896098649E-2</v>
      </c>
      <c r="H7" s="12">
        <f t="shared" si="1"/>
        <v>-7.8546791738180285E-2</v>
      </c>
      <c r="I7" s="12"/>
      <c r="J7" s="11">
        <f t="shared" si="2"/>
        <v>5.4655722952125819E-3</v>
      </c>
    </row>
    <row r="8" spans="1:14">
      <c r="A8" s="11">
        <f>'Initial data'!A7</f>
        <v>201006</v>
      </c>
      <c r="B8" s="11">
        <f>'Initial data'!B7</f>
        <v>110675747</v>
      </c>
      <c r="C8" s="12">
        <f t="shared" si="0"/>
        <v>1.7554501797591601E-2</v>
      </c>
      <c r="D8" s="11">
        <v>6</v>
      </c>
      <c r="E8" s="12"/>
      <c r="F8" s="11">
        <f t="shared" si="3"/>
        <v>-5.5999508834181826E-3</v>
      </c>
      <c r="G8" s="12">
        <f t="shared" si="4"/>
        <v>2.3154452681009782E-2</v>
      </c>
      <c r="H8" s="12">
        <f t="shared" si="1"/>
        <v>-5.5392339057170496E-2</v>
      </c>
      <c r="I8" s="12"/>
      <c r="J8" s="11">
        <f t="shared" si="2"/>
        <v>5.3612867895712108E-4</v>
      </c>
    </row>
    <row r="9" spans="1:14">
      <c r="A9" s="11">
        <f>'Initial data'!A8</f>
        <v>201007</v>
      </c>
      <c r="B9" s="11">
        <f>'Initial data'!B8</f>
        <v>108749843</v>
      </c>
      <c r="C9" s="12">
        <f t="shared" si="0"/>
        <v>-0.13998704919581845</v>
      </c>
      <c r="D9" s="11">
        <v>7</v>
      </c>
      <c r="E9" s="12"/>
      <c r="F9" s="11">
        <f t="shared" si="3"/>
        <v>-5.5999508834181826E-3</v>
      </c>
      <c r="G9" s="12">
        <f t="shared" si="4"/>
        <v>-0.13438709831240025</v>
      </c>
      <c r="H9" s="12">
        <f t="shared" si="1"/>
        <v>-0.18977943736957076</v>
      </c>
      <c r="I9" s="12"/>
      <c r="J9" s="11">
        <f t="shared" si="2"/>
        <v>1.8059892192826731E-2</v>
      </c>
    </row>
    <row r="10" spans="1:14">
      <c r="A10" s="11">
        <f>'Initial data'!A9</f>
        <v>201008</v>
      </c>
      <c r="B10" s="11">
        <f>'Initial data'!B9</f>
        <v>125090475</v>
      </c>
      <c r="C10" s="12">
        <f t="shared" si="0"/>
        <v>2.3388727984700139E-2</v>
      </c>
      <c r="D10" s="11">
        <v>8</v>
      </c>
      <c r="E10" s="12"/>
      <c r="F10" s="11">
        <f t="shared" si="3"/>
        <v>-5.5999508834181826E-3</v>
      </c>
      <c r="G10" s="12">
        <f t="shared" si="4"/>
        <v>2.8988678868118321E-2</v>
      </c>
      <c r="H10" s="12">
        <f t="shared" si="1"/>
        <v>-0.16079075850145241</v>
      </c>
      <c r="I10" s="12"/>
      <c r="J10" s="11">
        <f t="shared" si="2"/>
        <v>8.4034350251888969E-4</v>
      </c>
    </row>
    <row r="11" spans="1:14">
      <c r="A11" s="11">
        <f>'Initial data'!A10</f>
        <v>201009</v>
      </c>
      <c r="B11" s="11">
        <f>'Initial data'!B10</f>
        <v>122198717</v>
      </c>
      <c r="C11" s="12">
        <f t="shared" si="0"/>
        <v>-2.9600206884789006E-2</v>
      </c>
      <c r="D11" s="11">
        <v>9</v>
      </c>
      <c r="E11" s="12"/>
      <c r="F11" s="11">
        <f t="shared" si="3"/>
        <v>-5.5999508834181826E-3</v>
      </c>
      <c r="G11" s="12">
        <f t="shared" si="4"/>
        <v>-2.4000256001370825E-2</v>
      </c>
      <c r="H11" s="12">
        <f t="shared" si="1"/>
        <v>-0.18479101450282323</v>
      </c>
      <c r="I11" s="12"/>
      <c r="J11" s="11">
        <f t="shared" si="2"/>
        <v>5.7601228813133627E-4</v>
      </c>
    </row>
    <row r="12" spans="1:14">
      <c r="A12" s="11">
        <f>'Initial data'!A11</f>
        <v>201010</v>
      </c>
      <c r="B12" s="11">
        <f>'Initial data'!B11</f>
        <v>125869890</v>
      </c>
      <c r="C12" s="12">
        <f t="shared" si="0"/>
        <v>-0.2552672404157203</v>
      </c>
      <c r="D12" s="11">
        <v>10</v>
      </c>
      <c r="E12" s="12"/>
      <c r="F12" s="11">
        <f t="shared" si="3"/>
        <v>-5.5999508834181826E-3</v>
      </c>
      <c r="G12" s="12">
        <f t="shared" si="4"/>
        <v>-0.24966728953230211</v>
      </c>
      <c r="H12" s="12">
        <f t="shared" si="1"/>
        <v>-0.43445830403512536</v>
      </c>
      <c r="I12" s="12"/>
      <c r="J12" s="11">
        <f t="shared" si="2"/>
        <v>6.2333755462406368E-2</v>
      </c>
    </row>
    <row r="13" spans="1:14">
      <c r="A13" s="11">
        <f>'Initial data'!A12</f>
        <v>201011</v>
      </c>
      <c r="B13" s="11">
        <f>'Initial data'!B12</f>
        <v>162473676</v>
      </c>
      <c r="C13" s="12">
        <f t="shared" si="0"/>
        <v>0.25346263946083608</v>
      </c>
      <c r="D13" s="11">
        <v>11</v>
      </c>
      <c r="E13" s="12"/>
      <c r="F13" s="11">
        <f t="shared" si="3"/>
        <v>-5.5999508834181826E-3</v>
      </c>
      <c r="G13" s="12">
        <f t="shared" si="4"/>
        <v>0.25906259034425427</v>
      </c>
      <c r="H13" s="12">
        <f t="shared" si="1"/>
        <v>-0.17539571369087109</v>
      </c>
      <c r="I13" s="12"/>
      <c r="J13" s="11">
        <f t="shared" si="2"/>
        <v>6.7113425715874905E-2</v>
      </c>
    </row>
    <row r="14" spans="1:14">
      <c r="A14" s="11">
        <f>'Initial data'!A13</f>
        <v>201012</v>
      </c>
      <c r="B14" s="11">
        <f>'Initial data'!B13</f>
        <v>126097240</v>
      </c>
      <c r="C14" s="12">
        <f t="shared" si="0"/>
        <v>0.12387190004822009</v>
      </c>
      <c r="D14" s="11">
        <v>12</v>
      </c>
      <c r="E14" s="12"/>
      <c r="F14" s="11">
        <f t="shared" si="3"/>
        <v>-5.5999508834181826E-3</v>
      </c>
      <c r="G14" s="12">
        <f t="shared" si="4"/>
        <v>0.12947185093163827</v>
      </c>
      <c r="H14" s="12">
        <f t="shared" si="1"/>
        <v>-4.5923862759232818E-2</v>
      </c>
      <c r="I14" s="12"/>
      <c r="J14" s="11">
        <f t="shared" si="2"/>
        <v>1.6762960183664362E-2</v>
      </c>
    </row>
    <row r="15" spans="1:14">
      <c r="A15" s="11">
        <f>'Initial data'!A14</f>
        <v>201101</v>
      </c>
      <c r="B15" s="11">
        <f>'Initial data'!B14</f>
        <v>111406030</v>
      </c>
      <c r="C15" s="12">
        <f t="shared" si="0"/>
        <v>-0.26268642962334926</v>
      </c>
      <c r="D15" s="11">
        <v>13</v>
      </c>
      <c r="E15" s="12"/>
      <c r="F15" s="11">
        <f t="shared" si="3"/>
        <v>-5.5999508834181826E-3</v>
      </c>
      <c r="G15" s="12">
        <f t="shared" si="4"/>
        <v>-0.25708647873993107</v>
      </c>
      <c r="H15" s="12">
        <f t="shared" si="1"/>
        <v>-0.30301034149916389</v>
      </c>
      <c r="I15" s="12"/>
      <c r="J15" s="11">
        <f t="shared" si="2"/>
        <v>6.6093457550897031E-2</v>
      </c>
    </row>
    <row r="16" spans="1:14">
      <c r="A16" s="11">
        <f>'Initial data'!A15</f>
        <v>201102</v>
      </c>
      <c r="B16" s="11">
        <f>'Initial data'!B15</f>
        <v>144874505</v>
      </c>
      <c r="C16" s="12">
        <f t="shared" si="0"/>
        <v>-0.22339074576260523</v>
      </c>
      <c r="D16" s="11">
        <v>14</v>
      </c>
      <c r="E16" s="12"/>
      <c r="F16" s="11">
        <f t="shared" si="3"/>
        <v>-5.5999508834181826E-3</v>
      </c>
      <c r="G16" s="12">
        <f t="shared" si="4"/>
        <v>-0.21779079487918704</v>
      </c>
      <c r="H16" s="12">
        <f t="shared" si="1"/>
        <v>-0.52080113637835102</v>
      </c>
      <c r="I16" s="12"/>
      <c r="J16" s="11">
        <f t="shared" si="2"/>
        <v>4.7432830334108125E-2</v>
      </c>
    </row>
    <row r="17" spans="1:12">
      <c r="A17" s="11">
        <f>'Initial data'!A16</f>
        <v>201103</v>
      </c>
      <c r="B17" s="11">
        <f>'Initial data'!B16</f>
        <v>181137902</v>
      </c>
      <c r="C17" s="12">
        <f t="shared" si="0"/>
        <v>0.12015243240725909</v>
      </c>
      <c r="D17" s="11">
        <v>15</v>
      </c>
      <c r="E17" s="12"/>
      <c r="F17" s="11">
        <f t="shared" si="3"/>
        <v>-5.5999508834181826E-3</v>
      </c>
      <c r="G17" s="12">
        <f t="shared" si="4"/>
        <v>0.12575238329067728</v>
      </c>
      <c r="H17" s="12">
        <f t="shared" si="1"/>
        <v>-0.39504875308767373</v>
      </c>
      <c r="I17" s="12"/>
      <c r="J17" s="11">
        <f t="shared" si="2"/>
        <v>1.5813661903285411E-2</v>
      </c>
    </row>
    <row r="18" spans="1:12">
      <c r="A18" s="11">
        <f>'Initial data'!A17</f>
        <v>201104</v>
      </c>
      <c r="B18" s="11">
        <f>'Initial data'!B17</f>
        <v>160630420</v>
      </c>
      <c r="C18" s="12">
        <f t="shared" si="0"/>
        <v>0.1139750930790748</v>
      </c>
      <c r="D18" s="11">
        <v>16</v>
      </c>
      <c r="E18" s="12"/>
      <c r="F18" s="11">
        <f t="shared" si="3"/>
        <v>-5.5999508834181826E-3</v>
      </c>
      <c r="G18" s="12">
        <f t="shared" si="4"/>
        <v>0.11957504396249298</v>
      </c>
      <c r="H18" s="12">
        <f t="shared" si="1"/>
        <v>-0.27547370912518071</v>
      </c>
      <c r="I18" s="12"/>
      <c r="J18" s="11">
        <f t="shared" si="2"/>
        <v>1.4298191138632128E-2</v>
      </c>
    </row>
    <row r="19" spans="1:12">
      <c r="A19" s="11">
        <f>'Initial data'!A18</f>
        <v>201105</v>
      </c>
      <c r="B19" s="11">
        <f>'Initial data'!B18</f>
        <v>143327340</v>
      </c>
      <c r="C19" s="12">
        <f t="shared" si="0"/>
        <v>-5.7374391794960442E-2</v>
      </c>
      <c r="D19" s="11">
        <v>17</v>
      </c>
      <c r="E19" s="12"/>
      <c r="F19" s="11">
        <f t="shared" si="3"/>
        <v>-5.5999508834181826E-3</v>
      </c>
      <c r="G19" s="12">
        <f t="shared" si="4"/>
        <v>-5.1774440911542256E-2</v>
      </c>
      <c r="H19" s="12">
        <f t="shared" si="1"/>
        <v>-0.32724815003672297</v>
      </c>
      <c r="I19" s="12"/>
      <c r="J19" s="11">
        <f t="shared" si="2"/>
        <v>2.6805927317027807E-3</v>
      </c>
    </row>
    <row r="20" spans="1:12">
      <c r="A20" s="11">
        <f>'Initial data'!A19</f>
        <v>201106</v>
      </c>
      <c r="B20" s="11">
        <f>'Initial data'!B19</f>
        <v>151791140</v>
      </c>
      <c r="C20" s="12">
        <f t="shared" si="0"/>
        <v>4.6579011344745368E-2</v>
      </c>
      <c r="D20" s="11">
        <v>18</v>
      </c>
      <c r="E20" s="12"/>
      <c r="F20" s="11">
        <f t="shared" si="3"/>
        <v>-5.5999508834181826E-3</v>
      </c>
      <c r="G20" s="12">
        <f t="shared" si="4"/>
        <v>5.2178962228163553E-2</v>
      </c>
      <c r="H20" s="12">
        <f t="shared" si="1"/>
        <v>-0.27506918780855943</v>
      </c>
      <c r="I20" s="12"/>
      <c r="J20" s="11">
        <f t="shared" si="2"/>
        <v>2.7226440992081189E-3</v>
      </c>
    </row>
    <row r="21" spans="1:12">
      <c r="A21" s="11">
        <f>'Initial data'!A20</f>
        <v>201107</v>
      </c>
      <c r="B21" s="11">
        <f>'Initial data'!B20</f>
        <v>144882995</v>
      </c>
      <c r="C21" s="12">
        <f t="shared" si="0"/>
        <v>-4.088000737534591E-2</v>
      </c>
      <c r="D21" s="11">
        <v>19</v>
      </c>
      <c r="E21" s="12"/>
      <c r="F21" s="11">
        <f t="shared" si="3"/>
        <v>-5.5999508834181826E-3</v>
      </c>
      <c r="G21" s="12">
        <f t="shared" si="4"/>
        <v>-3.5280056491927725E-2</v>
      </c>
      <c r="H21" s="12">
        <f t="shared" si="1"/>
        <v>-0.31034924430048716</v>
      </c>
      <c r="I21" s="12"/>
      <c r="J21" s="11">
        <f t="shared" si="2"/>
        <v>1.2446823860736117E-3</v>
      </c>
    </row>
    <row r="22" spans="1:12">
      <c r="A22" s="11">
        <f>'Initial data'!A21</f>
        <v>201108</v>
      </c>
      <c r="B22" s="11">
        <f>'Initial data'!B21</f>
        <v>150928542</v>
      </c>
      <c r="C22" s="12">
        <f t="shared" si="0"/>
        <v>-0.21681934868865249</v>
      </c>
      <c r="D22" s="11">
        <v>20</v>
      </c>
      <c r="E22" s="11"/>
      <c r="F22" s="11">
        <f t="shared" si="3"/>
        <v>-5.5999508834181826E-3</v>
      </c>
      <c r="G22" s="12">
        <f t="shared" si="4"/>
        <v>-0.2112193978052343</v>
      </c>
      <c r="H22" s="12">
        <f t="shared" si="1"/>
        <v>-0.52156864210572151</v>
      </c>
      <c r="I22" s="12"/>
      <c r="J22" s="11">
        <f t="shared" si="2"/>
        <v>4.4613634009205816E-2</v>
      </c>
    </row>
    <row r="23" spans="1:12">
      <c r="A23" s="11">
        <f>'Initial data'!A22</f>
        <v>201109</v>
      </c>
      <c r="B23" s="11">
        <f>'Initial data'!B22</f>
        <v>187471314</v>
      </c>
      <c r="C23" s="12">
        <f t="shared" si="0"/>
        <v>0.37900298053539805</v>
      </c>
      <c r="D23" s="11">
        <v>21</v>
      </c>
      <c r="E23" s="11"/>
      <c r="F23" s="11">
        <f t="shared" si="3"/>
        <v>-5.5999508834181826E-3</v>
      </c>
      <c r="G23" s="12">
        <f t="shared" si="4"/>
        <v>0.38460293141881624</v>
      </c>
      <c r="H23" s="12">
        <f>C23-F23</f>
        <v>0.38460293141881624</v>
      </c>
      <c r="I23" s="12"/>
      <c r="J23" s="11">
        <f t="shared" si="2"/>
        <v>0.14791941485594667</v>
      </c>
    </row>
    <row r="24" spans="1:12">
      <c r="A24" s="11">
        <f>'Initial data'!A23</f>
        <v>201110</v>
      </c>
      <c r="B24" s="11">
        <f>'Initial data'!B23</f>
        <v>128332283</v>
      </c>
      <c r="C24" s="12">
        <f t="shared" si="0"/>
        <v>-2.5827404497532586E-2</v>
      </c>
      <c r="D24" s="11">
        <v>22</v>
      </c>
      <c r="E24" s="11"/>
      <c r="F24" s="11">
        <f t="shared" si="3"/>
        <v>-5.5999508834181826E-3</v>
      </c>
      <c r="G24" s="12">
        <f t="shared" si="4"/>
        <v>-2.0227453614114405E-2</v>
      </c>
      <c r="H24" s="12">
        <f t="shared" ref="H24:H42" si="5">H23+C24-F24</f>
        <v>0.36437547780470186</v>
      </c>
      <c r="I24" s="12"/>
      <c r="J24" s="11">
        <f t="shared" si="2"/>
        <v>4.0914987971114988E-4</v>
      </c>
    </row>
    <row r="25" spans="1:12">
      <c r="A25" s="11">
        <f>'Initial data'!A24</f>
        <v>201111</v>
      </c>
      <c r="B25" s="11">
        <f>'Initial data'!B24</f>
        <v>131689946</v>
      </c>
      <c r="C25" s="12">
        <f t="shared" si="0"/>
        <v>2.3799396331383633E-2</v>
      </c>
      <c r="D25" s="11">
        <v>23</v>
      </c>
      <c r="E25" s="11"/>
      <c r="F25" s="11">
        <f t="shared" si="3"/>
        <v>-5.5999508834181826E-3</v>
      </c>
      <c r="G25" s="12">
        <f t="shared" si="4"/>
        <v>2.9399347214801815E-2</v>
      </c>
      <c r="H25" s="12">
        <f t="shared" si="5"/>
        <v>0.39377482501950367</v>
      </c>
      <c r="I25" s="12"/>
      <c r="J25" s="11">
        <f t="shared" si="2"/>
        <v>8.6432161665647516E-4</v>
      </c>
    </row>
    <row r="26" spans="1:12">
      <c r="A26" s="11">
        <f>'Initial data'!A25</f>
        <v>201112</v>
      </c>
      <c r="B26" s="11">
        <f>'Initial data'!B25</f>
        <v>128592806</v>
      </c>
      <c r="C26" s="12">
        <f t="shared" si="0"/>
        <v>0.12219386620279966</v>
      </c>
      <c r="D26" s="11">
        <v>24</v>
      </c>
      <c r="E26" s="11"/>
      <c r="F26" s="11">
        <f t="shared" si="3"/>
        <v>-5.5999508834181826E-3</v>
      </c>
      <c r="G26" s="12">
        <f t="shared" si="4"/>
        <v>0.12779381708621784</v>
      </c>
      <c r="H26" s="12">
        <f t="shared" si="5"/>
        <v>0.52156864210572151</v>
      </c>
      <c r="I26" s="12"/>
      <c r="J26" s="11">
        <f t="shared" si="2"/>
        <v>1.6331259685465702E-2</v>
      </c>
    </row>
    <row r="27" spans="1:12">
      <c r="A27" s="11">
        <f>'Initial data'!A26</f>
        <v>201201</v>
      </c>
      <c r="B27" s="11">
        <f>'Initial data'!B26</f>
        <v>113801648</v>
      </c>
      <c r="C27" s="12">
        <f t="shared" si="0"/>
        <v>-0.30897450086167649</v>
      </c>
      <c r="D27" s="11">
        <v>1</v>
      </c>
      <c r="E27" s="11">
        <f t="shared" ref="E27" si="6">SUM(C27:C50)</f>
        <v>-0.1776865975063891</v>
      </c>
      <c r="F27" s="11">
        <f t="shared" ref="F27" si="7">E29</f>
        <v>-7.4036082294328788E-3</v>
      </c>
      <c r="G27" s="12">
        <f t="shared" si="4"/>
        <v>-0.30157089263224363</v>
      </c>
      <c r="H27" s="12">
        <f t="shared" si="5"/>
        <v>0.21999774947347789</v>
      </c>
      <c r="I27" s="12">
        <f t="shared" ref="I27" si="8">MAX(H27:H50)-MIN(H27:H50)</f>
        <v>0.83361384729590005</v>
      </c>
      <c r="J27" s="11">
        <f t="shared" si="2"/>
        <v>9.0945003283008211E-2</v>
      </c>
      <c r="K27">
        <f t="shared" ref="K27" si="9">SQRT(SUM(J27:J50)/23)</f>
        <v>0.27073976104538655</v>
      </c>
      <c r="L27">
        <f t="shared" ref="L27" si="10">I27/K27</f>
        <v>3.0790226159509455</v>
      </c>
    </row>
    <row r="28" spans="1:12">
      <c r="A28" s="11">
        <f>'Initial data'!A27</f>
        <v>201202</v>
      </c>
      <c r="B28" s="11">
        <f>'Initial data'!B27</f>
        <v>155000990</v>
      </c>
      <c r="C28" s="12">
        <f t="shared" si="0"/>
        <v>9.4400515616066133E-2</v>
      </c>
      <c r="D28" s="11">
        <v>2</v>
      </c>
      <c r="E28" s="11" t="s">
        <v>18</v>
      </c>
      <c r="F28" s="11">
        <f t="shared" ref="F28" si="11">F27</f>
        <v>-7.4036082294328788E-3</v>
      </c>
      <c r="G28" s="12">
        <f t="shared" si="4"/>
        <v>0.10180412384549901</v>
      </c>
      <c r="H28" s="12">
        <f t="shared" si="5"/>
        <v>0.32180187331897692</v>
      </c>
      <c r="I28" s="12"/>
      <c r="J28" s="11">
        <f t="shared" si="2"/>
        <v>1.0364079631949701E-2</v>
      </c>
    </row>
    <row r="29" spans="1:12">
      <c r="A29" s="11">
        <f>'Initial data'!A28</f>
        <v>201203</v>
      </c>
      <c r="B29" s="11">
        <f>'Initial data'!B28</f>
        <v>141038230</v>
      </c>
      <c r="C29" s="12">
        <f t="shared" si="0"/>
        <v>0.10659519043739973</v>
      </c>
      <c r="D29" s="11">
        <v>3</v>
      </c>
      <c r="E29" s="11">
        <f t="shared" ref="E29" si="12">E27/24</f>
        <v>-7.4036082294328788E-3</v>
      </c>
      <c r="F29" s="11">
        <f t="shared" si="3"/>
        <v>-7.4036082294328788E-3</v>
      </c>
      <c r="G29" s="12">
        <f t="shared" si="4"/>
        <v>0.11399879866683262</v>
      </c>
      <c r="H29" s="12">
        <f t="shared" si="5"/>
        <v>0.43580067198580952</v>
      </c>
      <c r="I29" s="12"/>
      <c r="J29" s="11">
        <f t="shared" si="2"/>
        <v>1.2995726097481038E-2</v>
      </c>
    </row>
    <row r="30" spans="1:12">
      <c r="A30" s="11">
        <f>'Initial data'!A29</f>
        <v>201204</v>
      </c>
      <c r="B30" s="11">
        <f>'Initial data'!B29</f>
        <v>126777781</v>
      </c>
      <c r="C30" s="12">
        <f t="shared" si="0"/>
        <v>-5.4280520393293959E-2</v>
      </c>
      <c r="D30" s="11">
        <v>4</v>
      </c>
      <c r="E30" s="12"/>
      <c r="F30" s="11">
        <f t="shared" si="3"/>
        <v>-7.4036082294328788E-3</v>
      </c>
      <c r="G30" s="12">
        <f t="shared" si="4"/>
        <v>-4.6876912163861077E-2</v>
      </c>
      <c r="H30" s="12">
        <f t="shared" si="5"/>
        <v>0.38892375982194843</v>
      </c>
      <c r="I30" s="12"/>
      <c r="J30" s="11">
        <f t="shared" si="2"/>
        <v>2.1974448940183466E-3</v>
      </c>
    </row>
    <row r="31" spans="1:12">
      <c r="A31" s="11">
        <f>'Initial data'!A30</f>
        <v>201205</v>
      </c>
      <c r="B31" s="11">
        <f>'Initial data'!B30</f>
        <v>133849538</v>
      </c>
      <c r="C31" s="12">
        <f t="shared" si="0"/>
        <v>0.16523933185431106</v>
      </c>
      <c r="D31" s="11">
        <v>5</v>
      </c>
      <c r="E31" s="12"/>
      <c r="F31" s="11">
        <f t="shared" si="3"/>
        <v>-7.4036082294328788E-3</v>
      </c>
      <c r="G31" s="12">
        <f t="shared" si="4"/>
        <v>0.17264294008374392</v>
      </c>
      <c r="H31" s="12">
        <f t="shared" si="5"/>
        <v>0.5615666999056923</v>
      </c>
      <c r="I31" s="12"/>
      <c r="J31" s="11">
        <f t="shared" si="2"/>
        <v>2.9805584760759195E-2</v>
      </c>
    </row>
    <row r="32" spans="1:12">
      <c r="A32" s="11">
        <f>'Initial data'!A31</f>
        <v>201206</v>
      </c>
      <c r="B32" s="11">
        <f>'Initial data'!B31</f>
        <v>113463022</v>
      </c>
      <c r="C32" s="12">
        <f t="shared" si="0"/>
        <v>-0.78776849110458835</v>
      </c>
      <c r="D32" s="11">
        <v>6</v>
      </c>
      <c r="E32" s="12"/>
      <c r="F32" s="11">
        <f t="shared" si="3"/>
        <v>-7.4036082294328788E-3</v>
      </c>
      <c r="G32" s="12">
        <f t="shared" si="4"/>
        <v>-0.78036488287515549</v>
      </c>
      <c r="H32" s="12">
        <f t="shared" si="5"/>
        <v>-0.21879818296946318</v>
      </c>
      <c r="I32" s="12"/>
      <c r="J32" s="11">
        <f t="shared" si="2"/>
        <v>0.60896935042475508</v>
      </c>
    </row>
    <row r="33" spans="1:10">
      <c r="A33" s="11">
        <f>'Initial data'!A32</f>
        <v>201207</v>
      </c>
      <c r="B33" s="11">
        <f>'Initial data'!B32</f>
        <v>249446753</v>
      </c>
      <c r="C33" s="12">
        <f t="shared" si="0"/>
        <v>0.66986788514015427</v>
      </c>
      <c r="D33" s="11">
        <v>7</v>
      </c>
      <c r="E33" s="12"/>
      <c r="F33" s="11">
        <f t="shared" si="3"/>
        <v>-7.4036082294328788E-3</v>
      </c>
      <c r="G33" s="12">
        <f t="shared" si="4"/>
        <v>0.67727149336958714</v>
      </c>
      <c r="H33" s="12">
        <f t="shared" si="5"/>
        <v>0.45847331040012396</v>
      </c>
      <c r="I33" s="12"/>
      <c r="J33" s="11">
        <f t="shared" si="2"/>
        <v>0.4586966757310707</v>
      </c>
    </row>
    <row r="34" spans="1:10">
      <c r="A34" s="11">
        <f>'Initial data'!A33</f>
        <v>201208</v>
      </c>
      <c r="B34" s="11">
        <f>'Initial data'!B33</f>
        <v>127660908</v>
      </c>
      <c r="C34" s="12">
        <f t="shared" si="0"/>
        <v>0.14893874569687998</v>
      </c>
      <c r="D34" s="11">
        <v>8</v>
      </c>
      <c r="E34" s="12"/>
      <c r="F34" s="11">
        <f t="shared" si="3"/>
        <v>-7.4036082294328788E-3</v>
      </c>
      <c r="G34" s="12">
        <f t="shared" si="4"/>
        <v>0.15634235392631285</v>
      </c>
      <c r="H34" s="12">
        <f t="shared" si="5"/>
        <v>0.61481566432643686</v>
      </c>
      <c r="I34" s="12"/>
      <c r="J34" s="11">
        <f t="shared" si="2"/>
        <v>2.4442931631220469E-2</v>
      </c>
    </row>
    <row r="35" spans="1:10">
      <c r="A35" s="11">
        <f>'Initial data'!A34</f>
        <v>201209</v>
      </c>
      <c r="B35" s="11">
        <f>'Initial data'!B34</f>
        <v>109995433</v>
      </c>
      <c r="C35" s="12">
        <f t="shared" si="0"/>
        <v>-0.20190902283837533</v>
      </c>
      <c r="D35" s="11">
        <v>9</v>
      </c>
      <c r="E35" s="12"/>
      <c r="F35" s="11">
        <f t="shared" si="3"/>
        <v>-7.4036082294328788E-3</v>
      </c>
      <c r="G35" s="12">
        <f t="shared" si="4"/>
        <v>-0.19450541460894247</v>
      </c>
      <c r="H35" s="12">
        <f t="shared" si="5"/>
        <v>0.42031024971749442</v>
      </c>
      <c r="I35" s="12"/>
      <c r="J35" s="11">
        <f t="shared" si="2"/>
        <v>3.7832356312196606E-2</v>
      </c>
    </row>
    <row r="36" spans="1:10">
      <c r="A36" s="11">
        <f>'Initial data'!A35</f>
        <v>201210</v>
      </c>
      <c r="B36" s="11">
        <f>'Initial data'!B35</f>
        <v>134605445</v>
      </c>
      <c r="C36" s="12">
        <f t="shared" si="0"/>
        <v>5.1391799594720844E-2</v>
      </c>
      <c r="D36" s="11">
        <v>10</v>
      </c>
      <c r="E36" s="12"/>
      <c r="F36" s="11">
        <f t="shared" si="3"/>
        <v>-7.4036082294328788E-3</v>
      </c>
      <c r="G36" s="12">
        <f t="shared" si="4"/>
        <v>5.8795407824153725E-2</v>
      </c>
      <c r="H36" s="12">
        <f t="shared" si="5"/>
        <v>0.47910565754164813</v>
      </c>
      <c r="I36" s="12"/>
      <c r="J36" s="11">
        <f t="shared" si="2"/>
        <v>3.4568999812085569E-3</v>
      </c>
    </row>
    <row r="37" spans="1:10">
      <c r="A37" s="11">
        <f>'Initial data'!A36</f>
        <v>201211</v>
      </c>
      <c r="B37" s="11">
        <f>'Initial data'!B36</f>
        <v>127862577</v>
      </c>
      <c r="C37" s="12">
        <f t="shared" si="0"/>
        <v>-0.25946015277635398</v>
      </c>
      <c r="D37" s="11">
        <v>11</v>
      </c>
      <c r="E37" s="12"/>
      <c r="F37" s="11">
        <f t="shared" si="3"/>
        <v>-7.4036082294328788E-3</v>
      </c>
      <c r="G37" s="12">
        <f t="shared" si="4"/>
        <v>-0.25205654454692111</v>
      </c>
      <c r="H37" s="12">
        <f t="shared" si="5"/>
        <v>0.22704911299472702</v>
      </c>
      <c r="I37" s="12"/>
      <c r="J37" s="11">
        <f t="shared" si="2"/>
        <v>6.3532501648934023E-2</v>
      </c>
    </row>
    <row r="38" spans="1:10">
      <c r="A38" s="11">
        <f>'Initial data'!A37</f>
        <v>201212</v>
      </c>
      <c r="B38" s="11">
        <f>'Initial data'!B37</f>
        <v>165739325</v>
      </c>
      <c r="C38" s="12">
        <f t="shared" si="0"/>
        <v>-0.22105267375904811</v>
      </c>
      <c r="D38" s="11">
        <v>12</v>
      </c>
      <c r="E38" s="12"/>
      <c r="F38" s="11">
        <f t="shared" si="3"/>
        <v>-7.4036082294328788E-3</v>
      </c>
      <c r="G38" s="12">
        <f t="shared" si="4"/>
        <v>-0.21364906552961524</v>
      </c>
      <c r="H38" s="12">
        <f t="shared" si="5"/>
        <v>1.3400047465111791E-2</v>
      </c>
      <c r="I38" s="12"/>
      <c r="J38" s="11">
        <f t="shared" si="2"/>
        <v>4.5645923201677825E-2</v>
      </c>
    </row>
    <row r="39" spans="1:10">
      <c r="A39" s="11">
        <f>'Initial data'!A38</f>
        <v>201301</v>
      </c>
      <c r="B39" s="11">
        <f>'Initial data'!B38</f>
        <v>206741433</v>
      </c>
      <c r="C39" s="12">
        <f t="shared" si="0"/>
        <v>0.4211965674151813</v>
      </c>
      <c r="D39" s="11">
        <v>13</v>
      </c>
      <c r="E39" s="12"/>
      <c r="F39" s="11">
        <f t="shared" si="3"/>
        <v>-7.4036082294328788E-3</v>
      </c>
      <c r="G39" s="12">
        <f t="shared" si="4"/>
        <v>0.42860017564461417</v>
      </c>
      <c r="H39" s="12">
        <f t="shared" si="5"/>
        <v>0.44200022310972598</v>
      </c>
      <c r="I39" s="12"/>
      <c r="J39" s="11">
        <f t="shared" si="2"/>
        <v>0.18369811056259411</v>
      </c>
    </row>
    <row r="40" spans="1:10">
      <c r="A40" s="11">
        <f>'Initial data'!A39</f>
        <v>201302</v>
      </c>
      <c r="B40" s="11">
        <f>'Initial data'!B39</f>
        <v>135676358</v>
      </c>
      <c r="C40" s="12">
        <f t="shared" si="0"/>
        <v>-3.5141906970806491E-2</v>
      </c>
      <c r="D40" s="11">
        <v>14</v>
      </c>
      <c r="E40" s="12"/>
      <c r="F40" s="11">
        <f t="shared" si="3"/>
        <v>-7.4036082294328788E-3</v>
      </c>
      <c r="G40" s="12">
        <f t="shared" si="4"/>
        <v>-2.7738298741373613E-2</v>
      </c>
      <c r="H40" s="12">
        <f t="shared" si="5"/>
        <v>0.41426192436835235</v>
      </c>
      <c r="I40" s="12"/>
      <c r="J40" s="11">
        <f t="shared" si="2"/>
        <v>7.6941321706568903E-4</v>
      </c>
    </row>
    <row r="41" spans="1:10">
      <c r="A41" s="11">
        <f>'Initial data'!A40</f>
        <v>201303</v>
      </c>
      <c r="B41" s="11">
        <f>'Initial data'!B40</f>
        <v>140529051</v>
      </c>
      <c r="C41" s="12">
        <f t="shared" si="0"/>
        <v>5.0217085533037263E-3</v>
      </c>
      <c r="D41" s="11">
        <v>15</v>
      </c>
      <c r="E41" s="12"/>
      <c r="F41" s="11">
        <f t="shared" si="3"/>
        <v>-7.4036082294328788E-3</v>
      </c>
      <c r="G41" s="12">
        <f t="shared" si="4"/>
        <v>1.2425316782736605E-2</v>
      </c>
      <c r="H41" s="12">
        <f t="shared" si="5"/>
        <v>0.42668724115108897</v>
      </c>
      <c r="I41" s="12"/>
      <c r="J41" s="11">
        <f t="shared" si="2"/>
        <v>1.5438849715135593E-4</v>
      </c>
    </row>
    <row r="42" spans="1:10">
      <c r="A42" s="11">
        <f>'Initial data'!A41</f>
        <v>201304</v>
      </c>
      <c r="B42" s="11">
        <f>'Initial data'!B41</f>
        <v>139825124</v>
      </c>
      <c r="C42" s="12">
        <f t="shared" si="0"/>
        <v>6.0912662325535709E-2</v>
      </c>
      <c r="D42" s="11">
        <v>16</v>
      </c>
      <c r="E42" s="12"/>
      <c r="F42" s="11">
        <f t="shared" si="3"/>
        <v>-7.4036082294328788E-3</v>
      </c>
      <c r="G42" s="12">
        <f t="shared" si="4"/>
        <v>6.8316270554968583E-2</v>
      </c>
      <c r="H42" s="12">
        <f t="shared" si="5"/>
        <v>0.49500351170605755</v>
      </c>
      <c r="I42" s="12"/>
      <c r="J42" s="11">
        <f t="shared" si="2"/>
        <v>4.6671128225396676E-3</v>
      </c>
    </row>
    <row r="43" spans="1:10">
      <c r="A43" s="11">
        <f>'Initial data'!A42</f>
        <v>201305</v>
      </c>
      <c r="B43" s="11">
        <f>'Initial data'!B42</f>
        <v>131562216</v>
      </c>
      <c r="C43" s="12">
        <f t="shared" si="0"/>
        <v>9.2071059194983332E-2</v>
      </c>
      <c r="D43" s="11">
        <v>17</v>
      </c>
      <c r="E43" s="12"/>
      <c r="F43" s="11">
        <f t="shared" si="3"/>
        <v>-7.4036082294328788E-3</v>
      </c>
      <c r="G43" s="12">
        <f t="shared" si="4"/>
        <v>9.9474667424416213E-2</v>
      </c>
      <c r="H43" s="12">
        <f>C43-F43</f>
        <v>9.9474667424416213E-2</v>
      </c>
      <c r="I43" s="12"/>
      <c r="J43" s="11">
        <f t="shared" si="2"/>
        <v>9.8952094591982127E-3</v>
      </c>
    </row>
    <row r="44" spans="1:10">
      <c r="A44" s="11">
        <f>'Initial data'!A43</f>
        <v>201306</v>
      </c>
      <c r="B44" s="11">
        <f>'Initial data'!B43</f>
        <v>119990048</v>
      </c>
      <c r="C44" s="12">
        <f t="shared" si="0"/>
        <v>-0.21637779590872849</v>
      </c>
      <c r="D44" s="11">
        <v>18</v>
      </c>
      <c r="E44" s="12"/>
      <c r="F44" s="11">
        <f t="shared" si="3"/>
        <v>-7.4036082294328788E-3</v>
      </c>
      <c r="G44" s="12">
        <f t="shared" si="4"/>
        <v>-0.20897418767929563</v>
      </c>
      <c r="H44" s="12">
        <f t="shared" ref="H44:H62" si="13">H43+C44-F44</f>
        <v>-0.1094995202548794</v>
      </c>
      <c r="I44" s="12"/>
      <c r="J44" s="11">
        <f t="shared" si="2"/>
        <v>4.367021111622147E-2</v>
      </c>
    </row>
    <row r="45" spans="1:10">
      <c r="A45" s="11">
        <f>'Initial data'!A44</f>
        <v>201307</v>
      </c>
      <c r="B45" s="11">
        <f>'Initial data'!B44</f>
        <v>148976206</v>
      </c>
      <c r="C45" s="12">
        <f t="shared" si="0"/>
        <v>-1.7052272115043764E-3</v>
      </c>
      <c r="D45" s="11">
        <v>19</v>
      </c>
      <c r="E45" s="12"/>
      <c r="F45" s="11">
        <f t="shared" si="3"/>
        <v>-7.4036082294328788E-3</v>
      </c>
      <c r="G45" s="12">
        <f t="shared" si="4"/>
        <v>5.6983810179285022E-3</v>
      </c>
      <c r="H45" s="12">
        <f t="shared" si="13"/>
        <v>-0.10380113923695089</v>
      </c>
      <c r="I45" s="12"/>
      <c r="J45" s="11">
        <f t="shared" si="2"/>
        <v>3.247154622548787E-5</v>
      </c>
    </row>
    <row r="46" spans="1:10">
      <c r="A46" s="11">
        <f>'Initial data'!A45</f>
        <v>201308</v>
      </c>
      <c r="B46" s="11">
        <f>'Initial data'!B45</f>
        <v>149230461</v>
      </c>
      <c r="C46" s="12">
        <f t="shared" si="0"/>
        <v>0.16023599115496562</v>
      </c>
      <c r="D46" s="11">
        <v>20</v>
      </c>
      <c r="E46" s="11"/>
      <c r="F46" s="11">
        <f t="shared" si="3"/>
        <v>-7.4036082294328788E-3</v>
      </c>
      <c r="G46" s="12">
        <f t="shared" si="4"/>
        <v>0.16763959938439849</v>
      </c>
      <c r="H46" s="12">
        <f t="shared" si="13"/>
        <v>6.3838460147447609E-2</v>
      </c>
      <c r="I46" s="12"/>
      <c r="J46" s="11">
        <f t="shared" si="2"/>
        <v>2.8103035281761616E-2</v>
      </c>
    </row>
    <row r="47" spans="1:10">
      <c r="A47" s="11">
        <f>'Initial data'!A46</f>
        <v>201309</v>
      </c>
      <c r="B47" s="11">
        <f>'Initial data'!B46</f>
        <v>127135804</v>
      </c>
      <c r="C47" s="12">
        <f t="shared" si="0"/>
        <v>-9.7260031639991876E-2</v>
      </c>
      <c r="D47" s="11">
        <v>21</v>
      </c>
      <c r="E47" s="11"/>
      <c r="F47" s="11">
        <f t="shared" si="3"/>
        <v>-7.4036082294328788E-3</v>
      </c>
      <c r="G47" s="12">
        <f t="shared" si="4"/>
        <v>-8.9856423410558994E-2</v>
      </c>
      <c r="H47" s="12">
        <f t="shared" si="13"/>
        <v>-2.6017963263111388E-2</v>
      </c>
      <c r="I47" s="12"/>
      <c r="J47" s="11">
        <f t="shared" si="2"/>
        <v>8.0741768281376546E-3</v>
      </c>
    </row>
    <row r="48" spans="1:10">
      <c r="A48" s="11">
        <f>'Initial data'!A47</f>
        <v>201310</v>
      </c>
      <c r="B48" s="11">
        <f>'Initial data'!B47</f>
        <v>140122336</v>
      </c>
      <c r="C48" s="12">
        <f t="shared" si="0"/>
        <v>5.777686982901796E-2</v>
      </c>
      <c r="D48" s="11">
        <v>22</v>
      </c>
      <c r="E48" s="11"/>
      <c r="F48" s="11">
        <f t="shared" si="3"/>
        <v>-7.4036082294328788E-3</v>
      </c>
      <c r="G48" s="12">
        <f t="shared" si="4"/>
        <v>6.5180478058450841E-2</v>
      </c>
      <c r="H48" s="12">
        <f t="shared" si="13"/>
        <v>3.9162514795339456E-2</v>
      </c>
      <c r="I48" s="12"/>
      <c r="J48" s="11">
        <f t="shared" si="2"/>
        <v>4.2484947199281919E-3</v>
      </c>
    </row>
    <row r="49" spans="1:12">
      <c r="A49" s="11">
        <f>'Initial data'!A48</f>
        <v>201311</v>
      </c>
      <c r="B49" s="11">
        <f>'Initial data'!B48</f>
        <v>132255942</v>
      </c>
      <c r="C49" s="12">
        <f t="shared" si="0"/>
        <v>6.883245029958926E-2</v>
      </c>
      <c r="D49" s="11">
        <v>23</v>
      </c>
      <c r="E49" s="11"/>
      <c r="F49" s="11">
        <f t="shared" si="3"/>
        <v>-7.4036082294328788E-3</v>
      </c>
      <c r="G49" s="12">
        <f t="shared" si="4"/>
        <v>7.6236058529022141E-2</v>
      </c>
      <c r="H49" s="12">
        <f t="shared" si="13"/>
        <v>0.1153985733243616</v>
      </c>
      <c r="I49" s="12"/>
      <c r="J49" s="11">
        <f t="shared" si="2"/>
        <v>5.8119366200404896E-3</v>
      </c>
    </row>
    <row r="50" spans="1:12">
      <c r="A50" s="11">
        <f>'Initial data'!A49</f>
        <v>201312</v>
      </c>
      <c r="B50" s="11">
        <f>'Initial data'!B49</f>
        <v>123458683</v>
      </c>
      <c r="C50" s="12">
        <f t="shared" si="0"/>
        <v>-9.6237051154130546E-2</v>
      </c>
      <c r="D50" s="11">
        <v>24</v>
      </c>
      <c r="E50" s="11"/>
      <c r="F50" s="11">
        <f t="shared" si="3"/>
        <v>-7.4036082294328788E-3</v>
      </c>
      <c r="G50" s="12">
        <f t="shared" si="4"/>
        <v>-8.8833442924697664E-2</v>
      </c>
      <c r="H50" s="12">
        <f t="shared" si="13"/>
        <v>2.656513039966393E-2</v>
      </c>
      <c r="I50" s="12"/>
      <c r="J50" s="11">
        <f t="shared" si="2"/>
        <v>7.8913805818555168E-3</v>
      </c>
    </row>
    <row r="51" spans="1:12">
      <c r="A51" s="11">
        <f>'Initial data'!A50</f>
        <v>201401</v>
      </c>
      <c r="B51" s="11">
        <f>'Initial data'!B50</f>
        <v>135930483</v>
      </c>
      <c r="C51" s="12">
        <f t="shared" si="0"/>
        <v>-9.5157771128051519E-3</v>
      </c>
      <c r="D51" s="11">
        <v>1</v>
      </c>
      <c r="E51" s="11">
        <f t="shared" ref="E51" si="14">SUM(C51:C74)</f>
        <v>8.9154743381319013E-2</v>
      </c>
      <c r="F51" s="11">
        <f t="shared" ref="F51" si="15">E53</f>
        <v>3.7147809742216257E-3</v>
      </c>
      <c r="G51" s="12">
        <f t="shared" si="4"/>
        <v>-1.3230558087026778E-2</v>
      </c>
      <c r="H51" s="12">
        <f t="shared" si="13"/>
        <v>1.333457231263715E-2</v>
      </c>
      <c r="I51" s="12">
        <f t="shared" ref="I51" si="16">MAX(H51:H74)-MIN(H51:H74)</f>
        <v>0.61480407294011097</v>
      </c>
      <c r="J51" s="11">
        <f t="shared" si="2"/>
        <v>1.7504766729418966E-4</v>
      </c>
      <c r="K51">
        <f t="shared" ref="K51" si="17">SQRT(SUM(J51:J74)/23)</f>
        <v>0.11261241321399368</v>
      </c>
      <c r="L51">
        <f t="shared" ref="L51" si="18">I51/K51</f>
        <v>5.4594698345716024</v>
      </c>
    </row>
    <row r="52" spans="1:12">
      <c r="A52" s="11">
        <f>'Initial data'!A51</f>
        <v>201402</v>
      </c>
      <c r="B52" s="11">
        <f>'Initial data'!B51</f>
        <v>137230141</v>
      </c>
      <c r="C52" s="12">
        <f t="shared" si="0"/>
        <v>-0.15557660350400809</v>
      </c>
      <c r="D52" s="11">
        <v>2</v>
      </c>
      <c r="E52" s="11" t="s">
        <v>18</v>
      </c>
      <c r="F52" s="11">
        <f t="shared" ref="F52" si="19">F51</f>
        <v>3.7147809742216257E-3</v>
      </c>
      <c r="G52" s="12">
        <f t="shared" si="4"/>
        <v>-0.15929138447822971</v>
      </c>
      <c r="H52" s="12">
        <f t="shared" si="13"/>
        <v>-0.14595681216559256</v>
      </c>
      <c r="I52" s="12"/>
      <c r="J52" s="11">
        <f t="shared" si="2"/>
        <v>2.5373745168991203E-2</v>
      </c>
    </row>
    <row r="53" spans="1:12">
      <c r="A53" s="11">
        <f>'Initial data'!A52</f>
        <v>201403</v>
      </c>
      <c r="B53" s="11">
        <f>'Initial data'!B52</f>
        <v>160330287</v>
      </c>
      <c r="C53" s="12">
        <f t="shared" si="0"/>
        <v>-2.4955254301292817E-2</v>
      </c>
      <c r="D53" s="11">
        <v>3</v>
      </c>
      <c r="E53" s="11">
        <f t="shared" ref="E53" si="20">E51/24</f>
        <v>3.7147809742216257E-3</v>
      </c>
      <c r="F53" s="11">
        <f t="shared" si="3"/>
        <v>3.7147809742216257E-3</v>
      </c>
      <c r="G53" s="12">
        <f t="shared" si="4"/>
        <v>-2.8670035275514441E-2</v>
      </c>
      <c r="H53" s="12">
        <f t="shared" si="13"/>
        <v>-0.17462684744110699</v>
      </c>
      <c r="I53" s="12"/>
      <c r="J53" s="11">
        <f t="shared" si="2"/>
        <v>8.2197092269924242E-4</v>
      </c>
    </row>
    <row r="54" spans="1:12">
      <c r="A54" s="11">
        <f>'Initial data'!A53</f>
        <v>201404</v>
      </c>
      <c r="B54" s="11">
        <f>'Initial data'!B53</f>
        <v>164381712</v>
      </c>
      <c r="C54" s="12">
        <f t="shared" si="0"/>
        <v>9.6406754321013449E-2</v>
      </c>
      <c r="D54" s="11">
        <v>4</v>
      </c>
      <c r="E54" s="12"/>
      <c r="F54" s="11">
        <f t="shared" si="3"/>
        <v>3.7147809742216257E-3</v>
      </c>
      <c r="G54" s="12">
        <f t="shared" si="4"/>
        <v>9.2691973346791828E-2</v>
      </c>
      <c r="H54" s="12">
        <f t="shared" si="13"/>
        <v>-8.1934874094315158E-2</v>
      </c>
      <c r="I54" s="12"/>
      <c r="J54" s="11">
        <f t="shared" si="2"/>
        <v>8.5918019229223666E-3</v>
      </c>
    </row>
    <row r="55" spans="1:12">
      <c r="A55" s="11">
        <f>'Initial data'!A54</f>
        <v>201405</v>
      </c>
      <c r="B55" s="11">
        <f>'Initial data'!B54</f>
        <v>149274140</v>
      </c>
      <c r="C55" s="12">
        <f t="shared" si="0"/>
        <v>0.16621201791919027</v>
      </c>
      <c r="D55" s="11">
        <v>5</v>
      </c>
      <c r="E55" s="12"/>
      <c r="F55" s="11">
        <f t="shared" si="3"/>
        <v>3.7147809742216257E-3</v>
      </c>
      <c r="G55" s="12">
        <f t="shared" si="4"/>
        <v>0.16249723694496865</v>
      </c>
      <c r="H55" s="12">
        <f t="shared" si="13"/>
        <v>8.0562362850653491E-2</v>
      </c>
      <c r="I55" s="12"/>
      <c r="J55" s="11">
        <f t="shared" si="2"/>
        <v>2.6405352014749285E-2</v>
      </c>
    </row>
    <row r="56" spans="1:12">
      <c r="A56" s="11">
        <f>'Initial data'!A55</f>
        <v>201406</v>
      </c>
      <c r="B56" s="11">
        <f>'Initial data'!B55</f>
        <v>126415293</v>
      </c>
      <c r="C56" s="12">
        <f t="shared" si="0"/>
        <v>-1.5402546515586391E-2</v>
      </c>
      <c r="D56" s="11">
        <v>6</v>
      </c>
      <c r="E56" s="12"/>
      <c r="F56" s="11">
        <f t="shared" si="3"/>
        <v>3.7147809742216257E-3</v>
      </c>
      <c r="G56" s="12">
        <f t="shared" si="4"/>
        <v>-1.9117327489808017E-2</v>
      </c>
      <c r="H56" s="12">
        <f t="shared" si="13"/>
        <v>6.1445035360845467E-2</v>
      </c>
      <c r="I56" s="12"/>
      <c r="J56" s="11">
        <f t="shared" si="2"/>
        <v>3.6547221035256928E-4</v>
      </c>
    </row>
    <row r="57" spans="1:12">
      <c r="A57" s="11">
        <f>'Initial data'!A56</f>
        <v>201407</v>
      </c>
      <c r="B57" s="11">
        <f>'Initial data'!B56</f>
        <v>128377483</v>
      </c>
      <c r="C57" s="12">
        <f t="shared" si="0"/>
        <v>-6.8564154590485191E-2</v>
      </c>
      <c r="D57" s="11">
        <v>7</v>
      </c>
      <c r="E57" s="12"/>
      <c r="F57" s="11">
        <f t="shared" si="3"/>
        <v>3.7147809742216257E-3</v>
      </c>
      <c r="G57" s="12">
        <f t="shared" si="4"/>
        <v>-7.2278935564706812E-2</v>
      </c>
      <c r="H57" s="12">
        <f t="shared" si="13"/>
        <v>-1.083390020386135E-2</v>
      </c>
      <c r="I57" s="12"/>
      <c r="J57" s="11">
        <f t="shared" si="2"/>
        <v>5.2242445263670388E-3</v>
      </c>
    </row>
    <row r="58" spans="1:12">
      <c r="A58" s="11">
        <f>'Initial data'!A57</f>
        <v>201408</v>
      </c>
      <c r="B58" s="11">
        <f>'Initial data'!B57</f>
        <v>137488347</v>
      </c>
      <c r="C58" s="12">
        <f t="shared" si="0"/>
        <v>-6.1327334538152055E-2</v>
      </c>
      <c r="D58" s="11">
        <v>8</v>
      </c>
      <c r="E58" s="12"/>
      <c r="F58" s="11">
        <f t="shared" si="3"/>
        <v>3.7147809742216257E-3</v>
      </c>
      <c r="G58" s="12">
        <f t="shared" si="4"/>
        <v>-6.5042115512373683E-2</v>
      </c>
      <c r="H58" s="12">
        <f t="shared" si="13"/>
        <v>-7.5876015716235021E-2</v>
      </c>
      <c r="I58" s="12"/>
      <c r="J58" s="11">
        <f t="shared" si="2"/>
        <v>4.2304767903249612E-3</v>
      </c>
    </row>
    <row r="59" spans="1:12">
      <c r="A59" s="11">
        <f>'Initial data'!A58</f>
        <v>201409</v>
      </c>
      <c r="B59" s="11">
        <f>'Initial data'!B58</f>
        <v>146184058</v>
      </c>
      <c r="C59" s="12">
        <f t="shared" si="0"/>
        <v>9.169506396484671E-2</v>
      </c>
      <c r="D59" s="11">
        <v>9</v>
      </c>
      <c r="E59" s="12"/>
      <c r="F59" s="11">
        <f t="shared" si="3"/>
        <v>3.7147809742216257E-3</v>
      </c>
      <c r="G59" s="12">
        <f t="shared" si="4"/>
        <v>8.7980282990625089E-2</v>
      </c>
      <c r="H59" s="12">
        <f t="shared" si="13"/>
        <v>1.2104267274390063E-2</v>
      </c>
      <c r="I59" s="12"/>
      <c r="J59" s="11">
        <f t="shared" si="2"/>
        <v>7.7405301951104745E-3</v>
      </c>
    </row>
    <row r="60" spans="1:12">
      <c r="A60" s="11">
        <f>'Initial data'!A59</f>
        <v>201410</v>
      </c>
      <c r="B60" s="11">
        <f>'Initial data'!B59</f>
        <v>133375897</v>
      </c>
      <c r="C60" s="12">
        <f t="shared" si="0"/>
        <v>3.9279171301022583E-2</v>
      </c>
      <c r="D60" s="11">
        <v>10</v>
      </c>
      <c r="E60" s="12"/>
      <c r="F60" s="11">
        <f t="shared" si="3"/>
        <v>3.7147809742216257E-3</v>
      </c>
      <c r="G60" s="12">
        <f t="shared" si="4"/>
        <v>3.5564390326800956E-2</v>
      </c>
      <c r="H60" s="12">
        <f t="shared" si="13"/>
        <v>4.7668657601191017E-2</v>
      </c>
      <c r="I60" s="12"/>
      <c r="J60" s="11">
        <f t="shared" si="2"/>
        <v>1.2648258593170533E-3</v>
      </c>
    </row>
    <row r="61" spans="1:12">
      <c r="A61" s="11">
        <f>'Initial data'!A60</f>
        <v>201411</v>
      </c>
      <c r="B61" s="11">
        <f>'Initial data'!B60</f>
        <v>128238558</v>
      </c>
      <c r="C61" s="12">
        <f t="shared" si="0"/>
        <v>0.23932242320219996</v>
      </c>
      <c r="D61" s="11">
        <v>11</v>
      </c>
      <c r="E61" s="12"/>
      <c r="F61" s="11">
        <f t="shared" si="3"/>
        <v>3.7147809742216257E-3</v>
      </c>
      <c r="G61" s="12">
        <f t="shared" si="4"/>
        <v>0.23560764222797834</v>
      </c>
      <c r="H61" s="12">
        <f t="shared" si="13"/>
        <v>0.28327629982916935</v>
      </c>
      <c r="I61" s="12"/>
      <c r="J61" s="11">
        <f t="shared" si="2"/>
        <v>5.5510961076227043E-2</v>
      </c>
    </row>
    <row r="62" spans="1:12">
      <c r="A62" s="11">
        <f>'Initial data'!A61</f>
        <v>201412</v>
      </c>
      <c r="B62" s="11">
        <f>'Initial data'!B61</f>
        <v>100944397</v>
      </c>
      <c r="C62" s="12">
        <f t="shared" si="0"/>
        <v>-3.3850334049420241E-2</v>
      </c>
      <c r="D62" s="11">
        <v>12</v>
      </c>
      <c r="E62" s="12"/>
      <c r="F62" s="11">
        <f t="shared" si="3"/>
        <v>3.7147809742216257E-3</v>
      </c>
      <c r="G62" s="12">
        <f t="shared" si="4"/>
        <v>-3.7565115023641869E-2</v>
      </c>
      <c r="H62" s="12">
        <f t="shared" si="13"/>
        <v>0.2457111848055275</v>
      </c>
      <c r="I62" s="12"/>
      <c r="J62" s="11">
        <f t="shared" si="2"/>
        <v>1.4111378667394441E-3</v>
      </c>
    </row>
    <row r="63" spans="1:12">
      <c r="A63" s="11">
        <f>'Initial data'!A62</f>
        <v>201501</v>
      </c>
      <c r="B63" s="11">
        <f>'Initial data'!B62</f>
        <v>104419890</v>
      </c>
      <c r="C63" s="12">
        <f t="shared" si="0"/>
        <v>-1.5061862042439573E-2</v>
      </c>
      <c r="D63" s="11">
        <v>13</v>
      </c>
      <c r="E63" s="12"/>
      <c r="F63" s="11">
        <f t="shared" si="3"/>
        <v>3.7147809742216257E-3</v>
      </c>
      <c r="G63" s="12">
        <f t="shared" si="4"/>
        <v>-1.8776643016661199E-2</v>
      </c>
      <c r="H63" s="12">
        <f>C63-F63</f>
        <v>-1.8776643016661199E-2</v>
      </c>
      <c r="I63" s="12"/>
      <c r="J63" s="11">
        <f t="shared" si="2"/>
        <v>3.5256232297513178E-4</v>
      </c>
    </row>
    <row r="64" spans="1:12">
      <c r="A64" s="11">
        <f>'Initial data'!A63</f>
        <v>201502</v>
      </c>
      <c r="B64" s="11">
        <f>'Initial data'!B63</f>
        <v>106004552</v>
      </c>
      <c r="C64" s="12">
        <f t="shared" si="0"/>
        <v>-4.1837148668125233E-2</v>
      </c>
      <c r="D64" s="11">
        <v>14</v>
      </c>
      <c r="E64" s="12"/>
      <c r="F64" s="11">
        <f t="shared" si="3"/>
        <v>3.7147809742216257E-3</v>
      </c>
      <c r="G64" s="12">
        <f t="shared" si="4"/>
        <v>-4.5551929642346861E-2</v>
      </c>
      <c r="H64" s="12">
        <f t="shared" ref="H64:H82" si="21">H63+C64-F64</f>
        <v>-6.4328572659008057E-2</v>
      </c>
      <c r="I64" s="12"/>
      <c r="J64" s="11">
        <f t="shared" si="2"/>
        <v>2.0749782941413188E-3</v>
      </c>
    </row>
    <row r="65" spans="1:12">
      <c r="A65" s="11">
        <f>'Initial data'!A64</f>
        <v>201601</v>
      </c>
      <c r="B65" s="11">
        <f>'Initial data'!B64</f>
        <v>110533560</v>
      </c>
      <c r="C65" s="12">
        <f t="shared" si="0"/>
        <v>-7.7002909561255301E-2</v>
      </c>
      <c r="D65" s="11">
        <v>15</v>
      </c>
      <c r="E65" s="12"/>
      <c r="F65" s="11">
        <f t="shared" si="3"/>
        <v>3.7147809742216257E-3</v>
      </c>
      <c r="G65" s="12">
        <f t="shared" si="4"/>
        <v>-8.0717690535476921E-2</v>
      </c>
      <c r="H65" s="12">
        <f t="shared" si="21"/>
        <v>-0.14504626319448499</v>
      </c>
      <c r="I65" s="12"/>
      <c r="J65" s="11">
        <f t="shared" si="2"/>
        <v>6.5153455653810203E-3</v>
      </c>
    </row>
    <row r="66" spans="1:12">
      <c r="A66" s="11">
        <f>'Initial data'!A65</f>
        <v>201602</v>
      </c>
      <c r="B66" s="11">
        <f>'Initial data'!B65</f>
        <v>119381243</v>
      </c>
      <c r="C66" s="12">
        <f t="shared" si="0"/>
        <v>7.2587671114867136E-2</v>
      </c>
      <c r="D66" s="11">
        <v>16</v>
      </c>
      <c r="E66" s="12"/>
      <c r="F66" s="11">
        <f t="shared" si="3"/>
        <v>3.7147809742216257E-3</v>
      </c>
      <c r="G66" s="12">
        <f t="shared" si="4"/>
        <v>6.8872890140645515E-2</v>
      </c>
      <c r="H66" s="12">
        <f t="shared" si="21"/>
        <v>-7.6173373053839477E-2</v>
      </c>
      <c r="I66" s="12"/>
      <c r="J66" s="11">
        <f t="shared" si="2"/>
        <v>4.7434749963254259E-3</v>
      </c>
    </row>
    <row r="67" spans="1:12">
      <c r="A67" s="11">
        <f>'Initial data'!A66</f>
        <v>201603</v>
      </c>
      <c r="B67" s="11">
        <f>'Initial data'!B66</f>
        <v>111022671</v>
      </c>
      <c r="C67" s="12">
        <f t="shared" ref="C67:C121" si="22">LN(B67/B68)</f>
        <v>-7.4483566195236078E-2</v>
      </c>
      <c r="D67" s="11">
        <v>17</v>
      </c>
      <c r="E67" s="12"/>
      <c r="F67" s="11">
        <f t="shared" si="3"/>
        <v>3.7147809742216257E-3</v>
      </c>
      <c r="G67" s="12">
        <f t="shared" si="4"/>
        <v>-7.8198347169457699E-2</v>
      </c>
      <c r="H67" s="12">
        <f t="shared" si="21"/>
        <v>-0.15437172022329718</v>
      </c>
      <c r="I67" s="12"/>
      <c r="J67" s="11">
        <f t="shared" si="2"/>
        <v>6.1149815000350327E-3</v>
      </c>
    </row>
    <row r="68" spans="1:12">
      <c r="A68" s="11">
        <f>'Initial data'!A67</f>
        <v>201604</v>
      </c>
      <c r="B68" s="11">
        <f>'Initial data'!B67</f>
        <v>119607792</v>
      </c>
      <c r="C68" s="12">
        <f t="shared" si="22"/>
        <v>1.1330386990545194E-2</v>
      </c>
      <c r="D68" s="11">
        <v>18</v>
      </c>
      <c r="E68" s="12"/>
      <c r="F68" s="11">
        <f t="shared" si="3"/>
        <v>3.7147809742216257E-3</v>
      </c>
      <c r="G68" s="12">
        <f t="shared" ref="G68:G122" si="23">C68-F68</f>
        <v>7.615606016323568E-3</v>
      </c>
      <c r="H68" s="12">
        <f t="shared" si="21"/>
        <v>-0.1467561142069736</v>
      </c>
      <c r="I68" s="12"/>
      <c r="J68" s="11">
        <f t="shared" ref="J68:J122" si="24">G68*G68</f>
        <v>5.7997454995863727E-5</v>
      </c>
    </row>
    <row r="69" spans="1:12">
      <c r="A69" s="11">
        <f>'Initial data'!A68</f>
        <v>201605</v>
      </c>
      <c r="B69" s="11">
        <f>'Initial data'!B68</f>
        <v>118260238</v>
      </c>
      <c r="C69" s="12">
        <f t="shared" si="22"/>
        <v>9.1059069736578471E-2</v>
      </c>
      <c r="D69" s="11">
        <v>19</v>
      </c>
      <c r="E69" s="12"/>
      <c r="F69" s="11">
        <f t="shared" ref="F69:F122" si="25">F68</f>
        <v>3.7147809742216257E-3</v>
      </c>
      <c r="G69" s="12">
        <f t="shared" si="23"/>
        <v>8.734428876235685E-2</v>
      </c>
      <c r="H69" s="12">
        <f t="shared" si="21"/>
        <v>-5.9411825444616755E-2</v>
      </c>
      <c r="I69" s="12"/>
      <c r="J69" s="11">
        <f t="shared" si="24"/>
        <v>7.6290247794019769E-3</v>
      </c>
    </row>
    <row r="70" spans="1:12">
      <c r="A70" s="11">
        <f>'Initial data'!A69</f>
        <v>201606</v>
      </c>
      <c r="B70" s="11">
        <f>'Initial data'!B69</f>
        <v>107967314</v>
      </c>
      <c r="C70" s="12">
        <f t="shared" si="22"/>
        <v>-6.4917522945283301E-2</v>
      </c>
      <c r="D70" s="11">
        <v>20</v>
      </c>
      <c r="E70" s="11"/>
      <c r="F70" s="11">
        <f t="shared" si="25"/>
        <v>3.7147809742216257E-3</v>
      </c>
      <c r="G70" s="12">
        <f t="shared" si="23"/>
        <v>-6.8632303919504922E-2</v>
      </c>
      <c r="H70" s="12">
        <f t="shared" si="21"/>
        <v>-0.12804412936412168</v>
      </c>
      <c r="I70" s="12"/>
      <c r="J70" s="11">
        <f t="shared" si="24"/>
        <v>4.7103931412992911E-3</v>
      </c>
    </row>
    <row r="71" spans="1:12">
      <c r="A71" s="11">
        <f>'Initial data'!A70</f>
        <v>201607</v>
      </c>
      <c r="B71" s="11">
        <f>'Initial data'!B70</f>
        <v>115208791</v>
      </c>
      <c r="C71" s="12">
        <f t="shared" si="22"/>
        <v>8.5244044482703646E-2</v>
      </c>
      <c r="D71" s="11">
        <v>21</v>
      </c>
      <c r="E71" s="11"/>
      <c r="F71" s="11">
        <f t="shared" si="25"/>
        <v>3.7147809742216257E-3</v>
      </c>
      <c r="G71" s="12">
        <f t="shared" si="23"/>
        <v>8.1529263508482025E-2</v>
      </c>
      <c r="H71" s="12">
        <f t="shared" si="21"/>
        <v>-4.6514865855639666E-2</v>
      </c>
      <c r="I71" s="12"/>
      <c r="J71" s="11">
        <f t="shared" si="24"/>
        <v>6.6470208082354985E-3</v>
      </c>
    </row>
    <row r="72" spans="1:12">
      <c r="A72" s="11">
        <f>'Initial data'!A71</f>
        <v>201608</v>
      </c>
      <c r="B72" s="11">
        <f>'Initial data'!B71</f>
        <v>105794868</v>
      </c>
      <c r="C72" s="12">
        <f t="shared" si="22"/>
        <v>-0.28129812628108036</v>
      </c>
      <c r="D72" s="11">
        <v>22</v>
      </c>
      <c r="E72" s="11"/>
      <c r="F72" s="11">
        <f t="shared" si="25"/>
        <v>3.7147809742216257E-3</v>
      </c>
      <c r="G72" s="12">
        <f t="shared" si="23"/>
        <v>-0.28501290725530198</v>
      </c>
      <c r="H72" s="12">
        <f t="shared" si="21"/>
        <v>-0.33152777311094167</v>
      </c>
      <c r="I72" s="12"/>
      <c r="J72" s="11">
        <f t="shared" si="24"/>
        <v>8.1232357302119376E-2</v>
      </c>
    </row>
    <row r="73" spans="1:12">
      <c r="A73" s="11">
        <f>'Initial data'!A72</f>
        <v>201609</v>
      </c>
      <c r="B73" s="11">
        <f>'Initial data'!B72</f>
        <v>140162174</v>
      </c>
      <c r="C73" s="12">
        <f t="shared" si="22"/>
        <v>0.17858009269892122</v>
      </c>
      <c r="D73" s="11">
        <v>23</v>
      </c>
      <c r="E73" s="11"/>
      <c r="F73" s="11">
        <f t="shared" si="25"/>
        <v>3.7147809742216257E-3</v>
      </c>
      <c r="G73" s="12">
        <f t="shared" si="23"/>
        <v>0.1748653117246996</v>
      </c>
      <c r="H73" s="12">
        <f t="shared" si="21"/>
        <v>-0.15666246138624207</v>
      </c>
      <c r="I73" s="12"/>
      <c r="J73" s="11">
        <f t="shared" si="24"/>
        <v>3.0577877244576362E-2</v>
      </c>
    </row>
    <row r="74" spans="1:12">
      <c r="A74" s="11">
        <f>'Initial data'!A73</f>
        <v>201610</v>
      </c>
      <c r="B74" s="11">
        <f>'Initial data'!B73</f>
        <v>117239640</v>
      </c>
      <c r="C74" s="12">
        <f t="shared" si="22"/>
        <v>-5.8768812045399847E-2</v>
      </c>
      <c r="D74" s="11">
        <v>24</v>
      </c>
      <c r="E74" s="11"/>
      <c r="F74" s="11">
        <f t="shared" si="25"/>
        <v>3.7147809742216257E-3</v>
      </c>
      <c r="G74" s="12">
        <f t="shared" si="23"/>
        <v>-6.2483593019621475E-2</v>
      </c>
      <c r="H74" s="12">
        <f t="shared" si="21"/>
        <v>-0.21914605440586354</v>
      </c>
      <c r="I74" s="12"/>
      <c r="J74" s="11">
        <f t="shared" si="24"/>
        <v>3.9041993966416897E-3</v>
      </c>
    </row>
    <row r="75" spans="1:12">
      <c r="A75" s="11">
        <f>'Initial data'!A74</f>
        <v>201611</v>
      </c>
      <c r="B75" s="11">
        <f>'Initial data'!B74</f>
        <v>124336159</v>
      </c>
      <c r="C75" s="12">
        <f t="shared" si="22"/>
        <v>-7.8006801012041438E-2</v>
      </c>
      <c r="D75" s="11">
        <v>1</v>
      </c>
      <c r="E75" s="11">
        <f t="shared" ref="E75" si="26">SUM(C75:C98)</f>
        <v>-0.75085937013791726</v>
      </c>
      <c r="F75" s="11">
        <f t="shared" ref="F75" si="27">E77</f>
        <v>-3.1285807089079888E-2</v>
      </c>
      <c r="G75" s="12">
        <f t="shared" si="23"/>
        <v>-4.672099392296155E-2</v>
      </c>
      <c r="H75" s="12">
        <f t="shared" si="21"/>
        <v>-0.26586704832882507</v>
      </c>
      <c r="I75" s="12">
        <f t="shared" ref="I75" si="28">MAX(H75:H98)-MIN(H75:H98)</f>
        <v>0.74038143447603755</v>
      </c>
      <c r="J75" s="11">
        <f t="shared" si="24"/>
        <v>2.1828512731494102E-3</v>
      </c>
      <c r="K75">
        <f t="shared" ref="K75" si="29">SQRT(SUM(J75:J98)/23)</f>
        <v>0.22011553290627575</v>
      </c>
      <c r="L75">
        <f t="shared" ref="L75" si="30">I75/K75</f>
        <v>3.3636037616268033</v>
      </c>
    </row>
    <row r="76" spans="1:12">
      <c r="A76" s="11">
        <f>'Initial data'!A75</f>
        <v>201612</v>
      </c>
      <c r="B76" s="11">
        <f>'Initial data'!B75</f>
        <v>134423553</v>
      </c>
      <c r="C76" s="12">
        <f t="shared" si="22"/>
        <v>0.27187380729721899</v>
      </c>
      <c r="D76" s="11">
        <v>2</v>
      </c>
      <c r="E76" s="11" t="s">
        <v>18</v>
      </c>
      <c r="F76" s="11">
        <f t="shared" ref="F76" si="31">F75</f>
        <v>-3.1285807089079888E-2</v>
      </c>
      <c r="G76" s="12">
        <f t="shared" si="23"/>
        <v>0.3031596143862989</v>
      </c>
      <c r="H76" s="12">
        <f t="shared" si="21"/>
        <v>3.729256605747381E-2</v>
      </c>
      <c r="I76" s="12"/>
      <c r="J76" s="11">
        <f t="shared" si="24"/>
        <v>9.1905751794849444E-2</v>
      </c>
    </row>
    <row r="77" spans="1:12">
      <c r="A77" s="11">
        <f>'Initial data'!A76</f>
        <v>201701</v>
      </c>
      <c r="B77" s="11">
        <f>'Initial data'!B76</f>
        <v>102424081</v>
      </c>
      <c r="C77" s="12">
        <f t="shared" si="22"/>
        <v>-0.14356282290635364</v>
      </c>
      <c r="D77" s="11">
        <v>3</v>
      </c>
      <c r="E77" s="11">
        <f t="shared" ref="E77" si="32">E75/24</f>
        <v>-3.1285807089079888E-2</v>
      </c>
      <c r="F77" s="11">
        <f t="shared" si="25"/>
        <v>-3.1285807089079888E-2</v>
      </c>
      <c r="G77" s="12">
        <f t="shared" si="23"/>
        <v>-0.11227701581727376</v>
      </c>
      <c r="H77" s="12">
        <f t="shared" si="21"/>
        <v>-7.4984449759799954E-2</v>
      </c>
      <c r="I77" s="12"/>
      <c r="J77" s="11">
        <f t="shared" si="24"/>
        <v>1.2606128280832341E-2</v>
      </c>
    </row>
    <row r="78" spans="1:12">
      <c r="A78" s="11">
        <f>'Initial data'!A77</f>
        <v>201702</v>
      </c>
      <c r="B78" s="11">
        <f>'Initial data'!B77</f>
        <v>118236242</v>
      </c>
      <c r="C78" s="12">
        <f t="shared" si="22"/>
        <v>-0.17397851641168036</v>
      </c>
      <c r="D78" s="11">
        <v>4</v>
      </c>
      <c r="E78" s="12"/>
      <c r="F78" s="11">
        <f t="shared" si="25"/>
        <v>-3.1285807089079888E-2</v>
      </c>
      <c r="G78" s="12">
        <f t="shared" si="23"/>
        <v>-0.14269270932260048</v>
      </c>
      <c r="H78" s="12">
        <f t="shared" si="21"/>
        <v>-0.21767715908240043</v>
      </c>
      <c r="I78" s="12"/>
      <c r="J78" s="11">
        <f t="shared" si="24"/>
        <v>2.0361209293824154E-2</v>
      </c>
    </row>
    <row r="79" spans="1:12">
      <c r="A79" s="11">
        <f>'Initial data'!A78</f>
        <v>201703</v>
      </c>
      <c r="B79" s="11">
        <f>'Initial data'!B78</f>
        <v>140704675</v>
      </c>
      <c r="C79" s="12">
        <f t="shared" si="22"/>
        <v>0.33727809950808912</v>
      </c>
      <c r="D79" s="11">
        <v>5</v>
      </c>
      <c r="E79" s="12"/>
      <c r="F79" s="11">
        <f t="shared" si="25"/>
        <v>-3.1285807089079888E-2</v>
      </c>
      <c r="G79" s="12">
        <f t="shared" si="23"/>
        <v>0.36856390659716903</v>
      </c>
      <c r="H79" s="12">
        <f t="shared" si="21"/>
        <v>0.15088674751476858</v>
      </c>
      <c r="I79" s="12"/>
      <c r="J79" s="11">
        <f t="shared" si="24"/>
        <v>0.13583935324616675</v>
      </c>
    </row>
    <row r="80" spans="1:12">
      <c r="A80" s="11">
        <f>'Initial data'!A79</f>
        <v>201704</v>
      </c>
      <c r="B80" s="11">
        <f>'Initial data'!B79</f>
        <v>100422380</v>
      </c>
      <c r="C80" s="12">
        <f t="shared" si="22"/>
        <v>-0.28278366662246662</v>
      </c>
      <c r="D80" s="11">
        <v>6</v>
      </c>
      <c r="E80" s="12"/>
      <c r="F80" s="11">
        <f t="shared" si="25"/>
        <v>-3.1285807089079888E-2</v>
      </c>
      <c r="G80" s="12">
        <f t="shared" si="23"/>
        <v>-0.25149785953338671</v>
      </c>
      <c r="H80" s="12">
        <f t="shared" si="21"/>
        <v>-0.10061111201861817</v>
      </c>
      <c r="I80" s="12"/>
      <c r="J80" s="11">
        <f t="shared" si="24"/>
        <v>6.3251173349875109E-2</v>
      </c>
    </row>
    <row r="81" spans="1:10">
      <c r="A81" s="11">
        <f>'Initial data'!A80</f>
        <v>201705</v>
      </c>
      <c r="B81" s="11">
        <f>'Initial data'!B80</f>
        <v>133242231</v>
      </c>
      <c r="C81" s="12">
        <f t="shared" si="22"/>
        <v>2.9985506808158202E-2</v>
      </c>
      <c r="D81" s="11">
        <v>7</v>
      </c>
      <c r="E81" s="12"/>
      <c r="F81" s="11">
        <f t="shared" si="25"/>
        <v>-3.1285807089079888E-2</v>
      </c>
      <c r="G81" s="12">
        <f t="shared" si="23"/>
        <v>6.127131389723809E-2</v>
      </c>
      <c r="H81" s="12">
        <f t="shared" si="21"/>
        <v>-3.9339798121380075E-2</v>
      </c>
      <c r="I81" s="12"/>
      <c r="J81" s="11">
        <f t="shared" si="24"/>
        <v>3.7541739066938814E-3</v>
      </c>
    </row>
    <row r="82" spans="1:10">
      <c r="A82" s="11">
        <f>'Initial data'!A81</f>
        <v>201706</v>
      </c>
      <c r="B82" s="11">
        <f>'Initial data'!B81</f>
        <v>129306202</v>
      </c>
      <c r="C82" s="12">
        <f t="shared" si="22"/>
        <v>-5.4859545633202791E-2</v>
      </c>
      <c r="D82" s="11">
        <v>8</v>
      </c>
      <c r="E82" s="12"/>
      <c r="F82" s="11">
        <f t="shared" si="25"/>
        <v>-3.1285807089079888E-2</v>
      </c>
      <c r="G82" s="12">
        <f t="shared" si="23"/>
        <v>-2.3573738544122903E-2</v>
      </c>
      <c r="H82" s="12">
        <f t="shared" si="21"/>
        <v>-6.2913536665502978E-2</v>
      </c>
      <c r="I82" s="12"/>
      <c r="J82" s="11">
        <f t="shared" si="24"/>
        <v>5.5572114894666578E-4</v>
      </c>
    </row>
    <row r="83" spans="1:10">
      <c r="A83" s="11">
        <f>'Initial data'!A82</f>
        <v>201707</v>
      </c>
      <c r="B83" s="11">
        <f>'Initial data'!B82</f>
        <v>136598067</v>
      </c>
      <c r="C83" s="12">
        <f t="shared" si="22"/>
        <v>-0.30399075589492025</v>
      </c>
      <c r="D83" s="11">
        <v>9</v>
      </c>
      <c r="E83" s="12"/>
      <c r="F83" s="11">
        <f t="shared" si="25"/>
        <v>-3.1285807089079888E-2</v>
      </c>
      <c r="G83" s="12">
        <f t="shared" si="23"/>
        <v>-0.27270494880584034</v>
      </c>
      <c r="H83" s="12">
        <f>C83-F83</f>
        <v>-0.27270494880584034</v>
      </c>
      <c r="I83" s="12"/>
      <c r="J83" s="11">
        <f t="shared" si="24"/>
        <v>7.4367989103196003E-2</v>
      </c>
    </row>
    <row r="84" spans="1:10">
      <c r="A84" s="11">
        <f>'Initial data'!A83</f>
        <v>201708</v>
      </c>
      <c r="B84" s="11">
        <f>'Initial data'!B83</f>
        <v>185125422</v>
      </c>
      <c r="C84" s="12">
        <f t="shared" si="22"/>
        <v>-0.13725383144304465</v>
      </c>
      <c r="D84" s="11">
        <v>10</v>
      </c>
      <c r="E84" s="12"/>
      <c r="F84" s="11">
        <f t="shared" si="25"/>
        <v>-3.1285807089079888E-2</v>
      </c>
      <c r="G84" s="12">
        <f t="shared" si="23"/>
        <v>-0.10596802435396477</v>
      </c>
      <c r="H84" s="12">
        <f t="shared" ref="H84:H102" si="33">H83+C84-F84</f>
        <v>-0.37867297315980508</v>
      </c>
      <c r="I84" s="12"/>
      <c r="J84" s="11">
        <f t="shared" si="24"/>
        <v>1.122922218548247E-2</v>
      </c>
    </row>
    <row r="85" spans="1:10">
      <c r="A85" s="11">
        <f>'Initial data'!A84</f>
        <v>201709</v>
      </c>
      <c r="B85" s="11">
        <f>'Initial data'!B84</f>
        <v>212360942</v>
      </c>
      <c r="C85" s="12">
        <f t="shared" si="22"/>
        <v>0.1506094437951396</v>
      </c>
      <c r="D85" s="11">
        <v>11</v>
      </c>
      <c r="E85" s="12"/>
      <c r="F85" s="11">
        <f t="shared" si="25"/>
        <v>-3.1285807089079888E-2</v>
      </c>
      <c r="G85" s="12">
        <f t="shared" si="23"/>
        <v>0.18189525088421948</v>
      </c>
      <c r="H85" s="12">
        <f t="shared" si="33"/>
        <v>-0.1967777222755856</v>
      </c>
      <c r="I85" s="12"/>
      <c r="J85" s="11">
        <f t="shared" si="24"/>
        <v>3.3085882294233149E-2</v>
      </c>
    </row>
    <row r="86" spans="1:10">
      <c r="A86" s="11">
        <f>'Initial data'!A85</f>
        <v>201710</v>
      </c>
      <c r="B86" s="11">
        <f>'Initial data'!B85</f>
        <v>182669396</v>
      </c>
      <c r="C86" s="12">
        <f t="shared" si="22"/>
        <v>0.15523659150317337</v>
      </c>
      <c r="D86" s="11">
        <v>12</v>
      </c>
      <c r="E86" s="12"/>
      <c r="F86" s="11">
        <f t="shared" si="25"/>
        <v>-3.1285807089079888E-2</v>
      </c>
      <c r="G86" s="12">
        <f t="shared" si="23"/>
        <v>0.18652239859225325</v>
      </c>
      <c r="H86" s="12">
        <f t="shared" si="33"/>
        <v>-1.0255323683332339E-2</v>
      </c>
      <c r="I86" s="12"/>
      <c r="J86" s="11">
        <f t="shared" si="24"/>
        <v>3.4790605176607398E-2</v>
      </c>
    </row>
    <row r="87" spans="1:10">
      <c r="A87" s="11">
        <f>'Initial data'!A86</f>
        <v>201711</v>
      </c>
      <c r="B87" s="11">
        <f>'Initial data'!B86</f>
        <v>156403835</v>
      </c>
      <c r="C87" s="12">
        <f t="shared" si="22"/>
        <v>-1.6698436260485512E-2</v>
      </c>
      <c r="D87" s="11">
        <v>13</v>
      </c>
      <c r="E87" s="12"/>
      <c r="F87" s="11">
        <f t="shared" si="25"/>
        <v>-3.1285807089079888E-2</v>
      </c>
      <c r="G87" s="12">
        <f t="shared" si="23"/>
        <v>1.4587370828594376E-2</v>
      </c>
      <c r="H87" s="12">
        <f t="shared" si="33"/>
        <v>4.3320471452620371E-3</v>
      </c>
      <c r="I87" s="12"/>
      <c r="J87" s="11">
        <f t="shared" si="24"/>
        <v>2.1279138769092617E-4</v>
      </c>
    </row>
    <row r="88" spans="1:10">
      <c r="A88" s="11">
        <f>'Initial data'!A87</f>
        <v>201712</v>
      </c>
      <c r="B88" s="11">
        <f>'Initial data'!B87</f>
        <v>159037462</v>
      </c>
      <c r="C88" s="12">
        <f t="shared" si="22"/>
        <v>-2.8649811340219059E-2</v>
      </c>
      <c r="D88" s="11">
        <v>14</v>
      </c>
      <c r="E88" s="12"/>
      <c r="F88" s="11">
        <f t="shared" si="25"/>
        <v>-3.1285807089079888E-2</v>
      </c>
      <c r="G88" s="12">
        <f t="shared" si="23"/>
        <v>2.6359957488608296E-3</v>
      </c>
      <c r="H88" s="12">
        <f t="shared" si="33"/>
        <v>6.9680428941228667E-3</v>
      </c>
      <c r="I88" s="12"/>
      <c r="J88" s="11">
        <f t="shared" si="24"/>
        <v>6.9484735880123658E-6</v>
      </c>
    </row>
    <row r="89" spans="1:10">
      <c r="A89" s="11">
        <f>'Initial data'!A88</f>
        <v>201801</v>
      </c>
      <c r="B89" s="11">
        <f>'Initial data'!B88</f>
        <v>163659753</v>
      </c>
      <c r="C89" s="12">
        <f t="shared" si="22"/>
        <v>6.4715472576311495E-2</v>
      </c>
      <c r="D89" s="11">
        <v>15</v>
      </c>
      <c r="E89" s="12"/>
      <c r="F89" s="11">
        <f t="shared" si="25"/>
        <v>-3.1285807089079888E-2</v>
      </c>
      <c r="G89" s="12">
        <f t="shared" si="23"/>
        <v>9.6001279665391376E-2</v>
      </c>
      <c r="H89" s="12">
        <f t="shared" si="33"/>
        <v>0.10296932255951424</v>
      </c>
      <c r="I89" s="12"/>
      <c r="J89" s="11">
        <f t="shared" si="24"/>
        <v>9.2162456973926884E-3</v>
      </c>
    </row>
    <row r="90" spans="1:10">
      <c r="A90" s="11">
        <f>'Initial data'!A89</f>
        <v>201802</v>
      </c>
      <c r="B90" s="11">
        <f>'Initial data'!B89</f>
        <v>153403871</v>
      </c>
      <c r="C90" s="12">
        <f t="shared" si="22"/>
        <v>-7.7579866308436024E-2</v>
      </c>
      <c r="D90" s="11">
        <v>16</v>
      </c>
      <c r="E90" s="12"/>
      <c r="F90" s="11">
        <f t="shared" si="25"/>
        <v>-3.1285807089079888E-2</v>
      </c>
      <c r="G90" s="12">
        <f t="shared" si="23"/>
        <v>-4.6294059219356136E-2</v>
      </c>
      <c r="H90" s="12">
        <f t="shared" si="33"/>
        <v>5.6675263340158107E-2</v>
      </c>
      <c r="I90" s="12"/>
      <c r="J90" s="11">
        <f t="shared" si="24"/>
        <v>2.143139919005253E-3</v>
      </c>
    </row>
    <row r="91" spans="1:10">
      <c r="A91" s="11">
        <f>'Initial data'!A90</f>
        <v>201803</v>
      </c>
      <c r="B91" s="11">
        <f>'Initial data'!B90</f>
        <v>165778737</v>
      </c>
      <c r="C91" s="12">
        <f t="shared" si="22"/>
        <v>0.10466451731138994</v>
      </c>
      <c r="D91" s="11">
        <v>17</v>
      </c>
      <c r="E91" s="12"/>
      <c r="F91" s="11">
        <f t="shared" si="25"/>
        <v>-3.1285807089079888E-2</v>
      </c>
      <c r="G91" s="12">
        <f t="shared" si="23"/>
        <v>0.13595032440046984</v>
      </c>
      <c r="H91" s="12">
        <f t="shared" si="33"/>
        <v>0.19262558774062793</v>
      </c>
      <c r="I91" s="12"/>
      <c r="J91" s="11">
        <f t="shared" si="24"/>
        <v>1.8482490704592985E-2</v>
      </c>
    </row>
    <row r="92" spans="1:10">
      <c r="A92" s="11">
        <f>'Initial data'!A91</f>
        <v>201804</v>
      </c>
      <c r="B92" s="11">
        <f>'Initial data'!B91</f>
        <v>149304743</v>
      </c>
      <c r="C92" s="12">
        <f t="shared" si="22"/>
        <v>1.6243903769581767E-2</v>
      </c>
      <c r="D92" s="11">
        <v>18</v>
      </c>
      <c r="E92" s="12"/>
      <c r="F92" s="11">
        <f t="shared" si="25"/>
        <v>-3.1285807089079888E-2</v>
      </c>
      <c r="G92" s="12">
        <f t="shared" si="23"/>
        <v>4.7529710858661658E-2</v>
      </c>
      <c r="H92" s="12">
        <f t="shared" si="33"/>
        <v>0.24015529859928958</v>
      </c>
      <c r="I92" s="12"/>
      <c r="J92" s="11">
        <f t="shared" si="24"/>
        <v>2.2590734143079802E-3</v>
      </c>
    </row>
    <row r="93" spans="1:10">
      <c r="A93" s="11">
        <f>'Initial data'!A92</f>
        <v>201805</v>
      </c>
      <c r="B93" s="11">
        <f>'Initial data'!B92</f>
        <v>146899043</v>
      </c>
      <c r="C93" s="12">
        <f t="shared" si="22"/>
        <v>-6.6294426726446996E-3</v>
      </c>
      <c r="D93" s="11">
        <v>19</v>
      </c>
      <c r="E93" s="12"/>
      <c r="F93" s="11">
        <f t="shared" si="25"/>
        <v>-3.1285807089079888E-2</v>
      </c>
      <c r="G93" s="12">
        <f t="shared" si="23"/>
        <v>2.4656364416435188E-2</v>
      </c>
      <c r="H93" s="12">
        <f t="shared" si="33"/>
        <v>0.26481166301572479</v>
      </c>
      <c r="I93" s="12"/>
      <c r="J93" s="11">
        <f t="shared" si="24"/>
        <v>6.0793630623605138E-4</v>
      </c>
    </row>
    <row r="94" spans="1:10">
      <c r="A94" s="11">
        <f>'Initial data'!A93</f>
        <v>201806</v>
      </c>
      <c r="B94" s="11">
        <f>'Initial data'!B93</f>
        <v>147876137</v>
      </c>
      <c r="C94" s="12">
        <f t="shared" si="22"/>
        <v>-0.30263786842728457</v>
      </c>
      <c r="D94" s="11">
        <v>20</v>
      </c>
      <c r="E94" s="11"/>
      <c r="F94" s="11">
        <f t="shared" si="25"/>
        <v>-3.1285807089079888E-2</v>
      </c>
      <c r="G94" s="12">
        <f t="shared" si="23"/>
        <v>-0.27135206133820466</v>
      </c>
      <c r="H94" s="12">
        <f t="shared" si="33"/>
        <v>-6.5403983224798998E-3</v>
      </c>
      <c r="I94" s="12"/>
      <c r="J94" s="11">
        <f t="shared" si="24"/>
        <v>7.3631941192492792E-2</v>
      </c>
    </row>
    <row r="95" spans="1:10">
      <c r="A95" s="11">
        <f>'Initial data'!A94</f>
        <v>201807</v>
      </c>
      <c r="B95" s="11">
        <f>'Initial data'!B94</f>
        <v>200139151</v>
      </c>
      <c r="C95" s="12">
        <f t="shared" si="22"/>
        <v>-0.1775650381536914</v>
      </c>
      <c r="D95" s="11">
        <v>21</v>
      </c>
      <c r="E95" s="11"/>
      <c r="F95" s="11">
        <f t="shared" si="25"/>
        <v>-3.1285807089079888E-2</v>
      </c>
      <c r="G95" s="12">
        <f t="shared" si="23"/>
        <v>-0.14627923106461152</v>
      </c>
      <c r="H95" s="12">
        <f t="shared" si="33"/>
        <v>-0.15281962938709143</v>
      </c>
      <c r="I95" s="12"/>
      <c r="J95" s="11">
        <f t="shared" si="24"/>
        <v>2.1397613440854009E-2</v>
      </c>
    </row>
    <row r="96" spans="1:10">
      <c r="A96" s="11">
        <f>'Initial data'!A95</f>
        <v>201808</v>
      </c>
      <c r="B96" s="11">
        <f>'Initial data'!B95</f>
        <v>239027335</v>
      </c>
      <c r="C96" s="12">
        <f t="shared" si="22"/>
        <v>0.48324228361424398</v>
      </c>
      <c r="D96" s="11">
        <v>22</v>
      </c>
      <c r="E96" s="11"/>
      <c r="F96" s="11">
        <f t="shared" si="25"/>
        <v>-3.1285807089079888E-2</v>
      </c>
      <c r="G96" s="12">
        <f t="shared" si="23"/>
        <v>0.51452809070332384</v>
      </c>
      <c r="H96" s="12">
        <f t="shared" si="33"/>
        <v>0.36170846131623247</v>
      </c>
      <c r="I96" s="12"/>
      <c r="J96" s="11">
        <f t="shared" si="24"/>
        <v>0.26473915612280785</v>
      </c>
    </row>
    <row r="97" spans="1:12">
      <c r="A97" s="11">
        <f>'Initial data'!A96</f>
        <v>201809</v>
      </c>
      <c r="B97" s="11">
        <f>'Initial data'!B96</f>
        <v>147427368</v>
      </c>
      <c r="C97" s="12">
        <f t="shared" si="22"/>
        <v>-0.51786415391391205</v>
      </c>
      <c r="D97" s="11">
        <v>23</v>
      </c>
      <c r="E97" s="11"/>
      <c r="F97" s="11">
        <f t="shared" si="25"/>
        <v>-3.1285807089079888E-2</v>
      </c>
      <c r="G97" s="12">
        <f t="shared" si="23"/>
        <v>-0.48657834682483214</v>
      </c>
      <c r="H97" s="12">
        <f t="shared" si="33"/>
        <v>-0.1248698855085997</v>
      </c>
      <c r="I97" s="12"/>
      <c r="J97" s="11">
        <f t="shared" si="24"/>
        <v>0.23675848759878665</v>
      </c>
    </row>
    <row r="98" spans="1:12">
      <c r="A98" s="11">
        <f>'Initial data'!A97</f>
        <v>201810</v>
      </c>
      <c r="B98" s="11">
        <f>'Initial data'!B97</f>
        <v>247447834</v>
      </c>
      <c r="C98" s="12">
        <f t="shared" si="22"/>
        <v>-6.2648439320840757E-2</v>
      </c>
      <c r="D98" s="11">
        <v>24</v>
      </c>
      <c r="E98" s="11"/>
      <c r="F98" s="11">
        <f t="shared" si="25"/>
        <v>-3.1285807089079888E-2</v>
      </c>
      <c r="G98" s="12">
        <f t="shared" si="23"/>
        <v>-3.1362632231760869E-2</v>
      </c>
      <c r="H98" s="12">
        <f t="shared" si="33"/>
        <v>-0.15623251774036059</v>
      </c>
      <c r="I98" s="12"/>
      <c r="J98" s="11">
        <f t="shared" si="24"/>
        <v>9.8361470050468578E-4</v>
      </c>
    </row>
    <row r="99" spans="1:12">
      <c r="A99" s="11">
        <f>'Initial data'!A98</f>
        <v>201811</v>
      </c>
      <c r="B99" s="11">
        <f>'Initial data'!B98</f>
        <v>263445951</v>
      </c>
      <c r="C99" s="12">
        <f t="shared" si="22"/>
        <v>0.35925382152008328</v>
      </c>
      <c r="D99" s="11">
        <v>1</v>
      </c>
      <c r="E99" s="11">
        <f t="shared" ref="E99" si="34">SUM(C99:C122)</f>
        <v>-0.14400038821442562</v>
      </c>
      <c r="F99" s="11">
        <f t="shared" ref="F99" si="35">E101</f>
        <v>-6.0000161756010679E-3</v>
      </c>
      <c r="G99" s="12">
        <f t="shared" si="23"/>
        <v>0.36525383769568437</v>
      </c>
      <c r="H99" s="12">
        <f t="shared" si="33"/>
        <v>0.20902131995532375</v>
      </c>
      <c r="I99" s="12">
        <f t="shared" ref="I99" si="36">MAX(H99:H122)-MIN(H99:H122)</f>
        <v>0.9809476569812019</v>
      </c>
      <c r="J99" s="11">
        <f t="shared" si="24"/>
        <v>0.13341036595142533</v>
      </c>
      <c r="K99">
        <f t="shared" ref="K99" si="37">SQRT(SUM(J99:J122)/23)</f>
        <v>0.18461250195825293</v>
      </c>
      <c r="L99">
        <f t="shared" ref="L99" si="38">I99/K99</f>
        <v>5.3135494431629935</v>
      </c>
    </row>
    <row r="100" spans="1:12">
      <c r="A100" s="11">
        <f>'Initial data'!A99</f>
        <v>201812</v>
      </c>
      <c r="B100" s="11">
        <f>'Initial data'!B99</f>
        <v>183937202</v>
      </c>
      <c r="C100" s="12">
        <f t="shared" si="22"/>
        <v>3.3310115025482485E-2</v>
      </c>
      <c r="D100" s="11">
        <v>2</v>
      </c>
      <c r="E100" s="11" t="s">
        <v>18</v>
      </c>
      <c r="F100" s="11">
        <f t="shared" ref="F100" si="39">F99</f>
        <v>-6.0000161756010679E-3</v>
      </c>
      <c r="G100" s="12">
        <f t="shared" si="23"/>
        <v>3.9310131201083551E-2</v>
      </c>
      <c r="H100" s="12">
        <f t="shared" si="33"/>
        <v>0.24833145115640728</v>
      </c>
      <c r="I100" s="12"/>
      <c r="J100" s="11">
        <f t="shared" si="24"/>
        <v>1.5452864150464025E-3</v>
      </c>
    </row>
    <row r="101" spans="1:12">
      <c r="A101" s="11">
        <f>'Initial data'!A100</f>
        <v>201901</v>
      </c>
      <c r="B101" s="11">
        <f>'Initial data'!B100</f>
        <v>177911154</v>
      </c>
      <c r="C101" s="12">
        <f t="shared" si="22"/>
        <v>-3.2340782102284887E-3</v>
      </c>
      <c r="D101" s="11">
        <v>3</v>
      </c>
      <c r="E101" s="11">
        <f t="shared" ref="E101" si="40">E99/24</f>
        <v>-6.0000161756010679E-3</v>
      </c>
      <c r="F101" s="11">
        <f t="shared" si="25"/>
        <v>-6.0000161756010679E-3</v>
      </c>
      <c r="G101" s="12">
        <f t="shared" si="23"/>
        <v>2.7659379653725792E-3</v>
      </c>
      <c r="H101" s="12">
        <f t="shared" si="33"/>
        <v>0.25109738912177987</v>
      </c>
      <c r="I101" s="12"/>
      <c r="J101" s="11">
        <f t="shared" si="24"/>
        <v>7.6504128282894024E-6</v>
      </c>
    </row>
    <row r="102" spans="1:12">
      <c r="A102" s="11">
        <f>'Initial data'!A101</f>
        <v>201902</v>
      </c>
      <c r="B102" s="11">
        <f>'Initial data'!B101</f>
        <v>178487464</v>
      </c>
      <c r="C102" s="12">
        <f t="shared" si="22"/>
        <v>-9.6182086970062863E-2</v>
      </c>
      <c r="D102" s="11">
        <v>4</v>
      </c>
      <c r="E102" s="12"/>
      <c r="F102" s="11">
        <f t="shared" si="25"/>
        <v>-6.0000161756010679E-3</v>
      </c>
      <c r="G102" s="12">
        <f t="shared" si="23"/>
        <v>-9.0182070794461791E-2</v>
      </c>
      <c r="H102" s="12">
        <f t="shared" si="33"/>
        <v>0.16091531832731806</v>
      </c>
      <c r="I102" s="12"/>
      <c r="J102" s="11">
        <f t="shared" si="24"/>
        <v>8.132805892777319E-3</v>
      </c>
    </row>
    <row r="103" spans="1:12">
      <c r="A103" s="11">
        <f>'Initial data'!A102</f>
        <v>201903</v>
      </c>
      <c r="B103" s="11">
        <f>'Initial data'!B102</f>
        <v>196507472</v>
      </c>
      <c r="C103" s="12">
        <f t="shared" si="22"/>
        <v>-1.4524524014102898E-2</v>
      </c>
      <c r="D103" s="11">
        <v>5</v>
      </c>
      <c r="E103" s="12"/>
      <c r="F103" s="11">
        <f t="shared" si="25"/>
        <v>-6.0000161756010679E-3</v>
      </c>
      <c r="G103" s="12">
        <f t="shared" si="23"/>
        <v>-8.5245078385018311E-3</v>
      </c>
      <c r="H103" s="12">
        <f>C103-F103</f>
        <v>-8.5245078385018311E-3</v>
      </c>
      <c r="I103" s="12"/>
      <c r="J103" s="11">
        <f t="shared" si="24"/>
        <v>7.2667233888679163E-5</v>
      </c>
    </row>
    <row r="104" spans="1:12">
      <c r="A104" s="11">
        <f>'Initial data'!A103</f>
        <v>201907</v>
      </c>
      <c r="B104" s="11">
        <f>'Initial data'!B103</f>
        <v>199382478</v>
      </c>
      <c r="C104" s="12">
        <f t="shared" si="22"/>
        <v>-0.31019663153357518</v>
      </c>
      <c r="D104" s="11">
        <v>6</v>
      </c>
      <c r="E104" s="12"/>
      <c r="F104" s="11">
        <f t="shared" si="25"/>
        <v>-6.0000161756010679E-3</v>
      </c>
      <c r="G104" s="12">
        <f t="shared" si="23"/>
        <v>-0.3041966153579741</v>
      </c>
      <c r="H104" s="12">
        <f t="shared" ref="H104:H122" si="41">H103+C104-F104</f>
        <v>-0.31272112319647594</v>
      </c>
      <c r="I104" s="12"/>
      <c r="J104" s="11">
        <f t="shared" si="24"/>
        <v>9.2535580795247249E-2</v>
      </c>
    </row>
    <row r="105" spans="1:12">
      <c r="A105" s="11">
        <f>'Initial data'!A104</f>
        <v>201908</v>
      </c>
      <c r="B105" s="11">
        <f>'Initial data'!B104</f>
        <v>271896536</v>
      </c>
      <c r="C105" s="12">
        <f t="shared" si="22"/>
        <v>6.0933834553210484E-2</v>
      </c>
      <c r="D105" s="11">
        <v>7</v>
      </c>
      <c r="E105" s="12"/>
      <c r="F105" s="11">
        <f t="shared" si="25"/>
        <v>-6.0000161756010679E-3</v>
      </c>
      <c r="G105" s="12">
        <f t="shared" si="23"/>
        <v>6.6933850728811556E-2</v>
      </c>
      <c r="H105" s="12">
        <f t="shared" si="41"/>
        <v>-0.24578727246766438</v>
      </c>
      <c r="I105" s="12"/>
      <c r="J105" s="11">
        <f t="shared" si="24"/>
        <v>4.4801403733868272E-3</v>
      </c>
    </row>
    <row r="106" spans="1:12">
      <c r="A106" s="11">
        <f>'Initial data'!A105</f>
        <v>201909</v>
      </c>
      <c r="B106" s="11">
        <f>'Initial data'!B105</f>
        <v>255823506</v>
      </c>
      <c r="C106" s="12">
        <f t="shared" si="22"/>
        <v>1.5750356768960637E-3</v>
      </c>
      <c r="D106" s="11">
        <v>8</v>
      </c>
      <c r="E106" s="12"/>
      <c r="F106" s="11">
        <f t="shared" si="25"/>
        <v>-6.0000161756010679E-3</v>
      </c>
      <c r="G106" s="12">
        <f t="shared" si="23"/>
        <v>7.5750518524971312E-3</v>
      </c>
      <c r="H106" s="12">
        <f t="shared" si="41"/>
        <v>-0.23821222061516725</v>
      </c>
      <c r="I106" s="12"/>
      <c r="J106" s="11">
        <f t="shared" si="24"/>
        <v>5.738141056802022E-5</v>
      </c>
    </row>
    <row r="107" spans="1:12">
      <c r="A107" s="11">
        <f>'Initial data'!A106</f>
        <v>201910</v>
      </c>
      <c r="B107" s="11">
        <f>'Initial data'!B106</f>
        <v>255420892</v>
      </c>
      <c r="C107" s="12">
        <f t="shared" si="22"/>
        <v>0.28832721862118493</v>
      </c>
      <c r="D107" s="11">
        <v>9</v>
      </c>
      <c r="E107" s="12"/>
      <c r="F107" s="11">
        <f t="shared" si="25"/>
        <v>-6.0000161756010679E-3</v>
      </c>
      <c r="G107" s="12">
        <f t="shared" si="23"/>
        <v>0.29432723479678602</v>
      </c>
      <c r="H107" s="12">
        <f t="shared" si="41"/>
        <v>5.6115014181618746E-2</v>
      </c>
      <c r="I107" s="12"/>
      <c r="J107" s="11">
        <f t="shared" si="24"/>
        <v>8.6628521143122403E-2</v>
      </c>
    </row>
    <row r="108" spans="1:12">
      <c r="A108" s="11">
        <f>'Initial data'!A107</f>
        <v>201911</v>
      </c>
      <c r="B108" s="11">
        <f>'Initial data'!B107</f>
        <v>191442121</v>
      </c>
      <c r="C108" s="12">
        <f t="shared" si="22"/>
        <v>0.19231131964251427</v>
      </c>
      <c r="D108" s="11">
        <v>10</v>
      </c>
      <c r="E108" s="12"/>
      <c r="F108" s="11">
        <f t="shared" si="25"/>
        <v>-6.0000161756010679E-3</v>
      </c>
      <c r="G108" s="12">
        <f t="shared" si="23"/>
        <v>0.19831133581811533</v>
      </c>
      <c r="H108" s="12">
        <f t="shared" si="41"/>
        <v>0.25442634999973407</v>
      </c>
      <c r="I108" s="12"/>
      <c r="J108" s="11">
        <f t="shared" si="24"/>
        <v>3.9327385913965313E-2</v>
      </c>
    </row>
    <row r="109" spans="1:12">
      <c r="A109" s="11">
        <f>'Initial data'!A108</f>
        <v>202001</v>
      </c>
      <c r="B109" s="11">
        <f>'Initial data'!B108</f>
        <v>157949317</v>
      </c>
      <c r="C109" s="12">
        <f t="shared" si="22"/>
        <v>0.12670442456961831</v>
      </c>
      <c r="D109" s="11">
        <v>11</v>
      </c>
      <c r="E109" s="12"/>
      <c r="F109" s="11">
        <f t="shared" si="25"/>
        <v>-6.0000161756010679E-3</v>
      </c>
      <c r="G109" s="12">
        <f t="shared" si="23"/>
        <v>0.13270444074521937</v>
      </c>
      <c r="H109" s="12">
        <f t="shared" si="41"/>
        <v>0.38713079074495349</v>
      </c>
      <c r="I109" s="12"/>
      <c r="J109" s="11">
        <f t="shared" si="24"/>
        <v>1.7610468593501436E-2</v>
      </c>
    </row>
    <row r="110" spans="1:12">
      <c r="A110" s="11">
        <f>'Initial data'!A109</f>
        <v>202002</v>
      </c>
      <c r="B110" s="11">
        <f>'Initial data'!B109</f>
        <v>139152406</v>
      </c>
      <c r="C110" s="12">
        <f t="shared" si="22"/>
        <v>-0.11491606880425513</v>
      </c>
      <c r="D110" s="11">
        <v>12</v>
      </c>
      <c r="E110" s="12"/>
      <c r="F110" s="11">
        <f t="shared" si="25"/>
        <v>-6.0000161756010679E-3</v>
      </c>
      <c r="G110" s="12">
        <f t="shared" si="23"/>
        <v>-0.10891605262865406</v>
      </c>
      <c r="H110" s="12">
        <f t="shared" si="41"/>
        <v>0.27821473811629943</v>
      </c>
      <c r="I110" s="12"/>
      <c r="J110" s="11">
        <f t="shared" si="24"/>
        <v>1.186270652020774E-2</v>
      </c>
    </row>
    <row r="111" spans="1:12">
      <c r="A111" s="11">
        <f>'Initial data'!A110</f>
        <v>202003</v>
      </c>
      <c r="B111" s="11">
        <f>'Initial data'!B110</f>
        <v>156098286</v>
      </c>
      <c r="C111" s="12">
        <f t="shared" si="22"/>
        <v>0.37958506662162272</v>
      </c>
      <c r="D111" s="11">
        <v>13</v>
      </c>
      <c r="E111" s="12"/>
      <c r="F111" s="11">
        <f t="shared" si="25"/>
        <v>-6.0000161756010679E-3</v>
      </c>
      <c r="G111" s="12">
        <f t="shared" si="23"/>
        <v>0.38558508279722381</v>
      </c>
      <c r="H111" s="12">
        <f t="shared" si="41"/>
        <v>0.66379982091352319</v>
      </c>
      <c r="I111" s="12"/>
      <c r="J111" s="11">
        <f t="shared" si="24"/>
        <v>0.14867585607574194</v>
      </c>
    </row>
    <row r="112" spans="1:12">
      <c r="A112" s="11">
        <f>'Initial data'!A111</f>
        <v>202004</v>
      </c>
      <c r="B112" s="11">
        <f>'Initial data'!B111</f>
        <v>106793897</v>
      </c>
      <c r="C112" s="12">
        <f t="shared" si="22"/>
        <v>-2.9464260262399119E-2</v>
      </c>
      <c r="D112" s="11">
        <v>14</v>
      </c>
      <c r="E112" s="12"/>
      <c r="F112" s="11">
        <f t="shared" si="25"/>
        <v>-6.0000161756010679E-3</v>
      </c>
      <c r="G112" s="12">
        <f t="shared" si="23"/>
        <v>-2.346424408679805E-2</v>
      </c>
      <c r="H112" s="12">
        <f t="shared" si="41"/>
        <v>0.64033557682672515</v>
      </c>
      <c r="I112" s="12"/>
      <c r="J112" s="11">
        <f t="shared" si="24"/>
        <v>5.5057075056483729E-4</v>
      </c>
    </row>
    <row r="113" spans="1:10">
      <c r="A113" s="11">
        <f>'Initial data'!A112</f>
        <v>202005</v>
      </c>
      <c r="B113" s="11">
        <f>'Initial data'!B112</f>
        <v>109987315</v>
      </c>
      <c r="C113" s="12">
        <f t="shared" si="22"/>
        <v>-0.18312653012685687</v>
      </c>
      <c r="D113" s="11">
        <v>15</v>
      </c>
      <c r="E113" s="12"/>
      <c r="F113" s="11">
        <f t="shared" si="25"/>
        <v>-6.0000161756010679E-3</v>
      </c>
      <c r="G113" s="12">
        <f t="shared" si="23"/>
        <v>-0.17712651395125581</v>
      </c>
      <c r="H113" s="12">
        <f t="shared" si="41"/>
        <v>0.46320906287546937</v>
      </c>
      <c r="I113" s="12"/>
      <c r="J113" s="11">
        <f t="shared" si="24"/>
        <v>3.1373801944524417E-2</v>
      </c>
    </row>
    <row r="114" spans="1:10">
      <c r="A114" s="11">
        <f>'Initial data'!A113</f>
        <v>202006</v>
      </c>
      <c r="B114" s="11">
        <f>'Initial data'!B113</f>
        <v>132091065</v>
      </c>
      <c r="C114" s="12">
        <f t="shared" si="22"/>
        <v>-0.38261222523848315</v>
      </c>
      <c r="D114" s="11">
        <v>16</v>
      </c>
      <c r="E114" s="12"/>
      <c r="F114" s="11">
        <f t="shared" si="25"/>
        <v>-6.0000161756010679E-3</v>
      </c>
      <c r="G114" s="12">
        <f t="shared" si="23"/>
        <v>-0.37661220906288206</v>
      </c>
      <c r="H114" s="12">
        <f t="shared" si="41"/>
        <v>8.6596853812587291E-2</v>
      </c>
      <c r="I114" s="12"/>
      <c r="J114" s="11">
        <f t="shared" si="24"/>
        <v>0.141836756015224</v>
      </c>
    </row>
    <row r="115" spans="1:10">
      <c r="A115" s="11">
        <f>'Initial data'!A114</f>
        <v>202007</v>
      </c>
      <c r="B115" s="11">
        <f>'Initial data'!B114</f>
        <v>193659952</v>
      </c>
      <c r="C115" s="12">
        <f t="shared" si="22"/>
        <v>-0.22866535677185598</v>
      </c>
      <c r="D115" s="11">
        <v>17</v>
      </c>
      <c r="E115" s="12"/>
      <c r="F115" s="11">
        <f t="shared" si="25"/>
        <v>-6.0000161756010679E-3</v>
      </c>
      <c r="G115" s="12">
        <f t="shared" si="23"/>
        <v>-0.22266534059625492</v>
      </c>
      <c r="H115" s="12">
        <f t="shared" si="41"/>
        <v>-0.13606848678366765</v>
      </c>
      <c r="I115" s="12"/>
      <c r="J115" s="11">
        <f t="shared" si="24"/>
        <v>4.9579853902846208E-2</v>
      </c>
    </row>
    <row r="116" spans="1:10">
      <c r="A116" s="11">
        <f>'Initial data'!A115</f>
        <v>202008</v>
      </c>
      <c r="B116" s="11">
        <f>'Initial data'!B115</f>
        <v>243415328</v>
      </c>
      <c r="C116" s="12">
        <f t="shared" si="22"/>
        <v>7.3422205081039018E-3</v>
      </c>
      <c r="D116" s="11">
        <v>18</v>
      </c>
      <c r="E116" s="12"/>
      <c r="F116" s="11">
        <f t="shared" si="25"/>
        <v>-6.0000161756010679E-3</v>
      </c>
      <c r="G116" s="12">
        <f t="shared" si="23"/>
        <v>1.334223668370497E-2</v>
      </c>
      <c r="H116" s="12">
        <f t="shared" si="41"/>
        <v>-0.12272625009996267</v>
      </c>
      <c r="I116" s="12"/>
      <c r="J116" s="11">
        <f t="shared" si="24"/>
        <v>1.780152797240026E-4</v>
      </c>
    </row>
    <row r="117" spans="1:10">
      <c r="A117" s="11">
        <f>'Initial data'!A116</f>
        <v>202009</v>
      </c>
      <c r="B117" s="11">
        <f>'Initial data'!B116</f>
        <v>241634664</v>
      </c>
      <c r="C117" s="12">
        <f t="shared" si="22"/>
        <v>-9.5310179804325018E-2</v>
      </c>
      <c r="D117" s="11">
        <v>19</v>
      </c>
      <c r="E117" s="12"/>
      <c r="F117" s="11">
        <f t="shared" si="25"/>
        <v>-6.0000161756010679E-3</v>
      </c>
      <c r="G117" s="12">
        <f t="shared" si="23"/>
        <v>-8.9310163628723946E-2</v>
      </c>
      <c r="H117" s="12">
        <f t="shared" si="41"/>
        <v>-0.21203641372868662</v>
      </c>
      <c r="I117" s="12"/>
      <c r="J117" s="11">
        <f t="shared" si="24"/>
        <v>7.9763053273894449E-3</v>
      </c>
    </row>
    <row r="118" spans="1:10">
      <c r="A118" s="11">
        <f>'Initial data'!A117</f>
        <v>202010</v>
      </c>
      <c r="B118" s="11">
        <f>'Initial data'!B117</f>
        <v>265798130.40000004</v>
      </c>
      <c r="C118" s="12">
        <f t="shared" si="22"/>
        <v>-9.950330853168203E-3</v>
      </c>
      <c r="D118" s="11">
        <v>20</v>
      </c>
      <c r="E118" s="11"/>
      <c r="F118" s="11">
        <f t="shared" si="25"/>
        <v>-6.0000161756010679E-3</v>
      </c>
      <c r="G118" s="12">
        <f t="shared" si="23"/>
        <v>-3.9503146775671351E-3</v>
      </c>
      <c r="H118" s="12">
        <f t="shared" si="41"/>
        <v>-0.21598672840625377</v>
      </c>
      <c r="I118" s="12"/>
      <c r="J118" s="11">
        <f t="shared" si="24"/>
        <v>1.5604986051802338E-5</v>
      </c>
    </row>
    <row r="119" spans="1:10">
      <c r="A119" s="11">
        <f>'Initial data'!A118</f>
        <v>202011</v>
      </c>
      <c r="B119" s="11">
        <f>'Initial data'!B118</f>
        <v>268456111.70400006</v>
      </c>
      <c r="C119" s="12">
        <f t="shared" si="22"/>
        <v>-9.9503308531679793E-3</v>
      </c>
      <c r="D119" s="11">
        <v>21</v>
      </c>
      <c r="E119" s="11"/>
      <c r="F119" s="11">
        <f t="shared" si="25"/>
        <v>-6.0000161756010679E-3</v>
      </c>
      <c r="G119" s="12">
        <f t="shared" si="23"/>
        <v>-3.9503146775669113E-3</v>
      </c>
      <c r="H119" s="12">
        <f t="shared" si="41"/>
        <v>-0.2199370430838207</v>
      </c>
      <c r="I119" s="12"/>
      <c r="J119" s="11">
        <f t="shared" si="24"/>
        <v>1.560498605180057E-5</v>
      </c>
    </row>
    <row r="120" spans="1:10">
      <c r="A120" s="11">
        <f>'Initial data'!A119</f>
        <v>202012</v>
      </c>
      <c r="B120" s="11">
        <f>'Initial data'!B119</f>
        <v>271140672.82104003</v>
      </c>
      <c r="C120" s="12">
        <f t="shared" si="22"/>
        <v>-9.950330853168092E-3</v>
      </c>
      <c r="D120" s="11">
        <v>22</v>
      </c>
      <c r="E120" s="11"/>
      <c r="F120" s="11">
        <f t="shared" si="25"/>
        <v>-6.0000161756010679E-3</v>
      </c>
      <c r="G120" s="12">
        <f t="shared" si="23"/>
        <v>-3.9503146775670241E-3</v>
      </c>
      <c r="H120" s="12">
        <f t="shared" si="41"/>
        <v>-0.22388735776138774</v>
      </c>
      <c r="I120" s="12"/>
      <c r="J120" s="11">
        <f t="shared" si="24"/>
        <v>1.5604986051801461E-5</v>
      </c>
    </row>
    <row r="121" spans="1:10">
      <c r="A121" s="11">
        <f>'Initial data'!A120</f>
        <v>202013</v>
      </c>
      <c r="B121" s="11">
        <f>'Initial data'!B120</f>
        <v>273852079.54925042</v>
      </c>
      <c r="C121" s="12">
        <f t="shared" si="22"/>
        <v>-9.950330853168203E-3</v>
      </c>
      <c r="D121" s="11">
        <v>23</v>
      </c>
      <c r="E121" s="11"/>
      <c r="F121" s="11">
        <f t="shared" si="25"/>
        <v>-6.0000161756010679E-3</v>
      </c>
      <c r="G121" s="12">
        <f t="shared" si="23"/>
        <v>-3.9503146775671351E-3</v>
      </c>
      <c r="H121" s="12">
        <f t="shared" si="41"/>
        <v>-0.22783767243895489</v>
      </c>
      <c r="I121" s="12"/>
      <c r="J121" s="11">
        <f t="shared" si="24"/>
        <v>1.5604986051802338E-5</v>
      </c>
    </row>
    <row r="122" spans="1:10">
      <c r="A122" s="11">
        <f>'Initial data'!A121</f>
        <v>202014</v>
      </c>
      <c r="B122" s="11">
        <f>'Initial data'!B121</f>
        <v>276590600.34474295</v>
      </c>
      <c r="C122" s="12">
        <f>LN(B122/B123)</f>
        <v>-9.5310179804324893E-2</v>
      </c>
      <c r="D122" s="11">
        <v>24</v>
      </c>
      <c r="E122" s="11"/>
      <c r="F122" s="11">
        <f t="shared" si="25"/>
        <v>-6.0000161756010679E-3</v>
      </c>
      <c r="G122" s="12">
        <f t="shared" si="23"/>
        <v>-8.9310163628723821E-2</v>
      </c>
      <c r="H122" s="12">
        <f t="shared" si="41"/>
        <v>-0.31714783606767871</v>
      </c>
      <c r="I122" s="12"/>
      <c r="J122" s="11">
        <f t="shared" si="24"/>
        <v>7.9763053273894241E-3</v>
      </c>
    </row>
    <row r="123" spans="1:10">
      <c r="A123" s="11">
        <f>'Initial data'!A122</f>
        <v>202015</v>
      </c>
      <c r="B123" s="11">
        <f>B122*1.1</f>
        <v>304249660.37921727</v>
      </c>
      <c r="C123" s="12"/>
      <c r="D123" s="11"/>
      <c r="E123" s="11"/>
      <c r="F123" s="11"/>
      <c r="G123" s="12"/>
      <c r="H123" s="12"/>
      <c r="I123" s="12"/>
      <c r="J123" s="11"/>
    </row>
    <row r="124" spans="1:10">
      <c r="A124" s="11">
        <f>'Initial data'!A123</f>
        <v>202016</v>
      </c>
      <c r="B124" s="11">
        <f>'Initial data'!B123</f>
        <v>316419646.79438597</v>
      </c>
      <c r="C124" s="12"/>
      <c r="D124" s="11"/>
      <c r="E124" s="11"/>
      <c r="F124" s="11"/>
      <c r="G124" s="12"/>
      <c r="H124" s="12"/>
      <c r="I124" s="12"/>
      <c r="J124" s="11"/>
    </row>
    <row r="125" spans="1:10">
      <c r="A125" s="11">
        <f>'Initial data'!A124</f>
        <v>202017</v>
      </c>
      <c r="B125" s="11">
        <f>'Initial data'!B124</f>
        <v>319583843.26232982</v>
      </c>
      <c r="C125" s="12"/>
      <c r="D125" s="11"/>
      <c r="E125" s="11"/>
      <c r="F125" s="11"/>
      <c r="G125" s="12"/>
      <c r="H125" s="12"/>
      <c r="I125" s="12"/>
      <c r="J125" s="11"/>
    </row>
    <row r="126" spans="1:10">
      <c r="A126" s="11">
        <f>'Initial data'!A125</f>
        <v>202018</v>
      </c>
      <c r="B126" s="11">
        <f>'Initial data'!B125</f>
        <v>322779681.69495314</v>
      </c>
      <c r="C126" s="12"/>
      <c r="D126" s="11"/>
      <c r="E126" s="12"/>
      <c r="F126" s="11"/>
      <c r="G126" s="12"/>
      <c r="H126" s="12"/>
      <c r="I126" s="12"/>
      <c r="J126" s="11"/>
    </row>
    <row r="127" spans="1:10">
      <c r="A127" s="11">
        <f>'Initial data'!A126</f>
        <v>0</v>
      </c>
      <c r="B127" s="11">
        <f>'Initial data'!B126</f>
        <v>0</v>
      </c>
      <c r="C127" s="12"/>
      <c r="D127" s="11"/>
      <c r="E127" s="12"/>
      <c r="F127" s="11"/>
      <c r="G127" s="12"/>
      <c r="H127" s="12"/>
      <c r="I127" s="12"/>
      <c r="J127" s="11"/>
    </row>
    <row r="128" spans="1:10">
      <c r="A128" s="11">
        <f>'Initial data'!A127</f>
        <v>0</v>
      </c>
      <c r="B128" s="11">
        <f>'Initial data'!B127</f>
        <v>0</v>
      </c>
      <c r="C128" s="12"/>
      <c r="D128" s="11"/>
      <c r="E128" s="12"/>
      <c r="F128" s="11"/>
      <c r="G128" s="12"/>
      <c r="H128" s="12"/>
      <c r="I128" s="12"/>
      <c r="J128" s="11"/>
    </row>
    <row r="129" spans="1:10">
      <c r="A129" s="11">
        <f>'Initial data'!A128</f>
        <v>0</v>
      </c>
      <c r="B129" s="11">
        <f>'Initial data'!B128</f>
        <v>0</v>
      </c>
      <c r="C129" s="12"/>
      <c r="D129" s="11"/>
      <c r="E129" s="12"/>
      <c r="F129" s="11"/>
      <c r="G129" s="12"/>
      <c r="H129" s="12"/>
      <c r="I129" s="12"/>
      <c r="J129" s="11"/>
    </row>
    <row r="130" spans="1:10">
      <c r="A130" s="11">
        <f>'Initial data'!A129</f>
        <v>0</v>
      </c>
      <c r="B130" s="11">
        <f>'Initial data'!B129</f>
        <v>0</v>
      </c>
      <c r="C130" s="12"/>
      <c r="D130" s="11"/>
      <c r="E130" s="12"/>
      <c r="F130" s="11"/>
      <c r="G130" s="12"/>
      <c r="H130" s="12"/>
      <c r="I130" s="12"/>
      <c r="J130" s="11"/>
    </row>
    <row r="131" spans="1:10">
      <c r="A131" s="11">
        <f>'Initial data'!A130</f>
        <v>0</v>
      </c>
      <c r="B131" s="11">
        <f>'Initial data'!B130</f>
        <v>0</v>
      </c>
      <c r="C131" s="12"/>
      <c r="D131" s="11"/>
      <c r="E131" s="12"/>
      <c r="F131" s="11"/>
      <c r="G131" s="12"/>
      <c r="H131" s="12"/>
      <c r="I131" s="12"/>
      <c r="J131" s="11"/>
    </row>
    <row r="132" spans="1:10">
      <c r="A132" s="11">
        <f>'Initial data'!A131</f>
        <v>0</v>
      </c>
      <c r="B132" s="11">
        <f>'Initial data'!B131</f>
        <v>0</v>
      </c>
      <c r="C132" s="12"/>
      <c r="D132" s="11"/>
      <c r="E132" s="12"/>
      <c r="F132" s="11"/>
      <c r="G132" s="12"/>
      <c r="H132" s="12"/>
      <c r="I132" s="12"/>
      <c r="J132" s="11"/>
    </row>
    <row r="133" spans="1:10">
      <c r="A133" s="11">
        <f>'Initial data'!A132</f>
        <v>0</v>
      </c>
      <c r="B133" s="11">
        <f>'Initial data'!B132</f>
        <v>0</v>
      </c>
      <c r="C133" s="12"/>
      <c r="D133" s="11"/>
      <c r="E133" s="12"/>
      <c r="F133" s="11"/>
      <c r="G133" s="12"/>
      <c r="H133" s="12"/>
      <c r="I133" s="12"/>
      <c r="J133" s="11"/>
    </row>
    <row r="134" spans="1:10">
      <c r="A134" s="11">
        <f>'Initial data'!A133</f>
        <v>0</v>
      </c>
      <c r="B134" s="11">
        <f>'Initial data'!B133</f>
        <v>0</v>
      </c>
      <c r="C134" s="12"/>
      <c r="D134" s="11"/>
      <c r="E134" s="11"/>
      <c r="F134" s="11"/>
      <c r="G134" s="12"/>
      <c r="H134" s="12"/>
      <c r="I134" s="12"/>
      <c r="J134" s="11"/>
    </row>
    <row r="135" spans="1:10">
      <c r="A135" s="11">
        <f>'Initial data'!A134</f>
        <v>0</v>
      </c>
      <c r="B135" s="11">
        <f>'Initial data'!B134</f>
        <v>0</v>
      </c>
      <c r="C135" s="12"/>
      <c r="D135" s="11"/>
      <c r="E135" s="11"/>
      <c r="F135" s="11"/>
      <c r="G135" s="12"/>
      <c r="H135" s="12"/>
      <c r="I135" s="12"/>
      <c r="J135" s="11"/>
    </row>
    <row r="136" spans="1:10">
      <c r="A136" s="11">
        <f>'Initial data'!A135</f>
        <v>0</v>
      </c>
      <c r="B136" s="11">
        <f>'Initial data'!B135</f>
        <v>0</v>
      </c>
      <c r="C136" s="12"/>
      <c r="D136" s="11"/>
      <c r="E136" s="11"/>
      <c r="F136" s="11"/>
      <c r="G136" s="12"/>
      <c r="H136" s="12"/>
      <c r="I136" s="12"/>
      <c r="J136" s="11"/>
    </row>
    <row r="137" spans="1:10">
      <c r="A137" s="11">
        <f>'Initial data'!A136</f>
        <v>0</v>
      </c>
      <c r="B137" s="11">
        <f>'Initial data'!B136</f>
        <v>0</v>
      </c>
      <c r="C137" s="12"/>
      <c r="D137" s="11"/>
      <c r="E137" s="11"/>
      <c r="F137" s="11"/>
      <c r="G137" s="12"/>
      <c r="H137" s="12"/>
      <c r="I137" s="12"/>
      <c r="J137" s="11"/>
    </row>
    <row r="138" spans="1:10">
      <c r="A138" s="11">
        <f>'Initial data'!A137</f>
        <v>0</v>
      </c>
      <c r="B138" s="11">
        <f>'Initial data'!B137</f>
        <v>0</v>
      </c>
      <c r="C138" s="12"/>
      <c r="D138" s="11"/>
      <c r="E138" s="12"/>
      <c r="F138" s="11"/>
      <c r="G138" s="12"/>
      <c r="H138" s="12"/>
      <c r="I138" s="12"/>
      <c r="J138" s="11"/>
    </row>
    <row r="139" spans="1:10">
      <c r="A139" s="11">
        <f>'Initial data'!A138</f>
        <v>0</v>
      </c>
      <c r="B139" s="11">
        <f>'Initial data'!B138</f>
        <v>0</v>
      </c>
      <c r="C139" s="12"/>
      <c r="D139" s="11"/>
      <c r="E139" s="12"/>
      <c r="F139" s="11"/>
      <c r="G139" s="12"/>
      <c r="H139" s="12"/>
      <c r="I139" s="12"/>
      <c r="J139" s="11"/>
    </row>
    <row r="140" spans="1:10">
      <c r="A140" s="11">
        <f>'Initial data'!A139</f>
        <v>0</v>
      </c>
      <c r="B140" s="11">
        <f>'Initial data'!B139</f>
        <v>0</v>
      </c>
      <c r="C140" s="12"/>
      <c r="D140" s="11"/>
      <c r="E140" s="12"/>
      <c r="F140" s="11"/>
      <c r="G140" s="12"/>
      <c r="H140" s="12"/>
      <c r="I140" s="12"/>
      <c r="J140" s="11"/>
    </row>
    <row r="141" spans="1:10">
      <c r="A141" s="11">
        <f>'Initial data'!A140</f>
        <v>0</v>
      </c>
      <c r="B141" s="11">
        <f>'Initial data'!B140</f>
        <v>0</v>
      </c>
      <c r="C141" s="12"/>
      <c r="D141" s="11"/>
      <c r="E141" s="12"/>
      <c r="F141" s="11"/>
      <c r="G141" s="12"/>
      <c r="H141" s="12"/>
      <c r="I141" s="12"/>
      <c r="J141" s="11"/>
    </row>
    <row r="142" spans="1:10">
      <c r="A142" s="11">
        <f>'Initial data'!A141</f>
        <v>0</v>
      </c>
      <c r="B142" s="11">
        <f>'Initial data'!B141</f>
        <v>0</v>
      </c>
      <c r="C142" s="12"/>
      <c r="D142" s="11"/>
      <c r="E142" s="11"/>
      <c r="F142" s="11"/>
      <c r="G142" s="12"/>
      <c r="H142" s="12"/>
      <c r="I142" s="12"/>
      <c r="J142" s="11"/>
    </row>
    <row r="143" spans="1:10">
      <c r="A143" s="11">
        <f>'Initial data'!A142</f>
        <v>0</v>
      </c>
      <c r="B143" s="11">
        <f>'Initial data'!B142</f>
        <v>0</v>
      </c>
      <c r="C143" s="12"/>
      <c r="D143" s="11"/>
      <c r="E143" s="11"/>
      <c r="F143" s="11"/>
      <c r="G143" s="12"/>
      <c r="H143" s="12"/>
      <c r="I143" s="12"/>
      <c r="J143" s="11"/>
    </row>
    <row r="144" spans="1:10">
      <c r="A144" s="11">
        <f>'Initial data'!A143</f>
        <v>0</v>
      </c>
      <c r="B144" s="11">
        <f>'Initial data'!B143</f>
        <v>0</v>
      </c>
      <c r="C144" s="12"/>
      <c r="D144" s="11"/>
      <c r="E144" s="11"/>
      <c r="F144" s="11"/>
      <c r="G144" s="12"/>
      <c r="H144" s="12"/>
      <c r="I144" s="12"/>
      <c r="J144" s="11"/>
    </row>
    <row r="145" spans="1:10">
      <c r="A145" s="11">
        <f>'Initial data'!A144</f>
        <v>0</v>
      </c>
      <c r="B145" s="11">
        <f>'Initial data'!B144</f>
        <v>0</v>
      </c>
      <c r="C145" s="12"/>
      <c r="D145" s="11"/>
      <c r="E145" s="11"/>
      <c r="F145" s="11"/>
      <c r="G145" s="12"/>
      <c r="H145" s="12"/>
      <c r="I145" s="12"/>
      <c r="J145" s="11"/>
    </row>
    <row r="146" spans="1:10">
      <c r="A146" s="11">
        <f>'Initial data'!A145</f>
        <v>0</v>
      </c>
      <c r="B146" s="11">
        <f>'Initial data'!B145</f>
        <v>0</v>
      </c>
      <c r="C146" s="12"/>
      <c r="D146" s="11"/>
      <c r="E146" s="12"/>
      <c r="F146" s="11"/>
      <c r="G146" s="12"/>
      <c r="H146" s="12"/>
      <c r="I146" s="12"/>
      <c r="J146" s="11"/>
    </row>
    <row r="147" spans="1:10">
      <c r="A147" s="11">
        <f>'Initial data'!A146</f>
        <v>0</v>
      </c>
      <c r="B147" s="11">
        <f>'Initial data'!B146</f>
        <v>0</v>
      </c>
      <c r="C147" s="12"/>
      <c r="D147" s="11"/>
      <c r="E147" s="12"/>
      <c r="F147" s="11"/>
      <c r="G147" s="12"/>
      <c r="H147" s="12"/>
      <c r="I147" s="12"/>
      <c r="J147" s="11"/>
    </row>
    <row r="148" spans="1:10">
      <c r="A148" s="11">
        <f>'Initial data'!A147</f>
        <v>0</v>
      </c>
      <c r="B148" s="11">
        <f>'Initial data'!B147</f>
        <v>0</v>
      </c>
      <c r="C148" s="12"/>
      <c r="D148" s="11"/>
      <c r="E148" s="12"/>
      <c r="F148" s="11"/>
      <c r="G148" s="12"/>
      <c r="H148" s="12"/>
      <c r="I148" s="12"/>
      <c r="J148" s="11"/>
    </row>
    <row r="149" spans="1:10">
      <c r="A149" s="11">
        <f>'Initial data'!A148</f>
        <v>0</v>
      </c>
      <c r="B149" s="11">
        <f>'Initial data'!B148</f>
        <v>0</v>
      </c>
      <c r="C149" s="12"/>
      <c r="D149" s="11"/>
      <c r="E149" s="12"/>
      <c r="F149" s="11"/>
      <c r="G149" s="12"/>
      <c r="H149" s="12"/>
      <c r="I149" s="12"/>
      <c r="J149" s="11"/>
    </row>
    <row r="150" spans="1:10">
      <c r="A150" s="11">
        <f>'Initial data'!A149</f>
        <v>0</v>
      </c>
      <c r="B150" s="11">
        <f>'Initial data'!B149</f>
        <v>0</v>
      </c>
      <c r="C150" s="12"/>
      <c r="D150" s="11"/>
      <c r="E150" s="12"/>
      <c r="F150" s="11"/>
      <c r="G150" s="12"/>
      <c r="H150" s="12"/>
      <c r="I150" s="12"/>
      <c r="J150" s="11"/>
    </row>
    <row r="151" spans="1:10">
      <c r="A151" s="11">
        <f>'Initial data'!A150</f>
        <v>0</v>
      </c>
      <c r="B151" s="11">
        <f>'Initial data'!B150</f>
        <v>0</v>
      </c>
      <c r="C151" s="12"/>
      <c r="D151" s="11"/>
      <c r="E151" s="12"/>
      <c r="F151" s="11"/>
      <c r="G151" s="12"/>
      <c r="H151" s="12"/>
      <c r="I151" s="12"/>
      <c r="J151" s="11"/>
    </row>
    <row r="152" spans="1:10">
      <c r="A152" s="11">
        <f>'Initial data'!A151</f>
        <v>0</v>
      </c>
      <c r="B152" s="11">
        <f>'Initial data'!B151</f>
        <v>0</v>
      </c>
      <c r="C152" s="12"/>
      <c r="D152" s="11"/>
      <c r="E152" s="12"/>
      <c r="F152" s="11"/>
      <c r="G152" s="12"/>
      <c r="H152" s="12"/>
      <c r="I152" s="12"/>
      <c r="J152" s="11"/>
    </row>
    <row r="153" spans="1:10">
      <c r="A153" s="11">
        <f>'Initial data'!A152</f>
        <v>0</v>
      </c>
      <c r="B153" s="11">
        <f>'Initial data'!B152</f>
        <v>0</v>
      </c>
      <c r="C153" s="12"/>
      <c r="D153" s="11"/>
      <c r="E153" s="12"/>
      <c r="F153" s="11"/>
      <c r="G153" s="12"/>
      <c r="H153" s="12"/>
      <c r="I153" s="12"/>
      <c r="J153" s="11"/>
    </row>
    <row r="154" spans="1:10">
      <c r="A154" s="11">
        <f>'Initial data'!A153</f>
        <v>0</v>
      </c>
      <c r="B154" s="11">
        <f>'Initial data'!B153</f>
        <v>0</v>
      </c>
      <c r="C154" s="12"/>
      <c r="D154" s="11"/>
      <c r="E154" s="12"/>
      <c r="F154" s="11"/>
      <c r="G154" s="12"/>
      <c r="H154" s="12"/>
      <c r="I154" s="12"/>
      <c r="J154" s="11"/>
    </row>
    <row r="155" spans="1:10">
      <c r="A155" s="11">
        <f>'Initial data'!A154</f>
        <v>0</v>
      </c>
      <c r="B155" s="11">
        <f>'Initial data'!B154</f>
        <v>0</v>
      </c>
      <c r="C155" s="12"/>
      <c r="D155" s="11"/>
      <c r="E155" s="12"/>
      <c r="F155" s="11"/>
      <c r="G155" s="12"/>
      <c r="H155" s="12"/>
      <c r="I155" s="12"/>
      <c r="J155" s="11"/>
    </row>
    <row r="156" spans="1:10">
      <c r="A156" s="11">
        <f>'Initial data'!A155</f>
        <v>0</v>
      </c>
      <c r="B156" s="11">
        <f>'Initial data'!B155</f>
        <v>0</v>
      </c>
      <c r="C156" s="12"/>
      <c r="D156" s="11"/>
      <c r="E156" s="11"/>
      <c r="F156" s="11"/>
      <c r="G156" s="12"/>
      <c r="H156" s="12"/>
      <c r="I156" s="12"/>
      <c r="J156" s="11"/>
    </row>
    <row r="157" spans="1:10">
      <c r="A157" s="11">
        <f>'Initial data'!A156</f>
        <v>0</v>
      </c>
      <c r="B157" s="11">
        <f>'Initial data'!B156</f>
        <v>0</v>
      </c>
      <c r="C157" s="12"/>
      <c r="D157" s="11"/>
      <c r="E157" s="11"/>
      <c r="F157" s="11"/>
      <c r="G157" s="12"/>
      <c r="H157" s="12"/>
      <c r="I157" s="12"/>
      <c r="J157" s="11"/>
    </row>
    <row r="158" spans="1:10">
      <c r="A158" s="11">
        <f>'Initial data'!A157</f>
        <v>0</v>
      </c>
      <c r="B158" s="11">
        <f>'Initial data'!B157</f>
        <v>0</v>
      </c>
      <c r="C158" s="12"/>
      <c r="D158" s="11"/>
      <c r="E158" s="11"/>
      <c r="F158" s="11"/>
      <c r="G158" s="12"/>
      <c r="H158" s="12"/>
      <c r="I158" s="12"/>
      <c r="J158" s="11"/>
    </row>
    <row r="159" spans="1:10">
      <c r="A159" s="11">
        <f>'Initial data'!A158</f>
        <v>0</v>
      </c>
      <c r="B159" s="11">
        <f>'Initial data'!B158</f>
        <v>0</v>
      </c>
      <c r="C159" s="12"/>
      <c r="D159" s="11"/>
      <c r="E159" s="11"/>
      <c r="F159" s="11"/>
      <c r="G159" s="12"/>
      <c r="H159" s="12"/>
      <c r="I159" s="12"/>
      <c r="J159" s="11"/>
    </row>
    <row r="160" spans="1:10">
      <c r="A160" s="11">
        <f>'Initial data'!A159</f>
        <v>0</v>
      </c>
      <c r="B160" s="11">
        <f>'Initial data'!B159</f>
        <v>0</v>
      </c>
      <c r="C160" s="12"/>
      <c r="D160" s="11"/>
      <c r="E160" s="12"/>
      <c r="F160" s="11"/>
      <c r="G160" s="12"/>
      <c r="H160" s="12"/>
      <c r="I160" s="12"/>
      <c r="J160" s="11"/>
    </row>
    <row r="161" spans="1:10">
      <c r="A161" s="11">
        <f>'Initial data'!A160</f>
        <v>0</v>
      </c>
      <c r="B161" s="11">
        <f>'Initial data'!B160</f>
        <v>0</v>
      </c>
      <c r="C161" s="12"/>
      <c r="D161" s="11"/>
      <c r="E161" s="12"/>
      <c r="F161" s="11"/>
      <c r="G161" s="12"/>
      <c r="H161" s="12"/>
      <c r="I161" s="12"/>
      <c r="J161" s="11"/>
    </row>
    <row r="162" spans="1:10">
      <c r="A162" s="11">
        <f>'Initial data'!A161</f>
        <v>0</v>
      </c>
      <c r="B162" s="11">
        <f>'Initial data'!B161</f>
        <v>0</v>
      </c>
      <c r="C162" s="12"/>
      <c r="D162" s="11"/>
      <c r="E162" s="11"/>
      <c r="F162" s="11"/>
      <c r="G162" s="12"/>
      <c r="H162" s="12"/>
      <c r="I162" s="12"/>
      <c r="J162" s="11"/>
    </row>
    <row r="163" spans="1:10">
      <c r="A163" s="11">
        <f>'Initial data'!A162</f>
        <v>0</v>
      </c>
      <c r="B163" s="11">
        <f>'Initial data'!B162</f>
        <v>0</v>
      </c>
      <c r="C163" s="12"/>
      <c r="D163" s="11"/>
      <c r="E163" s="11"/>
      <c r="F163" s="11"/>
      <c r="G163" s="12"/>
      <c r="H163" s="12"/>
      <c r="I163" s="12"/>
      <c r="J163" s="11"/>
    </row>
    <row r="164" spans="1:10">
      <c r="A164" s="11">
        <f>'Initial data'!A163</f>
        <v>0</v>
      </c>
      <c r="B164" s="11">
        <f>'Initial data'!B163</f>
        <v>0</v>
      </c>
      <c r="C164" s="12"/>
      <c r="D164" s="11"/>
      <c r="E164" s="11"/>
      <c r="F164" s="11"/>
      <c r="G164" s="12"/>
      <c r="H164" s="12"/>
      <c r="I164" s="12"/>
      <c r="J164" s="11"/>
    </row>
    <row r="165" spans="1:10">
      <c r="A165" s="11">
        <f>'Initial data'!A164</f>
        <v>0</v>
      </c>
      <c r="B165" s="11">
        <f>'Initial data'!B164</f>
        <v>0</v>
      </c>
      <c r="C165" s="12"/>
      <c r="D165" s="11"/>
      <c r="E165" s="11"/>
      <c r="F165" s="11"/>
      <c r="G165" s="12"/>
      <c r="H165" s="12"/>
      <c r="I165" s="12"/>
      <c r="J165" s="11"/>
    </row>
    <row r="166" spans="1:10">
      <c r="A166" s="11">
        <f>'Initial data'!A165</f>
        <v>0</v>
      </c>
      <c r="B166" s="11">
        <f>'Initial data'!B165</f>
        <v>0</v>
      </c>
      <c r="C166" s="12"/>
      <c r="D166" s="11"/>
      <c r="E166" s="12"/>
      <c r="F166" s="11"/>
      <c r="G166" s="12"/>
      <c r="H166" s="12"/>
      <c r="I166" s="12"/>
      <c r="J166" s="11"/>
    </row>
    <row r="167" spans="1:10">
      <c r="A167" s="11">
        <f>'Initial data'!A166</f>
        <v>0</v>
      </c>
      <c r="B167" s="11">
        <f>'Initial data'!B166</f>
        <v>0</v>
      </c>
      <c r="C167" s="12"/>
      <c r="D167" s="11"/>
      <c r="E167" s="12"/>
      <c r="F167" s="11"/>
      <c r="G167" s="12"/>
      <c r="H167" s="12"/>
      <c r="I167" s="12"/>
      <c r="J167" s="11"/>
    </row>
    <row r="168" spans="1:10">
      <c r="A168" s="11">
        <f>'Initial data'!A167</f>
        <v>0</v>
      </c>
      <c r="B168" s="11">
        <f>'Initial data'!B167</f>
        <v>0</v>
      </c>
      <c r="C168" s="12"/>
      <c r="D168" s="11"/>
      <c r="E168" s="12"/>
      <c r="F168" s="11"/>
      <c r="G168" s="12"/>
      <c r="H168" s="12"/>
      <c r="I168" s="12"/>
      <c r="J168" s="11"/>
    </row>
    <row r="169" spans="1:10">
      <c r="A169" s="11">
        <f>'Initial data'!A168</f>
        <v>0</v>
      </c>
      <c r="B169" s="11">
        <f>'Initial data'!B168</f>
        <v>0</v>
      </c>
      <c r="C169" s="12"/>
      <c r="D169" s="11"/>
      <c r="E169" s="12"/>
      <c r="F169" s="11"/>
      <c r="G169" s="12"/>
      <c r="H169" s="12"/>
      <c r="I169" s="12"/>
      <c r="J169" s="11"/>
    </row>
    <row r="170" spans="1:10">
      <c r="A170" s="11">
        <f>'Initial data'!A169</f>
        <v>0</v>
      </c>
      <c r="B170" s="11">
        <f>'Initial data'!B169</f>
        <v>0</v>
      </c>
      <c r="C170" s="12"/>
      <c r="D170" s="11"/>
      <c r="E170" s="12"/>
      <c r="F170" s="11"/>
      <c r="G170" s="12"/>
      <c r="H170" s="12"/>
      <c r="I170" s="12"/>
      <c r="J170" s="11"/>
    </row>
    <row r="171" spans="1:10">
      <c r="A171" s="11">
        <f>'Initial data'!A170</f>
        <v>0</v>
      </c>
      <c r="B171" s="11">
        <f>'Initial data'!B170</f>
        <v>0</v>
      </c>
      <c r="C171" s="12"/>
      <c r="D171" s="11"/>
      <c r="E171" s="12"/>
      <c r="F171" s="11"/>
      <c r="G171" s="12"/>
      <c r="H171" s="12"/>
      <c r="I171" s="12"/>
      <c r="J171" s="11"/>
    </row>
    <row r="172" spans="1:10">
      <c r="A172" s="11">
        <f>'Initial data'!A171</f>
        <v>0</v>
      </c>
      <c r="B172" s="11">
        <f>'Initial data'!B171</f>
        <v>0</v>
      </c>
      <c r="C172" s="12"/>
      <c r="D172" s="11"/>
      <c r="E172" s="12"/>
      <c r="F172" s="11"/>
      <c r="G172" s="12"/>
      <c r="H172" s="12"/>
      <c r="I172" s="12"/>
      <c r="J172" s="11"/>
    </row>
    <row r="173" spans="1:10">
      <c r="A173" s="11">
        <f>'Initial data'!A172</f>
        <v>0</v>
      </c>
      <c r="B173" s="11">
        <f>'Initial data'!B172</f>
        <v>0</v>
      </c>
      <c r="C173" s="12"/>
      <c r="D173" s="11"/>
      <c r="E173" s="12"/>
      <c r="F173" s="11"/>
      <c r="G173" s="12"/>
      <c r="H173" s="12"/>
      <c r="I173" s="12"/>
      <c r="J173" s="11"/>
    </row>
    <row r="174" spans="1:10">
      <c r="A174" s="11">
        <f>'Initial data'!A173</f>
        <v>0</v>
      </c>
      <c r="B174" s="11">
        <f>'Initial data'!B173</f>
        <v>0</v>
      </c>
      <c r="C174" s="12"/>
      <c r="D174" s="11"/>
      <c r="E174" s="12"/>
      <c r="F174" s="11"/>
      <c r="G174" s="12"/>
      <c r="H174" s="12"/>
      <c r="I174" s="12"/>
      <c r="J174" s="11"/>
    </row>
    <row r="175" spans="1:10">
      <c r="A175" s="11">
        <f>'Initial data'!A174</f>
        <v>0</v>
      </c>
      <c r="B175" s="11">
        <f>'Initial data'!B174</f>
        <v>0</v>
      </c>
      <c r="C175" s="12"/>
      <c r="D175" s="11"/>
      <c r="E175" s="12"/>
      <c r="F175" s="11"/>
      <c r="G175" s="12"/>
      <c r="H175" s="12"/>
      <c r="I175" s="12"/>
      <c r="J175" s="11"/>
    </row>
    <row r="176" spans="1:10">
      <c r="A176" s="11">
        <f>'Initial data'!A175</f>
        <v>0</v>
      </c>
      <c r="B176" s="11">
        <f>'Initial data'!B175</f>
        <v>0</v>
      </c>
      <c r="C176" s="12"/>
      <c r="D176" s="11"/>
      <c r="E176" s="12"/>
      <c r="F176" s="11"/>
      <c r="G176" s="12"/>
      <c r="H176" s="12"/>
      <c r="I176" s="12"/>
      <c r="J176" s="11"/>
    </row>
    <row r="177" spans="1:10">
      <c r="A177" s="11">
        <f>'Initial data'!A176</f>
        <v>0</v>
      </c>
      <c r="B177" s="11">
        <f>'Initial data'!B176</f>
        <v>0</v>
      </c>
      <c r="C177" s="12"/>
      <c r="D177" s="11"/>
      <c r="E177" s="12"/>
      <c r="F177" s="11"/>
      <c r="G177" s="12"/>
      <c r="H177" s="12"/>
      <c r="I177" s="12"/>
      <c r="J177" s="11"/>
    </row>
    <row r="178" spans="1:10">
      <c r="A178" s="11">
        <f>'Initial data'!A177</f>
        <v>0</v>
      </c>
      <c r="B178" s="11">
        <f>'Initial data'!B177</f>
        <v>0</v>
      </c>
      <c r="C178" s="12"/>
      <c r="D178" s="11"/>
      <c r="E178" s="11"/>
      <c r="F178" s="11"/>
      <c r="G178" s="12"/>
      <c r="H178" s="12"/>
      <c r="I178" s="12"/>
      <c r="J178" s="11"/>
    </row>
    <row r="179" spans="1:10">
      <c r="A179" s="11">
        <f>'Initial data'!A178</f>
        <v>0</v>
      </c>
      <c r="B179" s="11">
        <f>'Initial data'!B178</f>
        <v>0</v>
      </c>
      <c r="C179" s="12"/>
      <c r="D179" s="11"/>
      <c r="E179" s="11"/>
      <c r="F179" s="11"/>
      <c r="G179" s="12"/>
      <c r="H179" s="12"/>
      <c r="I179" s="12"/>
      <c r="J179" s="11"/>
    </row>
    <row r="180" spans="1:10">
      <c r="A180" s="11">
        <f>'Initial data'!A179</f>
        <v>0</v>
      </c>
      <c r="B180" s="11">
        <f>'Initial data'!B179</f>
        <v>0</v>
      </c>
      <c r="C180" s="12"/>
      <c r="D180" s="11"/>
      <c r="E180" s="11"/>
      <c r="F180" s="11"/>
      <c r="G180" s="12"/>
      <c r="H180" s="12"/>
      <c r="I180" s="12"/>
      <c r="J180" s="11"/>
    </row>
    <row r="181" spans="1:10">
      <c r="A181" s="11">
        <f>'Initial data'!A180</f>
        <v>0</v>
      </c>
      <c r="B181" s="11">
        <f>'Initial data'!B180</f>
        <v>0</v>
      </c>
      <c r="C181" s="12"/>
      <c r="D181" s="11"/>
      <c r="E181" s="11"/>
      <c r="F181" s="11"/>
      <c r="G181" s="12"/>
      <c r="H181" s="12"/>
      <c r="I181" s="12"/>
      <c r="J181" s="11"/>
    </row>
    <row r="182" spans="1:10">
      <c r="A182" s="11">
        <f>'Initial data'!A181</f>
        <v>0</v>
      </c>
      <c r="B182" s="11">
        <f>'Initial data'!B181</f>
        <v>0</v>
      </c>
      <c r="C182" s="12"/>
      <c r="D182" s="11"/>
      <c r="E182" s="11"/>
      <c r="F182" s="11"/>
      <c r="G182" s="12"/>
      <c r="H182" s="12"/>
      <c r="I182" s="12"/>
      <c r="J182" s="11"/>
    </row>
    <row r="183" spans="1:10">
      <c r="A183" s="11">
        <f>'Initial data'!A182</f>
        <v>0</v>
      </c>
      <c r="B183" s="11">
        <f>'Initial data'!B182</f>
        <v>0</v>
      </c>
      <c r="C183" s="12"/>
      <c r="D183" s="11"/>
      <c r="E183" s="11"/>
      <c r="F183" s="11"/>
      <c r="G183" s="12"/>
      <c r="H183" s="12"/>
      <c r="I183" s="12"/>
      <c r="J183" s="11"/>
    </row>
    <row r="184" spans="1:10">
      <c r="A184" s="11">
        <f>'Initial data'!A183</f>
        <v>0</v>
      </c>
      <c r="B184" s="11">
        <f>'Initial data'!B183</f>
        <v>0</v>
      </c>
      <c r="C184" s="12"/>
      <c r="D184" s="11"/>
      <c r="E184" s="11"/>
      <c r="F184" s="11"/>
      <c r="G184" s="12"/>
      <c r="H184" s="12"/>
      <c r="I184" s="12"/>
      <c r="J184" s="11"/>
    </row>
    <row r="185" spans="1:10">
      <c r="A185" s="11">
        <f>'Initial data'!A184</f>
        <v>0</v>
      </c>
      <c r="B185" s="11">
        <f>'Initial data'!B184</f>
        <v>0</v>
      </c>
      <c r="C185" s="12"/>
      <c r="D185" s="11"/>
      <c r="E185" s="11"/>
      <c r="F185" s="11"/>
      <c r="G185" s="12"/>
      <c r="H185" s="12"/>
      <c r="I185" s="12"/>
      <c r="J185" s="11"/>
    </row>
    <row r="186" spans="1:10">
      <c r="A186" s="11">
        <f>'Initial data'!A185</f>
        <v>0</v>
      </c>
      <c r="B186" s="11">
        <f>'Initial data'!B185</f>
        <v>0</v>
      </c>
      <c r="C186" s="12"/>
      <c r="D186" s="11"/>
      <c r="E186" s="12"/>
      <c r="F186" s="11"/>
      <c r="G186" s="12"/>
      <c r="H186" s="12"/>
      <c r="I186" s="12"/>
      <c r="J186" s="11"/>
    </row>
    <row r="187" spans="1:10">
      <c r="A187" s="11">
        <f>'Initial data'!A186</f>
        <v>0</v>
      </c>
      <c r="B187" s="11">
        <f>'Initial data'!B186</f>
        <v>0</v>
      </c>
      <c r="C187" s="12"/>
      <c r="D187" s="11"/>
      <c r="E187" s="12"/>
      <c r="F187" s="11"/>
      <c r="G187" s="12"/>
      <c r="H187" s="12"/>
      <c r="I187" s="12"/>
      <c r="J187" s="11"/>
    </row>
    <row r="188" spans="1:10">
      <c r="A188" s="11">
        <f>'Initial data'!A187</f>
        <v>0</v>
      </c>
      <c r="B188" s="11">
        <f>'Initial data'!B187</f>
        <v>0</v>
      </c>
      <c r="C188" s="12"/>
      <c r="D188" s="11"/>
      <c r="E188" s="12"/>
      <c r="F188" s="11"/>
      <c r="G188" s="12"/>
      <c r="H188" s="12"/>
      <c r="I188" s="12"/>
      <c r="J188" s="11"/>
    </row>
    <row r="189" spans="1:10">
      <c r="A189" s="11">
        <f>'Initial data'!A188</f>
        <v>0</v>
      </c>
      <c r="B189" s="11">
        <f>'Initial data'!B188</f>
        <v>0</v>
      </c>
      <c r="C189" s="12"/>
      <c r="D189" s="11"/>
      <c r="E189" s="12"/>
      <c r="F189" s="11"/>
      <c r="G189" s="12"/>
      <c r="H189" s="12"/>
      <c r="I189" s="12"/>
      <c r="J189" s="11"/>
    </row>
    <row r="190" spans="1:10">
      <c r="A190" s="11">
        <f>'Initial data'!A189</f>
        <v>0</v>
      </c>
      <c r="B190" s="11">
        <f>'Initial data'!B189</f>
        <v>0</v>
      </c>
      <c r="C190" s="12"/>
      <c r="D190" s="11"/>
      <c r="E190" s="12"/>
      <c r="F190" s="11"/>
      <c r="G190" s="12"/>
      <c r="H190" s="12"/>
      <c r="I190" s="12"/>
      <c r="J190" s="11"/>
    </row>
    <row r="191" spans="1:10">
      <c r="A191" s="11">
        <f>'Initial data'!A190</f>
        <v>0</v>
      </c>
      <c r="B191" s="11">
        <f>'Initial data'!B190</f>
        <v>0</v>
      </c>
      <c r="C191" s="12"/>
      <c r="D191" s="11"/>
      <c r="E191" s="12"/>
      <c r="F191" s="11"/>
      <c r="G191" s="12"/>
      <c r="H191" s="12"/>
      <c r="I191" s="12"/>
      <c r="J191" s="11"/>
    </row>
    <row r="192" spans="1:10">
      <c r="A192" s="11">
        <f>'Initial data'!A191</f>
        <v>0</v>
      </c>
      <c r="B192" s="11">
        <f>'Initial data'!B191</f>
        <v>0</v>
      </c>
      <c r="C192" s="12"/>
      <c r="D192" s="11"/>
      <c r="E192" s="12"/>
      <c r="F192" s="11"/>
      <c r="G192" s="12"/>
      <c r="H192" s="12"/>
      <c r="I192" s="12"/>
      <c r="J192" s="11"/>
    </row>
    <row r="193" spans="1:10">
      <c r="A193" s="11">
        <f>'Initial data'!A192</f>
        <v>0</v>
      </c>
      <c r="B193" s="11">
        <f>'Initial data'!B192</f>
        <v>0</v>
      </c>
      <c r="C193" s="12"/>
      <c r="D193" s="11"/>
      <c r="E193" s="12"/>
      <c r="F193" s="11"/>
      <c r="G193" s="12"/>
      <c r="H193" s="12"/>
      <c r="I193" s="12"/>
      <c r="J193" s="11"/>
    </row>
    <row r="194" spans="1:10">
      <c r="A194" s="11">
        <f>'Initial data'!A193</f>
        <v>0</v>
      </c>
      <c r="B194" s="11">
        <f>'Initial data'!B193</f>
        <v>0</v>
      </c>
      <c r="C194" s="12"/>
      <c r="D194" s="11"/>
      <c r="E194" s="12"/>
      <c r="F194" s="11"/>
      <c r="G194" s="12"/>
      <c r="H194" s="12"/>
      <c r="I194" s="12"/>
      <c r="J194" s="11"/>
    </row>
    <row r="195" spans="1:10">
      <c r="A195" s="11">
        <f>'Initial data'!A194</f>
        <v>0</v>
      </c>
      <c r="B195" s="11">
        <f>'Initial data'!B194</f>
        <v>0</v>
      </c>
      <c r="C195" s="12"/>
      <c r="D195" s="11"/>
      <c r="E195" s="12"/>
      <c r="F195" s="11"/>
      <c r="G195" s="12"/>
      <c r="H195" s="12"/>
      <c r="I195" s="12"/>
      <c r="J195" s="11"/>
    </row>
    <row r="196" spans="1:10">
      <c r="A196" s="11">
        <f>'Initial data'!A195</f>
        <v>0</v>
      </c>
      <c r="B196" s="11">
        <f>'Initial data'!B195</f>
        <v>0</v>
      </c>
      <c r="C196" s="12"/>
      <c r="D196" s="11"/>
      <c r="E196" s="12"/>
      <c r="F196" s="11"/>
      <c r="G196" s="12"/>
      <c r="H196" s="12"/>
      <c r="I196" s="12"/>
      <c r="J196" s="11"/>
    </row>
    <row r="197" spans="1:10">
      <c r="A197" s="11">
        <f>'Initial data'!A196</f>
        <v>0</v>
      </c>
      <c r="B197" s="11">
        <f>'Initial data'!B196</f>
        <v>0</v>
      </c>
      <c r="C197" s="12"/>
      <c r="D197" s="11"/>
      <c r="E197" s="12"/>
      <c r="F197" s="11"/>
      <c r="G197" s="12"/>
      <c r="H197" s="12"/>
      <c r="I197" s="12"/>
      <c r="J197" s="11"/>
    </row>
    <row r="198" spans="1:10">
      <c r="A198" s="11">
        <f>'Initial data'!A197</f>
        <v>0</v>
      </c>
      <c r="B198" s="11">
        <f>'Initial data'!B197</f>
        <v>0</v>
      </c>
      <c r="C198" s="12"/>
      <c r="D198" s="11"/>
      <c r="E198" s="12"/>
      <c r="F198" s="11"/>
      <c r="G198" s="12"/>
      <c r="H198" s="12"/>
      <c r="I198" s="12"/>
      <c r="J198" s="11"/>
    </row>
    <row r="199" spans="1:10">
      <c r="A199" s="11">
        <f>'Initial data'!A198</f>
        <v>0</v>
      </c>
      <c r="B199" s="11">
        <f>'Initial data'!B198</f>
        <v>0</v>
      </c>
      <c r="C199" s="12"/>
      <c r="D199" s="11"/>
      <c r="E199" s="12"/>
      <c r="F199" s="11"/>
      <c r="G199" s="12"/>
      <c r="H199" s="12"/>
      <c r="I199" s="12"/>
      <c r="J199" s="11"/>
    </row>
    <row r="200" spans="1:10">
      <c r="A200" s="11">
        <f>'Initial data'!A199</f>
        <v>0</v>
      </c>
      <c r="B200" s="11">
        <f>'Initial data'!B199</f>
        <v>0</v>
      </c>
      <c r="C200" s="12"/>
      <c r="D200" s="11"/>
      <c r="E200" s="11"/>
      <c r="F200" s="11"/>
      <c r="G200" s="12"/>
      <c r="H200" s="12"/>
      <c r="I200" s="12"/>
      <c r="J200" s="11"/>
    </row>
    <row r="201" spans="1:10">
      <c r="A201" s="11">
        <f>'Initial data'!A200</f>
        <v>0</v>
      </c>
      <c r="B201" s="11">
        <f>'Initial data'!B200</f>
        <v>0</v>
      </c>
      <c r="C201" s="12"/>
      <c r="D201" s="11"/>
      <c r="E201" s="11"/>
      <c r="F201" s="11"/>
      <c r="G201" s="12"/>
      <c r="H201" s="12"/>
      <c r="I201" s="12"/>
      <c r="J201" s="11"/>
    </row>
    <row r="202" spans="1:10">
      <c r="A202" s="11">
        <f>'Initial data'!A201</f>
        <v>0</v>
      </c>
      <c r="B202" s="11">
        <f>'Initial data'!B201</f>
        <v>0</v>
      </c>
      <c r="C202" s="12"/>
      <c r="D202" s="11"/>
      <c r="E202" s="11"/>
      <c r="F202" s="11"/>
      <c r="G202" s="12"/>
      <c r="H202" s="12"/>
      <c r="I202" s="12"/>
      <c r="J202" s="11"/>
    </row>
    <row r="203" spans="1:10">
      <c r="A203" s="11">
        <f>'Initial data'!A202</f>
        <v>0</v>
      </c>
      <c r="B203" s="11">
        <f>'Initial data'!B202</f>
        <v>0</v>
      </c>
      <c r="C203" s="12"/>
      <c r="D203" s="11"/>
      <c r="E203" s="11"/>
      <c r="F203" s="11"/>
      <c r="G203" s="12"/>
      <c r="H203" s="12"/>
      <c r="I203" s="12"/>
      <c r="J203" s="11"/>
    </row>
    <row r="204" spans="1:10">
      <c r="A204" s="11">
        <f>'Initial data'!A203</f>
        <v>0</v>
      </c>
      <c r="B204" s="11">
        <f>'Initial data'!B203</f>
        <v>0</v>
      </c>
      <c r="C204" s="12"/>
      <c r="D204" s="11"/>
      <c r="E204" s="11"/>
      <c r="F204" s="11"/>
      <c r="G204" s="12"/>
      <c r="H204" s="12"/>
      <c r="I204" s="12"/>
      <c r="J204" s="11"/>
    </row>
    <row r="205" spans="1:10">
      <c r="A205" s="11">
        <f>'Initial data'!A204</f>
        <v>0</v>
      </c>
      <c r="B205" s="11">
        <f>'Initial data'!B204</f>
        <v>0</v>
      </c>
      <c r="C205" s="12"/>
      <c r="D205" s="11"/>
      <c r="E205" s="11"/>
      <c r="F205" s="11"/>
      <c r="G205" s="12"/>
      <c r="H205" s="12"/>
      <c r="I205" s="12"/>
      <c r="J205" s="11"/>
    </row>
    <row r="206" spans="1:10">
      <c r="A206" s="11">
        <f>'Initial data'!A205</f>
        <v>0</v>
      </c>
      <c r="B206" s="11">
        <f>'Initial data'!B205</f>
        <v>0</v>
      </c>
      <c r="C206" s="12"/>
      <c r="D206" s="11"/>
      <c r="E206" s="12"/>
      <c r="F206" s="11"/>
      <c r="G206" s="12"/>
      <c r="H206" s="12"/>
      <c r="I206" s="12"/>
      <c r="J206" s="11"/>
    </row>
    <row r="207" spans="1:10">
      <c r="A207" s="11">
        <f>'Initial data'!A206</f>
        <v>0</v>
      </c>
      <c r="B207" s="11">
        <f>'Initial data'!B206</f>
        <v>0</v>
      </c>
      <c r="C207" s="12"/>
      <c r="D207" s="11"/>
      <c r="E207" s="12"/>
      <c r="F207" s="11"/>
      <c r="G207" s="12"/>
      <c r="H207" s="12"/>
      <c r="I207" s="12"/>
      <c r="J207" s="11"/>
    </row>
    <row r="208" spans="1:10">
      <c r="A208" s="11">
        <f>'Initial data'!A207</f>
        <v>0</v>
      </c>
      <c r="B208" s="11">
        <f>'Initial data'!B207</f>
        <v>0</v>
      </c>
      <c r="C208" s="12"/>
      <c r="D208" s="11"/>
      <c r="E208" s="12"/>
      <c r="F208" s="11"/>
      <c r="G208" s="12"/>
      <c r="H208" s="12"/>
      <c r="I208" s="12"/>
      <c r="J208" s="11"/>
    </row>
    <row r="209" spans="1:10">
      <c r="A209" s="11">
        <f>'Initial data'!A208</f>
        <v>0</v>
      </c>
      <c r="B209" s="11">
        <f>'Initial data'!B208</f>
        <v>0</v>
      </c>
      <c r="C209" s="12"/>
      <c r="D209" s="11"/>
      <c r="E209" s="12"/>
      <c r="F209" s="11"/>
      <c r="G209" s="12"/>
      <c r="H209" s="12"/>
      <c r="I209" s="12"/>
      <c r="J209" s="11"/>
    </row>
    <row r="210" spans="1:10">
      <c r="A210" s="11">
        <f>'Initial data'!A209</f>
        <v>0</v>
      </c>
      <c r="B210" s="11">
        <f>'Initial data'!B209</f>
        <v>0</v>
      </c>
      <c r="C210" s="12"/>
      <c r="D210" s="11"/>
      <c r="E210" s="12"/>
      <c r="F210" s="11"/>
      <c r="G210" s="12"/>
      <c r="H210" s="12"/>
      <c r="I210" s="12"/>
      <c r="J210" s="11"/>
    </row>
    <row r="211" spans="1:10">
      <c r="A211" s="11">
        <f>'Initial data'!A210</f>
        <v>0</v>
      </c>
      <c r="B211" s="11">
        <f>'Initial data'!B210</f>
        <v>0</v>
      </c>
      <c r="C211" s="12"/>
      <c r="D211" s="11"/>
      <c r="E211" s="12"/>
      <c r="F211" s="11"/>
      <c r="G211" s="12"/>
      <c r="H211" s="12"/>
      <c r="I211" s="12"/>
      <c r="J211" s="11"/>
    </row>
    <row r="212" spans="1:10">
      <c r="A212" s="11">
        <f>'Initial data'!A211</f>
        <v>0</v>
      </c>
      <c r="B212" s="11">
        <f>'Initial data'!B211</f>
        <v>0</v>
      </c>
      <c r="C212" s="12"/>
      <c r="D212" s="11"/>
      <c r="E212" s="12"/>
      <c r="F212" s="11"/>
      <c r="G212" s="12"/>
      <c r="H212" s="12"/>
      <c r="I212" s="12"/>
      <c r="J212" s="11"/>
    </row>
    <row r="213" spans="1:10">
      <c r="A213" s="11">
        <f>'Initial data'!A212</f>
        <v>0</v>
      </c>
      <c r="B213" s="11">
        <f>'Initial data'!B212</f>
        <v>0</v>
      </c>
      <c r="C213" s="12"/>
      <c r="D213" s="11"/>
      <c r="E213" s="12"/>
      <c r="F213" s="11"/>
      <c r="G213" s="12"/>
      <c r="H213" s="12"/>
      <c r="I213" s="12"/>
      <c r="J213" s="11"/>
    </row>
    <row r="214" spans="1:10">
      <c r="A214" s="11">
        <f>'Initial data'!A213</f>
        <v>0</v>
      </c>
      <c r="B214" s="11">
        <f>'Initial data'!B213</f>
        <v>0</v>
      </c>
      <c r="C214" s="12"/>
      <c r="D214" s="11"/>
      <c r="E214" s="12"/>
      <c r="F214" s="11"/>
      <c r="G214" s="12"/>
      <c r="H214" s="12"/>
      <c r="I214" s="12"/>
      <c r="J214" s="11"/>
    </row>
    <row r="215" spans="1:10">
      <c r="A215" s="11">
        <f>'Initial data'!A214</f>
        <v>0</v>
      </c>
      <c r="B215" s="11">
        <f>'Initial data'!B214</f>
        <v>0</v>
      </c>
      <c r="C215" s="12"/>
      <c r="D215" s="11"/>
      <c r="E215" s="12"/>
      <c r="F215" s="11"/>
      <c r="G215" s="12"/>
      <c r="H215" s="12"/>
      <c r="I215" s="12"/>
      <c r="J215" s="11"/>
    </row>
    <row r="216" spans="1:10">
      <c r="A216" s="11">
        <f>'Initial data'!A215</f>
        <v>0</v>
      </c>
      <c r="B216" s="11">
        <f>'Initial data'!B215</f>
        <v>0</v>
      </c>
      <c r="C216" s="12"/>
      <c r="D216" s="11"/>
      <c r="E216" s="12"/>
      <c r="F216" s="11"/>
      <c r="G216" s="12"/>
      <c r="H216" s="12"/>
      <c r="I216" s="12"/>
      <c r="J216" s="11"/>
    </row>
    <row r="217" spans="1:10">
      <c r="A217" s="11">
        <f>'Initial data'!A216</f>
        <v>0</v>
      </c>
      <c r="B217" s="11">
        <f>'Initial data'!B216</f>
        <v>0</v>
      </c>
      <c r="C217" s="12"/>
      <c r="D217" s="11"/>
      <c r="E217" s="12"/>
      <c r="F217" s="11"/>
      <c r="G217" s="12"/>
      <c r="H217" s="12"/>
      <c r="I217" s="12"/>
      <c r="J217" s="11"/>
    </row>
    <row r="218" spans="1:10">
      <c r="A218" s="11">
        <f>'Initial data'!A217</f>
        <v>0</v>
      </c>
      <c r="B218" s="11">
        <f>'Initial data'!B217</f>
        <v>0</v>
      </c>
      <c r="C218" s="12"/>
      <c r="D218" s="11"/>
      <c r="E218" s="12"/>
      <c r="F218" s="11"/>
      <c r="G218" s="12"/>
      <c r="H218" s="12"/>
      <c r="I218" s="12"/>
      <c r="J218" s="11"/>
    </row>
    <row r="219" spans="1:10">
      <c r="A219" s="11">
        <f>'Initial data'!A218</f>
        <v>0</v>
      </c>
      <c r="B219" s="11">
        <f>'Initial data'!B218</f>
        <v>0</v>
      </c>
      <c r="C219" s="12"/>
      <c r="D219" s="11"/>
      <c r="E219" s="12"/>
      <c r="F219" s="11"/>
      <c r="G219" s="12"/>
      <c r="H219" s="12"/>
      <c r="I219" s="12"/>
      <c r="J219" s="11"/>
    </row>
    <row r="220" spans="1:10">
      <c r="A220" s="11">
        <f>'Initial data'!A219</f>
        <v>0</v>
      </c>
      <c r="B220" s="11">
        <f>'Initial data'!B219</f>
        <v>0</v>
      </c>
      <c r="C220" s="12"/>
      <c r="D220" s="11"/>
      <c r="E220" s="12"/>
      <c r="F220" s="11"/>
      <c r="G220" s="12"/>
      <c r="H220" s="12"/>
      <c r="I220" s="12"/>
      <c r="J220" s="11"/>
    </row>
    <row r="221" spans="1:10">
      <c r="A221" s="11">
        <f>'Initial data'!A220</f>
        <v>0</v>
      </c>
      <c r="B221" s="11">
        <f>'Initial data'!B220</f>
        <v>0</v>
      </c>
      <c r="C221" s="12"/>
      <c r="D221" s="11"/>
      <c r="E221" s="12"/>
      <c r="F221" s="11"/>
      <c r="G221" s="12"/>
      <c r="H221" s="12"/>
      <c r="I221" s="12"/>
      <c r="J221" s="11"/>
    </row>
    <row r="222" spans="1:10">
      <c r="A222" s="11">
        <f>'Initial data'!A221</f>
        <v>0</v>
      </c>
      <c r="B222" s="11">
        <f>'Initial data'!B221</f>
        <v>0</v>
      </c>
      <c r="C222" s="12"/>
      <c r="D222" s="11"/>
      <c r="E222" s="11"/>
      <c r="F222" s="11"/>
      <c r="G222" s="12"/>
      <c r="H222" s="12"/>
      <c r="I222" s="12"/>
      <c r="J222" s="11"/>
    </row>
    <row r="223" spans="1:10">
      <c r="A223" s="11">
        <f>'Initial data'!A222</f>
        <v>0</v>
      </c>
      <c r="B223" s="11">
        <f>'Initial data'!B222</f>
        <v>0</v>
      </c>
      <c r="C223" s="12"/>
      <c r="D223" s="11"/>
      <c r="E223" s="11"/>
      <c r="F223" s="11"/>
      <c r="G223" s="12"/>
      <c r="H223" s="12"/>
      <c r="I223" s="12"/>
      <c r="J223" s="11"/>
    </row>
    <row r="224" spans="1:10">
      <c r="A224" s="11">
        <f>'Initial data'!A223</f>
        <v>0</v>
      </c>
      <c r="B224" s="11">
        <f>'Initial data'!B223</f>
        <v>0</v>
      </c>
      <c r="C224" s="12"/>
      <c r="D224" s="11"/>
      <c r="E224" s="11"/>
      <c r="F224" s="11"/>
      <c r="G224" s="12"/>
      <c r="H224" s="12"/>
      <c r="I224" s="12"/>
      <c r="J224" s="11"/>
    </row>
    <row r="225" spans="1:10">
      <c r="A225" s="11">
        <f>'Initial data'!A224</f>
        <v>0</v>
      </c>
      <c r="B225" s="11">
        <f>'Initial data'!B224</f>
        <v>0</v>
      </c>
      <c r="C225" s="12"/>
      <c r="D225" s="11"/>
      <c r="E225" s="11"/>
      <c r="F225" s="11"/>
      <c r="G225" s="12"/>
      <c r="H225" s="12"/>
      <c r="I225" s="12"/>
      <c r="J225" s="11"/>
    </row>
    <row r="226" spans="1:10">
      <c r="A226" s="11">
        <f>'Initial data'!A225</f>
        <v>0</v>
      </c>
      <c r="B226" s="11">
        <f>'Initial data'!B225</f>
        <v>0</v>
      </c>
      <c r="C226" s="12"/>
      <c r="D226" s="11"/>
      <c r="E226" s="12"/>
      <c r="F226" s="11"/>
      <c r="G226" s="12"/>
      <c r="H226" s="12"/>
      <c r="I226" s="12"/>
      <c r="J226" s="11"/>
    </row>
    <row r="227" spans="1:10">
      <c r="A227" s="11">
        <f>'Initial data'!A226</f>
        <v>0</v>
      </c>
      <c r="B227" s="11">
        <f>'Initial data'!B226</f>
        <v>0</v>
      </c>
      <c r="C227" s="12"/>
      <c r="D227" s="11"/>
      <c r="E227" s="12"/>
      <c r="F227" s="11"/>
      <c r="G227" s="12"/>
      <c r="H227" s="12"/>
      <c r="I227" s="12"/>
      <c r="J227" s="11"/>
    </row>
    <row r="228" spans="1:10">
      <c r="A228" s="11">
        <f>'Initial data'!A227</f>
        <v>0</v>
      </c>
      <c r="B228" s="11">
        <f>'Initial data'!B227</f>
        <v>0</v>
      </c>
      <c r="C228" s="12"/>
      <c r="D228" s="11"/>
      <c r="E228" s="12"/>
      <c r="F228" s="11"/>
      <c r="G228" s="12"/>
      <c r="H228" s="12"/>
      <c r="I228" s="12"/>
      <c r="J228" s="11"/>
    </row>
    <row r="229" spans="1:10">
      <c r="A229" s="11">
        <f>'Initial data'!A228</f>
        <v>0</v>
      </c>
      <c r="B229" s="11">
        <f>'Initial data'!B228</f>
        <v>0</v>
      </c>
      <c r="C229" s="12"/>
      <c r="D229" s="11"/>
      <c r="E229" s="12"/>
      <c r="F229" s="11"/>
      <c r="G229" s="12"/>
      <c r="H229" s="12"/>
      <c r="I229" s="12"/>
      <c r="J229" s="11"/>
    </row>
    <row r="230" spans="1:10">
      <c r="A230" s="11">
        <f>'Initial data'!A229</f>
        <v>0</v>
      </c>
      <c r="B230" s="11">
        <f>'Initial data'!B229</f>
        <v>0</v>
      </c>
      <c r="C230" s="12"/>
      <c r="D230" s="11"/>
      <c r="E230" s="12"/>
      <c r="F230" s="11"/>
      <c r="G230" s="12"/>
      <c r="H230" s="12"/>
      <c r="I230" s="12"/>
      <c r="J230" s="11"/>
    </row>
    <row r="231" spans="1:10">
      <c r="A231" s="11">
        <f>'Initial data'!A230</f>
        <v>0</v>
      </c>
      <c r="B231" s="11">
        <f>'Initial data'!B230</f>
        <v>0</v>
      </c>
      <c r="C231" s="12"/>
      <c r="D231" s="11"/>
      <c r="E231" s="12"/>
      <c r="F231" s="11"/>
      <c r="G231" s="12"/>
      <c r="H231" s="12"/>
      <c r="I231" s="12"/>
      <c r="J231" s="11"/>
    </row>
    <row r="232" spans="1:10">
      <c r="A232" s="11">
        <f>'Initial data'!A231</f>
        <v>0</v>
      </c>
      <c r="B232" s="11">
        <f>'Initial data'!B231</f>
        <v>0</v>
      </c>
      <c r="C232" s="12"/>
      <c r="D232" s="11"/>
      <c r="E232" s="12"/>
      <c r="F232" s="11"/>
      <c r="G232" s="12"/>
      <c r="H232" s="12"/>
      <c r="I232" s="12"/>
      <c r="J232" s="11"/>
    </row>
    <row r="233" spans="1:10">
      <c r="A233" s="11">
        <f>'Initial data'!A232</f>
        <v>0</v>
      </c>
      <c r="B233" s="11">
        <f>'Initial data'!B232</f>
        <v>0</v>
      </c>
      <c r="C233" s="12"/>
      <c r="D233" s="11"/>
      <c r="E233" s="12"/>
      <c r="F233" s="11"/>
      <c r="G233" s="12"/>
      <c r="H233" s="12"/>
      <c r="I233" s="12"/>
      <c r="J233" s="11"/>
    </row>
    <row r="234" spans="1:10">
      <c r="A234" s="11">
        <f>'Initial data'!A233</f>
        <v>0</v>
      </c>
      <c r="B234" s="11">
        <f>'Initial data'!B233</f>
        <v>0</v>
      </c>
      <c r="C234" s="12"/>
      <c r="D234" s="11"/>
      <c r="E234" s="12"/>
      <c r="F234" s="11"/>
      <c r="G234" s="12"/>
      <c r="H234" s="12"/>
      <c r="I234" s="12"/>
      <c r="J234" s="11"/>
    </row>
    <row r="235" spans="1:10">
      <c r="A235" s="11">
        <f>'Initial data'!A234</f>
        <v>0</v>
      </c>
      <c r="B235" s="11">
        <f>'Initial data'!B234</f>
        <v>0</v>
      </c>
      <c r="C235" s="12"/>
      <c r="D235" s="11"/>
      <c r="E235" s="12"/>
      <c r="F235" s="11"/>
      <c r="G235" s="12"/>
      <c r="H235" s="12"/>
      <c r="I235" s="12"/>
      <c r="J235" s="11"/>
    </row>
    <row r="236" spans="1:10">
      <c r="A236" s="11">
        <f>'Initial data'!A235</f>
        <v>0</v>
      </c>
      <c r="B236" s="11">
        <f>'Initial data'!B235</f>
        <v>0</v>
      </c>
      <c r="C236" s="12"/>
      <c r="D236" s="11"/>
      <c r="E236" s="12"/>
      <c r="F236" s="11"/>
      <c r="G236" s="12"/>
      <c r="H236" s="12"/>
      <c r="I236" s="12"/>
      <c r="J236" s="11"/>
    </row>
    <row r="237" spans="1:10">
      <c r="A237" s="11">
        <f>'Initial data'!A236</f>
        <v>0</v>
      </c>
      <c r="B237" s="11">
        <f>'Initial data'!B236</f>
        <v>0</v>
      </c>
      <c r="C237" s="12"/>
      <c r="D237" s="11"/>
      <c r="E237" s="12"/>
      <c r="F237" s="11"/>
      <c r="G237" s="12"/>
      <c r="H237" s="12"/>
      <c r="I237" s="12"/>
      <c r="J237" s="11"/>
    </row>
    <row r="238" spans="1:10">
      <c r="A238" s="11">
        <f>'Initial data'!A237</f>
        <v>0</v>
      </c>
      <c r="B238" s="11">
        <f>'Initial data'!B237</f>
        <v>0</v>
      </c>
      <c r="C238" s="12"/>
      <c r="D238" s="11"/>
      <c r="E238" s="12"/>
      <c r="F238" s="11"/>
      <c r="G238" s="12"/>
      <c r="H238" s="12"/>
      <c r="I238" s="12"/>
      <c r="J238" s="11"/>
    </row>
    <row r="239" spans="1:10">
      <c r="A239" s="11">
        <f>'Initial data'!A238</f>
        <v>0</v>
      </c>
      <c r="B239" s="11">
        <f>'Initial data'!B238</f>
        <v>0</v>
      </c>
      <c r="C239" s="12"/>
      <c r="D239" s="11"/>
      <c r="E239" s="12"/>
      <c r="F239" s="11"/>
      <c r="G239" s="12"/>
      <c r="H239" s="12"/>
      <c r="I239" s="12"/>
      <c r="J239" s="11"/>
    </row>
    <row r="240" spans="1:10">
      <c r="A240" s="11">
        <f>'Initial data'!A239</f>
        <v>0</v>
      </c>
      <c r="B240" s="11">
        <f>'Initial data'!B239</f>
        <v>0</v>
      </c>
      <c r="C240" s="12"/>
      <c r="D240" s="11"/>
      <c r="E240" s="12"/>
      <c r="F240" s="11"/>
      <c r="G240" s="12"/>
      <c r="H240" s="12"/>
      <c r="I240" s="12"/>
      <c r="J240" s="11"/>
    </row>
    <row r="241" spans="1:10">
      <c r="A241" s="11">
        <f>'Initial data'!A240</f>
        <v>0</v>
      </c>
      <c r="B241" s="11">
        <f>'Initial data'!B240</f>
        <v>0</v>
      </c>
      <c r="C241" s="12"/>
      <c r="D241" s="11"/>
      <c r="E241" s="12"/>
      <c r="F241" s="11"/>
      <c r="G241" s="12"/>
      <c r="H241" s="12"/>
      <c r="I241" s="12"/>
      <c r="J241" s="11"/>
    </row>
    <row r="242" spans="1:10">
      <c r="A242" s="11">
        <f>'Initial data'!A241</f>
        <v>0</v>
      </c>
      <c r="B242" s="11">
        <f>'Initial data'!B241</f>
        <v>0</v>
      </c>
      <c r="C242" s="12"/>
      <c r="D242" s="11"/>
      <c r="E242" s="11"/>
      <c r="F242" s="11"/>
      <c r="G242" s="12"/>
      <c r="H242" s="12"/>
      <c r="I242" s="12"/>
      <c r="J242" s="11"/>
    </row>
    <row r="243" spans="1:10">
      <c r="A243" s="11">
        <f>'Initial data'!A242</f>
        <v>0</v>
      </c>
      <c r="B243" s="11">
        <f>'Initial data'!B242</f>
        <v>0</v>
      </c>
      <c r="C243" s="12"/>
      <c r="D243" s="11"/>
      <c r="E243" s="11"/>
      <c r="F243" s="11"/>
      <c r="G243" s="12"/>
      <c r="H243" s="12"/>
      <c r="I243" s="12"/>
      <c r="J243" s="11"/>
    </row>
    <row r="244" spans="1:10">
      <c r="A244" s="11">
        <f>'Initial data'!A243</f>
        <v>0</v>
      </c>
      <c r="B244" s="11">
        <f>'Initial data'!B243</f>
        <v>0</v>
      </c>
      <c r="C244" s="12"/>
      <c r="D244" s="11"/>
      <c r="E244" s="11"/>
      <c r="F244" s="11"/>
      <c r="G244" s="12"/>
      <c r="H244" s="12"/>
      <c r="I244" s="12"/>
      <c r="J244" s="11"/>
    </row>
    <row r="245" spans="1:10">
      <c r="A245" s="11">
        <f>'Initial data'!A244</f>
        <v>0</v>
      </c>
      <c r="B245" s="11">
        <f>'Initial data'!B244</f>
        <v>0</v>
      </c>
      <c r="C245" s="12"/>
      <c r="D245" s="11"/>
      <c r="E245" s="11"/>
      <c r="F245" s="11"/>
      <c r="G245" s="12"/>
      <c r="H245" s="12"/>
      <c r="I245" s="12"/>
      <c r="J245" s="11"/>
    </row>
    <row r="246" spans="1:10">
      <c r="A246" s="11">
        <f>'Initial data'!A245</f>
        <v>0</v>
      </c>
      <c r="B246" s="11">
        <f>'Initial data'!B245</f>
        <v>0</v>
      </c>
      <c r="C246" s="12"/>
      <c r="D246" s="11"/>
      <c r="E246" s="11"/>
      <c r="F246" s="11"/>
      <c r="G246" s="12"/>
      <c r="H246" s="12"/>
      <c r="I246" s="12"/>
      <c r="J246" s="11"/>
    </row>
    <row r="247" spans="1:10">
      <c r="A247" s="11">
        <f>'Initial data'!A246</f>
        <v>0</v>
      </c>
      <c r="B247" s="11">
        <f>'Initial data'!B246</f>
        <v>0</v>
      </c>
      <c r="C247" s="12"/>
      <c r="D247" s="11"/>
      <c r="E247" s="11"/>
      <c r="F247" s="11"/>
      <c r="G247" s="12"/>
      <c r="H247" s="12"/>
      <c r="I247" s="12"/>
      <c r="J247" s="11"/>
    </row>
    <row r="248" spans="1:10">
      <c r="A248" s="11">
        <f>'Initial data'!A247</f>
        <v>0</v>
      </c>
      <c r="B248" s="11">
        <f>'Initial data'!B247</f>
        <v>0</v>
      </c>
      <c r="C248" s="12"/>
      <c r="D248" s="11"/>
      <c r="E248" s="12"/>
      <c r="F248" s="11"/>
      <c r="G248" s="12"/>
      <c r="H248" s="12"/>
      <c r="I248" s="12"/>
      <c r="J248" s="11"/>
    </row>
    <row r="249" spans="1:10">
      <c r="A249" s="11">
        <f>'Initial data'!A248</f>
        <v>0</v>
      </c>
      <c r="B249" s="11">
        <f>'Initial data'!B248</f>
        <v>0</v>
      </c>
      <c r="C249" s="12"/>
      <c r="D249" s="11"/>
      <c r="E249" s="12"/>
      <c r="F249" s="11"/>
      <c r="G249" s="12"/>
      <c r="H249" s="12"/>
      <c r="I249" s="12"/>
      <c r="J249" s="11"/>
    </row>
    <row r="250" spans="1:10">
      <c r="A250" s="11">
        <f>'Initial data'!A249</f>
        <v>0</v>
      </c>
      <c r="B250" s="11">
        <f>'Initial data'!B249</f>
        <v>0</v>
      </c>
      <c r="C250" s="12"/>
      <c r="D250" s="11"/>
      <c r="E250" s="12"/>
      <c r="F250" s="11"/>
      <c r="G250" s="12"/>
      <c r="H250" s="12"/>
      <c r="I250" s="12"/>
      <c r="J250" s="11"/>
    </row>
    <row r="251" spans="1:10">
      <c r="A251" s="11">
        <f>'Initial data'!A250</f>
        <v>0</v>
      </c>
      <c r="B251" s="11">
        <f>'Initial data'!B250</f>
        <v>0</v>
      </c>
      <c r="C251" s="12"/>
      <c r="D251" s="11"/>
      <c r="E251" s="12"/>
      <c r="F251" s="11"/>
      <c r="G251" s="12"/>
      <c r="H251" s="12"/>
      <c r="I251" s="12"/>
      <c r="J251" s="11"/>
    </row>
    <row r="252" spans="1:10">
      <c r="A252" s="11">
        <f>'Initial data'!A251</f>
        <v>0</v>
      </c>
      <c r="B252" s="11">
        <f>'Initial data'!B251</f>
        <v>0</v>
      </c>
      <c r="C252" s="12"/>
      <c r="D252" s="11"/>
      <c r="E252" s="12"/>
      <c r="F252" s="11"/>
      <c r="G252" s="12"/>
      <c r="H252" s="12"/>
      <c r="I252" s="12"/>
      <c r="J252" s="11"/>
    </row>
    <row r="253" spans="1:10">
      <c r="A253" s="11">
        <f>'Initial data'!A252</f>
        <v>0</v>
      </c>
      <c r="B253" s="11">
        <f>'Initial data'!B252</f>
        <v>0</v>
      </c>
      <c r="C253" s="12"/>
      <c r="D253" s="11"/>
      <c r="E253" s="12"/>
      <c r="F253" s="11"/>
      <c r="G253" s="12"/>
      <c r="H253" s="12"/>
      <c r="I253" s="12"/>
      <c r="J253" s="11"/>
    </row>
    <row r="254" spans="1:10">
      <c r="A254" s="11">
        <f>'Initial data'!A253</f>
        <v>0</v>
      </c>
      <c r="B254" s="11">
        <f>'Initial data'!B253</f>
        <v>0</v>
      </c>
      <c r="C254" s="12"/>
      <c r="D254" s="11"/>
      <c r="E254" s="12"/>
      <c r="F254" s="11"/>
      <c r="G254" s="12"/>
      <c r="H254" s="12"/>
      <c r="I254" s="12"/>
      <c r="J254" s="11"/>
    </row>
    <row r="255" spans="1:10">
      <c r="A255" s="11">
        <f>'Initial data'!A254</f>
        <v>0</v>
      </c>
      <c r="B255" s="11">
        <f>'Initial data'!B254</f>
        <v>0</v>
      </c>
      <c r="C255" s="12"/>
      <c r="D255" s="11"/>
      <c r="E255" s="12"/>
      <c r="F255" s="11"/>
      <c r="G255" s="12"/>
      <c r="H255" s="12"/>
      <c r="I255" s="12"/>
      <c r="J255" s="11"/>
    </row>
    <row r="256" spans="1:10">
      <c r="A256" s="11">
        <f>'Initial data'!A255</f>
        <v>0</v>
      </c>
      <c r="B256" s="11">
        <f>'Initial data'!B255</f>
        <v>0</v>
      </c>
      <c r="C256" s="12"/>
      <c r="D256" s="11"/>
      <c r="E256" s="12"/>
      <c r="F256" s="11"/>
      <c r="G256" s="12"/>
      <c r="H256" s="12"/>
      <c r="I256" s="12"/>
      <c r="J256" s="11"/>
    </row>
    <row r="257" spans="1:10">
      <c r="A257" s="11">
        <f>'Initial data'!A256</f>
        <v>0</v>
      </c>
      <c r="B257" s="11">
        <f>'Initial data'!B256</f>
        <v>0</v>
      </c>
      <c r="C257" s="12"/>
      <c r="D257" s="11"/>
      <c r="E257" s="12"/>
      <c r="F257" s="11"/>
      <c r="G257" s="12"/>
      <c r="H257" s="12"/>
      <c r="I257" s="12"/>
      <c r="J257" s="11"/>
    </row>
    <row r="258" spans="1:10">
      <c r="A258" s="11">
        <f>'Initial data'!A257</f>
        <v>0</v>
      </c>
      <c r="B258" s="11">
        <f>'Initial data'!B257</f>
        <v>0</v>
      </c>
      <c r="C258" s="12"/>
      <c r="D258" s="11"/>
      <c r="E258" s="12"/>
      <c r="F258" s="11"/>
      <c r="G258" s="12"/>
      <c r="H258" s="12"/>
      <c r="I258" s="12"/>
      <c r="J258" s="11"/>
    </row>
    <row r="259" spans="1:10">
      <c r="A259" s="11">
        <f>'Initial data'!A258</f>
        <v>0</v>
      </c>
      <c r="B259" s="11">
        <f>'Initial data'!B258</f>
        <v>0</v>
      </c>
      <c r="C259" s="12"/>
      <c r="D259" s="11"/>
      <c r="E259" s="12"/>
      <c r="F259" s="11"/>
      <c r="G259" s="12"/>
      <c r="H259" s="12"/>
      <c r="I259" s="12"/>
      <c r="J259" s="11"/>
    </row>
    <row r="260" spans="1:10">
      <c r="A260" s="11">
        <f>'Initial data'!A259</f>
        <v>0</v>
      </c>
      <c r="B260" s="11">
        <f>'Initial data'!B259</f>
        <v>0</v>
      </c>
      <c r="C260" s="12"/>
      <c r="D260" s="11"/>
      <c r="E260" s="12"/>
      <c r="F260" s="11"/>
      <c r="G260" s="12"/>
      <c r="H260" s="12"/>
      <c r="I260" s="12"/>
      <c r="J260" s="11"/>
    </row>
    <row r="261" spans="1:10">
      <c r="A261" s="11">
        <f>'Initial data'!A260</f>
        <v>0</v>
      </c>
      <c r="B261" s="11">
        <f>'Initial data'!B260</f>
        <v>0</v>
      </c>
      <c r="C261" s="12"/>
      <c r="D261" s="11"/>
      <c r="E261" s="12"/>
      <c r="F261" s="11"/>
      <c r="G261" s="12"/>
      <c r="H261" s="12"/>
      <c r="I261" s="12"/>
      <c r="J261" s="11"/>
    </row>
    <row r="262" spans="1:10">
      <c r="A262" s="11">
        <f>'Initial data'!A261</f>
        <v>0</v>
      </c>
      <c r="B262" s="11">
        <f>'Initial data'!B261</f>
        <v>0</v>
      </c>
      <c r="C262" s="12"/>
      <c r="D262" s="11"/>
      <c r="E262" s="11"/>
      <c r="F262" s="11"/>
      <c r="G262" s="12"/>
      <c r="H262" s="12"/>
      <c r="I262" s="12"/>
      <c r="J262" s="11"/>
    </row>
    <row r="263" spans="1:10">
      <c r="A263" s="11">
        <f>'Initial data'!A262</f>
        <v>0</v>
      </c>
      <c r="B263" s="11">
        <f>'Initial data'!B262</f>
        <v>0</v>
      </c>
      <c r="C263" s="12"/>
      <c r="D263" s="11"/>
      <c r="E263" s="11"/>
      <c r="F263" s="11"/>
      <c r="G263" s="12"/>
      <c r="H263" s="12"/>
      <c r="I263" s="12"/>
      <c r="J263" s="11"/>
    </row>
    <row r="264" spans="1:10">
      <c r="A264" s="11">
        <f>'Initial data'!A263</f>
        <v>0</v>
      </c>
      <c r="B264" s="11">
        <f>'Initial data'!B263</f>
        <v>0</v>
      </c>
      <c r="C264" s="12"/>
      <c r="D264" s="11"/>
      <c r="E264" s="11"/>
      <c r="F264" s="11"/>
      <c r="G264" s="12"/>
      <c r="H264" s="12"/>
      <c r="I264" s="12"/>
      <c r="J264" s="11"/>
    </row>
    <row r="265" spans="1:10">
      <c r="A265" s="11">
        <f>'Initial data'!A264</f>
        <v>0</v>
      </c>
      <c r="B265" s="11">
        <f>'Initial data'!B264</f>
        <v>0</v>
      </c>
      <c r="C265" s="12"/>
      <c r="D265" s="11"/>
      <c r="E265" s="11"/>
      <c r="F265" s="11"/>
      <c r="G265" s="12"/>
      <c r="H265" s="12"/>
      <c r="I265" s="12"/>
      <c r="J265" s="11"/>
    </row>
    <row r="266" spans="1:10">
      <c r="A266" s="11">
        <f>'Initial data'!A265</f>
        <v>0</v>
      </c>
      <c r="B266" s="11">
        <f>'Initial data'!B265</f>
        <v>0</v>
      </c>
      <c r="C266" s="12"/>
      <c r="D266" s="11"/>
      <c r="E266" s="11"/>
      <c r="F266" s="11"/>
      <c r="G266" s="12"/>
      <c r="H266" s="12"/>
      <c r="I266" s="12"/>
      <c r="J266" s="11"/>
    </row>
    <row r="267" spans="1:10">
      <c r="A267" s="11">
        <f>'Initial data'!A266</f>
        <v>0</v>
      </c>
      <c r="B267" s="11">
        <f>'Initial data'!B266</f>
        <v>0</v>
      </c>
      <c r="C267" s="12"/>
      <c r="D267" s="11"/>
      <c r="E267" s="11"/>
      <c r="F267" s="11"/>
      <c r="G267" s="12"/>
      <c r="H267" s="12"/>
      <c r="I267" s="12"/>
      <c r="J267" s="11"/>
    </row>
    <row r="268" spans="1:10">
      <c r="A268" s="11">
        <f>'Initial data'!A267</f>
        <v>0</v>
      </c>
      <c r="B268" s="11">
        <f>'Initial data'!B267</f>
        <v>0</v>
      </c>
      <c r="C268" s="12"/>
      <c r="D268" s="11"/>
      <c r="E268" s="11"/>
      <c r="F268" s="11"/>
      <c r="G268" s="12"/>
      <c r="H268" s="12"/>
      <c r="I268" s="12"/>
      <c r="J268" s="11"/>
    </row>
    <row r="269" spans="1:10">
      <c r="A269" s="11">
        <f>'Initial data'!A268</f>
        <v>0</v>
      </c>
      <c r="B269" s="11">
        <f>'Initial data'!B268</f>
        <v>0</v>
      </c>
      <c r="C269" s="12"/>
      <c r="D269" s="11"/>
      <c r="E269" s="11"/>
      <c r="F269" s="11"/>
      <c r="G269" s="12"/>
      <c r="H269" s="12"/>
      <c r="I269" s="12"/>
      <c r="J269" s="11"/>
    </row>
    <row r="270" spans="1:10">
      <c r="A270" s="11">
        <f>'Initial data'!A269</f>
        <v>0</v>
      </c>
      <c r="B270" s="11">
        <f>'Initial data'!B269</f>
        <v>0</v>
      </c>
      <c r="C270" s="12"/>
      <c r="D270" s="11"/>
      <c r="E270" s="12"/>
      <c r="F270" s="11"/>
      <c r="G270" s="12"/>
      <c r="H270" s="12"/>
      <c r="I270" s="12"/>
      <c r="J270" s="11"/>
    </row>
    <row r="271" spans="1:10">
      <c r="A271" s="11">
        <f>'Initial data'!A270</f>
        <v>0</v>
      </c>
      <c r="B271" s="11">
        <f>'Initial data'!B270</f>
        <v>0</v>
      </c>
      <c r="C271" s="12"/>
      <c r="D271" s="11"/>
      <c r="E271" s="12"/>
      <c r="F271" s="11"/>
      <c r="G271" s="12"/>
      <c r="H271" s="12"/>
      <c r="I271" s="12"/>
      <c r="J271" s="11"/>
    </row>
    <row r="272" spans="1:10">
      <c r="A272" s="11">
        <f>'Initial data'!A271</f>
        <v>0</v>
      </c>
      <c r="B272" s="11">
        <f>'Initial data'!B271</f>
        <v>0</v>
      </c>
      <c r="C272" s="12"/>
      <c r="D272" s="11"/>
      <c r="E272" s="12"/>
      <c r="F272" s="11"/>
      <c r="G272" s="12"/>
      <c r="H272" s="12"/>
      <c r="I272" s="12"/>
      <c r="J272" s="11"/>
    </row>
    <row r="273" spans="1:10">
      <c r="A273" s="11">
        <f>'Initial data'!A272</f>
        <v>0</v>
      </c>
      <c r="B273" s="11">
        <f>'Initial data'!B272</f>
        <v>0</v>
      </c>
      <c r="C273" s="12"/>
      <c r="D273" s="11"/>
      <c r="E273" s="12"/>
      <c r="F273" s="11"/>
      <c r="G273" s="12"/>
      <c r="H273" s="12"/>
      <c r="I273" s="12"/>
      <c r="J273" s="11"/>
    </row>
    <row r="274" spans="1:10">
      <c r="A274" s="11">
        <f>'Initial data'!A273</f>
        <v>0</v>
      </c>
      <c r="B274" s="11">
        <f>'Initial data'!B273</f>
        <v>0</v>
      </c>
      <c r="C274" s="12"/>
      <c r="D274" s="11"/>
      <c r="E274" s="12"/>
      <c r="F274" s="11"/>
      <c r="G274" s="12"/>
      <c r="H274" s="12"/>
      <c r="I274" s="12"/>
      <c r="J274" s="11"/>
    </row>
    <row r="275" spans="1:10">
      <c r="A275" s="11">
        <f>'Initial data'!A274</f>
        <v>0</v>
      </c>
      <c r="B275" s="11">
        <f>'Initial data'!B274</f>
        <v>0</v>
      </c>
      <c r="C275" s="12"/>
      <c r="D275" s="11"/>
      <c r="E275" s="12"/>
      <c r="F275" s="11"/>
      <c r="G275" s="12"/>
      <c r="H275" s="12"/>
      <c r="I275" s="12"/>
      <c r="J275" s="11"/>
    </row>
    <row r="276" spans="1:10">
      <c r="A276" s="11">
        <f>'Initial data'!A275</f>
        <v>0</v>
      </c>
      <c r="B276" s="11">
        <f>'Initial data'!B275</f>
        <v>0</v>
      </c>
      <c r="C276" s="12"/>
      <c r="D276" s="11"/>
      <c r="E276" s="12"/>
      <c r="F276" s="11"/>
      <c r="G276" s="12"/>
      <c r="H276" s="12"/>
      <c r="I276" s="12"/>
      <c r="J276" s="11"/>
    </row>
    <row r="277" spans="1:10">
      <c r="A277" s="11">
        <f>'Initial data'!A276</f>
        <v>0</v>
      </c>
      <c r="B277" s="11">
        <f>'Initial data'!B276</f>
        <v>0</v>
      </c>
      <c r="C277" s="12"/>
      <c r="D277" s="11"/>
      <c r="E277" s="12"/>
      <c r="F277" s="11"/>
      <c r="G277" s="12"/>
      <c r="H277" s="12"/>
      <c r="I277" s="12"/>
      <c r="J277" s="11"/>
    </row>
    <row r="278" spans="1:10">
      <c r="A278" s="11">
        <f>'Initial data'!A277</f>
        <v>0</v>
      </c>
      <c r="B278" s="11">
        <f>'Initial data'!B277</f>
        <v>0</v>
      </c>
      <c r="C278" s="12"/>
      <c r="D278" s="11"/>
      <c r="E278" s="12"/>
      <c r="F278" s="11"/>
      <c r="G278" s="12"/>
      <c r="H278" s="12"/>
      <c r="I278" s="12"/>
      <c r="J278" s="11"/>
    </row>
    <row r="279" spans="1:10">
      <c r="A279" s="11">
        <f>'Initial data'!A278</f>
        <v>0</v>
      </c>
      <c r="B279" s="11">
        <f>'Initial data'!B278</f>
        <v>0</v>
      </c>
      <c r="C279" s="12"/>
      <c r="D279" s="11"/>
      <c r="E279" s="12"/>
      <c r="F279" s="11"/>
      <c r="G279" s="12"/>
      <c r="H279" s="12"/>
      <c r="I279" s="12"/>
      <c r="J279" s="11"/>
    </row>
    <row r="280" spans="1:10">
      <c r="A280" s="11">
        <f>'Initial data'!A279</f>
        <v>0</v>
      </c>
      <c r="B280" s="11">
        <f>'Initial data'!B279</f>
        <v>0</v>
      </c>
      <c r="C280" s="12"/>
      <c r="D280" s="11"/>
      <c r="E280" s="12"/>
      <c r="F280" s="11"/>
      <c r="G280" s="12"/>
      <c r="H280" s="12"/>
      <c r="I280" s="12"/>
      <c r="J280" s="11"/>
    </row>
    <row r="281" spans="1:10">
      <c r="A281" s="11">
        <f>'Initial data'!A280</f>
        <v>0</v>
      </c>
      <c r="B281" s="11">
        <f>'Initial data'!B280</f>
        <v>0</v>
      </c>
      <c r="C281" s="12"/>
      <c r="D281" s="11"/>
      <c r="E281" s="12"/>
      <c r="F281" s="11"/>
      <c r="G281" s="12"/>
      <c r="H281" s="12"/>
      <c r="I281" s="12"/>
      <c r="J281" s="11"/>
    </row>
    <row r="282" spans="1:10">
      <c r="A282" s="11">
        <f>'Initial data'!A281</f>
        <v>0</v>
      </c>
      <c r="B282" s="11">
        <f>'Initial data'!B281</f>
        <v>0</v>
      </c>
      <c r="C282" s="12"/>
      <c r="D282" s="11"/>
      <c r="E282" s="11"/>
      <c r="F282" s="11"/>
      <c r="G282" s="12"/>
      <c r="H282" s="12"/>
      <c r="I282" s="12"/>
      <c r="J282" s="11"/>
    </row>
    <row r="283" spans="1:10">
      <c r="A283" s="11">
        <f>'Initial data'!A282</f>
        <v>0</v>
      </c>
      <c r="B283" s="11">
        <f>'Initial data'!B282</f>
        <v>0</v>
      </c>
      <c r="C283" s="12"/>
      <c r="D283" s="11"/>
      <c r="E283" s="11"/>
      <c r="F283" s="11"/>
      <c r="G283" s="12"/>
      <c r="H283" s="12"/>
      <c r="I283" s="12"/>
      <c r="J283" s="11"/>
    </row>
    <row r="284" spans="1:10">
      <c r="A284" s="11">
        <f>'Initial data'!A283</f>
        <v>0</v>
      </c>
      <c r="B284" s="11">
        <f>'Initial data'!B283</f>
        <v>0</v>
      </c>
      <c r="C284" s="12"/>
      <c r="D284" s="11"/>
      <c r="E284" s="11"/>
      <c r="F284" s="11"/>
      <c r="G284" s="12"/>
      <c r="H284" s="12"/>
      <c r="I284" s="12"/>
      <c r="J284" s="11"/>
    </row>
    <row r="285" spans="1:10">
      <c r="A285" s="11">
        <f>'Initial data'!A284</f>
        <v>0</v>
      </c>
      <c r="B285" s="11">
        <f>'Initial data'!B284</f>
        <v>0</v>
      </c>
      <c r="C285" s="12"/>
      <c r="D285" s="11"/>
      <c r="E285" s="11"/>
      <c r="F285" s="11"/>
      <c r="G285" s="12"/>
      <c r="H285" s="12"/>
      <c r="I285" s="12"/>
      <c r="J285" s="11"/>
    </row>
    <row r="286" spans="1:10">
      <c r="A286" s="11">
        <f>'Initial data'!A285</f>
        <v>0</v>
      </c>
      <c r="B286" s="11">
        <f>'Initial data'!B285</f>
        <v>0</v>
      </c>
      <c r="C286" s="12"/>
      <c r="D286" s="11"/>
      <c r="E286" s="12"/>
      <c r="F286" s="11"/>
      <c r="G286" s="12"/>
      <c r="H286" s="12"/>
      <c r="I286" s="12"/>
      <c r="J286" s="11"/>
    </row>
    <row r="287" spans="1:10">
      <c r="A287" s="11">
        <f>'Initial data'!A286</f>
        <v>0</v>
      </c>
      <c r="B287" s="11">
        <f>'Initial data'!B286</f>
        <v>0</v>
      </c>
      <c r="C287" s="12"/>
      <c r="D287" s="11"/>
      <c r="E287" s="12"/>
      <c r="F287" s="11"/>
      <c r="G287" s="12"/>
      <c r="H287" s="12"/>
      <c r="I287" s="12"/>
      <c r="J287" s="11"/>
    </row>
    <row r="288" spans="1:10">
      <c r="A288" s="11">
        <f>'Initial data'!A287</f>
        <v>0</v>
      </c>
      <c r="B288" s="11">
        <f>'Initial data'!B287</f>
        <v>0</v>
      </c>
      <c r="C288" s="12"/>
      <c r="D288" s="11"/>
      <c r="E288" s="11"/>
      <c r="F288" s="11"/>
      <c r="G288" s="12"/>
      <c r="H288" s="12"/>
      <c r="I288" s="12"/>
      <c r="J288" s="11"/>
    </row>
    <row r="289" spans="1:10">
      <c r="A289" s="11">
        <f>'Initial data'!A288</f>
        <v>0</v>
      </c>
      <c r="B289" s="11">
        <f>'Initial data'!B288</f>
        <v>0</v>
      </c>
      <c r="C289" s="12"/>
      <c r="D289" s="11"/>
      <c r="E289" s="11"/>
      <c r="F289" s="11"/>
      <c r="G289" s="12"/>
      <c r="H289" s="12"/>
      <c r="I289" s="12"/>
      <c r="J289" s="11"/>
    </row>
    <row r="290" spans="1:10">
      <c r="A290" s="11">
        <f>'Initial data'!A289</f>
        <v>0</v>
      </c>
      <c r="B290" s="11">
        <f>'Initial data'!B289</f>
        <v>0</v>
      </c>
      <c r="C290" s="12"/>
      <c r="D290" s="11"/>
      <c r="E290" s="11"/>
      <c r="F290" s="11"/>
      <c r="G290" s="12"/>
      <c r="H290" s="12"/>
      <c r="I290" s="12"/>
      <c r="J290" s="11"/>
    </row>
    <row r="291" spans="1:10">
      <c r="A291" s="11">
        <f>'Initial data'!A290</f>
        <v>0</v>
      </c>
      <c r="B291" s="11">
        <f>'Initial data'!B290</f>
        <v>0</v>
      </c>
      <c r="C291" s="12"/>
      <c r="D291" s="11"/>
      <c r="E291" s="11"/>
      <c r="F291" s="11"/>
      <c r="G291" s="12"/>
      <c r="H291" s="12"/>
      <c r="I291" s="12"/>
      <c r="J291" s="11"/>
    </row>
    <row r="292" spans="1:10">
      <c r="A292" s="11">
        <f>'Initial data'!A291</f>
        <v>0</v>
      </c>
      <c r="B292" s="11">
        <f>'Initial data'!B291</f>
        <v>0</v>
      </c>
      <c r="C292" s="12"/>
      <c r="D292" s="11"/>
      <c r="E292" s="12"/>
      <c r="F292" s="11"/>
      <c r="G292" s="12"/>
      <c r="H292" s="12"/>
      <c r="I292" s="12"/>
      <c r="J292" s="11"/>
    </row>
    <row r="293" spans="1:10">
      <c r="A293" s="11">
        <f>'Initial data'!A292</f>
        <v>0</v>
      </c>
      <c r="B293" s="11">
        <f>'Initial data'!B292</f>
        <v>0</v>
      </c>
      <c r="C293" s="12"/>
      <c r="D293" s="11"/>
      <c r="E293" s="12"/>
      <c r="F293" s="11"/>
      <c r="G293" s="12"/>
      <c r="H293" s="12"/>
      <c r="I293" s="12"/>
      <c r="J293" s="11"/>
    </row>
    <row r="294" spans="1:10">
      <c r="A294" s="11">
        <f>'Initial data'!A293</f>
        <v>0</v>
      </c>
      <c r="B294" s="11">
        <f>'Initial data'!B293</f>
        <v>0</v>
      </c>
      <c r="C294" s="12"/>
      <c r="D294" s="11"/>
      <c r="E294" s="12"/>
      <c r="F294" s="11"/>
      <c r="G294" s="12"/>
      <c r="H294" s="12"/>
      <c r="I294" s="12"/>
      <c r="J294" s="11"/>
    </row>
    <row r="295" spans="1:10">
      <c r="A295" s="11">
        <f>'Initial data'!A294</f>
        <v>0</v>
      </c>
      <c r="B295" s="11">
        <f>'Initial data'!B294</f>
        <v>0</v>
      </c>
      <c r="C295" s="12"/>
      <c r="D295" s="11"/>
      <c r="E295" s="12"/>
      <c r="F295" s="11"/>
      <c r="G295" s="12"/>
      <c r="H295" s="12"/>
      <c r="I295" s="12"/>
      <c r="J295" s="11"/>
    </row>
    <row r="296" spans="1:10">
      <c r="A296" s="11">
        <f>'Initial data'!A295</f>
        <v>0</v>
      </c>
      <c r="B296" s="11">
        <f>'Initial data'!B295</f>
        <v>0</v>
      </c>
      <c r="C296" s="12"/>
      <c r="D296" s="11"/>
      <c r="E296" s="12"/>
      <c r="F296" s="11"/>
      <c r="G296" s="12"/>
      <c r="H296" s="12"/>
      <c r="I296" s="12"/>
      <c r="J296" s="11"/>
    </row>
    <row r="297" spans="1:10">
      <c r="A297" s="11">
        <f>'Initial data'!A296</f>
        <v>0</v>
      </c>
      <c r="B297" s="11">
        <f>'Initial data'!B296</f>
        <v>0</v>
      </c>
      <c r="C297" s="12"/>
      <c r="D297" s="11"/>
      <c r="E297" s="12"/>
      <c r="F297" s="11"/>
      <c r="G297" s="12"/>
      <c r="H297" s="12"/>
      <c r="I297" s="12"/>
      <c r="J297" s="11"/>
    </row>
    <row r="298" spans="1:10">
      <c r="A298" s="11">
        <f>'Initial data'!A297</f>
        <v>0</v>
      </c>
      <c r="B298" s="11">
        <f>'Initial data'!B297</f>
        <v>0</v>
      </c>
      <c r="C298" s="12"/>
      <c r="D298" s="11"/>
      <c r="E298" s="12"/>
      <c r="F298" s="11"/>
      <c r="G298" s="12"/>
      <c r="H298" s="12"/>
      <c r="I298" s="12"/>
      <c r="J298" s="11"/>
    </row>
    <row r="299" spans="1:10">
      <c r="A299" s="11">
        <f>'Initial data'!A298</f>
        <v>0</v>
      </c>
      <c r="B299" s="11">
        <f>'Initial data'!B298</f>
        <v>0</v>
      </c>
      <c r="C299" s="12"/>
      <c r="D299" s="11"/>
      <c r="E299" s="12"/>
      <c r="F299" s="11"/>
      <c r="G299" s="12"/>
      <c r="H299" s="12"/>
      <c r="I299" s="12"/>
      <c r="J299" s="11"/>
    </row>
    <row r="300" spans="1:10">
      <c r="A300" s="11">
        <f>'Initial data'!A299</f>
        <v>0</v>
      </c>
      <c r="B300" s="11">
        <f>'Initial data'!B299</f>
        <v>0</v>
      </c>
      <c r="C300" s="12"/>
      <c r="D300" s="11"/>
      <c r="E300" s="12"/>
      <c r="F300" s="11"/>
      <c r="G300" s="12"/>
      <c r="H300" s="12"/>
      <c r="I300" s="12"/>
      <c r="J300" s="11"/>
    </row>
    <row r="301" spans="1:10">
      <c r="A301" s="11">
        <f>'Initial data'!A300</f>
        <v>0</v>
      </c>
      <c r="B301" s="11">
        <f>'Initial data'!B300</f>
        <v>0</v>
      </c>
      <c r="C301" s="12"/>
      <c r="D301" s="11"/>
      <c r="E301" s="12"/>
      <c r="F301" s="11"/>
      <c r="G301" s="12"/>
      <c r="H301" s="12"/>
      <c r="I301" s="12"/>
      <c r="J301" s="11"/>
    </row>
    <row r="302" spans="1:10">
      <c r="A302" s="11">
        <f>'Initial data'!A301</f>
        <v>0</v>
      </c>
      <c r="B302" s="11">
        <f>'Initial data'!B301</f>
        <v>0</v>
      </c>
      <c r="C302" s="12"/>
      <c r="D302" s="11"/>
      <c r="E302" s="11"/>
      <c r="F302" s="11"/>
      <c r="G302" s="12"/>
      <c r="H302" s="12"/>
      <c r="I302" s="12"/>
      <c r="J302" s="11"/>
    </row>
    <row r="303" spans="1:10">
      <c r="A303" s="11">
        <f>'Initial data'!A302</f>
        <v>0</v>
      </c>
      <c r="B303" s="11">
        <f>'Initial data'!B302</f>
        <v>0</v>
      </c>
      <c r="C303" s="12"/>
      <c r="D303" s="11"/>
      <c r="E303" s="11"/>
      <c r="F303" s="11"/>
      <c r="G303" s="12"/>
      <c r="H303" s="12"/>
      <c r="I303" s="12"/>
      <c r="J303" s="11"/>
    </row>
    <row r="304" spans="1:10">
      <c r="A304" s="11">
        <f>'Initial data'!A303</f>
        <v>0</v>
      </c>
      <c r="B304" s="11">
        <f>'Initial data'!B303</f>
        <v>0</v>
      </c>
      <c r="C304" s="12"/>
      <c r="D304" s="11"/>
      <c r="E304" s="11"/>
      <c r="F304" s="11"/>
      <c r="G304" s="12"/>
      <c r="H304" s="12"/>
      <c r="I304" s="12"/>
      <c r="J304" s="11"/>
    </row>
    <row r="305" spans="1:10">
      <c r="A305" s="11">
        <f>'Initial data'!A304</f>
        <v>0</v>
      </c>
      <c r="B305" s="11">
        <f>'Initial data'!B304</f>
        <v>0</v>
      </c>
      <c r="C305" s="12"/>
      <c r="D305" s="11"/>
      <c r="E305" s="11"/>
      <c r="F305" s="11"/>
      <c r="G305" s="12"/>
      <c r="H305" s="12"/>
      <c r="I305" s="12"/>
      <c r="J305" s="11"/>
    </row>
    <row r="306" spans="1:10">
      <c r="A306" s="11">
        <f>'Initial data'!A305</f>
        <v>0</v>
      </c>
      <c r="B306" s="11">
        <f>'Initial data'!B305</f>
        <v>0</v>
      </c>
      <c r="C306" s="12"/>
      <c r="D306" s="11"/>
      <c r="E306" s="12"/>
      <c r="F306" s="11"/>
      <c r="G306" s="12"/>
      <c r="H306" s="12"/>
      <c r="I306" s="12"/>
      <c r="J306" s="11"/>
    </row>
    <row r="307" spans="1:10">
      <c r="A307" s="11">
        <f>'Initial data'!A306</f>
        <v>0</v>
      </c>
      <c r="B307" s="11">
        <f>'Initial data'!B306</f>
        <v>0</v>
      </c>
      <c r="C307" s="12"/>
      <c r="D307" s="11"/>
      <c r="E307" s="12"/>
      <c r="F307" s="11"/>
      <c r="G307" s="12"/>
      <c r="H307" s="12"/>
      <c r="I307" s="12"/>
      <c r="J307" s="11"/>
    </row>
    <row r="308" spans="1:10">
      <c r="A308" s="11">
        <f>'Initial data'!A307</f>
        <v>0</v>
      </c>
      <c r="B308" s="11">
        <f>'Initial data'!B307</f>
        <v>0</v>
      </c>
      <c r="C308" s="12"/>
      <c r="D308" s="11"/>
      <c r="E308" s="12"/>
      <c r="F308" s="11"/>
      <c r="G308" s="12"/>
      <c r="H308" s="12"/>
      <c r="I308" s="12"/>
      <c r="J308" s="11"/>
    </row>
    <row r="309" spans="1:10">
      <c r="A309" s="11">
        <f>'Initial data'!A308</f>
        <v>0</v>
      </c>
      <c r="B309" s="11">
        <f>'Initial data'!B308</f>
        <v>0</v>
      </c>
      <c r="C309" s="12"/>
      <c r="D309" s="11"/>
      <c r="E309" s="12"/>
      <c r="F309" s="11"/>
      <c r="G309" s="12"/>
      <c r="H309" s="12"/>
      <c r="I309" s="12"/>
      <c r="J309" s="11"/>
    </row>
    <row r="310" spans="1:10">
      <c r="A310" s="11">
        <f>'Initial data'!A309</f>
        <v>0</v>
      </c>
      <c r="B310" s="11">
        <f>'Initial data'!B309</f>
        <v>0</v>
      </c>
      <c r="C310" s="12"/>
      <c r="D310" s="11"/>
      <c r="E310" s="11"/>
      <c r="F310" s="11"/>
      <c r="G310" s="12"/>
      <c r="H310" s="12"/>
      <c r="I310" s="12"/>
      <c r="J310" s="11"/>
    </row>
    <row r="311" spans="1:10">
      <c r="A311" s="11">
        <f>'Initial data'!A310</f>
        <v>0</v>
      </c>
      <c r="B311" s="11">
        <f>'Initial data'!B310</f>
        <v>0</v>
      </c>
      <c r="C311" s="12"/>
      <c r="D311" s="11"/>
      <c r="E311" s="11"/>
      <c r="F311" s="11"/>
      <c r="G311" s="12"/>
      <c r="H311" s="12"/>
      <c r="I311" s="12"/>
      <c r="J311" s="11"/>
    </row>
    <row r="312" spans="1:10">
      <c r="A312" s="11">
        <f>'Initial data'!A311</f>
        <v>0</v>
      </c>
      <c r="B312" s="11">
        <f>'Initial data'!B311</f>
        <v>0</v>
      </c>
      <c r="C312" s="12"/>
      <c r="D312" s="11"/>
      <c r="E312" s="11"/>
      <c r="F312" s="11"/>
      <c r="G312" s="12"/>
      <c r="H312" s="12"/>
      <c r="I312" s="12"/>
      <c r="J312" s="11"/>
    </row>
    <row r="313" spans="1:10">
      <c r="A313" s="11">
        <f>'Initial data'!A312</f>
        <v>0</v>
      </c>
      <c r="B313" s="11">
        <f>'Initial data'!B312</f>
        <v>0</v>
      </c>
      <c r="C313" s="12"/>
      <c r="D313" s="11"/>
      <c r="E313" s="11"/>
      <c r="F313" s="11"/>
      <c r="G313" s="12"/>
      <c r="H313" s="12"/>
      <c r="I313" s="12"/>
      <c r="J313" s="11"/>
    </row>
    <row r="314" spans="1:10">
      <c r="A314" s="11">
        <f>'Initial data'!A313</f>
        <v>0</v>
      </c>
      <c r="B314" s="11">
        <f>'Initial data'!B313</f>
        <v>0</v>
      </c>
      <c r="C314" s="12"/>
      <c r="D314" s="11"/>
      <c r="E314" s="12"/>
      <c r="F314" s="11"/>
      <c r="G314" s="12"/>
      <c r="H314" s="12"/>
      <c r="I314" s="12"/>
      <c r="J314" s="11"/>
    </row>
    <row r="315" spans="1:10">
      <c r="A315" s="11">
        <f>'Initial data'!A314</f>
        <v>0</v>
      </c>
      <c r="B315" s="11">
        <f>'Initial data'!B314</f>
        <v>0</v>
      </c>
      <c r="C315" s="12"/>
      <c r="D315" s="11"/>
      <c r="E315" s="12"/>
      <c r="F315" s="11"/>
      <c r="G315" s="12"/>
      <c r="H315" s="12"/>
      <c r="I315" s="12"/>
      <c r="J315" s="11"/>
    </row>
    <row r="316" spans="1:10">
      <c r="A316" s="11">
        <f>'Initial data'!A315</f>
        <v>0</v>
      </c>
      <c r="B316" s="11">
        <f>'Initial data'!B315</f>
        <v>0</v>
      </c>
      <c r="C316" s="12"/>
      <c r="D316" s="11"/>
      <c r="E316" s="12"/>
      <c r="F316" s="11"/>
      <c r="G316" s="12"/>
      <c r="H316" s="12"/>
      <c r="I316" s="12"/>
      <c r="J316" s="11"/>
    </row>
    <row r="317" spans="1:10">
      <c r="A317" s="11">
        <f>'Initial data'!A316</f>
        <v>0</v>
      </c>
      <c r="B317" s="11">
        <f>'Initial data'!B316</f>
        <v>0</v>
      </c>
      <c r="C317" s="12"/>
      <c r="D317" s="11"/>
      <c r="E317" s="12"/>
      <c r="F317" s="11"/>
      <c r="G317" s="12"/>
      <c r="H317" s="12"/>
      <c r="I317" s="12"/>
      <c r="J317" s="11"/>
    </row>
    <row r="318" spans="1:10">
      <c r="A318" s="11">
        <f>'Initial data'!A317</f>
        <v>0</v>
      </c>
      <c r="B318" s="11">
        <f>'Initial data'!B317</f>
        <v>0</v>
      </c>
      <c r="C318" s="12"/>
      <c r="D318" s="11"/>
      <c r="E318" s="12"/>
      <c r="F318" s="11"/>
      <c r="G318" s="12"/>
      <c r="H318" s="12"/>
      <c r="I318" s="12"/>
      <c r="J318" s="11"/>
    </row>
    <row r="319" spans="1:10">
      <c r="A319" s="11">
        <f>'Initial data'!A318</f>
        <v>0</v>
      </c>
      <c r="B319" s="11">
        <f>'Initial data'!B318</f>
        <v>0</v>
      </c>
      <c r="C319" s="12"/>
      <c r="D319" s="11"/>
      <c r="E319" s="12"/>
      <c r="F319" s="11"/>
      <c r="G319" s="12"/>
      <c r="H319" s="12"/>
      <c r="I319" s="12"/>
      <c r="J319" s="11"/>
    </row>
    <row r="320" spans="1:10">
      <c r="A320" s="11">
        <f>'Initial data'!A319</f>
        <v>0</v>
      </c>
      <c r="B320" s="11">
        <f>'Initial data'!B319</f>
        <v>0</v>
      </c>
      <c r="C320" s="12"/>
      <c r="D320" s="11"/>
      <c r="E320" s="12"/>
      <c r="F320" s="11"/>
      <c r="G320" s="12"/>
      <c r="H320" s="12"/>
      <c r="I320" s="12"/>
      <c r="J320" s="11"/>
    </row>
    <row r="321" spans="1:10">
      <c r="A321" s="11">
        <f>'Initial data'!A320</f>
        <v>0</v>
      </c>
      <c r="B321" s="11">
        <f>'Initial data'!B320</f>
        <v>0</v>
      </c>
      <c r="C321" s="12"/>
      <c r="D321" s="11"/>
      <c r="E321" s="12"/>
      <c r="F321" s="11"/>
      <c r="G321" s="12"/>
      <c r="H321" s="12"/>
      <c r="I321" s="12"/>
      <c r="J321" s="11"/>
    </row>
    <row r="322" spans="1:10">
      <c r="A322" s="11">
        <f>'Initial data'!A321</f>
        <v>0</v>
      </c>
      <c r="B322" s="11">
        <f>'Initial data'!B321</f>
        <v>0</v>
      </c>
      <c r="C322" s="12"/>
      <c r="D322" s="11"/>
      <c r="E322" s="11"/>
      <c r="F322" s="11"/>
      <c r="G322" s="12"/>
      <c r="H322" s="12"/>
      <c r="I322" s="12"/>
      <c r="J322" s="11"/>
    </row>
    <row r="323" spans="1:10">
      <c r="A323" s="11">
        <f>'Initial data'!A322</f>
        <v>0</v>
      </c>
      <c r="B323" s="11">
        <f>'Initial data'!B322</f>
        <v>0</v>
      </c>
      <c r="C323" s="12"/>
      <c r="D323" s="11"/>
      <c r="E323" s="11"/>
      <c r="F323" s="11"/>
      <c r="G323" s="12"/>
      <c r="H323" s="12"/>
      <c r="I323" s="12"/>
      <c r="J323" s="11"/>
    </row>
    <row r="324" spans="1:10">
      <c r="A324" s="11">
        <f>'Initial data'!A323</f>
        <v>0</v>
      </c>
      <c r="B324" s="11">
        <f>'Initial data'!B323</f>
        <v>0</v>
      </c>
      <c r="C324" s="12"/>
      <c r="D324" s="11"/>
      <c r="E324" s="11"/>
      <c r="F324" s="11"/>
      <c r="G324" s="12"/>
      <c r="H324" s="12"/>
      <c r="I324" s="12"/>
      <c r="J324" s="11"/>
    </row>
    <row r="325" spans="1:10">
      <c r="A325" s="11">
        <f>'Initial data'!A324</f>
        <v>0</v>
      </c>
      <c r="B325" s="11">
        <f>'Initial data'!B324</f>
        <v>0</v>
      </c>
      <c r="C325" s="12"/>
      <c r="D325" s="11"/>
      <c r="E325" s="11"/>
      <c r="F325" s="11"/>
      <c r="G325" s="12"/>
      <c r="H325" s="12"/>
      <c r="I325" s="12"/>
      <c r="J325" s="11"/>
    </row>
    <row r="326" spans="1:10">
      <c r="A326" s="11">
        <f>'Initial data'!A325</f>
        <v>0</v>
      </c>
      <c r="B326" s="11">
        <f>'Initial data'!B325</f>
        <v>0</v>
      </c>
      <c r="C326" s="12"/>
      <c r="D326" s="11"/>
      <c r="E326" s="12"/>
      <c r="F326" s="11"/>
      <c r="G326" s="12"/>
      <c r="H326" s="12"/>
      <c r="I326" s="12"/>
      <c r="J326" s="11"/>
    </row>
    <row r="327" spans="1:10">
      <c r="A327" s="11">
        <f>'Initial data'!A326</f>
        <v>0</v>
      </c>
      <c r="B327" s="11">
        <f>'Initial data'!B326</f>
        <v>0</v>
      </c>
      <c r="C327" s="12"/>
      <c r="D327" s="11"/>
      <c r="E327" s="12"/>
      <c r="F327" s="11"/>
      <c r="G327" s="12"/>
      <c r="H327" s="12"/>
      <c r="I327" s="12"/>
      <c r="J327" s="11"/>
    </row>
    <row r="328" spans="1:10">
      <c r="A328" s="11">
        <f>'Initial data'!A327</f>
        <v>0</v>
      </c>
      <c r="B328" s="11">
        <f>'Initial data'!B327</f>
        <v>0</v>
      </c>
      <c r="C328" s="12"/>
      <c r="D328" s="11"/>
      <c r="E328" s="12"/>
      <c r="F328" s="11"/>
      <c r="G328" s="12"/>
      <c r="H328" s="12"/>
      <c r="I328" s="12"/>
      <c r="J328" s="11"/>
    </row>
    <row r="329" spans="1:10">
      <c r="A329" s="11">
        <f>'Initial data'!A328</f>
        <v>0</v>
      </c>
      <c r="B329" s="11">
        <f>'Initial data'!B328</f>
        <v>0</v>
      </c>
      <c r="C329" s="12"/>
      <c r="D329" s="11"/>
      <c r="E329" s="12"/>
      <c r="F329" s="11"/>
      <c r="G329" s="12"/>
      <c r="H329" s="12"/>
      <c r="I329" s="12"/>
      <c r="J329" s="11"/>
    </row>
    <row r="330" spans="1:10">
      <c r="A330" s="11">
        <f>'Initial data'!A329</f>
        <v>0</v>
      </c>
      <c r="B330" s="11">
        <f>'Initial data'!B329</f>
        <v>0</v>
      </c>
      <c r="C330" s="12"/>
      <c r="D330" s="11"/>
      <c r="E330" s="12"/>
      <c r="F330" s="11"/>
      <c r="G330" s="12"/>
      <c r="H330" s="12"/>
      <c r="I330" s="12"/>
      <c r="J330" s="11"/>
    </row>
    <row r="331" spans="1:10">
      <c r="A331" s="11">
        <f>'Initial data'!A330</f>
        <v>0</v>
      </c>
      <c r="B331" s="11">
        <f>'Initial data'!B330</f>
        <v>0</v>
      </c>
      <c r="C331" s="12"/>
      <c r="D331" s="11"/>
      <c r="E331" s="12"/>
      <c r="F331" s="11"/>
      <c r="G331" s="12"/>
      <c r="H331" s="12"/>
      <c r="I331" s="12"/>
      <c r="J331" s="11"/>
    </row>
    <row r="332" spans="1:10">
      <c r="A332" s="11">
        <f>'Initial data'!A331</f>
        <v>0</v>
      </c>
      <c r="B332" s="11">
        <f>'Initial data'!B331</f>
        <v>0</v>
      </c>
      <c r="C332" s="12"/>
      <c r="D332" s="11"/>
      <c r="E332" s="11"/>
      <c r="F332" s="11"/>
      <c r="G332" s="12"/>
      <c r="H332" s="12"/>
      <c r="I332" s="12"/>
      <c r="J332" s="11"/>
    </row>
    <row r="333" spans="1:10">
      <c r="A333" s="11">
        <f>'Initial data'!A332</f>
        <v>0</v>
      </c>
      <c r="B333" s="11">
        <f>'Initial data'!B332</f>
        <v>0</v>
      </c>
      <c r="C333" s="12"/>
      <c r="D333" s="11"/>
      <c r="E333" s="11"/>
      <c r="F333" s="11"/>
      <c r="G333" s="12"/>
      <c r="H333" s="12"/>
      <c r="I333" s="12"/>
      <c r="J333" s="11"/>
    </row>
    <row r="334" spans="1:10">
      <c r="A334" s="11">
        <f>'Initial data'!A333</f>
        <v>0</v>
      </c>
      <c r="B334" s="11">
        <f>'Initial data'!B333</f>
        <v>0</v>
      </c>
      <c r="C334" s="12"/>
      <c r="D334" s="11"/>
      <c r="E334" s="11"/>
      <c r="F334" s="11"/>
      <c r="G334" s="12"/>
      <c r="H334" s="12"/>
      <c r="I334" s="12"/>
      <c r="J334" s="11"/>
    </row>
    <row r="335" spans="1:10">
      <c r="A335" s="11">
        <f>'Initial data'!A334</f>
        <v>0</v>
      </c>
      <c r="B335" s="11">
        <f>'Initial data'!B334</f>
        <v>0</v>
      </c>
      <c r="C335" s="12"/>
      <c r="D335" s="11"/>
      <c r="E335" s="11"/>
      <c r="F335" s="11"/>
      <c r="G335" s="12"/>
      <c r="H335" s="12"/>
      <c r="I335" s="12"/>
      <c r="J335" s="11"/>
    </row>
    <row r="336" spans="1:10">
      <c r="A336" s="11">
        <f>'Initial data'!A335</f>
        <v>0</v>
      </c>
      <c r="B336" s="11">
        <f>'Initial data'!B335</f>
        <v>0</v>
      </c>
      <c r="C336" s="12"/>
      <c r="D336" s="11"/>
      <c r="E336" s="12"/>
      <c r="F336" s="11"/>
      <c r="G336" s="12"/>
      <c r="H336" s="12"/>
      <c r="I336" s="12"/>
      <c r="J336" s="11"/>
    </row>
    <row r="337" spans="1:10">
      <c r="A337" s="11">
        <f>'Initial data'!A336</f>
        <v>0</v>
      </c>
      <c r="B337" s="11">
        <f>'Initial data'!B336</f>
        <v>0</v>
      </c>
      <c r="C337" s="12"/>
      <c r="D337" s="11"/>
      <c r="E337" s="12"/>
      <c r="F337" s="11"/>
      <c r="G337" s="12"/>
      <c r="H337" s="12"/>
      <c r="I337" s="12"/>
      <c r="J337" s="11"/>
    </row>
    <row r="338" spans="1:10">
      <c r="A338" s="11">
        <f>'Initial data'!A337</f>
        <v>0</v>
      </c>
      <c r="B338" s="11">
        <f>'Initial data'!B337</f>
        <v>0</v>
      </c>
      <c r="C338" s="12"/>
      <c r="D338" s="11"/>
      <c r="E338" s="12"/>
      <c r="F338" s="11"/>
      <c r="G338" s="12"/>
      <c r="H338" s="12"/>
      <c r="I338" s="12"/>
      <c r="J338" s="11"/>
    </row>
    <row r="339" spans="1:10">
      <c r="A339" s="11">
        <f>'Initial data'!A338</f>
        <v>0</v>
      </c>
      <c r="B339" s="11">
        <f>'Initial data'!B338</f>
        <v>0</v>
      </c>
      <c r="C339" s="12"/>
      <c r="D339" s="11"/>
      <c r="E339" s="12"/>
      <c r="F339" s="11"/>
      <c r="G339" s="12"/>
      <c r="H339" s="12"/>
      <c r="I339" s="12"/>
      <c r="J339" s="11"/>
    </row>
    <row r="340" spans="1:10">
      <c r="A340" s="11">
        <f>'Initial data'!A339</f>
        <v>0</v>
      </c>
      <c r="B340" s="11">
        <f>'Initial data'!B339</f>
        <v>0</v>
      </c>
      <c r="C340" s="12"/>
      <c r="D340" s="11"/>
      <c r="E340" s="12"/>
      <c r="F340" s="11"/>
      <c r="G340" s="12"/>
      <c r="H340" s="12"/>
      <c r="I340" s="12"/>
      <c r="J340" s="11"/>
    </row>
    <row r="341" spans="1:10">
      <c r="A341" s="11">
        <f>'Initial data'!A340</f>
        <v>0</v>
      </c>
      <c r="B341" s="11">
        <f>'Initial data'!B340</f>
        <v>0</v>
      </c>
      <c r="C341" s="12"/>
      <c r="D341" s="11"/>
      <c r="E341" s="12"/>
      <c r="F341" s="11"/>
      <c r="G341" s="12"/>
      <c r="H341" s="12"/>
      <c r="I341" s="12"/>
      <c r="J341" s="11"/>
    </row>
    <row r="342" spans="1:10">
      <c r="A342" s="11">
        <f>'Initial data'!A341</f>
        <v>0</v>
      </c>
      <c r="B342" s="11">
        <f>'Initial data'!B341</f>
        <v>0</v>
      </c>
      <c r="C342" s="12"/>
      <c r="D342" s="11"/>
      <c r="E342" s="11"/>
      <c r="F342" s="11"/>
      <c r="G342" s="12"/>
      <c r="H342" s="12"/>
      <c r="I342" s="12"/>
      <c r="J342" s="11"/>
    </row>
    <row r="343" spans="1:10">
      <c r="A343" s="11">
        <f>'Initial data'!A342</f>
        <v>0</v>
      </c>
      <c r="B343" s="11">
        <f>'Initial data'!B342</f>
        <v>0</v>
      </c>
      <c r="C343" s="12"/>
      <c r="D343" s="11"/>
      <c r="E343" s="11"/>
      <c r="F343" s="11"/>
      <c r="G343" s="12"/>
      <c r="H343" s="12"/>
      <c r="I343" s="12"/>
      <c r="J343" s="11"/>
    </row>
    <row r="344" spans="1:10">
      <c r="A344" s="11">
        <f>'Initial data'!A343</f>
        <v>0</v>
      </c>
      <c r="B344" s="11">
        <f>'Initial data'!B343</f>
        <v>0</v>
      </c>
      <c r="C344" s="12"/>
      <c r="D344" s="11"/>
      <c r="E344" s="11"/>
      <c r="F344" s="11"/>
      <c r="G344" s="12"/>
      <c r="H344" s="12"/>
      <c r="I344" s="12"/>
      <c r="J344" s="11"/>
    </row>
    <row r="345" spans="1:10">
      <c r="A345" s="11">
        <f>'Initial data'!A344</f>
        <v>0</v>
      </c>
      <c r="B345" s="11">
        <f>'Initial data'!B344</f>
        <v>0</v>
      </c>
      <c r="C345" s="12"/>
      <c r="D345" s="11"/>
      <c r="E345" s="11"/>
      <c r="F345" s="11"/>
      <c r="G345" s="12"/>
      <c r="H345" s="12"/>
      <c r="I345" s="12"/>
      <c r="J345" s="11"/>
    </row>
    <row r="346" spans="1:10">
      <c r="A346" s="11">
        <f>'Initial data'!A345</f>
        <v>0</v>
      </c>
      <c r="B346" s="11">
        <f>'Initial data'!B345</f>
        <v>0</v>
      </c>
      <c r="C346" s="12"/>
      <c r="D346" s="11"/>
      <c r="E346" s="12"/>
      <c r="F346" s="11"/>
      <c r="G346" s="12"/>
      <c r="H346" s="12"/>
      <c r="I346" s="12"/>
      <c r="J346" s="11"/>
    </row>
    <row r="347" spans="1:10">
      <c r="A347" s="11">
        <f>'Initial data'!A346</f>
        <v>0</v>
      </c>
      <c r="B347" s="11">
        <f>'Initial data'!B346</f>
        <v>0</v>
      </c>
      <c r="C347" s="12"/>
      <c r="D347" s="11"/>
      <c r="E347" s="12"/>
      <c r="F347" s="11"/>
      <c r="G347" s="12"/>
      <c r="H347" s="12"/>
      <c r="I347" s="12"/>
      <c r="J347" s="11"/>
    </row>
    <row r="348" spans="1:10">
      <c r="A348" s="11">
        <f>'Initial data'!A347</f>
        <v>0</v>
      </c>
      <c r="B348" s="11">
        <f>'Initial data'!B347</f>
        <v>0</v>
      </c>
      <c r="C348" s="12"/>
      <c r="D348" s="11"/>
      <c r="E348" s="12"/>
      <c r="F348" s="11"/>
      <c r="G348" s="12"/>
      <c r="H348" s="12"/>
      <c r="I348" s="12"/>
      <c r="J348" s="11"/>
    </row>
    <row r="349" spans="1:10">
      <c r="A349" s="11">
        <f>'Initial data'!A348</f>
        <v>0</v>
      </c>
      <c r="B349" s="11">
        <f>'Initial data'!B348</f>
        <v>0</v>
      </c>
      <c r="C349" s="12"/>
      <c r="D349" s="11"/>
      <c r="E349" s="12"/>
      <c r="F349" s="11"/>
      <c r="G349" s="12"/>
      <c r="H349" s="12"/>
      <c r="I349" s="12"/>
      <c r="J349" s="11"/>
    </row>
    <row r="350" spans="1:10">
      <c r="A350" s="11">
        <f>'Initial data'!A349</f>
        <v>0</v>
      </c>
      <c r="B350" s="11">
        <f>'Initial data'!B349</f>
        <v>0</v>
      </c>
      <c r="C350" s="12"/>
      <c r="D350" s="11"/>
      <c r="E350" s="12"/>
      <c r="F350" s="11"/>
      <c r="G350" s="12"/>
      <c r="H350" s="12"/>
      <c r="I350" s="12"/>
      <c r="J350" s="11"/>
    </row>
    <row r="351" spans="1:10">
      <c r="A351" s="11">
        <f>'Initial data'!A350</f>
        <v>0</v>
      </c>
      <c r="B351" s="11">
        <f>'Initial data'!B350</f>
        <v>0</v>
      </c>
      <c r="C351" s="12"/>
      <c r="D351" s="11"/>
      <c r="E351" s="12"/>
      <c r="F351" s="11"/>
      <c r="G351" s="12"/>
      <c r="H351" s="12"/>
      <c r="I351" s="12"/>
      <c r="J351" s="11"/>
    </row>
    <row r="352" spans="1:10">
      <c r="A352" s="11">
        <f>'Initial data'!A351</f>
        <v>0</v>
      </c>
      <c r="B352" s="11">
        <f>'Initial data'!B351</f>
        <v>0</v>
      </c>
      <c r="C352" s="12"/>
      <c r="D352" s="11"/>
      <c r="E352" s="12"/>
      <c r="F352" s="11"/>
      <c r="G352" s="12"/>
      <c r="H352" s="12"/>
      <c r="I352" s="12"/>
      <c r="J352" s="11"/>
    </row>
    <row r="353" spans="1:10">
      <c r="A353" s="11">
        <f>'Initial data'!A352</f>
        <v>0</v>
      </c>
      <c r="B353" s="11">
        <f>'Initial data'!B352</f>
        <v>0</v>
      </c>
      <c r="C353" s="12"/>
      <c r="D353" s="11"/>
      <c r="E353" s="12"/>
      <c r="F353" s="11"/>
      <c r="G353" s="12"/>
      <c r="H353" s="12"/>
      <c r="I353" s="12"/>
      <c r="J353" s="11"/>
    </row>
    <row r="354" spans="1:10">
      <c r="A354" s="11">
        <f>'Initial data'!A353</f>
        <v>0</v>
      </c>
      <c r="B354" s="11">
        <f>'Initial data'!B353</f>
        <v>0</v>
      </c>
      <c r="C354" s="12"/>
      <c r="D354" s="11"/>
      <c r="E354" s="11"/>
      <c r="F354" s="11"/>
      <c r="G354" s="12"/>
      <c r="H354" s="12"/>
      <c r="I354" s="12"/>
      <c r="J354" s="11"/>
    </row>
    <row r="355" spans="1:10">
      <c r="A355" s="11">
        <f>'Initial data'!A354</f>
        <v>0</v>
      </c>
      <c r="B355" s="11">
        <f>'Initial data'!B354</f>
        <v>0</v>
      </c>
      <c r="C355" s="12"/>
      <c r="D355" s="11"/>
      <c r="E355" s="11"/>
      <c r="F355" s="11"/>
      <c r="G355" s="12"/>
      <c r="H355" s="12"/>
      <c r="I355" s="12"/>
      <c r="J355" s="11"/>
    </row>
    <row r="356" spans="1:10">
      <c r="A356" s="11">
        <f>'Initial data'!A355</f>
        <v>0</v>
      </c>
      <c r="B356" s="11">
        <f>'Initial data'!B355</f>
        <v>0</v>
      </c>
      <c r="C356" s="12"/>
      <c r="D356" s="11"/>
      <c r="E356" s="11"/>
      <c r="F356" s="11"/>
      <c r="G356" s="12"/>
      <c r="H356" s="12"/>
      <c r="I356" s="12"/>
      <c r="J356" s="11"/>
    </row>
    <row r="357" spans="1:10">
      <c r="A357" s="11">
        <f>'Initial data'!A356</f>
        <v>0</v>
      </c>
      <c r="B357" s="11">
        <f>'Initial data'!B356</f>
        <v>0</v>
      </c>
      <c r="C357" s="12"/>
      <c r="D357" s="11"/>
      <c r="E357" s="11"/>
      <c r="F357" s="11"/>
      <c r="G357" s="12"/>
      <c r="H357" s="12"/>
      <c r="I357" s="12"/>
      <c r="J357" s="11"/>
    </row>
    <row r="358" spans="1:10">
      <c r="A358" s="11">
        <f>'Initial data'!A357</f>
        <v>0</v>
      </c>
      <c r="B358" s="11">
        <f>'Initial data'!B357</f>
        <v>0</v>
      </c>
      <c r="C358" s="12"/>
      <c r="D358" s="11"/>
      <c r="E358" s="12"/>
      <c r="F358" s="11"/>
      <c r="G358" s="12"/>
      <c r="H358" s="12"/>
      <c r="I358" s="12"/>
      <c r="J358" s="11"/>
    </row>
    <row r="359" spans="1:10">
      <c r="A359" s="11">
        <f>'Initial data'!A358</f>
        <v>0</v>
      </c>
      <c r="B359" s="11">
        <f>'Initial data'!B358</f>
        <v>0</v>
      </c>
      <c r="C359" s="12"/>
      <c r="D359" s="11"/>
      <c r="E359" s="12"/>
      <c r="F359" s="11"/>
      <c r="G359" s="12"/>
      <c r="H359" s="12"/>
      <c r="I359" s="12"/>
      <c r="J359" s="11"/>
    </row>
    <row r="360" spans="1:10">
      <c r="A360" s="11">
        <f>'Initial data'!A359</f>
        <v>0</v>
      </c>
      <c r="B360" s="11">
        <f>'Initial data'!B359</f>
        <v>0</v>
      </c>
      <c r="C360" s="12"/>
      <c r="D360" s="11"/>
      <c r="E360" s="12"/>
      <c r="F360" s="11"/>
      <c r="G360" s="12"/>
      <c r="H360" s="12"/>
      <c r="I360" s="12"/>
      <c r="J360" s="11"/>
    </row>
    <row r="361" spans="1:10">
      <c r="A361" s="11">
        <f>'Initial data'!A360</f>
        <v>0</v>
      </c>
      <c r="B361" s="11">
        <f>'Initial data'!B360</f>
        <v>0</v>
      </c>
      <c r="C361" s="12"/>
      <c r="D361" s="11"/>
      <c r="E361" s="12"/>
      <c r="F361" s="11"/>
      <c r="G361" s="12"/>
      <c r="H361" s="12"/>
      <c r="I361" s="12"/>
      <c r="J361" s="11"/>
    </row>
    <row r="362" spans="1:10">
      <c r="A362" s="11">
        <f>'Initial data'!A361</f>
        <v>0</v>
      </c>
      <c r="B362" s="11">
        <f>'Initial data'!B361</f>
        <v>0</v>
      </c>
      <c r="C362" s="12"/>
      <c r="D362" s="11"/>
      <c r="E362" s="11"/>
      <c r="F362" s="11"/>
      <c r="G362" s="12"/>
      <c r="H362" s="12"/>
      <c r="I362" s="12"/>
      <c r="J362" s="11"/>
    </row>
    <row r="363" spans="1:10">
      <c r="A363" s="11">
        <f>'Initial data'!A362</f>
        <v>0</v>
      </c>
      <c r="B363" s="11">
        <f>'Initial data'!B362</f>
        <v>0</v>
      </c>
      <c r="C363" s="12"/>
      <c r="D363" s="11"/>
      <c r="E363" s="11"/>
      <c r="F363" s="11"/>
      <c r="G363" s="12"/>
      <c r="H363" s="12"/>
      <c r="I363" s="12"/>
      <c r="J363" s="11"/>
    </row>
    <row r="364" spans="1:10">
      <c r="A364" s="11">
        <f>'Initial data'!A363</f>
        <v>0</v>
      </c>
      <c r="B364" s="11">
        <f>'Initial data'!B363</f>
        <v>0</v>
      </c>
      <c r="C364" s="12"/>
      <c r="D364" s="11"/>
      <c r="E364" s="11"/>
      <c r="F364" s="11"/>
      <c r="G364" s="12"/>
      <c r="H364" s="12"/>
      <c r="I364" s="12"/>
      <c r="J364" s="11"/>
    </row>
    <row r="365" spans="1:10">
      <c r="A365" s="11">
        <f>'Initial data'!A364</f>
        <v>0</v>
      </c>
      <c r="B365" s="11">
        <f>'Initial data'!B364</f>
        <v>0</v>
      </c>
      <c r="C365" s="12"/>
      <c r="D365" s="11"/>
      <c r="E365" s="11"/>
      <c r="F365" s="11"/>
      <c r="G365" s="12"/>
      <c r="H365" s="12"/>
      <c r="I365" s="12"/>
      <c r="J365" s="11"/>
    </row>
    <row r="366" spans="1:10">
      <c r="A366" s="11">
        <f>'Initial data'!A365</f>
        <v>0</v>
      </c>
      <c r="B366" s="11">
        <f>'Initial data'!B365</f>
        <v>0</v>
      </c>
      <c r="C366" s="12"/>
      <c r="D366" s="11"/>
      <c r="E366" s="12"/>
      <c r="F366" s="11"/>
      <c r="G366" s="12"/>
      <c r="H366" s="12"/>
      <c r="I366" s="12"/>
      <c r="J366" s="11"/>
    </row>
    <row r="367" spans="1:10">
      <c r="A367" s="11">
        <f>'Initial data'!A366</f>
        <v>0</v>
      </c>
      <c r="B367" s="11">
        <f>'Initial data'!B366</f>
        <v>0</v>
      </c>
      <c r="C367" s="12"/>
      <c r="D367" s="11"/>
      <c r="E367" s="12"/>
      <c r="F367" s="11"/>
      <c r="G367" s="12"/>
      <c r="H367" s="12"/>
      <c r="I367" s="12"/>
      <c r="J367" s="11"/>
    </row>
    <row r="368" spans="1:10">
      <c r="A368" s="11">
        <f>'Initial data'!A367</f>
        <v>0</v>
      </c>
      <c r="B368" s="11">
        <f>'Initial data'!B367</f>
        <v>0</v>
      </c>
      <c r="C368" s="12"/>
      <c r="D368" s="11"/>
      <c r="E368" s="12"/>
      <c r="F368" s="11"/>
      <c r="G368" s="12"/>
      <c r="H368" s="12"/>
      <c r="I368" s="12"/>
      <c r="J368" s="11"/>
    </row>
    <row r="369" spans="1:10">
      <c r="A369" s="11">
        <f>'Initial data'!A368</f>
        <v>0</v>
      </c>
      <c r="B369" s="11">
        <f>'Initial data'!B368</f>
        <v>0</v>
      </c>
      <c r="C369" s="12"/>
      <c r="D369" s="11"/>
      <c r="E369" s="12"/>
      <c r="F369" s="11"/>
      <c r="G369" s="12"/>
      <c r="H369" s="12"/>
      <c r="I369" s="12"/>
      <c r="J369" s="11"/>
    </row>
    <row r="370" spans="1:10">
      <c r="A370" s="11">
        <f>'Initial data'!A369</f>
        <v>0</v>
      </c>
      <c r="B370" s="11">
        <f>'Initial data'!B369</f>
        <v>0</v>
      </c>
      <c r="C370" s="12"/>
      <c r="D370" s="11"/>
      <c r="E370" s="12"/>
      <c r="F370" s="11"/>
      <c r="G370" s="12"/>
      <c r="H370" s="12"/>
      <c r="I370" s="12"/>
      <c r="J370" s="11"/>
    </row>
    <row r="371" spans="1:10">
      <c r="A371" s="11">
        <f>'Initial data'!A370</f>
        <v>0</v>
      </c>
      <c r="B371" s="11">
        <f>'Initial data'!B370</f>
        <v>0</v>
      </c>
      <c r="C371" s="12"/>
      <c r="D371" s="11"/>
      <c r="E371" s="12"/>
      <c r="F371" s="11"/>
      <c r="G371" s="12"/>
      <c r="H371" s="12"/>
      <c r="I371" s="12"/>
      <c r="J371" s="11"/>
    </row>
    <row r="372" spans="1:10">
      <c r="A372" s="11">
        <f>'Initial data'!A371</f>
        <v>0</v>
      </c>
      <c r="B372" s="11">
        <f>'Initial data'!B371</f>
        <v>0</v>
      </c>
      <c r="C372" s="12"/>
      <c r="D372" s="11"/>
      <c r="E372" s="12"/>
      <c r="F372" s="11"/>
      <c r="G372" s="12"/>
      <c r="H372" s="12"/>
      <c r="I372" s="12"/>
      <c r="J372" s="11"/>
    </row>
    <row r="373" spans="1:10">
      <c r="A373" s="11">
        <f>'Initial data'!A372</f>
        <v>0</v>
      </c>
      <c r="B373" s="11">
        <f>'Initial data'!B372</f>
        <v>0</v>
      </c>
      <c r="C373" s="12"/>
      <c r="D373" s="11"/>
      <c r="E373" s="12"/>
      <c r="F373" s="11"/>
      <c r="G373" s="12"/>
      <c r="H373" s="12"/>
      <c r="I373" s="12"/>
      <c r="J373" s="11"/>
    </row>
    <row r="374" spans="1:10">
      <c r="A374" s="11">
        <f>'Initial data'!A373</f>
        <v>0</v>
      </c>
      <c r="B374" s="11">
        <f>'Initial data'!B373</f>
        <v>0</v>
      </c>
      <c r="C374" s="12"/>
      <c r="D374" s="11"/>
      <c r="E374" s="12"/>
      <c r="F374" s="11"/>
      <c r="G374" s="12"/>
      <c r="H374" s="12"/>
      <c r="I374" s="12"/>
      <c r="J374" s="11"/>
    </row>
    <row r="375" spans="1:10">
      <c r="A375" s="11">
        <f>'Initial data'!A374</f>
        <v>0</v>
      </c>
      <c r="B375" s="11">
        <f>'Initial data'!B374</f>
        <v>0</v>
      </c>
      <c r="C375" s="12"/>
      <c r="D375" s="11"/>
      <c r="E375" s="12"/>
      <c r="F375" s="11"/>
      <c r="G375" s="12"/>
      <c r="H375" s="12"/>
      <c r="I375" s="12"/>
      <c r="J375" s="11"/>
    </row>
    <row r="376" spans="1:10">
      <c r="A376" s="11">
        <f>'Initial data'!A375</f>
        <v>0</v>
      </c>
      <c r="B376" s="11">
        <f>'Initial data'!B375</f>
        <v>0</v>
      </c>
      <c r="C376" s="12"/>
      <c r="D376" s="11"/>
      <c r="E376" s="11"/>
      <c r="F376" s="11"/>
      <c r="G376" s="12"/>
      <c r="H376" s="12"/>
      <c r="I376" s="12"/>
      <c r="J376" s="11"/>
    </row>
    <row r="377" spans="1:10">
      <c r="A377" s="11">
        <f>'Initial data'!A376</f>
        <v>0</v>
      </c>
      <c r="B377" s="11">
        <f>'Initial data'!B376</f>
        <v>0</v>
      </c>
      <c r="C377" s="12"/>
      <c r="D377" s="11"/>
      <c r="E377" s="11"/>
      <c r="F377" s="11"/>
      <c r="G377" s="12"/>
      <c r="H377" s="12"/>
      <c r="I377" s="12"/>
      <c r="J377" s="11"/>
    </row>
    <row r="378" spans="1:10">
      <c r="A378" s="11">
        <f>'Initial data'!A377</f>
        <v>0</v>
      </c>
      <c r="B378" s="11">
        <f>'Initial data'!B377</f>
        <v>0</v>
      </c>
      <c r="C378" s="12"/>
      <c r="D378" s="11"/>
      <c r="E378" s="11"/>
      <c r="F378" s="11"/>
      <c r="G378" s="12"/>
      <c r="H378" s="12"/>
      <c r="I378" s="12"/>
      <c r="J378" s="11"/>
    </row>
    <row r="379" spans="1:10">
      <c r="A379" s="11">
        <f>'Initial data'!A378</f>
        <v>0</v>
      </c>
      <c r="B379" s="11">
        <f>'Initial data'!B378</f>
        <v>0</v>
      </c>
      <c r="C379" s="12"/>
      <c r="D379" s="11"/>
      <c r="E379" s="11"/>
      <c r="F379" s="11"/>
      <c r="G379" s="12"/>
      <c r="H379" s="12"/>
      <c r="I379" s="12"/>
      <c r="J379" s="11"/>
    </row>
    <row r="380" spans="1:10">
      <c r="A380" s="11">
        <f>'Initial data'!A379</f>
        <v>0</v>
      </c>
      <c r="B380" s="11">
        <f>'Initial data'!B379</f>
        <v>0</v>
      </c>
      <c r="C380" s="12"/>
      <c r="D380" s="11"/>
      <c r="E380" s="12"/>
      <c r="F380" s="11"/>
      <c r="G380" s="12"/>
      <c r="H380" s="12"/>
      <c r="I380" s="12"/>
      <c r="J380" s="11"/>
    </row>
    <row r="381" spans="1:10">
      <c r="A381" s="11">
        <f>'Initial data'!A380</f>
        <v>0</v>
      </c>
      <c r="B381" s="11">
        <f>'Initial data'!B380</f>
        <v>0</v>
      </c>
      <c r="C381" s="12"/>
      <c r="D381" s="11"/>
      <c r="E381" s="12"/>
      <c r="F381" s="11"/>
      <c r="G381" s="12"/>
      <c r="H381" s="12"/>
      <c r="I381" s="12"/>
      <c r="J381" s="11"/>
    </row>
    <row r="382" spans="1:10">
      <c r="A382" s="11">
        <f>'Initial data'!A381</f>
        <v>0</v>
      </c>
      <c r="B382" s="11">
        <f>'Initial data'!B381</f>
        <v>0</v>
      </c>
      <c r="C382" s="12"/>
      <c r="D382" s="11"/>
      <c r="E382" s="11"/>
      <c r="F382" s="11"/>
      <c r="G382" s="12"/>
      <c r="H382" s="12"/>
      <c r="I382" s="12"/>
      <c r="J382" s="11"/>
    </row>
    <row r="383" spans="1:10">
      <c r="A383" s="11">
        <f>'Initial data'!A382</f>
        <v>0</v>
      </c>
      <c r="B383" s="11">
        <f>'Initial data'!B382</f>
        <v>0</v>
      </c>
      <c r="C383" s="12"/>
      <c r="D383" s="11"/>
      <c r="E383" s="11"/>
      <c r="F383" s="11"/>
      <c r="G383" s="12"/>
      <c r="H383" s="12"/>
      <c r="I383" s="12"/>
      <c r="J383" s="11"/>
    </row>
    <row r="384" spans="1:10">
      <c r="A384" s="11">
        <f>'Initial data'!A383</f>
        <v>0</v>
      </c>
      <c r="B384" s="11">
        <f>'Initial data'!B383</f>
        <v>0</v>
      </c>
      <c r="C384" s="12"/>
      <c r="D384" s="11"/>
      <c r="E384" s="11"/>
      <c r="F384" s="11"/>
      <c r="G384" s="12"/>
      <c r="H384" s="12"/>
      <c r="I384" s="12"/>
      <c r="J384" s="11"/>
    </row>
    <row r="385" spans="1:10">
      <c r="A385" s="11">
        <f>'Initial data'!A384</f>
        <v>0</v>
      </c>
      <c r="B385" s="11">
        <f>'Initial data'!B384</f>
        <v>0</v>
      </c>
      <c r="C385" s="12"/>
      <c r="D385" s="11"/>
      <c r="E385" s="11"/>
      <c r="F385" s="11"/>
      <c r="G385" s="12"/>
      <c r="H385" s="12"/>
      <c r="I385" s="12"/>
      <c r="J385" s="11"/>
    </row>
    <row r="386" spans="1:10">
      <c r="A386" s="11">
        <f>'Initial data'!A385</f>
        <v>0</v>
      </c>
      <c r="B386" s="11">
        <f>'Initial data'!B385</f>
        <v>0</v>
      </c>
      <c r="C386" s="12"/>
      <c r="D386" s="11"/>
      <c r="E386" s="12"/>
      <c r="F386" s="11"/>
      <c r="G386" s="12"/>
      <c r="H386" s="12"/>
      <c r="I386" s="12"/>
      <c r="J386" s="11"/>
    </row>
    <row r="387" spans="1:10">
      <c r="A387" s="11">
        <f>'Initial data'!A386</f>
        <v>0</v>
      </c>
      <c r="B387" s="11">
        <f>'Initial data'!B386</f>
        <v>0</v>
      </c>
      <c r="C387" s="12"/>
      <c r="D387" s="11"/>
      <c r="E387" s="12"/>
      <c r="F387" s="11"/>
      <c r="G387" s="12"/>
      <c r="H387" s="12"/>
      <c r="I387" s="12"/>
      <c r="J387" s="11"/>
    </row>
    <row r="388" spans="1:10">
      <c r="A388" s="11">
        <f>'Initial data'!A387</f>
        <v>0</v>
      </c>
      <c r="B388" s="11">
        <f>'Initial data'!B387</f>
        <v>0</v>
      </c>
      <c r="C388" s="12"/>
      <c r="D388" s="11"/>
      <c r="E388" s="12"/>
      <c r="F388" s="11"/>
      <c r="G388" s="12"/>
      <c r="H388" s="12"/>
      <c r="I388" s="12"/>
      <c r="J388" s="11"/>
    </row>
    <row r="389" spans="1:10">
      <c r="A389" s="11">
        <f>'Initial data'!A388</f>
        <v>0</v>
      </c>
      <c r="B389" s="11">
        <f>'Initial data'!B388</f>
        <v>0</v>
      </c>
      <c r="C389" s="12"/>
      <c r="D389" s="11"/>
      <c r="E389" s="12"/>
      <c r="F389" s="11"/>
      <c r="G389" s="12"/>
      <c r="H389" s="12"/>
      <c r="I389" s="12"/>
      <c r="J389" s="11"/>
    </row>
    <row r="390" spans="1:10">
      <c r="A390" s="11">
        <f>'Initial data'!A389</f>
        <v>0</v>
      </c>
      <c r="B390" s="11">
        <f>'Initial data'!B389</f>
        <v>0</v>
      </c>
      <c r="C390" s="12"/>
      <c r="D390" s="11"/>
      <c r="E390" s="12"/>
      <c r="F390" s="11"/>
      <c r="G390" s="12"/>
      <c r="H390" s="12"/>
      <c r="I390" s="12"/>
      <c r="J390" s="11"/>
    </row>
    <row r="391" spans="1:10">
      <c r="A391" s="11">
        <f>'Initial data'!A390</f>
        <v>0</v>
      </c>
      <c r="B391" s="11">
        <f>'Initial data'!B390</f>
        <v>0</v>
      </c>
      <c r="C391" s="12"/>
      <c r="D391" s="11"/>
      <c r="E391" s="12"/>
      <c r="F391" s="11"/>
      <c r="G391" s="12"/>
      <c r="H391" s="12"/>
      <c r="I391" s="12"/>
      <c r="J391" s="11"/>
    </row>
    <row r="392" spans="1:10">
      <c r="A392" s="11">
        <f>'Initial data'!A391</f>
        <v>0</v>
      </c>
      <c r="B392" s="11">
        <f>'Initial data'!B391</f>
        <v>0</v>
      </c>
      <c r="C392" s="12"/>
      <c r="D392" s="11"/>
      <c r="E392" s="12"/>
      <c r="F392" s="11"/>
      <c r="G392" s="12"/>
      <c r="H392" s="12"/>
      <c r="I392" s="12"/>
      <c r="J392" s="11"/>
    </row>
    <row r="393" spans="1:10">
      <c r="A393" s="11">
        <f>'Initial data'!A392</f>
        <v>0</v>
      </c>
      <c r="B393" s="11">
        <f>'Initial data'!B392</f>
        <v>0</v>
      </c>
      <c r="C393" s="12"/>
      <c r="D393" s="11"/>
      <c r="E393" s="12"/>
      <c r="F393" s="11"/>
      <c r="G393" s="12"/>
      <c r="H393" s="12"/>
      <c r="I393" s="12"/>
      <c r="J393" s="11"/>
    </row>
    <row r="394" spans="1:10">
      <c r="A394" s="11">
        <f>'Initial data'!A393</f>
        <v>0</v>
      </c>
      <c r="B394" s="11">
        <f>'Initial data'!B393</f>
        <v>0</v>
      </c>
      <c r="C394" s="12"/>
      <c r="D394" s="11"/>
      <c r="E394" s="12"/>
      <c r="F394" s="11"/>
      <c r="G394" s="12"/>
      <c r="H394" s="12"/>
      <c r="I394" s="12"/>
      <c r="J394" s="11"/>
    </row>
    <row r="395" spans="1:10">
      <c r="A395" s="11">
        <f>'Initial data'!A394</f>
        <v>0</v>
      </c>
      <c r="B395" s="11">
        <f>'Initial data'!B394</f>
        <v>0</v>
      </c>
      <c r="C395" s="12"/>
      <c r="D395" s="11"/>
      <c r="E395" s="12"/>
      <c r="F395" s="11"/>
      <c r="G395" s="12"/>
      <c r="H395" s="12"/>
      <c r="I395" s="12"/>
      <c r="J395" s="11"/>
    </row>
    <row r="396" spans="1:10">
      <c r="A396" s="11">
        <f>'Initial data'!A395</f>
        <v>0</v>
      </c>
      <c r="B396" s="11">
        <f>'Initial data'!B395</f>
        <v>0</v>
      </c>
      <c r="C396" s="12"/>
      <c r="D396" s="11"/>
      <c r="E396" s="12"/>
      <c r="F396" s="11"/>
      <c r="G396" s="12"/>
      <c r="H396" s="12"/>
      <c r="I396" s="12"/>
      <c r="J396" s="11"/>
    </row>
    <row r="397" spans="1:10">
      <c r="A397" s="11">
        <f>'Initial data'!A396</f>
        <v>0</v>
      </c>
      <c r="B397" s="11">
        <f>'Initial data'!B396</f>
        <v>0</v>
      </c>
      <c r="C397" s="12"/>
      <c r="D397" s="11"/>
      <c r="E397" s="12"/>
      <c r="F397" s="11"/>
      <c r="G397" s="12"/>
      <c r="H397" s="12"/>
      <c r="I397" s="12"/>
      <c r="J397" s="11"/>
    </row>
    <row r="398" spans="1:10">
      <c r="A398" s="11">
        <f>'Initial data'!A397</f>
        <v>0</v>
      </c>
      <c r="B398" s="11">
        <f>'Initial data'!B397</f>
        <v>0</v>
      </c>
      <c r="C398" s="12"/>
      <c r="D398" s="11"/>
      <c r="E398" s="11"/>
      <c r="F398" s="11"/>
      <c r="G398" s="12"/>
      <c r="H398" s="12"/>
      <c r="I398" s="12"/>
      <c r="J398" s="11"/>
    </row>
    <row r="399" spans="1:10">
      <c r="A399" s="11">
        <f>'Initial data'!A398</f>
        <v>0</v>
      </c>
      <c r="B399" s="11">
        <f>'Initial data'!B398</f>
        <v>0</v>
      </c>
      <c r="C399" s="12"/>
      <c r="D399" s="11"/>
      <c r="E399" s="11"/>
      <c r="F399" s="11"/>
      <c r="G399" s="12"/>
      <c r="H399" s="12"/>
      <c r="I399" s="12"/>
      <c r="J399" s="11"/>
    </row>
    <row r="400" spans="1:10">
      <c r="A400" s="11">
        <f>'Initial data'!A399</f>
        <v>0</v>
      </c>
      <c r="B400" s="11">
        <f>'Initial data'!B399</f>
        <v>0</v>
      </c>
      <c r="C400" s="12"/>
      <c r="D400" s="11"/>
      <c r="E400" s="11"/>
      <c r="F400" s="11"/>
      <c r="G400" s="12"/>
      <c r="H400" s="12"/>
      <c r="I400" s="12"/>
      <c r="J400" s="11"/>
    </row>
    <row r="401" spans="1:10">
      <c r="A401" s="11">
        <f>'Initial data'!A400</f>
        <v>0</v>
      </c>
      <c r="B401" s="11">
        <f>'Initial data'!B400</f>
        <v>0</v>
      </c>
      <c r="C401" s="12"/>
      <c r="D401" s="11"/>
      <c r="E401" s="11"/>
      <c r="F401" s="11"/>
      <c r="G401" s="12"/>
      <c r="H401" s="12"/>
      <c r="I401" s="12"/>
      <c r="J401" s="11"/>
    </row>
    <row r="402" spans="1:10">
      <c r="A402" s="11">
        <f>'Initial data'!A401</f>
        <v>0</v>
      </c>
      <c r="B402" s="11">
        <f>'Initial data'!B401</f>
        <v>0</v>
      </c>
      <c r="C402" s="12"/>
      <c r="D402" s="11"/>
      <c r="E402" s="12"/>
      <c r="F402" s="11"/>
      <c r="G402" s="12"/>
      <c r="H402" s="12"/>
      <c r="I402" s="12"/>
      <c r="J402" s="11"/>
    </row>
    <row r="403" spans="1:10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>
      <c r="F404" s="1"/>
      <c r="G404" s="1"/>
      <c r="J404" s="1"/>
    </row>
    <row r="405" spans="1:10">
      <c r="F405" s="1"/>
      <c r="G405" s="1"/>
      <c r="J405" s="1"/>
    </row>
    <row r="406" spans="1:10">
      <c r="F406" s="1"/>
      <c r="G406" s="1"/>
      <c r="J406" s="1"/>
    </row>
    <row r="407" spans="1:10">
      <c r="F407" s="1"/>
      <c r="G407" s="1"/>
      <c r="J407" s="1"/>
    </row>
    <row r="408" spans="1:10">
      <c r="F408" s="1"/>
      <c r="G408" s="1"/>
      <c r="J408" s="1"/>
    </row>
    <row r="409" spans="1:10">
      <c r="F409" s="1"/>
      <c r="G409" s="1"/>
      <c r="J409" s="1"/>
    </row>
    <row r="410" spans="1:10">
      <c r="F410" s="1"/>
      <c r="G410" s="1"/>
      <c r="J410" s="1"/>
    </row>
    <row r="411" spans="1:10">
      <c r="F411" s="1"/>
      <c r="G411" s="1"/>
      <c r="J411" s="1"/>
    </row>
    <row r="412" spans="1:10">
      <c r="F412" s="1"/>
      <c r="G412" s="1"/>
      <c r="J412" s="1"/>
    </row>
    <row r="413" spans="1:10">
      <c r="F413" s="1"/>
      <c r="G413" s="1"/>
      <c r="J413" s="1"/>
    </row>
    <row r="414" spans="1:10">
      <c r="F414" s="1"/>
      <c r="G414" s="1"/>
      <c r="J414" s="1"/>
    </row>
    <row r="415" spans="1:10">
      <c r="F415" s="1"/>
      <c r="G415" s="1"/>
      <c r="J415" s="1"/>
    </row>
    <row r="416" spans="1:10">
      <c r="F416" s="1"/>
      <c r="G416" s="1"/>
      <c r="J416" s="1"/>
    </row>
    <row r="417" spans="5:10">
      <c r="F417" s="1"/>
      <c r="G417" s="1"/>
      <c r="J417" s="1"/>
    </row>
    <row r="418" spans="5:10">
      <c r="F418" s="1"/>
      <c r="G418" s="1"/>
      <c r="J418" s="1"/>
    </row>
    <row r="419" spans="5:10">
      <c r="F419" s="1"/>
      <c r="G419" s="1"/>
      <c r="J419" s="1"/>
    </row>
    <row r="420" spans="5:10">
      <c r="E420" s="1"/>
      <c r="F420" s="1"/>
      <c r="G420" s="1"/>
      <c r="J420" s="1"/>
    </row>
    <row r="421" spans="5:10">
      <c r="E421" s="1"/>
      <c r="F421" s="1"/>
      <c r="G421" s="1"/>
      <c r="J421" s="1"/>
    </row>
    <row r="422" spans="5:10">
      <c r="E422" s="1"/>
      <c r="F422" s="1"/>
      <c r="G422" s="1"/>
      <c r="J422" s="1"/>
    </row>
    <row r="423" spans="5:10">
      <c r="E423" s="1"/>
      <c r="F423" s="1"/>
      <c r="G423" s="1"/>
      <c r="J423" s="1"/>
    </row>
    <row r="424" spans="5:10">
      <c r="F424" s="1"/>
      <c r="G424" s="1"/>
      <c r="J424" s="1"/>
    </row>
    <row r="425" spans="5:10">
      <c r="F425" s="1"/>
      <c r="G425" s="1"/>
      <c r="J425" s="1"/>
    </row>
    <row r="426" spans="5:10">
      <c r="F426" s="1"/>
      <c r="G426" s="1"/>
      <c r="J426" s="1"/>
    </row>
    <row r="427" spans="5:10">
      <c r="F427" s="1"/>
      <c r="G427" s="1"/>
      <c r="J427" s="1"/>
    </row>
    <row r="428" spans="5:10">
      <c r="F428" s="1"/>
      <c r="G428" s="1"/>
      <c r="J428" s="1"/>
    </row>
    <row r="429" spans="5:10">
      <c r="F429" s="1"/>
      <c r="G429" s="1"/>
      <c r="J429" s="1"/>
    </row>
    <row r="430" spans="5:10">
      <c r="F430" s="1"/>
      <c r="G430" s="1"/>
      <c r="J430" s="1"/>
    </row>
    <row r="431" spans="5:10">
      <c r="F431" s="1"/>
      <c r="G431" s="1"/>
      <c r="J431" s="1"/>
    </row>
    <row r="432" spans="5:10">
      <c r="F432" s="1"/>
      <c r="G432" s="1"/>
      <c r="J432" s="1"/>
    </row>
    <row r="433" spans="5:10">
      <c r="F433" s="1"/>
      <c r="G433" s="1"/>
      <c r="J433" s="1"/>
    </row>
    <row r="434" spans="5:10">
      <c r="F434" s="1"/>
      <c r="G434" s="1"/>
      <c r="J434" s="1"/>
    </row>
    <row r="435" spans="5:10">
      <c r="F435" s="1"/>
      <c r="G435" s="1"/>
      <c r="J435" s="1"/>
    </row>
    <row r="436" spans="5:10">
      <c r="F436" s="1"/>
      <c r="G436" s="1"/>
      <c r="J436" s="1"/>
    </row>
    <row r="437" spans="5:10">
      <c r="F437" s="1"/>
      <c r="G437" s="1"/>
      <c r="J437" s="1"/>
    </row>
    <row r="438" spans="5:10">
      <c r="F438" s="1"/>
      <c r="G438" s="1"/>
      <c r="J438" s="1"/>
    </row>
    <row r="439" spans="5:10">
      <c r="F439" s="1"/>
      <c r="G439" s="1"/>
      <c r="J439" s="1"/>
    </row>
    <row r="440" spans="5:10">
      <c r="F440" s="1"/>
      <c r="G440" s="1"/>
      <c r="J440" s="1"/>
    </row>
    <row r="441" spans="5:10">
      <c r="F441" s="1"/>
      <c r="G441" s="1"/>
      <c r="J441" s="1"/>
    </row>
    <row r="442" spans="5:10">
      <c r="E442" s="1"/>
      <c r="F442" s="1"/>
      <c r="G442" s="1"/>
      <c r="J442" s="1"/>
    </row>
    <row r="443" spans="5:10">
      <c r="E443" s="1"/>
      <c r="F443" s="1"/>
      <c r="G443" s="1"/>
      <c r="J443" s="1"/>
    </row>
    <row r="444" spans="5:10">
      <c r="E444" s="1"/>
      <c r="F444" s="1"/>
      <c r="G444" s="1"/>
      <c r="J444" s="1"/>
    </row>
    <row r="445" spans="5:10">
      <c r="E445" s="1"/>
      <c r="F445" s="1"/>
      <c r="G445" s="1"/>
      <c r="J445" s="1"/>
    </row>
    <row r="446" spans="5:10">
      <c r="F446" s="1"/>
      <c r="G446" s="1"/>
      <c r="J446" s="1"/>
    </row>
    <row r="447" spans="5:10">
      <c r="F447" s="1"/>
      <c r="G447" s="1"/>
      <c r="J447" s="1"/>
    </row>
    <row r="448" spans="5:10">
      <c r="F448" s="1"/>
      <c r="G448" s="1"/>
      <c r="J448" s="1"/>
    </row>
    <row r="449" spans="5:10">
      <c r="F449" s="1"/>
      <c r="G449" s="1"/>
      <c r="J449" s="1"/>
    </row>
    <row r="450" spans="5:10">
      <c r="F450" s="1"/>
      <c r="G450" s="1"/>
      <c r="J450" s="1"/>
    </row>
    <row r="451" spans="5:10">
      <c r="F451" s="1"/>
      <c r="G451" s="1"/>
      <c r="J451" s="1"/>
    </row>
    <row r="452" spans="5:10">
      <c r="F452" s="1"/>
      <c r="G452" s="1"/>
      <c r="J452" s="1"/>
    </row>
    <row r="453" spans="5:10">
      <c r="F453" s="1"/>
      <c r="G453" s="1"/>
      <c r="J453" s="1"/>
    </row>
    <row r="454" spans="5:10">
      <c r="F454" s="1"/>
      <c r="G454" s="1"/>
      <c r="J454" s="1"/>
    </row>
    <row r="455" spans="5:10">
      <c r="F455" s="1"/>
      <c r="G455" s="1"/>
      <c r="J455" s="1"/>
    </row>
    <row r="456" spans="5:10">
      <c r="F456" s="1"/>
      <c r="G456" s="1"/>
      <c r="J456" s="1"/>
    </row>
    <row r="457" spans="5:10">
      <c r="F457" s="1"/>
      <c r="G457" s="1"/>
      <c r="J457" s="1"/>
    </row>
    <row r="458" spans="5:10">
      <c r="F458" s="1"/>
      <c r="G458" s="1"/>
      <c r="J458" s="1"/>
    </row>
    <row r="459" spans="5:10">
      <c r="F459" s="1"/>
      <c r="G459" s="1"/>
      <c r="J459" s="1"/>
    </row>
    <row r="460" spans="5:10">
      <c r="F460" s="1"/>
      <c r="G460" s="1"/>
      <c r="J460" s="1"/>
    </row>
    <row r="461" spans="5:10">
      <c r="F461" s="1"/>
      <c r="G461" s="1"/>
      <c r="J461" s="1"/>
    </row>
    <row r="462" spans="5:10">
      <c r="F462" s="1"/>
      <c r="G462" s="1"/>
      <c r="J462" s="1"/>
    </row>
    <row r="463" spans="5:10">
      <c r="F463" s="1"/>
      <c r="G463" s="1"/>
      <c r="J463" s="1"/>
    </row>
    <row r="464" spans="5:10">
      <c r="E464" s="1"/>
      <c r="F464" s="1"/>
      <c r="G464" s="1"/>
      <c r="J464" s="1"/>
    </row>
    <row r="465" spans="5:10">
      <c r="E465" s="1"/>
      <c r="F465" s="1"/>
      <c r="G465" s="1"/>
      <c r="J465" s="1"/>
    </row>
    <row r="466" spans="5:10">
      <c r="E466" s="1"/>
      <c r="F466" s="1"/>
      <c r="G466" s="1"/>
      <c r="J466" s="1"/>
    </row>
    <row r="467" spans="5:10">
      <c r="E467" s="1"/>
      <c r="F467" s="1"/>
      <c r="G467" s="1"/>
      <c r="J467" s="1"/>
    </row>
    <row r="468" spans="5:10">
      <c r="F468" s="1"/>
      <c r="G468" s="1"/>
      <c r="J468" s="1"/>
    </row>
    <row r="469" spans="5:10">
      <c r="F469" s="1"/>
      <c r="G469" s="1"/>
      <c r="J469" s="1"/>
    </row>
    <row r="470" spans="5:10">
      <c r="F470" s="1"/>
      <c r="G470" s="1"/>
      <c r="J470" s="1"/>
    </row>
    <row r="471" spans="5:10">
      <c r="F471" s="1"/>
      <c r="G471" s="1"/>
      <c r="J471" s="1"/>
    </row>
    <row r="472" spans="5:10">
      <c r="F472" s="1"/>
      <c r="G472" s="1"/>
      <c r="J472" s="1"/>
    </row>
    <row r="473" spans="5:10">
      <c r="F473" s="1"/>
      <c r="G473" s="1"/>
      <c r="J473" s="1"/>
    </row>
    <row r="474" spans="5:10">
      <c r="F474" s="1"/>
      <c r="G474" s="1"/>
      <c r="J474" s="1"/>
    </row>
    <row r="475" spans="5:10">
      <c r="F475" s="1"/>
      <c r="G475" s="1"/>
      <c r="J475" s="1"/>
    </row>
    <row r="476" spans="5:10">
      <c r="F476" s="1"/>
      <c r="G476" s="1"/>
      <c r="J476" s="1"/>
    </row>
    <row r="477" spans="5:10">
      <c r="F477" s="1"/>
      <c r="G477" s="1"/>
      <c r="J477" s="1"/>
    </row>
    <row r="478" spans="5:10">
      <c r="F478" s="1"/>
      <c r="G478" s="1"/>
      <c r="J478" s="1"/>
    </row>
    <row r="479" spans="5:10">
      <c r="F479" s="1"/>
      <c r="G479" s="1"/>
      <c r="J479" s="1"/>
    </row>
    <row r="480" spans="5:10">
      <c r="F480" s="1"/>
      <c r="G480" s="1"/>
      <c r="J480" s="1"/>
    </row>
    <row r="481" spans="5:10">
      <c r="F481" s="1"/>
      <c r="G481" s="1"/>
      <c r="J481" s="1"/>
    </row>
    <row r="482" spans="5:10">
      <c r="F482" s="1"/>
      <c r="G482" s="1"/>
      <c r="J482" s="1"/>
    </row>
    <row r="483" spans="5:10">
      <c r="F483" s="1"/>
      <c r="G483" s="1"/>
      <c r="J483" s="1"/>
    </row>
    <row r="484" spans="5:10">
      <c r="F484" s="1"/>
      <c r="G484" s="1"/>
      <c r="J484" s="1"/>
    </row>
    <row r="485" spans="5:10">
      <c r="F485" s="1"/>
      <c r="G485" s="1"/>
      <c r="J485" s="1"/>
    </row>
    <row r="486" spans="5:10">
      <c r="E486" s="1"/>
      <c r="F486" s="1"/>
      <c r="G486" s="1"/>
      <c r="J486" s="1"/>
    </row>
    <row r="487" spans="5:10">
      <c r="E487" s="1"/>
      <c r="F487" s="1"/>
      <c r="G487" s="1"/>
    </row>
    <row r="488" spans="5:10">
      <c r="E488" s="1"/>
      <c r="F488" s="1"/>
      <c r="G488" s="1"/>
    </row>
    <row r="489" spans="5:10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A9D7-40C5-4E8B-BC0B-D027D9EABF45}">
  <dimension ref="A1:N489"/>
  <sheetViews>
    <sheetView zoomScaleNormal="100" workbookViewId="0">
      <selection activeCell="M10" sqref="M10"/>
    </sheetView>
  </sheetViews>
  <sheetFormatPr defaultRowHeight="1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9.7109375" customWidth="1"/>
    <col min="14" max="14" width="11.42578125" customWidth="1"/>
  </cols>
  <sheetData>
    <row r="1" spans="1:14">
      <c r="H1" s="1" t="s">
        <v>20</v>
      </c>
      <c r="N1" s="2" t="s">
        <v>2</v>
      </c>
    </row>
    <row r="2" spans="1:14">
      <c r="A2" s="11" t="s">
        <v>9</v>
      </c>
      <c r="B2" s="11" t="s">
        <v>10</v>
      </c>
      <c r="C2" s="11" t="s">
        <v>11</v>
      </c>
      <c r="D2" s="11" t="s">
        <v>7</v>
      </c>
      <c r="E2" s="11" t="s">
        <v>12</v>
      </c>
      <c r="F2" s="11"/>
      <c r="G2" s="11" t="s">
        <v>13</v>
      </c>
      <c r="H2" s="11" t="s">
        <v>13</v>
      </c>
      <c r="I2" s="11" t="s">
        <v>19</v>
      </c>
      <c r="J2" s="11" t="s">
        <v>14</v>
      </c>
      <c r="K2" s="1" t="s">
        <v>15</v>
      </c>
      <c r="L2" s="1" t="s">
        <v>1</v>
      </c>
      <c r="M2" s="1" t="s">
        <v>16</v>
      </c>
      <c r="N2" s="1" t="s">
        <v>17</v>
      </c>
    </row>
    <row r="3" spans="1:14">
      <c r="A3" s="11">
        <f>'Initial data'!A2</f>
        <v>201001</v>
      </c>
      <c r="B3" s="11">
        <f>'Initial data'!B2</f>
        <v>99490104</v>
      </c>
      <c r="C3" s="12">
        <f t="shared" ref="C3:C66" si="0">LN(B3/B4)</f>
        <v>4.0719255492317696E-2</v>
      </c>
      <c r="D3" s="11">
        <v>1</v>
      </c>
      <c r="E3" s="11">
        <f>SUM(C3:C42)</f>
        <v>-0.27942168327262634</v>
      </c>
      <c r="F3" s="11">
        <f>E5</f>
        <v>-6.9855420818156584E-3</v>
      </c>
      <c r="G3" s="12">
        <f>C3-F3</f>
        <v>4.7704797574133352E-2</v>
      </c>
      <c r="H3" s="12">
        <f>C3-F3</f>
        <v>4.7704797574133352E-2</v>
      </c>
      <c r="I3" s="12">
        <f>MAX(H3:H42)-MIN(H3:H42)</f>
        <v>1.1184163595398755</v>
      </c>
      <c r="J3" s="11">
        <f>G3*G3</f>
        <v>2.2757477115890393E-3</v>
      </c>
      <c r="K3">
        <f>SQRT(SUM(J3:J42)/39)</f>
        <v>0.2381879545227546</v>
      </c>
      <c r="L3">
        <f>I3/K3</f>
        <v>4.6955202322501615</v>
      </c>
      <c r="M3">
        <f>SUM(L3:L486)/3</f>
        <v>4.9239931597167663</v>
      </c>
      <c r="N3">
        <f>M3/SQRT(40)</f>
        <v>0.77855167838971195</v>
      </c>
    </row>
    <row r="4" spans="1:14">
      <c r="A4" s="11">
        <f>'Initial data'!A3</f>
        <v>201002</v>
      </c>
      <c r="B4" s="11">
        <f>'Initial data'!B3</f>
        <v>95520313</v>
      </c>
      <c r="C4" s="12">
        <f t="shared" si="0"/>
        <v>-0.15861009728845865</v>
      </c>
      <c r="D4" s="11">
        <v>2</v>
      </c>
      <c r="E4" s="11" t="s">
        <v>18</v>
      </c>
      <c r="F4" s="11">
        <f>F3</f>
        <v>-6.9855420818156584E-3</v>
      </c>
      <c r="G4" s="12">
        <f t="shared" ref="G4:G67" si="1">C4-F4</f>
        <v>-0.151624555206643</v>
      </c>
      <c r="H4" s="12">
        <f t="shared" ref="H4:H22" si="2">H3+C4-F4</f>
        <v>-0.10391975763250964</v>
      </c>
      <c r="I4" s="12"/>
      <c r="J4" s="11">
        <f t="shared" ref="J4:J67" si="3">G4*G4</f>
        <v>2.2990005741612331E-2</v>
      </c>
    </row>
    <row r="5" spans="1:14">
      <c r="A5" s="11">
        <f>'Initial data'!A4</f>
        <v>201003</v>
      </c>
      <c r="B5" s="11">
        <f>'Initial data'!B4</f>
        <v>111938434</v>
      </c>
      <c r="C5" s="12">
        <f t="shared" si="0"/>
        <v>-0.14361729124518155</v>
      </c>
      <c r="D5" s="11">
        <v>3</v>
      </c>
      <c r="E5" s="11">
        <f>E3/40</f>
        <v>-6.9855420818156584E-3</v>
      </c>
      <c r="F5" s="11">
        <f t="shared" ref="F5:F42" si="4">F4</f>
        <v>-6.9855420818156584E-3</v>
      </c>
      <c r="G5" s="12">
        <f t="shared" si="1"/>
        <v>-0.1366317491633659</v>
      </c>
      <c r="H5" s="12">
        <f t="shared" si="2"/>
        <v>-0.24055150679587553</v>
      </c>
      <c r="I5" s="12"/>
      <c r="J5" s="11">
        <f t="shared" si="3"/>
        <v>1.8668234879440939E-2</v>
      </c>
    </row>
    <row r="6" spans="1:14">
      <c r="A6" s="11">
        <f>'Initial data'!A5</f>
        <v>201004</v>
      </c>
      <c r="B6" s="11">
        <f>'Initial data'!B5</f>
        <v>129226453</v>
      </c>
      <c r="C6" s="12">
        <f t="shared" si="0"/>
        <v>0.23449104673045598</v>
      </c>
      <c r="D6" s="11">
        <v>4</v>
      </c>
      <c r="E6" s="12"/>
      <c r="F6" s="11">
        <f t="shared" si="4"/>
        <v>-6.9855420818156584E-3</v>
      </c>
      <c r="G6" s="12">
        <f t="shared" si="1"/>
        <v>0.24147658881227163</v>
      </c>
      <c r="H6" s="12">
        <f t="shared" si="2"/>
        <v>9.2508201639610998E-4</v>
      </c>
      <c r="I6" s="12"/>
      <c r="J6" s="11">
        <f t="shared" si="3"/>
        <v>5.8310942944410908E-2</v>
      </c>
    </row>
    <row r="7" spans="1:14">
      <c r="A7" s="11">
        <f>'Initial data'!A6</f>
        <v>201005</v>
      </c>
      <c r="B7" s="11">
        <f>'Initial data'!B6</f>
        <v>102214676</v>
      </c>
      <c r="C7" s="12">
        <f t="shared" si="0"/>
        <v>-7.9529459844404668E-2</v>
      </c>
      <c r="D7" s="11">
        <v>5</v>
      </c>
      <c r="E7" s="12"/>
      <c r="F7" s="11">
        <f t="shared" si="4"/>
        <v>-6.9855420818156584E-3</v>
      </c>
      <c r="G7" s="12">
        <f t="shared" si="1"/>
        <v>-7.2543917762589005E-2</v>
      </c>
      <c r="H7" s="12">
        <f t="shared" si="2"/>
        <v>-7.1618835746192891E-2</v>
      </c>
      <c r="I7" s="12"/>
      <c r="J7" s="11">
        <f t="shared" si="3"/>
        <v>5.2626200043452767E-3</v>
      </c>
    </row>
    <row r="8" spans="1:14">
      <c r="A8" s="11">
        <f>'Initial data'!A7</f>
        <v>201006</v>
      </c>
      <c r="B8" s="11">
        <f>'Initial data'!B7</f>
        <v>110675747</v>
      </c>
      <c r="C8" s="12">
        <f t="shared" si="0"/>
        <v>1.7554501797591601E-2</v>
      </c>
      <c r="D8" s="11">
        <v>6</v>
      </c>
      <c r="E8" s="12"/>
      <c r="F8" s="11">
        <f t="shared" si="4"/>
        <v>-6.9855420818156584E-3</v>
      </c>
      <c r="G8" s="12">
        <f t="shared" si="1"/>
        <v>2.454004387940726E-2</v>
      </c>
      <c r="H8" s="12">
        <f t="shared" si="2"/>
        <v>-4.7078791866785631E-2</v>
      </c>
      <c r="I8" s="12"/>
      <c r="J8" s="11">
        <f t="shared" si="3"/>
        <v>6.0221375360323373E-4</v>
      </c>
    </row>
    <row r="9" spans="1:14">
      <c r="A9" s="11">
        <f>'Initial data'!A8</f>
        <v>201007</v>
      </c>
      <c r="B9" s="11">
        <f>'Initial data'!B8</f>
        <v>108749843</v>
      </c>
      <c r="C9" s="12">
        <f t="shared" si="0"/>
        <v>-0.13998704919581845</v>
      </c>
      <c r="D9" s="11">
        <v>7</v>
      </c>
      <c r="E9" s="12"/>
      <c r="F9" s="11">
        <f t="shared" si="4"/>
        <v>-6.9855420818156584E-3</v>
      </c>
      <c r="G9" s="12">
        <f t="shared" si="1"/>
        <v>-0.1330015071140028</v>
      </c>
      <c r="H9" s="12">
        <f t="shared" si="2"/>
        <v>-0.18008029898078842</v>
      </c>
      <c r="I9" s="12"/>
      <c r="J9" s="11">
        <f t="shared" si="3"/>
        <v>1.7689400894596138E-2</v>
      </c>
    </row>
    <row r="10" spans="1:14">
      <c r="A10" s="11">
        <f>'Initial data'!A9</f>
        <v>201008</v>
      </c>
      <c r="B10" s="11">
        <f>'Initial data'!B9</f>
        <v>125090475</v>
      </c>
      <c r="C10" s="12">
        <f t="shared" si="0"/>
        <v>2.3388727984700139E-2</v>
      </c>
      <c r="D10" s="11">
        <v>8</v>
      </c>
      <c r="E10" s="12"/>
      <c r="F10" s="11">
        <f t="shared" si="4"/>
        <v>-6.9855420818156584E-3</v>
      </c>
      <c r="G10" s="12">
        <f t="shared" si="1"/>
        <v>3.0374270066515798E-2</v>
      </c>
      <c r="H10" s="12">
        <f t="shared" si="2"/>
        <v>-0.14970602891427262</v>
      </c>
      <c r="I10" s="12"/>
      <c r="J10" s="11">
        <f t="shared" si="3"/>
        <v>9.2259628207363759E-4</v>
      </c>
    </row>
    <row r="11" spans="1:14">
      <c r="A11" s="11">
        <f>'Initial data'!A10</f>
        <v>201009</v>
      </c>
      <c r="B11" s="11">
        <f>'Initial data'!B10</f>
        <v>122198717</v>
      </c>
      <c r="C11" s="12">
        <f t="shared" si="0"/>
        <v>-2.9600206884789006E-2</v>
      </c>
      <c r="D11" s="11">
        <v>9</v>
      </c>
      <c r="E11" s="12"/>
      <c r="F11" s="11">
        <f t="shared" si="4"/>
        <v>-6.9855420818156584E-3</v>
      </c>
      <c r="G11" s="12">
        <f t="shared" si="1"/>
        <v>-2.2614664802973347E-2</v>
      </c>
      <c r="H11" s="12">
        <f t="shared" si="2"/>
        <v>-0.17232069371724598</v>
      </c>
      <c r="I11" s="12"/>
      <c r="J11" s="11">
        <f t="shared" si="3"/>
        <v>5.1142306415084154E-4</v>
      </c>
    </row>
    <row r="12" spans="1:14">
      <c r="A12" s="11">
        <f>'Initial data'!A11</f>
        <v>201010</v>
      </c>
      <c r="B12" s="11">
        <f>'Initial data'!B11</f>
        <v>125869890</v>
      </c>
      <c r="C12" s="12">
        <f t="shared" si="0"/>
        <v>-0.2552672404157203</v>
      </c>
      <c r="D12" s="11">
        <v>10</v>
      </c>
      <c r="E12" s="12"/>
      <c r="F12" s="11">
        <f t="shared" si="4"/>
        <v>-6.9855420818156584E-3</v>
      </c>
      <c r="G12" s="12">
        <f t="shared" si="1"/>
        <v>-0.24828169833390465</v>
      </c>
      <c r="H12" s="12">
        <f t="shared" si="2"/>
        <v>-0.42060239205115058</v>
      </c>
      <c r="I12" s="12"/>
      <c r="J12" s="11">
        <f t="shared" si="3"/>
        <v>6.1643801727568032E-2</v>
      </c>
    </row>
    <row r="13" spans="1:14">
      <c r="A13" s="11">
        <f>'Initial data'!A12</f>
        <v>201011</v>
      </c>
      <c r="B13" s="11">
        <f>'Initial data'!B12</f>
        <v>162473676</v>
      </c>
      <c r="C13" s="12">
        <f t="shared" si="0"/>
        <v>0.25346263946083608</v>
      </c>
      <c r="D13" s="11">
        <v>11</v>
      </c>
      <c r="E13" s="12"/>
      <c r="F13" s="11">
        <f t="shared" si="4"/>
        <v>-6.9855420818156584E-3</v>
      </c>
      <c r="G13" s="12">
        <f t="shared" si="1"/>
        <v>0.26044818154265176</v>
      </c>
      <c r="H13" s="12">
        <f t="shared" si="2"/>
        <v>-0.16015421050849885</v>
      </c>
      <c r="I13" s="12"/>
      <c r="J13" s="11">
        <f t="shared" si="3"/>
        <v>6.7833255268874085E-2</v>
      </c>
    </row>
    <row r="14" spans="1:14">
      <c r="A14" s="11">
        <f>'Initial data'!A13</f>
        <v>201012</v>
      </c>
      <c r="B14" s="11">
        <f>'Initial data'!B13</f>
        <v>126097240</v>
      </c>
      <c r="C14" s="12">
        <f t="shared" si="0"/>
        <v>0.12387190004822009</v>
      </c>
      <c r="D14" s="11">
        <v>12</v>
      </c>
      <c r="E14" s="12"/>
      <c r="F14" s="11">
        <f t="shared" si="4"/>
        <v>-6.9855420818156584E-3</v>
      </c>
      <c r="G14" s="12">
        <f t="shared" si="1"/>
        <v>0.13085744213003575</v>
      </c>
      <c r="H14" s="12">
        <f t="shared" si="2"/>
        <v>-2.9296768378463098E-2</v>
      </c>
      <c r="I14" s="12"/>
      <c r="J14" s="11">
        <f t="shared" si="3"/>
        <v>1.7123670160815656E-2</v>
      </c>
    </row>
    <row r="15" spans="1:14">
      <c r="A15" s="11">
        <f>'Initial data'!A14</f>
        <v>201101</v>
      </c>
      <c r="B15" s="11">
        <f>'Initial data'!B14</f>
        <v>111406030</v>
      </c>
      <c r="C15" s="12">
        <f t="shared" si="0"/>
        <v>-0.26268642962334926</v>
      </c>
      <c r="D15" s="11">
        <v>13</v>
      </c>
      <c r="E15" s="12"/>
      <c r="F15" s="11">
        <f t="shared" si="4"/>
        <v>-6.9855420818156584E-3</v>
      </c>
      <c r="G15" s="12">
        <f t="shared" si="1"/>
        <v>-0.25570088754153358</v>
      </c>
      <c r="H15" s="12">
        <f t="shared" si="2"/>
        <v>-0.28499765591999671</v>
      </c>
      <c r="I15" s="12"/>
      <c r="J15" s="11">
        <f t="shared" si="3"/>
        <v>6.5382943889528006E-2</v>
      </c>
    </row>
    <row r="16" spans="1:14">
      <c r="A16" s="11">
        <f>'Initial data'!A15</f>
        <v>201102</v>
      </c>
      <c r="B16" s="11">
        <f>'Initial data'!B15</f>
        <v>144874505</v>
      </c>
      <c r="C16" s="12">
        <f t="shared" si="0"/>
        <v>-0.22339074576260523</v>
      </c>
      <c r="D16" s="11">
        <v>14</v>
      </c>
      <c r="E16" s="12"/>
      <c r="F16" s="11">
        <f t="shared" si="4"/>
        <v>-6.9855420818156584E-3</v>
      </c>
      <c r="G16" s="12">
        <f t="shared" si="1"/>
        <v>-0.21640520368078958</v>
      </c>
      <c r="H16" s="12">
        <f t="shared" si="2"/>
        <v>-0.50140285960078623</v>
      </c>
      <c r="I16" s="12"/>
      <c r="J16" s="11">
        <f t="shared" si="3"/>
        <v>4.6831212180124024E-2</v>
      </c>
    </row>
    <row r="17" spans="1:10">
      <c r="A17" s="11">
        <f>'Initial data'!A16</f>
        <v>201103</v>
      </c>
      <c r="B17" s="11">
        <f>'Initial data'!B16</f>
        <v>181137902</v>
      </c>
      <c r="C17" s="12">
        <f t="shared" si="0"/>
        <v>0.12015243240725909</v>
      </c>
      <c r="D17" s="11">
        <v>15</v>
      </c>
      <c r="E17" s="12"/>
      <c r="F17" s="11">
        <f t="shared" si="4"/>
        <v>-6.9855420818156584E-3</v>
      </c>
      <c r="G17" s="12">
        <f t="shared" si="1"/>
        <v>0.12713797448907474</v>
      </c>
      <c r="H17" s="12">
        <f t="shared" si="2"/>
        <v>-0.37426488511171147</v>
      </c>
      <c r="I17" s="12"/>
      <c r="J17" s="11">
        <f t="shared" si="3"/>
        <v>1.616406455718462E-2</v>
      </c>
    </row>
    <row r="18" spans="1:10">
      <c r="A18" s="11">
        <f>'Initial data'!A17</f>
        <v>201104</v>
      </c>
      <c r="B18" s="11">
        <f>'Initial data'!B17</f>
        <v>160630420</v>
      </c>
      <c r="C18" s="12">
        <f t="shared" si="0"/>
        <v>0.1139750930790748</v>
      </c>
      <c r="D18" s="11">
        <v>16</v>
      </c>
      <c r="E18" s="12"/>
      <c r="F18" s="11">
        <f t="shared" si="4"/>
        <v>-6.9855420818156584E-3</v>
      </c>
      <c r="G18" s="12">
        <f t="shared" si="1"/>
        <v>0.12096063516089046</v>
      </c>
      <c r="H18" s="12">
        <f t="shared" si="2"/>
        <v>-0.25330424995082101</v>
      </c>
      <c r="I18" s="12"/>
      <c r="J18" s="11">
        <f t="shared" si="3"/>
        <v>1.4631475258526051E-2</v>
      </c>
    </row>
    <row r="19" spans="1:10">
      <c r="A19" s="11">
        <f>'Initial data'!A18</f>
        <v>201105</v>
      </c>
      <c r="B19" s="11">
        <f>'Initial data'!B18</f>
        <v>143327340</v>
      </c>
      <c r="C19" s="12">
        <f t="shared" si="0"/>
        <v>-5.7374391794960442E-2</v>
      </c>
      <c r="D19" s="11">
        <v>17</v>
      </c>
      <c r="E19" s="12"/>
      <c r="F19" s="11">
        <f t="shared" si="4"/>
        <v>-6.9855420818156584E-3</v>
      </c>
      <c r="G19" s="12">
        <f t="shared" si="1"/>
        <v>-5.0388849713144786E-2</v>
      </c>
      <c r="H19" s="12">
        <f t="shared" si="2"/>
        <v>-0.30369309966396579</v>
      </c>
      <c r="I19" s="12"/>
      <c r="J19" s="11">
        <f t="shared" si="3"/>
        <v>2.5390361754138915E-3</v>
      </c>
    </row>
    <row r="20" spans="1:10">
      <c r="A20" s="11">
        <f>'Initial data'!A19</f>
        <v>201106</v>
      </c>
      <c r="B20" s="11">
        <f>'Initial data'!B19</f>
        <v>151791140</v>
      </c>
      <c r="C20" s="12">
        <f t="shared" si="0"/>
        <v>4.6579011344745368E-2</v>
      </c>
      <c r="D20" s="11">
        <v>18</v>
      </c>
      <c r="E20" s="12"/>
      <c r="F20" s="11">
        <f t="shared" si="4"/>
        <v>-6.9855420818156584E-3</v>
      </c>
      <c r="G20" s="12">
        <f t="shared" si="1"/>
        <v>5.3564553426561023E-2</v>
      </c>
      <c r="H20" s="12">
        <f t="shared" si="2"/>
        <v>-0.25012854623740477</v>
      </c>
      <c r="I20" s="12"/>
      <c r="J20" s="11">
        <f t="shared" si="3"/>
        <v>2.8691613837869101E-3</v>
      </c>
    </row>
    <row r="21" spans="1:10">
      <c r="A21" s="11">
        <f>'Initial data'!A20</f>
        <v>201107</v>
      </c>
      <c r="B21" s="11">
        <f>'Initial data'!B20</f>
        <v>144882995</v>
      </c>
      <c r="C21" s="12">
        <f t="shared" si="0"/>
        <v>-4.088000737534591E-2</v>
      </c>
      <c r="D21" s="11">
        <v>19</v>
      </c>
      <c r="E21" s="12"/>
      <c r="F21" s="11">
        <f t="shared" si="4"/>
        <v>-6.9855420818156584E-3</v>
      </c>
      <c r="G21" s="12">
        <f t="shared" si="1"/>
        <v>-3.3894465293530254E-2</v>
      </c>
      <c r="H21" s="12">
        <f t="shared" si="2"/>
        <v>-0.28402301153093501</v>
      </c>
      <c r="I21" s="12"/>
      <c r="J21" s="11">
        <f t="shared" si="3"/>
        <v>1.1488347775343269E-3</v>
      </c>
    </row>
    <row r="22" spans="1:10">
      <c r="A22" s="11">
        <f>'Initial data'!A21</f>
        <v>201108</v>
      </c>
      <c r="B22" s="11">
        <f>'Initial data'!B21</f>
        <v>150928542</v>
      </c>
      <c r="C22" s="12">
        <f t="shared" si="0"/>
        <v>-0.21681934868865249</v>
      </c>
      <c r="D22" s="11">
        <v>20</v>
      </c>
      <c r="E22" s="11"/>
      <c r="F22" s="11">
        <f t="shared" si="4"/>
        <v>-6.9855420818156584E-3</v>
      </c>
      <c r="G22" s="12">
        <f t="shared" si="1"/>
        <v>-0.20983380660683684</v>
      </c>
      <c r="H22" s="12">
        <f t="shared" si="2"/>
        <v>-0.49385681813777182</v>
      </c>
      <c r="I22" s="12"/>
      <c r="J22" s="11">
        <f t="shared" si="3"/>
        <v>4.4030226395115404E-2</v>
      </c>
    </row>
    <row r="23" spans="1:10">
      <c r="A23" s="11">
        <f>'Initial data'!A22</f>
        <v>201109</v>
      </c>
      <c r="B23" s="11">
        <f>'Initial data'!B22</f>
        <v>187471314</v>
      </c>
      <c r="C23" s="12">
        <f t="shared" si="0"/>
        <v>0.37900298053539805</v>
      </c>
      <c r="D23" s="11">
        <v>21</v>
      </c>
      <c r="E23" s="11"/>
      <c r="F23" s="11">
        <f t="shared" si="4"/>
        <v>-6.9855420818156584E-3</v>
      </c>
      <c r="G23" s="12">
        <f t="shared" si="1"/>
        <v>0.38598852261721373</v>
      </c>
      <c r="H23" s="12">
        <f>C23-F23</f>
        <v>0.38598852261721373</v>
      </c>
      <c r="I23" s="12"/>
      <c r="J23" s="11">
        <f t="shared" si="3"/>
        <v>0.14898713959221932</v>
      </c>
    </row>
    <row r="24" spans="1:10">
      <c r="A24" s="11">
        <f>'Initial data'!A23</f>
        <v>201110</v>
      </c>
      <c r="B24" s="11">
        <f>'Initial data'!B23</f>
        <v>128332283</v>
      </c>
      <c r="C24" s="12">
        <f t="shared" si="0"/>
        <v>-2.5827404497532586E-2</v>
      </c>
      <c r="D24" s="11">
        <v>22</v>
      </c>
      <c r="E24" s="11"/>
      <c r="F24" s="11">
        <f t="shared" si="4"/>
        <v>-6.9855420818156584E-3</v>
      </c>
      <c r="G24" s="12">
        <f t="shared" si="1"/>
        <v>-1.8841862415716927E-2</v>
      </c>
      <c r="H24" s="12">
        <f t="shared" ref="H24:H42" si="5">H23+C24-F24</f>
        <v>0.36714666020149683</v>
      </c>
      <c r="I24" s="12"/>
      <c r="J24" s="11">
        <f t="shared" si="3"/>
        <v>3.550157792928061E-4</v>
      </c>
    </row>
    <row r="25" spans="1:10">
      <c r="A25" s="11">
        <f>'Initial data'!A24</f>
        <v>201111</v>
      </c>
      <c r="B25" s="11">
        <f>'Initial data'!B24</f>
        <v>131689946</v>
      </c>
      <c r="C25" s="12">
        <f t="shared" si="0"/>
        <v>2.3799396331383633E-2</v>
      </c>
      <c r="D25" s="11">
        <v>23</v>
      </c>
      <c r="E25" s="11"/>
      <c r="F25" s="11">
        <f t="shared" si="4"/>
        <v>-6.9855420818156584E-3</v>
      </c>
      <c r="G25" s="12">
        <f t="shared" si="1"/>
        <v>3.0784938413199292E-2</v>
      </c>
      <c r="H25" s="12">
        <f t="shared" si="5"/>
        <v>0.39793159861469612</v>
      </c>
      <c r="I25" s="12"/>
      <c r="J25" s="11">
        <f t="shared" si="3"/>
        <v>9.4771243310447337E-4</v>
      </c>
    </row>
    <row r="26" spans="1:10">
      <c r="A26" s="11">
        <f>'Initial data'!A25</f>
        <v>201112</v>
      </c>
      <c r="B26" s="11">
        <f>'Initial data'!B25</f>
        <v>128592806</v>
      </c>
      <c r="C26" s="12">
        <f t="shared" si="0"/>
        <v>0.12219386620279966</v>
      </c>
      <c r="D26" s="11">
        <v>24</v>
      </c>
      <c r="E26" s="11"/>
      <c r="F26" s="11">
        <f t="shared" si="4"/>
        <v>-6.9855420818156584E-3</v>
      </c>
      <c r="G26" s="12">
        <f t="shared" si="1"/>
        <v>0.12917940828461533</v>
      </c>
      <c r="H26" s="12">
        <f t="shared" si="5"/>
        <v>0.52711100689931145</v>
      </c>
      <c r="I26" s="12"/>
      <c r="J26" s="11">
        <f t="shared" si="3"/>
        <v>1.6687319524763343E-2</v>
      </c>
    </row>
    <row r="27" spans="1:10">
      <c r="A27" s="11">
        <f>'Initial data'!A26</f>
        <v>201201</v>
      </c>
      <c r="B27" s="11">
        <f>'Initial data'!B26</f>
        <v>113801648</v>
      </c>
      <c r="C27" s="12">
        <f t="shared" si="0"/>
        <v>-0.30897450086167649</v>
      </c>
      <c r="D27" s="11">
        <v>25</v>
      </c>
      <c r="E27" s="11"/>
      <c r="F27" s="11">
        <f t="shared" si="4"/>
        <v>-6.9855420818156584E-3</v>
      </c>
      <c r="G27" s="12">
        <f t="shared" si="1"/>
        <v>-0.30198895877986082</v>
      </c>
      <c r="H27" s="12">
        <f t="shared" si="5"/>
        <v>0.22512204811945061</v>
      </c>
      <c r="I27" s="12"/>
      <c r="J27" s="11">
        <f t="shared" si="3"/>
        <v>9.1197331224944472E-2</v>
      </c>
    </row>
    <row r="28" spans="1:10">
      <c r="A28" s="11">
        <f>'Initial data'!A27</f>
        <v>201202</v>
      </c>
      <c r="B28" s="11">
        <f>'Initial data'!B27</f>
        <v>155000990</v>
      </c>
      <c r="C28" s="12">
        <f t="shared" si="0"/>
        <v>9.4400515616066133E-2</v>
      </c>
      <c r="D28" s="11">
        <v>26</v>
      </c>
      <c r="E28" s="12"/>
      <c r="F28" s="11">
        <f t="shared" si="4"/>
        <v>-6.9855420818156584E-3</v>
      </c>
      <c r="G28" s="12">
        <f t="shared" si="1"/>
        <v>0.1013860576978818</v>
      </c>
      <c r="H28" s="12">
        <f t="shared" si="5"/>
        <v>0.32650810581733242</v>
      </c>
      <c r="I28" s="12"/>
      <c r="J28" s="11">
        <f t="shared" si="3"/>
        <v>1.0279132695518216E-2</v>
      </c>
    </row>
    <row r="29" spans="1:10">
      <c r="A29" s="11">
        <f>'Initial data'!A28</f>
        <v>201203</v>
      </c>
      <c r="B29" s="11">
        <f>'Initial data'!B28</f>
        <v>141038230</v>
      </c>
      <c r="C29" s="12">
        <f t="shared" si="0"/>
        <v>0.10659519043739973</v>
      </c>
      <c r="D29" s="11">
        <v>27</v>
      </c>
      <c r="E29" s="12"/>
      <c r="F29" s="11">
        <f t="shared" si="4"/>
        <v>-6.9855420818156584E-3</v>
      </c>
      <c r="G29" s="12">
        <f t="shared" si="1"/>
        <v>0.1135807325192154</v>
      </c>
      <c r="H29" s="12">
        <f t="shared" si="5"/>
        <v>0.44008883833654783</v>
      </c>
      <c r="I29" s="12"/>
      <c r="J29" s="11">
        <f t="shared" si="3"/>
        <v>1.2900582799601554E-2</v>
      </c>
    </row>
    <row r="30" spans="1:10">
      <c r="A30" s="11">
        <f>'Initial data'!A29</f>
        <v>201204</v>
      </c>
      <c r="B30" s="11">
        <f>'Initial data'!B29</f>
        <v>126777781</v>
      </c>
      <c r="C30" s="12">
        <f t="shared" si="0"/>
        <v>-5.4280520393293959E-2</v>
      </c>
      <c r="D30" s="11">
        <v>28</v>
      </c>
      <c r="E30" s="12"/>
      <c r="F30" s="11">
        <f t="shared" si="4"/>
        <v>-6.9855420818156584E-3</v>
      </c>
      <c r="G30" s="12">
        <f t="shared" si="1"/>
        <v>-4.7294978311478303E-2</v>
      </c>
      <c r="H30" s="12">
        <f t="shared" si="5"/>
        <v>0.39279386002506955</v>
      </c>
      <c r="I30" s="12"/>
      <c r="J30" s="11">
        <f t="shared" si="3"/>
        <v>2.2368149734832031E-3</v>
      </c>
    </row>
    <row r="31" spans="1:10">
      <c r="A31" s="11">
        <f>'Initial data'!A30</f>
        <v>201205</v>
      </c>
      <c r="B31" s="11">
        <f>'Initial data'!B30</f>
        <v>133849538</v>
      </c>
      <c r="C31" s="12">
        <f t="shared" si="0"/>
        <v>0.16523933185431106</v>
      </c>
      <c r="D31" s="11">
        <v>29</v>
      </c>
      <c r="E31" s="12"/>
      <c r="F31" s="11">
        <f t="shared" si="4"/>
        <v>-6.9855420818156584E-3</v>
      </c>
      <c r="G31" s="12">
        <f t="shared" si="1"/>
        <v>0.1722248739361267</v>
      </c>
      <c r="H31" s="12">
        <f t="shared" si="5"/>
        <v>0.56501873396119628</v>
      </c>
      <c r="I31" s="12"/>
      <c r="J31" s="11">
        <f t="shared" si="3"/>
        <v>2.9661407202314735E-2</v>
      </c>
    </row>
    <row r="32" spans="1:10">
      <c r="A32" s="11">
        <f>'Initial data'!A31</f>
        <v>201206</v>
      </c>
      <c r="B32" s="11">
        <f>'Initial data'!B31</f>
        <v>113463022</v>
      </c>
      <c r="C32" s="12">
        <f t="shared" si="0"/>
        <v>-0.78776849110458835</v>
      </c>
      <c r="D32" s="11">
        <v>30</v>
      </c>
      <c r="E32" s="12"/>
      <c r="F32" s="11">
        <f t="shared" si="4"/>
        <v>-6.9855420818156584E-3</v>
      </c>
      <c r="G32" s="12">
        <f t="shared" si="1"/>
        <v>-0.78078294902277268</v>
      </c>
      <c r="H32" s="12">
        <f t="shared" si="5"/>
        <v>-0.21576421506157642</v>
      </c>
      <c r="I32" s="12"/>
      <c r="J32" s="11">
        <f t="shared" si="3"/>
        <v>0.60962201348469769</v>
      </c>
    </row>
    <row r="33" spans="1:12">
      <c r="A33" s="11">
        <f>'Initial data'!A32</f>
        <v>201207</v>
      </c>
      <c r="B33" s="11">
        <f>'Initial data'!B32</f>
        <v>249446753</v>
      </c>
      <c r="C33" s="12">
        <f t="shared" si="0"/>
        <v>0.66986788514015427</v>
      </c>
      <c r="D33" s="11">
        <v>31</v>
      </c>
      <c r="E33" s="12"/>
      <c r="F33" s="11">
        <f t="shared" si="4"/>
        <v>-6.9855420818156584E-3</v>
      </c>
      <c r="G33" s="12">
        <f t="shared" si="1"/>
        <v>0.67685342722196995</v>
      </c>
      <c r="H33" s="12">
        <f t="shared" si="5"/>
        <v>0.46108921216039356</v>
      </c>
      <c r="I33" s="12"/>
      <c r="J33" s="11">
        <f t="shared" si="3"/>
        <v>0.45813056194212659</v>
      </c>
    </row>
    <row r="34" spans="1:12">
      <c r="A34" s="11">
        <f>'Initial data'!A33</f>
        <v>201208</v>
      </c>
      <c r="B34" s="11">
        <f>'Initial data'!B33</f>
        <v>127660908</v>
      </c>
      <c r="C34" s="12">
        <f t="shared" si="0"/>
        <v>0.14893874569687998</v>
      </c>
      <c r="D34" s="11">
        <v>32</v>
      </c>
      <c r="E34" s="12"/>
      <c r="F34" s="11">
        <f t="shared" si="4"/>
        <v>-6.9855420818156584E-3</v>
      </c>
      <c r="G34" s="12">
        <f t="shared" si="1"/>
        <v>0.15592428777869563</v>
      </c>
      <c r="H34" s="12">
        <f t="shared" si="5"/>
        <v>0.61701349993908927</v>
      </c>
      <c r="I34" s="12"/>
      <c r="J34" s="11">
        <f t="shared" si="3"/>
        <v>2.431238351929349E-2</v>
      </c>
    </row>
    <row r="35" spans="1:12">
      <c r="A35" s="11">
        <f>'Initial data'!A34</f>
        <v>201209</v>
      </c>
      <c r="B35" s="11">
        <f>'Initial data'!B34</f>
        <v>109995433</v>
      </c>
      <c r="C35" s="12">
        <f t="shared" si="0"/>
        <v>-0.20190902283837533</v>
      </c>
      <c r="D35" s="11">
        <v>33</v>
      </c>
      <c r="E35" s="12"/>
      <c r="F35" s="11">
        <f t="shared" si="4"/>
        <v>-6.9855420818156584E-3</v>
      </c>
      <c r="G35" s="12">
        <f t="shared" si="1"/>
        <v>-0.19492348075655969</v>
      </c>
      <c r="H35" s="12">
        <f t="shared" si="5"/>
        <v>0.42209001918252964</v>
      </c>
      <c r="I35" s="12"/>
      <c r="J35" s="11">
        <f t="shared" si="3"/>
        <v>3.7995163350252895E-2</v>
      </c>
    </row>
    <row r="36" spans="1:12">
      <c r="A36" s="11">
        <f>'Initial data'!A35</f>
        <v>201210</v>
      </c>
      <c r="B36" s="11">
        <f>'Initial data'!B35</f>
        <v>134605445</v>
      </c>
      <c r="C36" s="12">
        <f t="shared" si="0"/>
        <v>5.1391799594720844E-2</v>
      </c>
      <c r="D36" s="11">
        <v>34</v>
      </c>
      <c r="E36" s="12"/>
      <c r="F36" s="11">
        <f t="shared" si="4"/>
        <v>-6.9855420818156584E-3</v>
      </c>
      <c r="G36" s="12">
        <f t="shared" si="1"/>
        <v>5.83773416765365E-2</v>
      </c>
      <c r="H36" s="12">
        <f t="shared" si="5"/>
        <v>0.48046736085906616</v>
      </c>
      <c r="I36" s="12"/>
      <c r="J36" s="11">
        <f t="shared" si="3"/>
        <v>3.4079140212190853E-3</v>
      </c>
    </row>
    <row r="37" spans="1:12">
      <c r="A37" s="11">
        <f>'Initial data'!A36</f>
        <v>201211</v>
      </c>
      <c r="B37" s="11">
        <f>'Initial data'!B36</f>
        <v>127862577</v>
      </c>
      <c r="C37" s="12">
        <f t="shared" si="0"/>
        <v>-0.25946015277635398</v>
      </c>
      <c r="D37" s="11">
        <v>35</v>
      </c>
      <c r="E37" s="12"/>
      <c r="F37" s="11">
        <f t="shared" si="4"/>
        <v>-6.9855420818156584E-3</v>
      </c>
      <c r="G37" s="12">
        <f t="shared" si="1"/>
        <v>-0.2524746106945383</v>
      </c>
      <c r="H37" s="12">
        <f t="shared" si="5"/>
        <v>0.22799275016452783</v>
      </c>
      <c r="I37" s="12"/>
      <c r="J37" s="11">
        <f t="shared" si="3"/>
        <v>6.3743429045358679E-2</v>
      </c>
    </row>
    <row r="38" spans="1:12">
      <c r="A38" s="11">
        <f>'Initial data'!A37</f>
        <v>201212</v>
      </c>
      <c r="B38" s="11">
        <f>'Initial data'!B37</f>
        <v>165739325</v>
      </c>
      <c r="C38" s="12">
        <f t="shared" si="0"/>
        <v>-0.22105267375904811</v>
      </c>
      <c r="D38" s="11">
        <v>36</v>
      </c>
      <c r="E38" s="12"/>
      <c r="F38" s="11">
        <f t="shared" si="4"/>
        <v>-6.9855420818156584E-3</v>
      </c>
      <c r="G38" s="12">
        <f t="shared" si="1"/>
        <v>-0.21406713167723246</v>
      </c>
      <c r="H38" s="12">
        <f t="shared" si="5"/>
        <v>1.3925618487295382E-2</v>
      </c>
      <c r="I38" s="12"/>
      <c r="J38" s="11">
        <f t="shared" si="3"/>
        <v>4.582473686451758E-2</v>
      </c>
    </row>
    <row r="39" spans="1:12">
      <c r="A39" s="11">
        <f>'Initial data'!A38</f>
        <v>201301</v>
      </c>
      <c r="B39" s="11">
        <f>'Initial data'!B38</f>
        <v>206741433</v>
      </c>
      <c r="C39" s="12">
        <f t="shared" si="0"/>
        <v>0.4211965674151813</v>
      </c>
      <c r="D39" s="11">
        <v>37</v>
      </c>
      <c r="E39" s="12"/>
      <c r="F39" s="11">
        <f t="shared" si="4"/>
        <v>-6.9855420818156584E-3</v>
      </c>
      <c r="G39" s="12">
        <f t="shared" si="1"/>
        <v>0.42818210949699698</v>
      </c>
      <c r="H39" s="12">
        <f t="shared" si="5"/>
        <v>0.44210772798429238</v>
      </c>
      <c r="I39" s="12"/>
      <c r="J39" s="11">
        <f t="shared" si="3"/>
        <v>0.18333991889329831</v>
      </c>
    </row>
    <row r="40" spans="1:12">
      <c r="A40" s="11">
        <f>'Initial data'!A39</f>
        <v>201302</v>
      </c>
      <c r="B40" s="11">
        <f>'Initial data'!B39</f>
        <v>135676358</v>
      </c>
      <c r="C40" s="12">
        <f t="shared" si="0"/>
        <v>-3.5141906970806491E-2</v>
      </c>
      <c r="D40" s="11">
        <v>38</v>
      </c>
      <c r="E40" s="12"/>
      <c r="F40" s="11">
        <f t="shared" si="4"/>
        <v>-6.9855420818156584E-3</v>
      </c>
      <c r="G40" s="12">
        <f t="shared" si="1"/>
        <v>-2.8156364888990832E-2</v>
      </c>
      <c r="H40" s="12">
        <f t="shared" si="5"/>
        <v>0.41395136309530156</v>
      </c>
      <c r="I40" s="12"/>
      <c r="J40" s="11">
        <f t="shared" si="3"/>
        <v>7.9278088376199575E-4</v>
      </c>
    </row>
    <row r="41" spans="1:12">
      <c r="A41" s="11">
        <f>'Initial data'!A40</f>
        <v>201303</v>
      </c>
      <c r="B41" s="11">
        <f>'Initial data'!B40</f>
        <v>140529051</v>
      </c>
      <c r="C41" s="12">
        <f t="shared" si="0"/>
        <v>5.0217085533037263E-3</v>
      </c>
      <c r="D41" s="11">
        <v>39</v>
      </c>
      <c r="E41" s="12"/>
      <c r="F41" s="11">
        <f t="shared" si="4"/>
        <v>-6.9855420818156584E-3</v>
      </c>
      <c r="G41" s="12">
        <f t="shared" si="1"/>
        <v>1.2007250635119385E-2</v>
      </c>
      <c r="H41" s="12">
        <f t="shared" si="5"/>
        <v>0.42595861373042099</v>
      </c>
      <c r="I41" s="12"/>
      <c r="J41" s="11">
        <f t="shared" si="3"/>
        <v>1.4417406781457487E-4</v>
      </c>
    </row>
    <row r="42" spans="1:12">
      <c r="A42" s="11">
        <f>'Initial data'!A41</f>
        <v>201304</v>
      </c>
      <c r="B42" s="11">
        <f>'Initial data'!B41</f>
        <v>139825124</v>
      </c>
      <c r="C42" s="12">
        <f t="shared" si="0"/>
        <v>6.0912662325535709E-2</v>
      </c>
      <c r="D42" s="11">
        <v>40</v>
      </c>
      <c r="E42" s="11" t="s">
        <v>0</v>
      </c>
      <c r="F42" s="11">
        <f t="shared" si="4"/>
        <v>-6.9855420818156584E-3</v>
      </c>
      <c r="G42" s="12">
        <f t="shared" si="1"/>
        <v>6.7898204407351365E-2</v>
      </c>
      <c r="H42" s="12">
        <f t="shared" si="5"/>
        <v>0.49385681813777238</v>
      </c>
      <c r="I42" s="12"/>
      <c r="J42" s="11">
        <f t="shared" si="3"/>
        <v>4.6101661617424681E-3</v>
      </c>
    </row>
    <row r="43" spans="1:12">
      <c r="A43" s="11">
        <f>'Initial data'!A42</f>
        <v>201305</v>
      </c>
      <c r="B43" s="11">
        <f>'Initial data'!B42</f>
        <v>131562216</v>
      </c>
      <c r="C43" s="12">
        <f t="shared" si="0"/>
        <v>9.2071059194983332E-2</v>
      </c>
      <c r="D43" s="11">
        <v>1</v>
      </c>
      <c r="E43" s="11">
        <f>SUM(C43:C82)</f>
        <v>-3.7562931026758631E-2</v>
      </c>
      <c r="F43" s="11">
        <f>E45</f>
        <v>-9.3907327566896575E-4</v>
      </c>
      <c r="G43" s="12">
        <f t="shared" si="1"/>
        <v>9.3010132470652304E-2</v>
      </c>
      <c r="H43" s="12">
        <f>C43-F43</f>
        <v>9.3010132470652304E-2</v>
      </c>
      <c r="I43" s="12">
        <f>MAX(H43:H82)-MIN(H43:H82)</f>
        <v>0.56774164755989021</v>
      </c>
      <c r="J43" s="11">
        <f t="shared" si="3"/>
        <v>8.6508847422082907E-3</v>
      </c>
      <c r="K43">
        <f>SQRT(SUM(J43:J82)/39)</f>
        <v>0.13664991937445367</v>
      </c>
      <c r="L43">
        <f>I43/K43</f>
        <v>4.1547163010330177</v>
      </c>
    </row>
    <row r="44" spans="1:12">
      <c r="A44" s="11">
        <f>'Initial data'!A43</f>
        <v>201306</v>
      </c>
      <c r="B44" s="11">
        <f>'Initial data'!B43</f>
        <v>119990048</v>
      </c>
      <c r="C44" s="12">
        <f t="shared" si="0"/>
        <v>-0.21637779590872849</v>
      </c>
      <c r="D44" s="11">
        <v>2</v>
      </c>
      <c r="E44" s="11" t="s">
        <v>18</v>
      </c>
      <c r="F44" s="11">
        <f>F43</f>
        <v>-9.3907327566896575E-4</v>
      </c>
      <c r="G44" s="12">
        <f t="shared" si="1"/>
        <v>-0.21543872263305952</v>
      </c>
      <c r="H44" s="12">
        <f t="shared" ref="H44:H62" si="6">H43+C44-F44</f>
        <v>-0.12242859016240722</v>
      </c>
      <c r="I44" s="12"/>
      <c r="J44" s="11">
        <f t="shared" si="3"/>
        <v>4.6413843209764355E-2</v>
      </c>
    </row>
    <row r="45" spans="1:12">
      <c r="A45" s="11">
        <f>'Initial data'!A44</f>
        <v>201307</v>
      </c>
      <c r="B45" s="11">
        <f>'Initial data'!B44</f>
        <v>148976206</v>
      </c>
      <c r="C45" s="12">
        <f t="shared" si="0"/>
        <v>-1.7052272115043764E-3</v>
      </c>
      <c r="D45" s="11">
        <v>3</v>
      </c>
      <c r="E45" s="11">
        <f>E43/40</f>
        <v>-9.3907327566896575E-4</v>
      </c>
      <c r="F45" s="11">
        <f t="shared" ref="F45:F82" si="7">F44</f>
        <v>-9.3907327566896575E-4</v>
      </c>
      <c r="G45" s="12">
        <f t="shared" si="1"/>
        <v>-7.6615393583541068E-4</v>
      </c>
      <c r="H45" s="12">
        <f t="shared" si="6"/>
        <v>-0.12319474409824262</v>
      </c>
      <c r="I45" s="12"/>
      <c r="J45" s="11">
        <f t="shared" si="3"/>
        <v>5.8699185339609054E-7</v>
      </c>
    </row>
    <row r="46" spans="1:12">
      <c r="A46" s="11">
        <f>'Initial data'!A45</f>
        <v>201308</v>
      </c>
      <c r="B46" s="11">
        <f>'Initial data'!B45</f>
        <v>149230461</v>
      </c>
      <c r="C46" s="12">
        <f t="shared" si="0"/>
        <v>0.16023599115496562</v>
      </c>
      <c r="D46" s="11">
        <v>4</v>
      </c>
      <c r="E46" s="11"/>
      <c r="F46" s="11">
        <f t="shared" si="7"/>
        <v>-9.3907327566896575E-4</v>
      </c>
      <c r="G46" s="12">
        <f t="shared" si="1"/>
        <v>0.16117506443063459</v>
      </c>
      <c r="H46" s="12">
        <f t="shared" si="6"/>
        <v>3.7980320332391966E-2</v>
      </c>
      <c r="I46" s="12"/>
      <c r="J46" s="11">
        <f t="shared" si="3"/>
        <v>2.597740139421921E-2</v>
      </c>
    </row>
    <row r="47" spans="1:12">
      <c r="A47" s="11">
        <f>'Initial data'!A46</f>
        <v>201309</v>
      </c>
      <c r="B47" s="11">
        <f>'Initial data'!B46</f>
        <v>127135804</v>
      </c>
      <c r="C47" s="12">
        <f t="shared" si="0"/>
        <v>-9.7260031639991876E-2</v>
      </c>
      <c r="D47" s="11">
        <v>5</v>
      </c>
      <c r="E47" s="11"/>
      <c r="F47" s="11">
        <f t="shared" si="7"/>
        <v>-9.3907327566896575E-4</v>
      </c>
      <c r="G47" s="12">
        <f t="shared" si="1"/>
        <v>-9.6320958364322903E-2</v>
      </c>
      <c r="H47" s="12">
        <f t="shared" si="6"/>
        <v>-5.8340638031930944E-2</v>
      </c>
      <c r="I47" s="12"/>
      <c r="J47" s="11">
        <f t="shared" si="3"/>
        <v>9.277727020221626E-3</v>
      </c>
    </row>
    <row r="48" spans="1:12">
      <c r="A48" s="11">
        <f>'Initial data'!A47</f>
        <v>201310</v>
      </c>
      <c r="B48" s="11">
        <f>'Initial data'!B47</f>
        <v>140122336</v>
      </c>
      <c r="C48" s="12">
        <f t="shared" si="0"/>
        <v>5.777686982901796E-2</v>
      </c>
      <c r="D48" s="11">
        <v>6</v>
      </c>
      <c r="E48" s="11"/>
      <c r="F48" s="11">
        <f t="shared" si="7"/>
        <v>-9.3907327566896575E-4</v>
      </c>
      <c r="G48" s="12">
        <f t="shared" si="1"/>
        <v>5.8715943104686925E-2</v>
      </c>
      <c r="H48" s="12">
        <f t="shared" si="6"/>
        <v>3.7530507275598151E-4</v>
      </c>
      <c r="I48" s="12"/>
      <c r="J48" s="11">
        <f t="shared" si="3"/>
        <v>3.4475619746728321E-3</v>
      </c>
    </row>
    <row r="49" spans="1:10">
      <c r="A49" s="11">
        <f>'Initial data'!A48</f>
        <v>201311</v>
      </c>
      <c r="B49" s="11">
        <f>'Initial data'!B48</f>
        <v>132255942</v>
      </c>
      <c r="C49" s="12">
        <f t="shared" si="0"/>
        <v>6.883245029958926E-2</v>
      </c>
      <c r="D49" s="11">
        <v>7</v>
      </c>
      <c r="E49" s="11"/>
      <c r="F49" s="11">
        <f t="shared" si="7"/>
        <v>-9.3907327566896575E-4</v>
      </c>
      <c r="G49" s="12">
        <f t="shared" si="1"/>
        <v>6.9771523575258232E-2</v>
      </c>
      <c r="H49" s="12">
        <f t="shared" si="6"/>
        <v>7.014682864801422E-2</v>
      </c>
      <c r="I49" s="12"/>
      <c r="J49" s="11">
        <f t="shared" si="3"/>
        <v>4.8680655020128154E-3</v>
      </c>
    </row>
    <row r="50" spans="1:10">
      <c r="A50" s="11">
        <f>'Initial data'!A49</f>
        <v>201312</v>
      </c>
      <c r="B50" s="11">
        <f>'Initial data'!B49</f>
        <v>123458683</v>
      </c>
      <c r="C50" s="12">
        <f t="shared" si="0"/>
        <v>-9.6237051154130546E-2</v>
      </c>
      <c r="D50" s="11">
        <v>8</v>
      </c>
      <c r="E50" s="12"/>
      <c r="F50" s="11">
        <f t="shared" si="7"/>
        <v>-9.3907327566896575E-4</v>
      </c>
      <c r="G50" s="12">
        <f t="shared" si="1"/>
        <v>-9.5297977878461573E-2</v>
      </c>
      <c r="H50" s="12">
        <f t="shared" si="6"/>
        <v>-2.515114923044736E-2</v>
      </c>
      <c r="I50" s="12"/>
      <c r="J50" s="11">
        <f t="shared" si="3"/>
        <v>9.0817045877237511E-3</v>
      </c>
    </row>
    <row r="51" spans="1:10">
      <c r="A51" s="11">
        <f>'Initial data'!A50</f>
        <v>201401</v>
      </c>
      <c r="B51" s="11">
        <f>'Initial data'!B50</f>
        <v>135930483</v>
      </c>
      <c r="C51" s="12">
        <f t="shared" si="0"/>
        <v>-9.5157771128051519E-3</v>
      </c>
      <c r="D51" s="11">
        <v>9</v>
      </c>
      <c r="E51" s="12"/>
      <c r="F51" s="11">
        <f t="shared" si="7"/>
        <v>-9.3907327566896575E-4</v>
      </c>
      <c r="G51" s="12">
        <f t="shared" si="1"/>
        <v>-8.5767038371361865E-3</v>
      </c>
      <c r="H51" s="12">
        <f t="shared" si="6"/>
        <v>-3.3727853067583545E-2</v>
      </c>
      <c r="I51" s="12"/>
      <c r="J51" s="11">
        <f t="shared" si="3"/>
        <v>7.3559848709946592E-5</v>
      </c>
    </row>
    <row r="52" spans="1:10">
      <c r="A52" s="11">
        <f>'Initial data'!A51</f>
        <v>201402</v>
      </c>
      <c r="B52" s="11">
        <f>'Initial data'!B51</f>
        <v>137230141</v>
      </c>
      <c r="C52" s="12">
        <f t="shared" si="0"/>
        <v>-0.15557660350400809</v>
      </c>
      <c r="D52" s="11">
        <v>10</v>
      </c>
      <c r="E52" s="12"/>
      <c r="F52" s="11">
        <f t="shared" si="7"/>
        <v>-9.3907327566896575E-4</v>
      </c>
      <c r="G52" s="12">
        <f t="shared" si="1"/>
        <v>-0.15463753022833912</v>
      </c>
      <c r="H52" s="12">
        <f t="shared" si="6"/>
        <v>-0.18836538329592267</v>
      </c>
      <c r="I52" s="12"/>
      <c r="J52" s="11">
        <f t="shared" si="3"/>
        <v>2.3912765755120496E-2</v>
      </c>
    </row>
    <row r="53" spans="1:10">
      <c r="A53" s="11">
        <f>'Initial data'!A52</f>
        <v>201403</v>
      </c>
      <c r="B53" s="11">
        <f>'Initial data'!B52</f>
        <v>160330287</v>
      </c>
      <c r="C53" s="12">
        <f t="shared" si="0"/>
        <v>-2.4955254301292817E-2</v>
      </c>
      <c r="D53" s="11">
        <v>11</v>
      </c>
      <c r="E53" s="12"/>
      <c r="F53" s="11">
        <f t="shared" si="7"/>
        <v>-9.3907327566896575E-4</v>
      </c>
      <c r="G53" s="12">
        <f t="shared" si="1"/>
        <v>-2.4016181025623851E-2</v>
      </c>
      <c r="H53" s="12">
        <f t="shared" si="6"/>
        <v>-0.21238156432154651</v>
      </c>
      <c r="I53" s="12"/>
      <c r="J53" s="11">
        <f t="shared" si="3"/>
        <v>5.7677695105553509E-4</v>
      </c>
    </row>
    <row r="54" spans="1:10">
      <c r="A54" s="11">
        <f>'Initial data'!A53</f>
        <v>201404</v>
      </c>
      <c r="B54" s="11">
        <f>'Initial data'!B53</f>
        <v>164381712</v>
      </c>
      <c r="C54" s="12">
        <f t="shared" si="0"/>
        <v>9.6406754321013449E-2</v>
      </c>
      <c r="D54" s="11">
        <v>12</v>
      </c>
      <c r="E54" s="12"/>
      <c r="F54" s="11">
        <f t="shared" si="7"/>
        <v>-9.3907327566896575E-4</v>
      </c>
      <c r="G54" s="12">
        <f t="shared" si="1"/>
        <v>9.7345827596682422E-2</v>
      </c>
      <c r="H54" s="12">
        <f t="shared" si="6"/>
        <v>-0.11503573672486408</v>
      </c>
      <c r="I54" s="12"/>
      <c r="J54" s="11">
        <f t="shared" si="3"/>
        <v>9.4762101504830172E-3</v>
      </c>
    </row>
    <row r="55" spans="1:10">
      <c r="A55" s="11">
        <f>'Initial data'!A54</f>
        <v>201405</v>
      </c>
      <c r="B55" s="11">
        <f>'Initial data'!B54</f>
        <v>149274140</v>
      </c>
      <c r="C55" s="12">
        <f t="shared" si="0"/>
        <v>0.16621201791919027</v>
      </c>
      <c r="D55" s="11">
        <v>13</v>
      </c>
      <c r="E55" s="12"/>
      <c r="F55" s="11">
        <f t="shared" si="7"/>
        <v>-9.3907327566896575E-4</v>
      </c>
      <c r="G55" s="12">
        <f t="shared" si="1"/>
        <v>0.16715109119485924</v>
      </c>
      <c r="H55" s="12">
        <f t="shared" si="6"/>
        <v>5.211535446999515E-2</v>
      </c>
      <c r="I55" s="12"/>
      <c r="J55" s="11">
        <f t="shared" si="3"/>
        <v>2.793948728763215E-2</v>
      </c>
    </row>
    <row r="56" spans="1:10">
      <c r="A56" s="11">
        <f>'Initial data'!A55</f>
        <v>201406</v>
      </c>
      <c r="B56" s="11">
        <f>'Initial data'!B55</f>
        <v>126415293</v>
      </c>
      <c r="C56" s="12">
        <f t="shared" si="0"/>
        <v>-1.5402546515586391E-2</v>
      </c>
      <c r="D56" s="11">
        <v>14</v>
      </c>
      <c r="E56" s="12"/>
      <c r="F56" s="11">
        <f t="shared" si="7"/>
        <v>-9.3907327566896575E-4</v>
      </c>
      <c r="G56" s="12">
        <f t="shared" si="1"/>
        <v>-1.4463473239917425E-2</v>
      </c>
      <c r="H56" s="12">
        <f t="shared" si="6"/>
        <v>3.7651881230077726E-2</v>
      </c>
      <c r="I56" s="12"/>
      <c r="J56" s="11">
        <f t="shared" si="3"/>
        <v>2.0919205816180748E-4</v>
      </c>
    </row>
    <row r="57" spans="1:10">
      <c r="A57" s="11">
        <f>'Initial data'!A56</f>
        <v>201407</v>
      </c>
      <c r="B57" s="11">
        <f>'Initial data'!B56</f>
        <v>128377483</v>
      </c>
      <c r="C57" s="12">
        <f t="shared" si="0"/>
        <v>-6.8564154590485191E-2</v>
      </c>
      <c r="D57" s="11">
        <v>15</v>
      </c>
      <c r="E57" s="12"/>
      <c r="F57" s="11">
        <f t="shared" si="7"/>
        <v>-9.3907327566896575E-4</v>
      </c>
      <c r="G57" s="12">
        <f t="shared" si="1"/>
        <v>-6.7625081314816218E-2</v>
      </c>
      <c r="H57" s="12">
        <f t="shared" si="6"/>
        <v>-2.9973200084738499E-2</v>
      </c>
      <c r="I57" s="12"/>
      <c r="J57" s="11">
        <f t="shared" si="3"/>
        <v>4.5731516228355055E-3</v>
      </c>
    </row>
    <row r="58" spans="1:10">
      <c r="A58" s="11">
        <f>'Initial data'!A57</f>
        <v>201408</v>
      </c>
      <c r="B58" s="11">
        <f>'Initial data'!B57</f>
        <v>137488347</v>
      </c>
      <c r="C58" s="12">
        <f t="shared" si="0"/>
        <v>-6.1327334538152055E-2</v>
      </c>
      <c r="D58" s="11">
        <v>16</v>
      </c>
      <c r="E58" s="12"/>
      <c r="F58" s="11">
        <f t="shared" si="7"/>
        <v>-9.3907327566896575E-4</v>
      </c>
      <c r="G58" s="12">
        <f t="shared" si="1"/>
        <v>-6.0388261262483089E-2</v>
      </c>
      <c r="H58" s="12">
        <f t="shared" si="6"/>
        <v>-9.0361461347221589E-2</v>
      </c>
      <c r="I58" s="12"/>
      <c r="J58" s="11">
        <f t="shared" si="3"/>
        <v>3.6467420983059156E-3</v>
      </c>
    </row>
    <row r="59" spans="1:10">
      <c r="A59" s="11">
        <f>'Initial data'!A58</f>
        <v>201409</v>
      </c>
      <c r="B59" s="11">
        <f>'Initial data'!B58</f>
        <v>146184058</v>
      </c>
      <c r="C59" s="12">
        <f t="shared" si="0"/>
        <v>9.169506396484671E-2</v>
      </c>
      <c r="D59" s="11">
        <v>17</v>
      </c>
      <c r="E59" s="12"/>
      <c r="F59" s="11">
        <f t="shared" si="7"/>
        <v>-9.3907327566896575E-4</v>
      </c>
      <c r="G59" s="12">
        <f t="shared" si="1"/>
        <v>9.2634137240515682E-2</v>
      </c>
      <c r="H59" s="12">
        <f t="shared" si="6"/>
        <v>2.2726758932940867E-3</v>
      </c>
      <c r="I59" s="12"/>
      <c r="J59" s="11">
        <f t="shared" si="3"/>
        <v>8.5810833822946939E-3</v>
      </c>
    </row>
    <row r="60" spans="1:10">
      <c r="A60" s="11">
        <f>'Initial data'!A59</f>
        <v>201410</v>
      </c>
      <c r="B60" s="11">
        <f>'Initial data'!B59</f>
        <v>133375897</v>
      </c>
      <c r="C60" s="12">
        <f t="shared" si="0"/>
        <v>3.9279171301022583E-2</v>
      </c>
      <c r="D60" s="11">
        <v>18</v>
      </c>
      <c r="E60" s="12"/>
      <c r="F60" s="11">
        <f t="shared" si="7"/>
        <v>-9.3907327566896575E-4</v>
      </c>
      <c r="G60" s="12">
        <f t="shared" si="1"/>
        <v>4.0218244576691549E-2</v>
      </c>
      <c r="H60" s="12">
        <f t="shared" si="6"/>
        <v>4.2490920469985635E-2</v>
      </c>
      <c r="I60" s="12"/>
      <c r="J60" s="11">
        <f t="shared" si="3"/>
        <v>1.6175071968305792E-3</v>
      </c>
    </row>
    <row r="61" spans="1:10">
      <c r="A61" s="11">
        <f>'Initial data'!A60</f>
        <v>201411</v>
      </c>
      <c r="B61" s="11">
        <f>'Initial data'!B60</f>
        <v>128238558</v>
      </c>
      <c r="C61" s="12">
        <f t="shared" si="0"/>
        <v>0.23932242320219996</v>
      </c>
      <c r="D61" s="11">
        <v>19</v>
      </c>
      <c r="E61" s="12"/>
      <c r="F61" s="11">
        <f t="shared" si="7"/>
        <v>-9.3907327566896575E-4</v>
      </c>
      <c r="G61" s="12">
        <f t="shared" si="1"/>
        <v>0.24026149647786893</v>
      </c>
      <c r="H61" s="12">
        <f t="shared" si="6"/>
        <v>0.28275241694785452</v>
      </c>
      <c r="I61" s="12"/>
      <c r="J61" s="11">
        <f t="shared" si="3"/>
        <v>5.7725586689785023E-2</v>
      </c>
    </row>
    <row r="62" spans="1:10">
      <c r="A62" s="11">
        <f>'Initial data'!A61</f>
        <v>201412</v>
      </c>
      <c r="B62" s="11">
        <f>'Initial data'!B61</f>
        <v>100944397</v>
      </c>
      <c r="C62" s="12">
        <f t="shared" si="0"/>
        <v>-3.3850334049420241E-2</v>
      </c>
      <c r="D62" s="11">
        <v>20</v>
      </c>
      <c r="E62" s="11"/>
      <c r="F62" s="11">
        <f t="shared" si="7"/>
        <v>-9.3907327566896575E-4</v>
      </c>
      <c r="G62" s="12">
        <f t="shared" si="1"/>
        <v>-3.2911260773751276E-2</v>
      </c>
      <c r="H62" s="12">
        <f t="shared" si="6"/>
        <v>0.24984115617410327</v>
      </c>
      <c r="I62" s="12"/>
      <c r="J62" s="11">
        <f t="shared" si="3"/>
        <v>1.0831510857178595E-3</v>
      </c>
    </row>
    <row r="63" spans="1:10">
      <c r="A63" s="11">
        <f>'Initial data'!A62</f>
        <v>201501</v>
      </c>
      <c r="B63" s="11">
        <f>'Initial data'!B62</f>
        <v>104419890</v>
      </c>
      <c r="C63" s="12">
        <f t="shared" si="0"/>
        <v>-1.5061862042439573E-2</v>
      </c>
      <c r="D63" s="11">
        <v>21</v>
      </c>
      <c r="E63" s="11"/>
      <c r="F63" s="11">
        <f t="shared" si="7"/>
        <v>-9.3907327566896575E-4</v>
      </c>
      <c r="G63" s="12">
        <f t="shared" si="1"/>
        <v>-1.4122788766770608E-2</v>
      </c>
      <c r="H63" s="12">
        <f>C63-F63</f>
        <v>-1.4122788766770608E-2</v>
      </c>
      <c r="I63" s="12"/>
      <c r="J63" s="11">
        <f t="shared" si="3"/>
        <v>1.9945316255082208E-4</v>
      </c>
    </row>
    <row r="64" spans="1:10">
      <c r="A64" s="11">
        <f>'Initial data'!A63</f>
        <v>201502</v>
      </c>
      <c r="B64" s="11">
        <f>'Initial data'!B63</f>
        <v>106004552</v>
      </c>
      <c r="C64" s="12">
        <f t="shared" si="0"/>
        <v>-4.1837148668125233E-2</v>
      </c>
      <c r="D64" s="11">
        <v>22</v>
      </c>
      <c r="E64" s="11"/>
      <c r="F64" s="11">
        <f t="shared" si="7"/>
        <v>-9.3907327566896575E-4</v>
      </c>
      <c r="G64" s="12">
        <f t="shared" si="1"/>
        <v>-4.0898075392456268E-2</v>
      </c>
      <c r="H64" s="12">
        <f t="shared" ref="H64:H82" si="8">H63+C64-F64</f>
        <v>-5.5020864159226877E-2</v>
      </c>
      <c r="I64" s="12"/>
      <c r="J64" s="11">
        <f t="shared" si="3"/>
        <v>1.672652570807037E-3</v>
      </c>
    </row>
    <row r="65" spans="1:10">
      <c r="A65" s="11">
        <f>'Initial data'!A64</f>
        <v>201601</v>
      </c>
      <c r="B65" s="11">
        <f>'Initial data'!B64</f>
        <v>110533560</v>
      </c>
      <c r="C65" s="12">
        <f t="shared" si="0"/>
        <v>-7.7002909561255301E-2</v>
      </c>
      <c r="D65" s="11">
        <v>23</v>
      </c>
      <c r="E65" s="11"/>
      <c r="F65" s="11">
        <f t="shared" si="7"/>
        <v>-9.3907327566896575E-4</v>
      </c>
      <c r="G65" s="12">
        <f t="shared" si="1"/>
        <v>-7.6063836285586328E-2</v>
      </c>
      <c r="H65" s="12">
        <f t="shared" si="8"/>
        <v>-0.13108470044481321</v>
      </c>
      <c r="I65" s="12"/>
      <c r="J65" s="11">
        <f t="shared" si="3"/>
        <v>5.7857071904804797E-3</v>
      </c>
    </row>
    <row r="66" spans="1:10">
      <c r="A66" s="11">
        <f>'Initial data'!A65</f>
        <v>201602</v>
      </c>
      <c r="B66" s="11">
        <f>'Initial data'!B65</f>
        <v>119381243</v>
      </c>
      <c r="C66" s="12">
        <f t="shared" si="0"/>
        <v>7.2587671114867136E-2</v>
      </c>
      <c r="D66" s="11">
        <v>24</v>
      </c>
      <c r="E66" s="12"/>
      <c r="F66" s="11">
        <f t="shared" si="7"/>
        <v>-9.3907327566896575E-4</v>
      </c>
      <c r="G66" s="12">
        <f t="shared" si="1"/>
        <v>7.3526744390536108E-2</v>
      </c>
      <c r="H66" s="12">
        <f t="shared" si="8"/>
        <v>-5.7557956054277111E-2</v>
      </c>
      <c r="I66" s="12"/>
      <c r="J66" s="11">
        <f t="shared" si="3"/>
        <v>5.4061821406712332E-3</v>
      </c>
    </row>
    <row r="67" spans="1:10">
      <c r="A67" s="11">
        <f>'Initial data'!A66</f>
        <v>201603</v>
      </c>
      <c r="B67" s="11">
        <f>'Initial data'!B66</f>
        <v>111022671</v>
      </c>
      <c r="C67" s="12">
        <f t="shared" ref="C67:C121" si="9">LN(B67/B68)</f>
        <v>-7.4483566195236078E-2</v>
      </c>
      <c r="D67" s="11">
        <v>25</v>
      </c>
      <c r="E67" s="12"/>
      <c r="F67" s="11">
        <f t="shared" si="7"/>
        <v>-9.3907327566896575E-4</v>
      </c>
      <c r="G67" s="12">
        <f t="shared" si="1"/>
        <v>-7.3544492919567106E-2</v>
      </c>
      <c r="H67" s="12">
        <f t="shared" si="8"/>
        <v>-0.13110244897384421</v>
      </c>
      <c r="I67" s="12"/>
      <c r="J67" s="11">
        <f t="shared" si="3"/>
        <v>5.4087924387962562E-3</v>
      </c>
    </row>
    <row r="68" spans="1:10">
      <c r="A68" s="11">
        <f>'Initial data'!A67</f>
        <v>201604</v>
      </c>
      <c r="B68" s="11">
        <f>'Initial data'!B67</f>
        <v>119607792</v>
      </c>
      <c r="C68" s="12">
        <f t="shared" si="9"/>
        <v>1.1330386990545194E-2</v>
      </c>
      <c r="D68" s="11">
        <v>26</v>
      </c>
      <c r="E68" s="11"/>
      <c r="F68" s="11">
        <f t="shared" si="7"/>
        <v>-9.3907327566896575E-4</v>
      </c>
      <c r="G68" s="12">
        <f t="shared" ref="G68:G122" si="10">C68-F68</f>
        <v>1.2269460266214159E-2</v>
      </c>
      <c r="H68" s="12">
        <f t="shared" si="8"/>
        <v>-0.11883298870763004</v>
      </c>
      <c r="I68" s="12"/>
      <c r="J68" s="11">
        <f t="shared" ref="J68:J122" si="11">G68*G68</f>
        <v>1.5053965522420802E-4</v>
      </c>
    </row>
    <row r="69" spans="1:10">
      <c r="A69" s="11">
        <f>'Initial data'!A68</f>
        <v>201605</v>
      </c>
      <c r="B69" s="11">
        <f>'Initial data'!B68</f>
        <v>118260238</v>
      </c>
      <c r="C69" s="12">
        <f t="shared" si="9"/>
        <v>9.1059069736578471E-2</v>
      </c>
      <c r="D69" s="11">
        <v>27</v>
      </c>
      <c r="E69" s="11"/>
      <c r="F69" s="11">
        <f t="shared" si="7"/>
        <v>-9.3907327566896575E-4</v>
      </c>
      <c r="G69" s="12">
        <f t="shared" si="10"/>
        <v>9.1998143012247444E-2</v>
      </c>
      <c r="H69" s="12">
        <f t="shared" si="8"/>
        <v>-2.6834845695382602E-2</v>
      </c>
      <c r="I69" s="12"/>
      <c r="J69" s="11">
        <f t="shared" si="11"/>
        <v>8.4636583177019331E-3</v>
      </c>
    </row>
    <row r="70" spans="1:10">
      <c r="A70" s="11">
        <f>'Initial data'!A69</f>
        <v>201606</v>
      </c>
      <c r="B70" s="11">
        <f>'Initial data'!B69</f>
        <v>107967314</v>
      </c>
      <c r="C70" s="12">
        <f t="shared" si="9"/>
        <v>-6.4917522945283301E-2</v>
      </c>
      <c r="D70" s="11">
        <v>28</v>
      </c>
      <c r="E70" s="11"/>
      <c r="F70" s="11">
        <f t="shared" si="7"/>
        <v>-9.3907327566896575E-4</v>
      </c>
      <c r="G70" s="12">
        <f t="shared" si="10"/>
        <v>-6.3978449669614329E-2</v>
      </c>
      <c r="H70" s="12">
        <f t="shared" si="8"/>
        <v>-9.0813295364996938E-2</v>
      </c>
      <c r="I70" s="12"/>
      <c r="J70" s="11">
        <f t="shared" si="11"/>
        <v>4.0932420221273741E-3</v>
      </c>
    </row>
    <row r="71" spans="1:10">
      <c r="A71" s="11">
        <f>'Initial data'!A70</f>
        <v>201607</v>
      </c>
      <c r="B71" s="11">
        <f>'Initial data'!B70</f>
        <v>115208791</v>
      </c>
      <c r="C71" s="12">
        <f t="shared" si="9"/>
        <v>8.5244044482703646E-2</v>
      </c>
      <c r="D71" s="11">
        <v>29</v>
      </c>
      <c r="E71" s="11"/>
      <c r="F71" s="11">
        <f t="shared" si="7"/>
        <v>-9.3907327566896575E-4</v>
      </c>
      <c r="G71" s="12">
        <f t="shared" si="10"/>
        <v>8.6183117758372618E-2</v>
      </c>
      <c r="H71" s="12">
        <f t="shared" si="8"/>
        <v>-4.6301776066243264E-3</v>
      </c>
      <c r="I71" s="12"/>
      <c r="J71" s="11">
        <f t="shared" si="11"/>
        <v>7.4275297865535215E-3</v>
      </c>
    </row>
    <row r="72" spans="1:10">
      <c r="A72" s="11">
        <f>'Initial data'!A71</f>
        <v>201608</v>
      </c>
      <c r="B72" s="11">
        <f>'Initial data'!B71</f>
        <v>105794868</v>
      </c>
      <c r="C72" s="12">
        <f t="shared" si="9"/>
        <v>-0.28129812628108036</v>
      </c>
      <c r="D72" s="11">
        <v>30</v>
      </c>
      <c r="E72" s="12"/>
      <c r="F72" s="11">
        <f t="shared" si="7"/>
        <v>-9.3907327566896575E-4</v>
      </c>
      <c r="G72" s="12">
        <f t="shared" si="10"/>
        <v>-0.28035905300541142</v>
      </c>
      <c r="H72" s="12">
        <f t="shared" si="8"/>
        <v>-0.28498923061203574</v>
      </c>
      <c r="I72" s="12"/>
      <c r="J72" s="11">
        <f t="shared" si="11"/>
        <v>7.8601198602091082E-2</v>
      </c>
    </row>
    <row r="73" spans="1:10">
      <c r="A73" s="11">
        <f>'Initial data'!A72</f>
        <v>201609</v>
      </c>
      <c r="B73" s="11">
        <f>'Initial data'!B72</f>
        <v>140162174</v>
      </c>
      <c r="C73" s="12">
        <f t="shared" si="9"/>
        <v>0.17858009269892122</v>
      </c>
      <c r="D73" s="11">
        <v>31</v>
      </c>
      <c r="E73" s="12"/>
      <c r="F73" s="11">
        <f t="shared" si="7"/>
        <v>-9.3907327566896575E-4</v>
      </c>
      <c r="G73" s="12">
        <f t="shared" si="10"/>
        <v>0.17951916597459019</v>
      </c>
      <c r="H73" s="12">
        <f t="shared" si="8"/>
        <v>-0.10547006463744554</v>
      </c>
      <c r="I73" s="12"/>
      <c r="J73" s="11">
        <f t="shared" si="11"/>
        <v>3.2227130952212461E-2</v>
      </c>
    </row>
    <row r="74" spans="1:10">
      <c r="A74" s="11">
        <f>'Initial data'!A73</f>
        <v>201610</v>
      </c>
      <c r="B74" s="11">
        <f>'Initial data'!B73</f>
        <v>117239640</v>
      </c>
      <c r="C74" s="12">
        <f t="shared" si="9"/>
        <v>-5.8768812045399847E-2</v>
      </c>
      <c r="D74" s="11">
        <v>32</v>
      </c>
      <c r="E74" s="12"/>
      <c r="F74" s="11">
        <f t="shared" si="7"/>
        <v>-9.3907327566896575E-4</v>
      </c>
      <c r="G74" s="12">
        <f t="shared" si="10"/>
        <v>-5.7829738769730882E-2</v>
      </c>
      <c r="H74" s="12">
        <f t="shared" si="8"/>
        <v>-0.16329980340717642</v>
      </c>
      <c r="I74" s="12"/>
      <c r="J74" s="11">
        <f t="shared" si="11"/>
        <v>3.3442786861753149E-3</v>
      </c>
    </row>
    <row r="75" spans="1:10">
      <c r="A75" s="11">
        <f>'Initial data'!A74</f>
        <v>201611</v>
      </c>
      <c r="B75" s="11">
        <f>'Initial data'!B74</f>
        <v>124336159</v>
      </c>
      <c r="C75" s="12">
        <f t="shared" si="9"/>
        <v>-7.8006801012041438E-2</v>
      </c>
      <c r="D75" s="11">
        <v>33</v>
      </c>
      <c r="E75" s="12"/>
      <c r="F75" s="11">
        <f t="shared" si="7"/>
        <v>-9.3907327566896575E-4</v>
      </c>
      <c r="G75" s="12">
        <f t="shared" si="10"/>
        <v>-7.7067727736372466E-2</v>
      </c>
      <c r="H75" s="12">
        <f t="shared" si="8"/>
        <v>-0.24036753114354889</v>
      </c>
      <c r="I75" s="12"/>
      <c r="J75" s="11">
        <f t="shared" si="11"/>
        <v>5.9394346584476336E-3</v>
      </c>
    </row>
    <row r="76" spans="1:10">
      <c r="A76" s="11">
        <f>'Initial data'!A75</f>
        <v>201612</v>
      </c>
      <c r="B76" s="11">
        <f>'Initial data'!B75</f>
        <v>134423553</v>
      </c>
      <c r="C76" s="12">
        <f t="shared" si="9"/>
        <v>0.27187380729721899</v>
      </c>
      <c r="D76" s="11">
        <v>34</v>
      </c>
      <c r="E76" s="12"/>
      <c r="F76" s="11">
        <f t="shared" si="7"/>
        <v>-9.3907327566896575E-4</v>
      </c>
      <c r="G76" s="12">
        <f t="shared" si="10"/>
        <v>0.27281288057288794</v>
      </c>
      <c r="H76" s="12">
        <f t="shared" si="8"/>
        <v>3.244534942933907E-2</v>
      </c>
      <c r="I76" s="12"/>
      <c r="J76" s="11">
        <f t="shared" si="11"/>
        <v>7.4426867806476824E-2</v>
      </c>
    </row>
    <row r="77" spans="1:10">
      <c r="A77" s="11">
        <f>'Initial data'!A76</f>
        <v>201701</v>
      </c>
      <c r="B77" s="11">
        <f>'Initial data'!B76</f>
        <v>102424081</v>
      </c>
      <c r="C77" s="12">
        <f t="shared" si="9"/>
        <v>-0.14356282290635364</v>
      </c>
      <c r="D77" s="11">
        <v>35</v>
      </c>
      <c r="E77" s="12"/>
      <c r="F77" s="11">
        <f t="shared" si="7"/>
        <v>-9.3907327566896575E-4</v>
      </c>
      <c r="G77" s="12">
        <f t="shared" si="10"/>
        <v>-0.14262374963068467</v>
      </c>
      <c r="H77" s="12">
        <f t="shared" si="8"/>
        <v>-0.11017840020134559</v>
      </c>
      <c r="I77" s="12"/>
      <c r="J77" s="11">
        <f t="shared" si="11"/>
        <v>2.0341533958716223E-2</v>
      </c>
    </row>
    <row r="78" spans="1:10">
      <c r="A78" s="11">
        <f>'Initial data'!A77</f>
        <v>201702</v>
      </c>
      <c r="B78" s="11">
        <f>'Initial data'!B77</f>
        <v>118236242</v>
      </c>
      <c r="C78" s="12">
        <f t="shared" si="9"/>
        <v>-0.17397851641168036</v>
      </c>
      <c r="D78" s="11">
        <v>36</v>
      </c>
      <c r="E78" s="12"/>
      <c r="F78" s="11">
        <f t="shared" si="7"/>
        <v>-9.3907327566896575E-4</v>
      </c>
      <c r="G78" s="12">
        <f t="shared" si="10"/>
        <v>-0.17303944313601138</v>
      </c>
      <c r="H78" s="12">
        <f t="shared" si="8"/>
        <v>-0.283217843337357</v>
      </c>
      <c r="I78" s="12"/>
      <c r="J78" s="11">
        <f t="shared" si="11"/>
        <v>2.9942648880820918E-2</v>
      </c>
    </row>
    <row r="79" spans="1:10">
      <c r="A79" s="11">
        <f>'Initial data'!A78</f>
        <v>201703</v>
      </c>
      <c r="B79" s="11">
        <f>'Initial data'!B78</f>
        <v>140704675</v>
      </c>
      <c r="C79" s="12">
        <f t="shared" si="9"/>
        <v>0.33727809950808912</v>
      </c>
      <c r="D79" s="11">
        <v>37</v>
      </c>
      <c r="E79" s="12"/>
      <c r="F79" s="11">
        <f t="shared" si="7"/>
        <v>-9.3907327566896575E-4</v>
      </c>
      <c r="G79" s="12">
        <f t="shared" si="10"/>
        <v>0.33821717278375807</v>
      </c>
      <c r="H79" s="12">
        <f t="shared" si="8"/>
        <v>5.4999329446401089E-2</v>
      </c>
      <c r="I79" s="12"/>
      <c r="J79" s="11">
        <f t="shared" si="11"/>
        <v>0.11439085596583846</v>
      </c>
    </row>
    <row r="80" spans="1:10">
      <c r="A80" s="11">
        <f>'Initial data'!A79</f>
        <v>201704</v>
      </c>
      <c r="B80" s="11">
        <f>'Initial data'!B79</f>
        <v>100422380</v>
      </c>
      <c r="C80" s="12">
        <f t="shared" si="9"/>
        <v>-0.28278366662246662</v>
      </c>
      <c r="D80" s="11">
        <v>38</v>
      </c>
      <c r="E80" s="12"/>
      <c r="F80" s="11">
        <f t="shared" si="7"/>
        <v>-9.3907327566896575E-4</v>
      </c>
      <c r="G80" s="12">
        <f t="shared" si="10"/>
        <v>-0.28184459334679768</v>
      </c>
      <c r="H80" s="12">
        <f t="shared" si="8"/>
        <v>-0.22684526390039655</v>
      </c>
      <c r="I80" s="12"/>
      <c r="J80" s="11">
        <f t="shared" si="11"/>
        <v>7.9436374798821749E-2</v>
      </c>
    </row>
    <row r="81" spans="1:12">
      <c r="A81" s="11">
        <f>'Initial data'!A80</f>
        <v>201705</v>
      </c>
      <c r="B81" s="11">
        <f>'Initial data'!B80</f>
        <v>133242231</v>
      </c>
      <c r="C81" s="12">
        <f t="shared" si="9"/>
        <v>2.9985506808158202E-2</v>
      </c>
      <c r="D81" s="11">
        <v>39</v>
      </c>
      <c r="E81" s="12"/>
      <c r="F81" s="11">
        <f t="shared" si="7"/>
        <v>-9.3907327566896575E-4</v>
      </c>
      <c r="G81" s="12">
        <f t="shared" si="10"/>
        <v>3.0924580083827168E-2</v>
      </c>
      <c r="H81" s="12">
        <f t="shared" si="8"/>
        <v>-0.19592068381656938</v>
      </c>
      <c r="I81" s="12"/>
      <c r="J81" s="11">
        <f t="shared" si="11"/>
        <v>9.5632965336103987E-4</v>
      </c>
    </row>
    <row r="82" spans="1:12">
      <c r="A82" s="11">
        <f>'Initial data'!A81</f>
        <v>201706</v>
      </c>
      <c r="B82" s="11">
        <f>'Initial data'!B81</f>
        <v>129306202</v>
      </c>
      <c r="C82" s="12">
        <f t="shared" si="9"/>
        <v>-5.4859545633202791E-2</v>
      </c>
      <c r="D82" s="11">
        <v>40</v>
      </c>
      <c r="E82" s="11" t="s">
        <v>0</v>
      </c>
      <c r="F82" s="11">
        <f t="shared" si="7"/>
        <v>-9.3907327566896575E-4</v>
      </c>
      <c r="G82" s="12">
        <f t="shared" si="10"/>
        <v>-5.3920472357533826E-2</v>
      </c>
      <c r="H82" s="12">
        <f t="shared" si="8"/>
        <v>-0.24984115617410321</v>
      </c>
      <c r="I82" s="12"/>
      <c r="J82" s="11">
        <f t="shared" si="11"/>
        <v>2.9074173392595695E-3</v>
      </c>
    </row>
    <row r="83" spans="1:12">
      <c r="A83" s="11">
        <f>'Initial data'!A82</f>
        <v>201707</v>
      </c>
      <c r="B83" s="11">
        <f>'Initial data'!B82</f>
        <v>136598067</v>
      </c>
      <c r="C83" s="12">
        <f t="shared" si="9"/>
        <v>-0.30399075589492025</v>
      </c>
      <c r="D83" s="11">
        <v>1</v>
      </c>
      <c r="E83" s="11">
        <f>SUM(C83:C122)</f>
        <v>-0.80080581938006434</v>
      </c>
      <c r="F83" s="11">
        <f>E85</f>
        <v>-2.0020145484501609E-2</v>
      </c>
      <c r="G83" s="12">
        <f t="shared" si="10"/>
        <v>-0.28397061041041866</v>
      </c>
      <c r="H83" s="12">
        <f>C83-F83</f>
        <v>-0.28397061041041866</v>
      </c>
      <c r="I83" s="12">
        <f>MAX(H83:H122)-MIN(H83:H122)</f>
        <v>1.1911852810625896</v>
      </c>
      <c r="J83" s="11">
        <f t="shared" si="11"/>
        <v>8.0639307576865771E-2</v>
      </c>
      <c r="K83">
        <f>SQRT(SUM(J83:J122)/39)</f>
        <v>0.20115450669704213</v>
      </c>
      <c r="L83">
        <f>I83/K83</f>
        <v>5.9217429458671198</v>
      </c>
    </row>
    <row r="84" spans="1:12">
      <c r="A84" s="11">
        <f>'Initial data'!A83</f>
        <v>201708</v>
      </c>
      <c r="B84" s="11">
        <f>'Initial data'!B83</f>
        <v>185125422</v>
      </c>
      <c r="C84" s="12">
        <f t="shared" si="9"/>
        <v>-0.13725383144304465</v>
      </c>
      <c r="D84" s="11">
        <v>2</v>
      </c>
      <c r="E84" s="11" t="s">
        <v>18</v>
      </c>
      <c r="F84" s="11">
        <f>F83</f>
        <v>-2.0020145484501609E-2</v>
      </c>
      <c r="G84" s="12">
        <f t="shared" si="10"/>
        <v>-0.11723368595854304</v>
      </c>
      <c r="H84" s="12">
        <f t="shared" ref="H84:H102" si="12">H83+C84-F84</f>
        <v>-0.40120429636896171</v>
      </c>
      <c r="I84" s="12"/>
      <c r="J84" s="11">
        <f t="shared" si="11"/>
        <v>1.3743737123426292E-2</v>
      </c>
    </row>
    <row r="85" spans="1:12">
      <c r="A85" s="11">
        <f>'Initial data'!A84</f>
        <v>201709</v>
      </c>
      <c r="B85" s="11">
        <f>'Initial data'!B84</f>
        <v>212360942</v>
      </c>
      <c r="C85" s="12">
        <f t="shared" si="9"/>
        <v>0.1506094437951396</v>
      </c>
      <c r="D85" s="11">
        <v>3</v>
      </c>
      <c r="E85" s="11">
        <f>E83/40</f>
        <v>-2.0020145484501609E-2</v>
      </c>
      <c r="F85" s="11">
        <f t="shared" ref="F85:F122" si="13">F84</f>
        <v>-2.0020145484501609E-2</v>
      </c>
      <c r="G85" s="12">
        <f t="shared" si="10"/>
        <v>0.17062958927964123</v>
      </c>
      <c r="H85" s="12">
        <f t="shared" si="12"/>
        <v>-0.23057470708932049</v>
      </c>
      <c r="I85" s="12"/>
      <c r="J85" s="11">
        <f t="shared" si="11"/>
        <v>2.9114456737739054E-2</v>
      </c>
    </row>
    <row r="86" spans="1:12">
      <c r="A86" s="11">
        <f>'Initial data'!A85</f>
        <v>201710</v>
      </c>
      <c r="B86" s="11">
        <f>'Initial data'!B85</f>
        <v>182669396</v>
      </c>
      <c r="C86" s="12">
        <f t="shared" si="9"/>
        <v>0.15523659150317337</v>
      </c>
      <c r="D86" s="11">
        <v>4</v>
      </c>
      <c r="E86" s="12"/>
      <c r="F86" s="11">
        <f t="shared" si="13"/>
        <v>-2.0020145484501609E-2</v>
      </c>
      <c r="G86" s="12">
        <f t="shared" si="10"/>
        <v>0.17525673698767497</v>
      </c>
      <c r="H86" s="12">
        <f t="shared" si="12"/>
        <v>-5.5317970101645506E-2</v>
      </c>
      <c r="I86" s="12"/>
      <c r="J86" s="11">
        <f t="shared" si="11"/>
        <v>3.0714923859567079E-2</v>
      </c>
    </row>
    <row r="87" spans="1:12">
      <c r="A87" s="11">
        <f>'Initial data'!A86</f>
        <v>201711</v>
      </c>
      <c r="B87" s="11">
        <f>'Initial data'!B86</f>
        <v>156403835</v>
      </c>
      <c r="C87" s="12">
        <f t="shared" si="9"/>
        <v>-1.6698436260485512E-2</v>
      </c>
      <c r="D87" s="11">
        <v>5</v>
      </c>
      <c r="E87" s="12"/>
      <c r="F87" s="11">
        <f t="shared" si="13"/>
        <v>-2.0020145484501609E-2</v>
      </c>
      <c r="G87" s="12">
        <f t="shared" si="10"/>
        <v>3.3217092240160964E-3</v>
      </c>
      <c r="H87" s="12">
        <f t="shared" si="12"/>
        <v>-5.1996260877629416E-2</v>
      </c>
      <c r="I87" s="12"/>
      <c r="J87" s="11">
        <f t="shared" si="11"/>
        <v>1.1033752168913618E-5</v>
      </c>
    </row>
    <row r="88" spans="1:12">
      <c r="A88" s="11">
        <f>'Initial data'!A87</f>
        <v>201712</v>
      </c>
      <c r="B88" s="11">
        <f>'Initial data'!B87</f>
        <v>159037462</v>
      </c>
      <c r="C88" s="12">
        <f t="shared" si="9"/>
        <v>-2.8649811340219059E-2</v>
      </c>
      <c r="D88" s="11">
        <v>6</v>
      </c>
      <c r="E88" s="12"/>
      <c r="F88" s="11">
        <f t="shared" si="13"/>
        <v>-2.0020145484501609E-2</v>
      </c>
      <c r="G88" s="12">
        <f t="shared" si="10"/>
        <v>-8.6296658557174499E-3</v>
      </c>
      <c r="H88" s="12">
        <f t="shared" si="12"/>
        <v>-6.0625926733346866E-2</v>
      </c>
      <c r="I88" s="12"/>
      <c r="J88" s="11">
        <f t="shared" si="11"/>
        <v>7.4471132781335581E-5</v>
      </c>
    </row>
    <row r="89" spans="1:12">
      <c r="A89" s="11">
        <f>'Initial data'!A88</f>
        <v>201801</v>
      </c>
      <c r="B89" s="11">
        <f>'Initial data'!B88</f>
        <v>163659753</v>
      </c>
      <c r="C89" s="12">
        <f t="shared" si="9"/>
        <v>6.4715472576311495E-2</v>
      </c>
      <c r="D89" s="11">
        <v>7</v>
      </c>
      <c r="E89" s="12"/>
      <c r="F89" s="11">
        <f t="shared" si="13"/>
        <v>-2.0020145484501609E-2</v>
      </c>
      <c r="G89" s="12">
        <f t="shared" si="10"/>
        <v>8.4735618060813103E-2</v>
      </c>
      <c r="H89" s="12">
        <f t="shared" si="12"/>
        <v>2.4109691327466237E-2</v>
      </c>
      <c r="I89" s="12"/>
      <c r="J89" s="11">
        <f t="shared" si="11"/>
        <v>7.1801249681479962E-3</v>
      </c>
    </row>
    <row r="90" spans="1:12">
      <c r="A90" s="11">
        <f>'Initial data'!A89</f>
        <v>201802</v>
      </c>
      <c r="B90" s="11">
        <f>'Initial data'!B89</f>
        <v>153403871</v>
      </c>
      <c r="C90" s="12">
        <f t="shared" si="9"/>
        <v>-7.7579866308436024E-2</v>
      </c>
      <c r="D90" s="11">
        <v>8</v>
      </c>
      <c r="E90" s="11"/>
      <c r="F90" s="11">
        <f t="shared" si="13"/>
        <v>-2.0020145484501609E-2</v>
      </c>
      <c r="G90" s="12">
        <f t="shared" si="10"/>
        <v>-5.7559720823934415E-2</v>
      </c>
      <c r="H90" s="12">
        <f t="shared" si="12"/>
        <v>-3.3450029496468178E-2</v>
      </c>
      <c r="I90" s="12"/>
      <c r="J90" s="11">
        <f t="shared" si="11"/>
        <v>3.3131214613292691E-3</v>
      </c>
    </row>
    <row r="91" spans="1:12">
      <c r="A91" s="11">
        <f>'Initial data'!A90</f>
        <v>201803</v>
      </c>
      <c r="B91" s="11">
        <f>'Initial data'!B90</f>
        <v>165778737</v>
      </c>
      <c r="C91" s="12">
        <f t="shared" si="9"/>
        <v>0.10466451731138994</v>
      </c>
      <c r="D91" s="11">
        <v>9</v>
      </c>
      <c r="E91" s="11"/>
      <c r="F91" s="11">
        <f t="shared" si="13"/>
        <v>-2.0020145484501609E-2</v>
      </c>
      <c r="G91" s="12">
        <f t="shared" si="10"/>
        <v>0.12468466279589155</v>
      </c>
      <c r="H91" s="12">
        <f t="shared" si="12"/>
        <v>9.1234633299423371E-2</v>
      </c>
      <c r="I91" s="12"/>
      <c r="J91" s="11">
        <f t="shared" si="11"/>
        <v>1.5546265136525182E-2</v>
      </c>
    </row>
    <row r="92" spans="1:12">
      <c r="A92" s="11">
        <f>'Initial data'!A91</f>
        <v>201804</v>
      </c>
      <c r="B92" s="11">
        <f>'Initial data'!B91</f>
        <v>149304743</v>
      </c>
      <c r="C92" s="12">
        <f t="shared" si="9"/>
        <v>1.6243903769581767E-2</v>
      </c>
      <c r="D92" s="11">
        <v>10</v>
      </c>
      <c r="E92" s="11"/>
      <c r="F92" s="11">
        <f t="shared" si="13"/>
        <v>-2.0020145484501609E-2</v>
      </c>
      <c r="G92" s="12">
        <f t="shared" si="10"/>
        <v>3.6264049254083372E-2</v>
      </c>
      <c r="H92" s="12">
        <f t="shared" si="12"/>
        <v>0.12749868255350674</v>
      </c>
      <c r="I92" s="12"/>
      <c r="J92" s="11">
        <f t="shared" si="11"/>
        <v>1.3150812683025849E-3</v>
      </c>
    </row>
    <row r="93" spans="1:12">
      <c r="A93" s="11">
        <f>'Initial data'!A92</f>
        <v>201805</v>
      </c>
      <c r="B93" s="11">
        <f>'Initial data'!B92</f>
        <v>146899043</v>
      </c>
      <c r="C93" s="12">
        <f t="shared" si="9"/>
        <v>-6.6294426726446996E-3</v>
      </c>
      <c r="D93" s="11">
        <v>11</v>
      </c>
      <c r="E93" s="11"/>
      <c r="F93" s="11">
        <f t="shared" si="13"/>
        <v>-2.0020145484501609E-2</v>
      </c>
      <c r="G93" s="12">
        <f t="shared" si="10"/>
        <v>1.3390702811856909E-2</v>
      </c>
      <c r="H93" s="12">
        <f t="shared" si="12"/>
        <v>0.14088938536536366</v>
      </c>
      <c r="I93" s="12"/>
      <c r="J93" s="11">
        <f t="shared" si="11"/>
        <v>1.7931092179547252E-4</v>
      </c>
    </row>
    <row r="94" spans="1:12">
      <c r="A94" s="11">
        <f>'Initial data'!A93</f>
        <v>201806</v>
      </c>
      <c r="B94" s="11">
        <f>'Initial data'!B93</f>
        <v>147876137</v>
      </c>
      <c r="C94" s="12">
        <f t="shared" si="9"/>
        <v>-0.30263786842728457</v>
      </c>
      <c r="D94" s="11">
        <v>12</v>
      </c>
      <c r="E94" s="12"/>
      <c r="F94" s="11">
        <f t="shared" si="13"/>
        <v>-2.0020145484501609E-2</v>
      </c>
      <c r="G94" s="12">
        <f t="shared" si="10"/>
        <v>-0.28261772294278298</v>
      </c>
      <c r="H94" s="12">
        <f t="shared" si="12"/>
        <v>-0.14172833757741932</v>
      </c>
      <c r="I94" s="12"/>
      <c r="J94" s="11">
        <f t="shared" si="11"/>
        <v>7.9872777321363636E-2</v>
      </c>
    </row>
    <row r="95" spans="1:12">
      <c r="A95" s="11">
        <f>'Initial data'!A94</f>
        <v>201807</v>
      </c>
      <c r="B95" s="11">
        <f>'Initial data'!B94</f>
        <v>200139151</v>
      </c>
      <c r="C95" s="12">
        <f t="shared" si="9"/>
        <v>-0.1775650381536914</v>
      </c>
      <c r="D95" s="11">
        <v>13</v>
      </c>
      <c r="E95" s="12"/>
      <c r="F95" s="11">
        <f t="shared" si="13"/>
        <v>-2.0020145484501609E-2</v>
      </c>
      <c r="G95" s="12">
        <f t="shared" si="10"/>
        <v>-0.15754489266918981</v>
      </c>
      <c r="H95" s="12">
        <f t="shared" si="12"/>
        <v>-0.29927323024660912</v>
      </c>
      <c r="I95" s="12"/>
      <c r="J95" s="11">
        <f t="shared" si="11"/>
        <v>2.4820393206146537E-2</v>
      </c>
    </row>
    <row r="96" spans="1:12">
      <c r="A96" s="11">
        <f>'Initial data'!A95</f>
        <v>201808</v>
      </c>
      <c r="B96" s="11">
        <f>'Initial data'!B95</f>
        <v>239027335</v>
      </c>
      <c r="C96" s="12">
        <f t="shared" si="9"/>
        <v>0.48324228361424398</v>
      </c>
      <c r="D96" s="11">
        <v>14</v>
      </c>
      <c r="E96" s="12"/>
      <c r="F96" s="11">
        <f t="shared" si="13"/>
        <v>-2.0020145484501609E-2</v>
      </c>
      <c r="G96" s="12">
        <f t="shared" si="10"/>
        <v>0.50326242909874563</v>
      </c>
      <c r="H96" s="12">
        <f t="shared" si="12"/>
        <v>0.20398919885213646</v>
      </c>
      <c r="I96" s="12"/>
      <c r="J96" s="11">
        <f t="shared" si="11"/>
        <v>0.25327307254236997</v>
      </c>
    </row>
    <row r="97" spans="1:10">
      <c r="A97" s="11">
        <f>'Initial data'!A96</f>
        <v>201809</v>
      </c>
      <c r="B97" s="11">
        <f>'Initial data'!B96</f>
        <v>147427368</v>
      </c>
      <c r="C97" s="12">
        <f t="shared" si="9"/>
        <v>-0.51786415391391205</v>
      </c>
      <c r="D97" s="11">
        <v>15</v>
      </c>
      <c r="E97" s="12"/>
      <c r="F97" s="11">
        <f t="shared" si="13"/>
        <v>-2.0020145484501609E-2</v>
      </c>
      <c r="G97" s="12">
        <f t="shared" si="10"/>
        <v>-0.49784400842941046</v>
      </c>
      <c r="H97" s="12">
        <f t="shared" si="12"/>
        <v>-0.293854809577274</v>
      </c>
      <c r="I97" s="12"/>
      <c r="J97" s="11">
        <f t="shared" si="11"/>
        <v>0.24784865672906292</v>
      </c>
    </row>
    <row r="98" spans="1:10">
      <c r="A98" s="11">
        <f>'Initial data'!A97</f>
        <v>201810</v>
      </c>
      <c r="B98" s="11">
        <f>'Initial data'!B97</f>
        <v>247447834</v>
      </c>
      <c r="C98" s="12">
        <f t="shared" si="9"/>
        <v>-6.2648439320840757E-2</v>
      </c>
      <c r="D98" s="11">
        <v>16</v>
      </c>
      <c r="E98" s="12"/>
      <c r="F98" s="11">
        <f t="shared" si="13"/>
        <v>-2.0020145484501609E-2</v>
      </c>
      <c r="G98" s="12">
        <f t="shared" si="10"/>
        <v>-4.2628293836339148E-2</v>
      </c>
      <c r="H98" s="12">
        <f t="shared" si="12"/>
        <v>-0.33648310341361315</v>
      </c>
      <c r="I98" s="12"/>
      <c r="J98" s="11">
        <f t="shared" si="11"/>
        <v>1.8171714353972701E-3</v>
      </c>
    </row>
    <row r="99" spans="1:10">
      <c r="A99" s="11">
        <f>'Initial data'!A98</f>
        <v>201811</v>
      </c>
      <c r="B99" s="11">
        <f>'Initial data'!B98</f>
        <v>263445951</v>
      </c>
      <c r="C99" s="12">
        <f t="shared" si="9"/>
        <v>0.35925382152008328</v>
      </c>
      <c r="D99" s="11">
        <v>17</v>
      </c>
      <c r="E99" s="12"/>
      <c r="F99" s="11">
        <f t="shared" si="13"/>
        <v>-2.0020145484501609E-2</v>
      </c>
      <c r="G99" s="12">
        <f t="shared" si="10"/>
        <v>0.37927396700458488</v>
      </c>
      <c r="H99" s="12">
        <f t="shared" si="12"/>
        <v>4.2790863590971742E-2</v>
      </c>
      <c r="I99" s="12"/>
      <c r="J99" s="11">
        <f t="shared" si="11"/>
        <v>0.14384874204739495</v>
      </c>
    </row>
    <row r="100" spans="1:10">
      <c r="A100" s="11">
        <f>'Initial data'!A99</f>
        <v>201812</v>
      </c>
      <c r="B100" s="11">
        <f>'Initial data'!B99</f>
        <v>183937202</v>
      </c>
      <c r="C100" s="12">
        <f t="shared" si="9"/>
        <v>3.3310115025482485E-2</v>
      </c>
      <c r="D100" s="11">
        <v>18</v>
      </c>
      <c r="E100" s="12"/>
      <c r="F100" s="11">
        <f t="shared" si="13"/>
        <v>-2.0020145484501609E-2</v>
      </c>
      <c r="G100" s="12">
        <f t="shared" si="10"/>
        <v>5.3330260509984094E-2</v>
      </c>
      <c r="H100" s="12">
        <f t="shared" si="12"/>
        <v>9.6121124100955843E-2</v>
      </c>
      <c r="I100" s="12"/>
      <c r="J100" s="11">
        <f t="shared" si="11"/>
        <v>2.8441166860627689E-3</v>
      </c>
    </row>
    <row r="101" spans="1:10">
      <c r="A101" s="11">
        <f>'Initial data'!A100</f>
        <v>201901</v>
      </c>
      <c r="B101" s="11">
        <f>'Initial data'!B100</f>
        <v>177911154</v>
      </c>
      <c r="C101" s="12">
        <f t="shared" si="9"/>
        <v>-3.2340782102284887E-3</v>
      </c>
      <c r="D101" s="11">
        <v>19</v>
      </c>
      <c r="E101" s="12"/>
      <c r="F101" s="11">
        <f t="shared" si="13"/>
        <v>-2.0020145484501609E-2</v>
      </c>
      <c r="G101" s="12">
        <f t="shared" si="10"/>
        <v>1.678606727427312E-2</v>
      </c>
      <c r="H101" s="12">
        <f t="shared" si="12"/>
        <v>0.11290719137522896</v>
      </c>
      <c r="I101" s="12"/>
      <c r="J101" s="11">
        <f t="shared" si="11"/>
        <v>2.8177205453642302E-4</v>
      </c>
    </row>
    <row r="102" spans="1:10">
      <c r="A102" s="11">
        <f>'Initial data'!A101</f>
        <v>201902</v>
      </c>
      <c r="B102" s="11">
        <f>'Initial data'!B101</f>
        <v>178487464</v>
      </c>
      <c r="C102" s="12">
        <f t="shared" si="9"/>
        <v>-9.6182086970062863E-2</v>
      </c>
      <c r="D102" s="11">
        <v>20</v>
      </c>
      <c r="E102" s="11"/>
      <c r="F102" s="11">
        <f t="shared" si="13"/>
        <v>-2.0020145484501609E-2</v>
      </c>
      <c r="G102" s="12">
        <f t="shared" si="10"/>
        <v>-7.6161941485561255E-2</v>
      </c>
      <c r="H102" s="12">
        <f t="shared" si="12"/>
        <v>3.6745249889667708E-2</v>
      </c>
      <c r="I102" s="12"/>
      <c r="J102" s="11">
        <f t="shared" si="11"/>
        <v>5.8006413308500562E-3</v>
      </c>
    </row>
    <row r="103" spans="1:10">
      <c r="A103" s="11">
        <f>'Initial data'!A102</f>
        <v>201903</v>
      </c>
      <c r="B103" s="11">
        <f>'Initial data'!B102</f>
        <v>196507472</v>
      </c>
      <c r="C103" s="12">
        <f t="shared" si="9"/>
        <v>-1.4524524014102898E-2</v>
      </c>
      <c r="D103" s="11">
        <v>21</v>
      </c>
      <c r="E103" s="11"/>
      <c r="F103" s="11">
        <f t="shared" si="13"/>
        <v>-2.0020145484501609E-2</v>
      </c>
      <c r="G103" s="12">
        <f t="shared" si="10"/>
        <v>5.4956214703987104E-3</v>
      </c>
      <c r="H103" s="12">
        <f>C103-F103</f>
        <v>5.4956214703987104E-3</v>
      </c>
      <c r="I103" s="12"/>
      <c r="J103" s="11">
        <f t="shared" si="11"/>
        <v>3.0201855345907283E-5</v>
      </c>
    </row>
    <row r="104" spans="1:10">
      <c r="A104" s="11">
        <f>'Initial data'!A103</f>
        <v>201907</v>
      </c>
      <c r="B104" s="11">
        <f>'Initial data'!B103</f>
        <v>199382478</v>
      </c>
      <c r="C104" s="12">
        <f t="shared" si="9"/>
        <v>-0.31019663153357518</v>
      </c>
      <c r="D104" s="11">
        <v>22</v>
      </c>
      <c r="E104" s="11"/>
      <c r="F104" s="11">
        <f t="shared" si="13"/>
        <v>-2.0020145484501609E-2</v>
      </c>
      <c r="G104" s="12">
        <f t="shared" si="10"/>
        <v>-0.29017648604907359</v>
      </c>
      <c r="H104" s="12">
        <f t="shared" ref="H104:H122" si="14">H103+C104-F104</f>
        <v>-0.28468086457867486</v>
      </c>
      <c r="I104" s="12"/>
      <c r="J104" s="11">
        <f t="shared" si="11"/>
        <v>8.4202393055788194E-2</v>
      </c>
    </row>
    <row r="105" spans="1:10">
      <c r="A105" s="11">
        <f>'Initial data'!A104</f>
        <v>201908</v>
      </c>
      <c r="B105" s="11">
        <f>'Initial data'!B104</f>
        <v>271896536</v>
      </c>
      <c r="C105" s="12">
        <f t="shared" si="9"/>
        <v>6.0933834553210484E-2</v>
      </c>
      <c r="D105" s="11">
        <v>23</v>
      </c>
      <c r="E105" s="11"/>
      <c r="F105" s="11">
        <f t="shared" si="13"/>
        <v>-2.0020145484501609E-2</v>
      </c>
      <c r="G105" s="12">
        <f t="shared" si="10"/>
        <v>8.0953980037712092E-2</v>
      </c>
      <c r="H105" s="12">
        <f t="shared" si="14"/>
        <v>-0.20372688454096277</v>
      </c>
      <c r="I105" s="12"/>
      <c r="J105" s="11">
        <f t="shared" si="11"/>
        <v>6.5535468839462881E-3</v>
      </c>
    </row>
    <row r="106" spans="1:10">
      <c r="A106" s="11">
        <f>'Initial data'!A105</f>
        <v>201909</v>
      </c>
      <c r="B106" s="11">
        <f>'Initial data'!B105</f>
        <v>255823506</v>
      </c>
      <c r="C106" s="12">
        <f t="shared" si="9"/>
        <v>1.5750356768960637E-3</v>
      </c>
      <c r="D106" s="11">
        <v>24</v>
      </c>
      <c r="E106" s="12"/>
      <c r="F106" s="11">
        <f t="shared" si="13"/>
        <v>-2.0020145484501609E-2</v>
      </c>
      <c r="G106" s="12">
        <f t="shared" si="10"/>
        <v>2.1595181161397671E-2</v>
      </c>
      <c r="H106" s="12">
        <f t="shared" si="14"/>
        <v>-0.18213170337956508</v>
      </c>
      <c r="I106" s="12"/>
      <c r="J106" s="11">
        <f t="shared" si="11"/>
        <v>4.6635184939358487E-4</v>
      </c>
    </row>
    <row r="107" spans="1:10">
      <c r="A107" s="11">
        <f>'Initial data'!A106</f>
        <v>201910</v>
      </c>
      <c r="B107" s="11">
        <f>'Initial data'!B106</f>
        <v>255420892</v>
      </c>
      <c r="C107" s="12">
        <f t="shared" si="9"/>
        <v>0.28832721862118493</v>
      </c>
      <c r="D107" s="11">
        <v>25</v>
      </c>
      <c r="E107" s="12"/>
      <c r="F107" s="11">
        <f t="shared" si="13"/>
        <v>-2.0020145484501609E-2</v>
      </c>
      <c r="G107" s="12">
        <f t="shared" si="10"/>
        <v>0.30834736410568653</v>
      </c>
      <c r="H107" s="12">
        <f t="shared" si="14"/>
        <v>0.12621566072612145</v>
      </c>
      <c r="I107" s="12"/>
      <c r="J107" s="11">
        <f t="shared" si="11"/>
        <v>9.5078096950924826E-2</v>
      </c>
    </row>
    <row r="108" spans="1:10">
      <c r="A108" s="11">
        <f>'Initial data'!A107</f>
        <v>201911</v>
      </c>
      <c r="B108" s="11">
        <f>'Initial data'!B107</f>
        <v>191442121</v>
      </c>
      <c r="C108" s="12">
        <f t="shared" si="9"/>
        <v>0.19231131964251427</v>
      </c>
      <c r="D108" s="11">
        <v>26</v>
      </c>
      <c r="E108" s="12"/>
      <c r="F108" s="11">
        <f t="shared" si="13"/>
        <v>-2.0020145484501609E-2</v>
      </c>
      <c r="G108" s="12">
        <f t="shared" si="10"/>
        <v>0.21233146512701589</v>
      </c>
      <c r="H108" s="12">
        <f t="shared" si="14"/>
        <v>0.33854712585313729</v>
      </c>
      <c r="I108" s="12"/>
      <c r="J108" s="11">
        <f t="shared" si="11"/>
        <v>4.5084651082985164E-2</v>
      </c>
    </row>
    <row r="109" spans="1:10">
      <c r="A109" s="11">
        <f>'Initial data'!A108</f>
        <v>202001</v>
      </c>
      <c r="B109" s="11">
        <f>'Initial data'!B108</f>
        <v>157949317</v>
      </c>
      <c r="C109" s="12">
        <f t="shared" si="9"/>
        <v>0.12670442456961831</v>
      </c>
      <c r="D109" s="11">
        <v>27</v>
      </c>
      <c r="E109" s="12"/>
      <c r="F109" s="11">
        <f t="shared" si="13"/>
        <v>-2.0020145484501609E-2</v>
      </c>
      <c r="G109" s="12">
        <f t="shared" si="10"/>
        <v>0.14672457005411993</v>
      </c>
      <c r="H109" s="12">
        <f t="shared" si="14"/>
        <v>0.48527169590725716</v>
      </c>
      <c r="I109" s="12"/>
      <c r="J109" s="11">
        <f t="shared" si="11"/>
        <v>2.1528099457566348E-2</v>
      </c>
    </row>
    <row r="110" spans="1:10">
      <c r="A110" s="11">
        <f>'Initial data'!A109</f>
        <v>202002</v>
      </c>
      <c r="B110" s="11">
        <f>'Initial data'!B109</f>
        <v>139152406</v>
      </c>
      <c r="C110" s="12">
        <f t="shared" si="9"/>
        <v>-0.11491606880425513</v>
      </c>
      <c r="D110" s="11">
        <v>28</v>
      </c>
      <c r="E110" s="12"/>
      <c r="F110" s="11">
        <f t="shared" si="13"/>
        <v>-2.0020145484501609E-2</v>
      </c>
      <c r="G110" s="12">
        <f t="shared" si="10"/>
        <v>-9.4895923319753522E-2</v>
      </c>
      <c r="H110" s="12">
        <f t="shared" si="14"/>
        <v>0.39037577258750361</v>
      </c>
      <c r="I110" s="12"/>
      <c r="J110" s="11">
        <f t="shared" si="11"/>
        <v>9.0052362627085405E-3</v>
      </c>
    </row>
    <row r="111" spans="1:10">
      <c r="A111" s="11">
        <f>'Initial data'!A110</f>
        <v>202003</v>
      </c>
      <c r="B111" s="11">
        <f>'Initial data'!B110</f>
        <v>156098286</v>
      </c>
      <c r="C111" s="12">
        <f t="shared" si="9"/>
        <v>0.37958506662162272</v>
      </c>
      <c r="D111" s="11">
        <v>29</v>
      </c>
      <c r="E111" s="12"/>
      <c r="F111" s="11">
        <f t="shared" si="13"/>
        <v>-2.0020145484501609E-2</v>
      </c>
      <c r="G111" s="12">
        <f t="shared" si="10"/>
        <v>0.39960521210612432</v>
      </c>
      <c r="H111" s="12">
        <f t="shared" si="14"/>
        <v>0.78998098469362799</v>
      </c>
      <c r="I111" s="12"/>
      <c r="J111" s="11">
        <f t="shared" si="11"/>
        <v>0.1596843255423806</v>
      </c>
    </row>
    <row r="112" spans="1:10">
      <c r="A112" s="11">
        <f>'Initial data'!A111</f>
        <v>202004</v>
      </c>
      <c r="B112" s="11">
        <f>'Initial data'!B111</f>
        <v>106793897</v>
      </c>
      <c r="C112" s="12">
        <f t="shared" si="9"/>
        <v>-2.9464260262399119E-2</v>
      </c>
      <c r="D112" s="11">
        <v>30</v>
      </c>
      <c r="E112" s="11"/>
      <c r="F112" s="11">
        <f t="shared" si="13"/>
        <v>-2.0020145484501609E-2</v>
      </c>
      <c r="G112" s="12">
        <f t="shared" si="10"/>
        <v>-9.4441147778975103E-3</v>
      </c>
      <c r="H112" s="12">
        <f t="shared" si="14"/>
        <v>0.78053686991573046</v>
      </c>
      <c r="I112" s="12"/>
      <c r="J112" s="11">
        <f t="shared" si="11"/>
        <v>8.9191303938102138E-5</v>
      </c>
    </row>
    <row r="113" spans="1:10">
      <c r="A113" s="11">
        <f>'Initial data'!A112</f>
        <v>202005</v>
      </c>
      <c r="B113" s="11">
        <f>'Initial data'!B112</f>
        <v>109987315</v>
      </c>
      <c r="C113" s="12">
        <f t="shared" si="9"/>
        <v>-0.18312653012685687</v>
      </c>
      <c r="D113" s="11">
        <v>31</v>
      </c>
      <c r="E113" s="11"/>
      <c r="F113" s="11">
        <f t="shared" si="13"/>
        <v>-2.0020145484501609E-2</v>
      </c>
      <c r="G113" s="12">
        <f t="shared" si="10"/>
        <v>-0.16310638464235527</v>
      </c>
      <c r="H113" s="12">
        <f t="shared" si="14"/>
        <v>0.61743048527337518</v>
      </c>
      <c r="I113" s="12"/>
      <c r="J113" s="11">
        <f t="shared" si="11"/>
        <v>2.6603692711099948E-2</v>
      </c>
    </row>
    <row r="114" spans="1:10">
      <c r="A114" s="11">
        <f>'Initial data'!A113</f>
        <v>202006</v>
      </c>
      <c r="B114" s="11">
        <f>'Initial data'!B113</f>
        <v>132091065</v>
      </c>
      <c r="C114" s="12">
        <f t="shared" si="9"/>
        <v>-0.38261222523848315</v>
      </c>
      <c r="D114" s="11">
        <v>32</v>
      </c>
      <c r="E114" s="11"/>
      <c r="F114" s="11">
        <f t="shared" si="13"/>
        <v>-2.0020145484501609E-2</v>
      </c>
      <c r="G114" s="12">
        <f t="shared" si="10"/>
        <v>-0.36259207975398156</v>
      </c>
      <c r="H114" s="12">
        <f t="shared" si="14"/>
        <v>0.25483840551939363</v>
      </c>
      <c r="I114" s="12"/>
      <c r="J114" s="11">
        <f t="shared" si="11"/>
        <v>0.13147301630031771</v>
      </c>
    </row>
    <row r="115" spans="1:10">
      <c r="A115" s="11">
        <f>'Initial data'!A114</f>
        <v>202007</v>
      </c>
      <c r="B115" s="11">
        <f>'Initial data'!B114</f>
        <v>193659952</v>
      </c>
      <c r="C115" s="12">
        <f t="shared" si="9"/>
        <v>-0.22866535677185598</v>
      </c>
      <c r="D115" s="11">
        <v>33</v>
      </c>
      <c r="E115" s="11"/>
      <c r="F115" s="11">
        <f t="shared" si="13"/>
        <v>-2.0020145484501609E-2</v>
      </c>
      <c r="G115" s="12">
        <f t="shared" si="10"/>
        <v>-0.20864521128735436</v>
      </c>
      <c r="H115" s="12">
        <f t="shared" si="14"/>
        <v>4.6193194232039256E-2</v>
      </c>
      <c r="I115" s="12"/>
      <c r="J115" s="11">
        <f t="shared" si="11"/>
        <v>4.3532824193144741E-2</v>
      </c>
    </row>
    <row r="116" spans="1:10">
      <c r="A116" s="11">
        <f>'Initial data'!A115</f>
        <v>202008</v>
      </c>
      <c r="B116" s="11">
        <f>'Initial data'!B115</f>
        <v>243415328</v>
      </c>
      <c r="C116" s="12">
        <f t="shared" si="9"/>
        <v>7.3422205081039018E-3</v>
      </c>
      <c r="D116" s="11">
        <v>34</v>
      </c>
      <c r="E116" s="12"/>
      <c r="F116" s="11">
        <f t="shared" si="13"/>
        <v>-2.0020145484501609E-2</v>
      </c>
      <c r="G116" s="12">
        <f t="shared" si="10"/>
        <v>2.7362365992605511E-2</v>
      </c>
      <c r="H116" s="12">
        <f t="shared" si="14"/>
        <v>7.3555560224644767E-2</v>
      </c>
      <c r="I116" s="12"/>
      <c r="J116" s="11">
        <f t="shared" si="11"/>
        <v>7.4869907271329461E-4</v>
      </c>
    </row>
    <row r="117" spans="1:10">
      <c r="A117" s="11">
        <f>'Initial data'!A116</f>
        <v>202009</v>
      </c>
      <c r="B117" s="11">
        <f>'Initial data'!B116</f>
        <v>241634664</v>
      </c>
      <c r="C117" s="12">
        <f t="shared" si="9"/>
        <v>-9.5310179804325018E-2</v>
      </c>
      <c r="D117" s="11">
        <v>35</v>
      </c>
      <c r="E117" s="12"/>
      <c r="F117" s="11">
        <f t="shared" si="13"/>
        <v>-2.0020145484501609E-2</v>
      </c>
      <c r="G117" s="12">
        <f t="shared" si="10"/>
        <v>-7.529003431982341E-2</v>
      </c>
      <c r="H117" s="12">
        <f t="shared" si="14"/>
        <v>-1.7344740951786425E-3</v>
      </c>
      <c r="I117" s="12"/>
      <c r="J117" s="11">
        <f t="shared" si="11"/>
        <v>5.6685892678801867E-3</v>
      </c>
    </row>
    <row r="118" spans="1:10">
      <c r="A118" s="11">
        <f>'Initial data'!A117</f>
        <v>202010</v>
      </c>
      <c r="B118" s="11">
        <f>'Initial data'!B117</f>
        <v>265798130.40000004</v>
      </c>
      <c r="C118" s="12">
        <f t="shared" si="9"/>
        <v>-9.950330853168203E-3</v>
      </c>
      <c r="D118" s="11">
        <v>36</v>
      </c>
      <c r="E118" s="12"/>
      <c r="F118" s="11">
        <f t="shared" si="13"/>
        <v>-2.0020145484501609E-2</v>
      </c>
      <c r="G118" s="12">
        <f t="shared" si="10"/>
        <v>1.0069814631333406E-2</v>
      </c>
      <c r="H118" s="12">
        <f t="shared" si="14"/>
        <v>8.3353405361547631E-3</v>
      </c>
      <c r="I118" s="12"/>
      <c r="J118" s="11">
        <f t="shared" si="11"/>
        <v>1.0140116670941633E-4</v>
      </c>
    </row>
    <row r="119" spans="1:10">
      <c r="A119" s="11">
        <f>'Initial data'!A118</f>
        <v>202011</v>
      </c>
      <c r="B119" s="11">
        <f>'Initial data'!B118</f>
        <v>268456111.70400006</v>
      </c>
      <c r="C119" s="12">
        <f t="shared" si="9"/>
        <v>-9.9503308531679793E-3</v>
      </c>
      <c r="D119" s="11">
        <v>37</v>
      </c>
      <c r="E119" s="12"/>
      <c r="F119" s="11">
        <f t="shared" si="13"/>
        <v>-2.0020145484501609E-2</v>
      </c>
      <c r="G119" s="12">
        <f t="shared" si="10"/>
        <v>1.0069814631333629E-2</v>
      </c>
      <c r="H119" s="12">
        <f t="shared" si="14"/>
        <v>1.8405155167488391E-2</v>
      </c>
      <c r="I119" s="12"/>
      <c r="J119" s="11">
        <f t="shared" si="11"/>
        <v>1.0140116670942083E-4</v>
      </c>
    </row>
    <row r="120" spans="1:10">
      <c r="A120" s="11">
        <f>'Initial data'!A119</f>
        <v>202012</v>
      </c>
      <c r="B120" s="11">
        <f>'Initial data'!B119</f>
        <v>271140672.82104003</v>
      </c>
      <c r="C120" s="12">
        <f t="shared" si="9"/>
        <v>-9.950330853168092E-3</v>
      </c>
      <c r="D120" s="11">
        <v>38</v>
      </c>
      <c r="E120" s="12"/>
      <c r="F120" s="11">
        <f t="shared" si="13"/>
        <v>-2.0020145484501609E-2</v>
      </c>
      <c r="G120" s="12">
        <f t="shared" si="10"/>
        <v>1.0069814631333517E-2</v>
      </c>
      <c r="H120" s="12">
        <f t="shared" si="14"/>
        <v>2.8474969798821907E-2</v>
      </c>
      <c r="I120" s="12"/>
      <c r="J120" s="11">
        <f t="shared" si="11"/>
        <v>1.0140116670941857E-4</v>
      </c>
    </row>
    <row r="121" spans="1:10">
      <c r="A121" s="11">
        <f>'Initial data'!A120</f>
        <v>202013</v>
      </c>
      <c r="B121" s="11">
        <f>'Initial data'!B120</f>
        <v>273852079.54925042</v>
      </c>
      <c r="C121" s="12">
        <f t="shared" si="9"/>
        <v>-9.950330853168203E-3</v>
      </c>
      <c r="D121" s="11">
        <v>39</v>
      </c>
      <c r="E121" s="12"/>
      <c r="F121" s="11">
        <f t="shared" si="13"/>
        <v>-2.0020145484501609E-2</v>
      </c>
      <c r="G121" s="12">
        <f t="shared" si="10"/>
        <v>1.0069814631333406E-2</v>
      </c>
      <c r="H121" s="12">
        <f t="shared" si="14"/>
        <v>3.8544784430155313E-2</v>
      </c>
      <c r="I121" s="12"/>
      <c r="J121" s="11">
        <f t="shared" si="11"/>
        <v>1.0140116670941633E-4</v>
      </c>
    </row>
    <row r="122" spans="1:10">
      <c r="A122" s="11">
        <f>'Initial data'!A121</f>
        <v>202014</v>
      </c>
      <c r="B122" s="11">
        <f>'Initial data'!B121</f>
        <v>276590600.34474295</v>
      </c>
      <c r="C122" s="12">
        <f>LN(B122/B123)</f>
        <v>-9.5310179804324893E-2</v>
      </c>
      <c r="D122" s="11">
        <v>40</v>
      </c>
      <c r="E122" s="11" t="s">
        <v>0</v>
      </c>
      <c r="F122" s="11">
        <f t="shared" si="13"/>
        <v>-2.0020145484501609E-2</v>
      </c>
      <c r="G122" s="12">
        <f t="shared" si="10"/>
        <v>-7.5290034319823285E-2</v>
      </c>
      <c r="H122" s="12">
        <f t="shared" si="14"/>
        <v>-3.6745249889667972E-2</v>
      </c>
      <c r="I122" s="12"/>
      <c r="J122" s="11">
        <f t="shared" si="11"/>
        <v>5.6685892678801676E-3</v>
      </c>
    </row>
    <row r="123" spans="1:10">
      <c r="A123" s="11">
        <f>'Initial data'!A122</f>
        <v>202015</v>
      </c>
      <c r="B123" s="11">
        <f>B122*1.1</f>
        <v>304249660.37921727</v>
      </c>
      <c r="C123" s="12"/>
      <c r="D123" s="11"/>
      <c r="E123" s="11"/>
      <c r="F123" s="11"/>
      <c r="G123" s="12"/>
      <c r="H123" s="12"/>
      <c r="I123" s="12"/>
      <c r="J123" s="11"/>
    </row>
    <row r="124" spans="1:10">
      <c r="A124" s="11">
        <f>'Initial data'!A123</f>
        <v>202016</v>
      </c>
      <c r="B124" s="11">
        <f>'Initial data'!B123</f>
        <v>316419646.79438597</v>
      </c>
      <c r="C124" s="12"/>
      <c r="D124" s="11"/>
      <c r="E124" s="11"/>
      <c r="F124" s="11"/>
      <c r="G124" s="12"/>
      <c r="H124" s="12"/>
      <c r="I124" s="12"/>
      <c r="J124" s="11"/>
    </row>
    <row r="125" spans="1:10">
      <c r="A125" s="11">
        <f>'Initial data'!A124</f>
        <v>202017</v>
      </c>
      <c r="B125" s="11">
        <f>'Initial data'!B124</f>
        <v>319583843.26232982</v>
      </c>
      <c r="C125" s="12"/>
      <c r="D125" s="11"/>
      <c r="E125" s="11"/>
      <c r="F125" s="11"/>
      <c r="G125" s="12"/>
      <c r="H125" s="12"/>
      <c r="I125" s="12"/>
      <c r="J125" s="11"/>
    </row>
    <row r="126" spans="1:10">
      <c r="A126" s="11">
        <f>'Initial data'!A125</f>
        <v>202018</v>
      </c>
      <c r="B126" s="11">
        <f>'Initial data'!B125</f>
        <v>322779681.69495314</v>
      </c>
      <c r="C126" s="12"/>
      <c r="D126" s="11"/>
      <c r="E126" s="12"/>
      <c r="F126" s="11"/>
      <c r="G126" s="12"/>
      <c r="H126" s="12"/>
      <c r="I126" s="12"/>
      <c r="J126" s="11"/>
    </row>
    <row r="127" spans="1:10">
      <c r="A127" s="11">
        <f>'Initial data'!A126</f>
        <v>0</v>
      </c>
      <c r="B127" s="11">
        <f>'Initial data'!B126</f>
        <v>0</v>
      </c>
      <c r="C127" s="12"/>
      <c r="D127" s="11"/>
      <c r="E127" s="12"/>
      <c r="F127" s="11"/>
      <c r="G127" s="12"/>
      <c r="H127" s="12"/>
      <c r="I127" s="12"/>
      <c r="J127" s="11"/>
    </row>
    <row r="128" spans="1:10">
      <c r="A128" s="11">
        <f>'Initial data'!A127</f>
        <v>0</v>
      </c>
      <c r="B128" s="11">
        <f>'Initial data'!B127</f>
        <v>0</v>
      </c>
      <c r="C128" s="12"/>
      <c r="D128" s="11"/>
      <c r="E128" s="12"/>
      <c r="F128" s="11"/>
      <c r="G128" s="12"/>
      <c r="H128" s="12"/>
      <c r="I128" s="12"/>
      <c r="J128" s="11"/>
    </row>
    <row r="129" spans="1:10">
      <c r="A129" s="11">
        <f>'Initial data'!A128</f>
        <v>0</v>
      </c>
      <c r="B129" s="11">
        <f>'Initial data'!B128</f>
        <v>0</v>
      </c>
      <c r="C129" s="12"/>
      <c r="D129" s="11"/>
      <c r="E129" s="12"/>
      <c r="F129" s="11"/>
      <c r="G129" s="12"/>
      <c r="H129" s="12"/>
      <c r="I129" s="12"/>
      <c r="J129" s="11"/>
    </row>
    <row r="130" spans="1:10">
      <c r="A130" s="11">
        <f>'Initial data'!A129</f>
        <v>0</v>
      </c>
      <c r="B130" s="11">
        <f>'Initial data'!B129</f>
        <v>0</v>
      </c>
      <c r="C130" s="12"/>
      <c r="D130" s="11"/>
      <c r="E130" s="12"/>
      <c r="F130" s="11"/>
      <c r="G130" s="12"/>
      <c r="H130" s="12"/>
      <c r="I130" s="12"/>
      <c r="J130" s="11"/>
    </row>
    <row r="131" spans="1:10">
      <c r="A131" s="11">
        <f>'Initial data'!A130</f>
        <v>0</v>
      </c>
      <c r="B131" s="11">
        <f>'Initial data'!B130</f>
        <v>0</v>
      </c>
      <c r="C131" s="12"/>
      <c r="D131" s="11"/>
      <c r="E131" s="12"/>
      <c r="F131" s="11"/>
      <c r="G131" s="12"/>
      <c r="H131" s="12"/>
      <c r="I131" s="12"/>
      <c r="J131" s="11"/>
    </row>
    <row r="132" spans="1:10">
      <c r="A132" s="11">
        <f>'Initial data'!A131</f>
        <v>0</v>
      </c>
      <c r="B132" s="11">
        <f>'Initial data'!B131</f>
        <v>0</v>
      </c>
      <c r="C132" s="12"/>
      <c r="D132" s="11"/>
      <c r="E132" s="12"/>
      <c r="F132" s="11"/>
      <c r="G132" s="12"/>
      <c r="H132" s="12"/>
      <c r="I132" s="12"/>
      <c r="J132" s="11"/>
    </row>
    <row r="133" spans="1:10">
      <c r="A133" s="11">
        <f>'Initial data'!A132</f>
        <v>0</v>
      </c>
      <c r="B133" s="11">
        <f>'Initial data'!B132</f>
        <v>0</v>
      </c>
      <c r="C133" s="12"/>
      <c r="D133" s="11"/>
      <c r="E133" s="12"/>
      <c r="F133" s="11"/>
      <c r="G133" s="12"/>
      <c r="H133" s="12"/>
      <c r="I133" s="12"/>
      <c r="J133" s="11"/>
    </row>
    <row r="134" spans="1:10">
      <c r="A134" s="11">
        <f>'Initial data'!A133</f>
        <v>0</v>
      </c>
      <c r="B134" s="11">
        <f>'Initial data'!B133</f>
        <v>0</v>
      </c>
      <c r="C134" s="12"/>
      <c r="D134" s="11"/>
      <c r="E134" s="11"/>
      <c r="F134" s="11"/>
      <c r="G134" s="12"/>
      <c r="H134" s="12"/>
      <c r="I134" s="12"/>
      <c r="J134" s="11"/>
    </row>
    <row r="135" spans="1:10">
      <c r="A135" s="11">
        <f>'Initial data'!A134</f>
        <v>0</v>
      </c>
      <c r="B135" s="11">
        <f>'Initial data'!B134</f>
        <v>0</v>
      </c>
      <c r="C135" s="12"/>
      <c r="D135" s="11"/>
      <c r="E135" s="11"/>
      <c r="F135" s="11"/>
      <c r="G135" s="12"/>
      <c r="H135" s="12"/>
      <c r="I135" s="12"/>
      <c r="J135" s="11"/>
    </row>
    <row r="136" spans="1:10">
      <c r="A136" s="11">
        <f>'Initial data'!A135</f>
        <v>0</v>
      </c>
      <c r="B136" s="11">
        <f>'Initial data'!B135</f>
        <v>0</v>
      </c>
      <c r="C136" s="12"/>
      <c r="D136" s="11"/>
      <c r="E136" s="11"/>
      <c r="F136" s="11"/>
      <c r="G136" s="12"/>
      <c r="H136" s="12"/>
      <c r="I136" s="12"/>
      <c r="J136" s="11"/>
    </row>
    <row r="137" spans="1:10">
      <c r="A137" s="11">
        <f>'Initial data'!A136</f>
        <v>0</v>
      </c>
      <c r="B137" s="11">
        <f>'Initial data'!B136</f>
        <v>0</v>
      </c>
      <c r="C137" s="12"/>
      <c r="D137" s="11"/>
      <c r="E137" s="11"/>
      <c r="F137" s="11"/>
      <c r="G137" s="12"/>
      <c r="H137" s="12"/>
      <c r="I137" s="12"/>
      <c r="J137" s="11"/>
    </row>
    <row r="138" spans="1:10">
      <c r="A138" s="11">
        <f>'Initial data'!A137</f>
        <v>0</v>
      </c>
      <c r="B138" s="11">
        <f>'Initial data'!B137</f>
        <v>0</v>
      </c>
      <c r="C138" s="12"/>
      <c r="D138" s="11"/>
      <c r="E138" s="12"/>
      <c r="F138" s="11"/>
      <c r="G138" s="12"/>
      <c r="H138" s="12"/>
      <c r="I138" s="12"/>
      <c r="J138" s="11"/>
    </row>
    <row r="139" spans="1:10">
      <c r="A139" s="11">
        <f>'Initial data'!A138</f>
        <v>0</v>
      </c>
      <c r="B139" s="11">
        <f>'Initial data'!B138</f>
        <v>0</v>
      </c>
      <c r="C139" s="12"/>
      <c r="D139" s="11"/>
      <c r="E139" s="12"/>
      <c r="F139" s="11"/>
      <c r="G139" s="12"/>
      <c r="H139" s="12"/>
      <c r="I139" s="12"/>
      <c r="J139" s="11"/>
    </row>
    <row r="140" spans="1:10">
      <c r="A140" s="11">
        <f>'Initial data'!A139</f>
        <v>0</v>
      </c>
      <c r="B140" s="11">
        <f>'Initial data'!B139</f>
        <v>0</v>
      </c>
      <c r="C140" s="12"/>
      <c r="D140" s="11"/>
      <c r="E140" s="12"/>
      <c r="F140" s="11"/>
      <c r="G140" s="12"/>
      <c r="H140" s="12"/>
      <c r="I140" s="12"/>
      <c r="J140" s="11"/>
    </row>
    <row r="141" spans="1:10">
      <c r="A141" s="11">
        <f>'Initial data'!A140</f>
        <v>0</v>
      </c>
      <c r="B141" s="11">
        <f>'Initial data'!B140</f>
        <v>0</v>
      </c>
      <c r="C141" s="12"/>
      <c r="D141" s="11"/>
      <c r="E141" s="12"/>
      <c r="F141" s="11"/>
      <c r="G141" s="12"/>
      <c r="H141" s="12"/>
      <c r="I141" s="12"/>
      <c r="J141" s="11"/>
    </row>
    <row r="142" spans="1:10">
      <c r="A142" s="11">
        <f>'Initial data'!A141</f>
        <v>0</v>
      </c>
      <c r="B142" s="11">
        <f>'Initial data'!B141</f>
        <v>0</v>
      </c>
      <c r="C142" s="12"/>
      <c r="D142" s="11"/>
      <c r="E142" s="11"/>
      <c r="F142" s="11"/>
      <c r="G142" s="12"/>
      <c r="H142" s="12"/>
      <c r="I142" s="12"/>
      <c r="J142" s="11"/>
    </row>
    <row r="143" spans="1:10">
      <c r="A143" s="11">
        <f>'Initial data'!A142</f>
        <v>0</v>
      </c>
      <c r="B143" s="11">
        <f>'Initial data'!B142</f>
        <v>0</v>
      </c>
      <c r="C143" s="12"/>
      <c r="D143" s="11"/>
      <c r="E143" s="11"/>
      <c r="F143" s="11"/>
      <c r="G143" s="12"/>
      <c r="H143" s="12"/>
      <c r="I143" s="12"/>
      <c r="J143" s="11"/>
    </row>
    <row r="144" spans="1:10">
      <c r="A144" s="11">
        <f>'Initial data'!A143</f>
        <v>0</v>
      </c>
      <c r="B144" s="11">
        <f>'Initial data'!B143</f>
        <v>0</v>
      </c>
      <c r="C144" s="12"/>
      <c r="D144" s="11"/>
      <c r="E144" s="11"/>
      <c r="F144" s="11"/>
      <c r="G144" s="12"/>
      <c r="H144" s="12"/>
      <c r="I144" s="12"/>
      <c r="J144" s="11"/>
    </row>
    <row r="145" spans="1:10">
      <c r="A145" s="11">
        <f>'Initial data'!A144</f>
        <v>0</v>
      </c>
      <c r="B145" s="11">
        <f>'Initial data'!B144</f>
        <v>0</v>
      </c>
      <c r="C145" s="12"/>
      <c r="D145" s="11"/>
      <c r="E145" s="11"/>
      <c r="F145" s="11"/>
      <c r="G145" s="12"/>
      <c r="H145" s="12"/>
      <c r="I145" s="12"/>
      <c r="J145" s="11"/>
    </row>
    <row r="146" spans="1:10">
      <c r="A146" s="11">
        <f>'Initial data'!A145</f>
        <v>0</v>
      </c>
      <c r="B146" s="11">
        <f>'Initial data'!B145</f>
        <v>0</v>
      </c>
      <c r="C146" s="12"/>
      <c r="D146" s="11"/>
      <c r="E146" s="12"/>
      <c r="F146" s="11"/>
      <c r="G146" s="12"/>
      <c r="H146" s="12"/>
      <c r="I146" s="12"/>
      <c r="J146" s="11"/>
    </row>
    <row r="147" spans="1:10">
      <c r="A147" s="11">
        <f>'Initial data'!A146</f>
        <v>0</v>
      </c>
      <c r="B147" s="11">
        <f>'Initial data'!B146</f>
        <v>0</v>
      </c>
      <c r="C147" s="12"/>
      <c r="D147" s="11"/>
      <c r="E147" s="12"/>
      <c r="F147" s="11"/>
      <c r="G147" s="12"/>
      <c r="H147" s="12"/>
      <c r="I147" s="12"/>
      <c r="J147" s="11"/>
    </row>
    <row r="148" spans="1:10">
      <c r="A148" s="11">
        <f>'Initial data'!A147</f>
        <v>0</v>
      </c>
      <c r="B148" s="11">
        <f>'Initial data'!B147</f>
        <v>0</v>
      </c>
      <c r="C148" s="12"/>
      <c r="D148" s="11"/>
      <c r="E148" s="12"/>
      <c r="F148" s="11"/>
      <c r="G148" s="12"/>
      <c r="H148" s="12"/>
      <c r="I148" s="12"/>
      <c r="J148" s="11"/>
    </row>
    <row r="149" spans="1:10">
      <c r="A149" s="11">
        <f>'Initial data'!A148</f>
        <v>0</v>
      </c>
      <c r="B149" s="11">
        <f>'Initial data'!B148</f>
        <v>0</v>
      </c>
      <c r="C149" s="12"/>
      <c r="D149" s="11"/>
      <c r="E149" s="12"/>
      <c r="F149" s="11"/>
      <c r="G149" s="12"/>
      <c r="H149" s="12"/>
      <c r="I149" s="12"/>
      <c r="J149" s="11"/>
    </row>
    <row r="150" spans="1:10">
      <c r="A150" s="11">
        <f>'Initial data'!A149</f>
        <v>0</v>
      </c>
      <c r="B150" s="11">
        <f>'Initial data'!B149</f>
        <v>0</v>
      </c>
      <c r="C150" s="12"/>
      <c r="D150" s="11"/>
      <c r="E150" s="12"/>
      <c r="F150" s="11"/>
      <c r="G150" s="12"/>
      <c r="H150" s="12"/>
      <c r="I150" s="12"/>
      <c r="J150" s="11"/>
    </row>
    <row r="151" spans="1:10">
      <c r="A151" s="11">
        <f>'Initial data'!A150</f>
        <v>0</v>
      </c>
      <c r="B151" s="11">
        <f>'Initial data'!B150</f>
        <v>0</v>
      </c>
      <c r="C151" s="12"/>
      <c r="D151" s="11"/>
      <c r="E151" s="12"/>
      <c r="F151" s="11"/>
      <c r="G151" s="12"/>
      <c r="H151" s="12"/>
      <c r="I151" s="12"/>
      <c r="J151" s="11"/>
    </row>
    <row r="152" spans="1:10">
      <c r="A152" s="11">
        <f>'Initial data'!A151</f>
        <v>0</v>
      </c>
      <c r="B152" s="11">
        <f>'Initial data'!B151</f>
        <v>0</v>
      </c>
      <c r="C152" s="12"/>
      <c r="D152" s="11"/>
      <c r="E152" s="12"/>
      <c r="F152" s="11"/>
      <c r="G152" s="12"/>
      <c r="H152" s="12"/>
      <c r="I152" s="12"/>
      <c r="J152" s="11"/>
    </row>
    <row r="153" spans="1:10">
      <c r="A153" s="11">
        <f>'Initial data'!A152</f>
        <v>0</v>
      </c>
      <c r="B153" s="11">
        <f>'Initial data'!B152</f>
        <v>0</v>
      </c>
      <c r="C153" s="12"/>
      <c r="D153" s="11"/>
      <c r="E153" s="12"/>
      <c r="F153" s="11"/>
      <c r="G153" s="12"/>
      <c r="H153" s="12"/>
      <c r="I153" s="12"/>
      <c r="J153" s="11"/>
    </row>
    <row r="154" spans="1:10">
      <c r="A154" s="11">
        <f>'Initial data'!A153</f>
        <v>0</v>
      </c>
      <c r="B154" s="11">
        <f>'Initial data'!B153</f>
        <v>0</v>
      </c>
      <c r="C154" s="12"/>
      <c r="D154" s="11"/>
      <c r="E154" s="12"/>
      <c r="F154" s="11"/>
      <c r="G154" s="12"/>
      <c r="H154" s="12"/>
      <c r="I154" s="12"/>
      <c r="J154" s="11"/>
    </row>
    <row r="155" spans="1:10">
      <c r="A155" s="11">
        <f>'Initial data'!A154</f>
        <v>0</v>
      </c>
      <c r="B155" s="11">
        <f>'Initial data'!B154</f>
        <v>0</v>
      </c>
      <c r="C155" s="12"/>
      <c r="D155" s="11"/>
      <c r="E155" s="12"/>
      <c r="F155" s="11"/>
      <c r="G155" s="12"/>
      <c r="H155" s="12"/>
      <c r="I155" s="12"/>
      <c r="J155" s="11"/>
    </row>
    <row r="156" spans="1:10">
      <c r="A156" s="11">
        <f>'Initial data'!A155</f>
        <v>0</v>
      </c>
      <c r="B156" s="11">
        <f>'Initial data'!B155</f>
        <v>0</v>
      </c>
      <c r="C156" s="12"/>
      <c r="D156" s="11"/>
      <c r="E156" s="11"/>
      <c r="F156" s="11"/>
      <c r="G156" s="12"/>
      <c r="H156" s="12"/>
      <c r="I156" s="12"/>
      <c r="J156" s="11"/>
    </row>
    <row r="157" spans="1:10">
      <c r="A157" s="11">
        <f>'Initial data'!A156</f>
        <v>0</v>
      </c>
      <c r="B157" s="11">
        <f>'Initial data'!B156</f>
        <v>0</v>
      </c>
      <c r="C157" s="12"/>
      <c r="D157" s="11"/>
      <c r="E157" s="11"/>
      <c r="F157" s="11"/>
      <c r="G157" s="12"/>
      <c r="H157" s="12"/>
      <c r="I157" s="12"/>
      <c r="J157" s="11"/>
    </row>
    <row r="158" spans="1:10">
      <c r="A158" s="11">
        <f>'Initial data'!A157</f>
        <v>0</v>
      </c>
      <c r="B158" s="11">
        <f>'Initial data'!B157</f>
        <v>0</v>
      </c>
      <c r="C158" s="12"/>
      <c r="D158" s="11"/>
      <c r="E158" s="11"/>
      <c r="F158" s="11"/>
      <c r="G158" s="12"/>
      <c r="H158" s="12"/>
      <c r="I158" s="12"/>
      <c r="J158" s="11"/>
    </row>
    <row r="159" spans="1:10">
      <c r="A159" s="11">
        <f>'Initial data'!A158</f>
        <v>0</v>
      </c>
      <c r="B159" s="11">
        <f>'Initial data'!B158</f>
        <v>0</v>
      </c>
      <c r="C159" s="12"/>
      <c r="D159" s="11"/>
      <c r="E159" s="11"/>
      <c r="F159" s="11"/>
      <c r="G159" s="12"/>
      <c r="H159" s="12"/>
      <c r="I159" s="12"/>
      <c r="J159" s="11"/>
    </row>
    <row r="160" spans="1:10">
      <c r="A160" s="11">
        <f>'Initial data'!A159</f>
        <v>0</v>
      </c>
      <c r="B160" s="11">
        <f>'Initial data'!B159</f>
        <v>0</v>
      </c>
      <c r="C160" s="12"/>
      <c r="D160" s="11"/>
      <c r="E160" s="12"/>
      <c r="F160" s="11"/>
      <c r="G160" s="12"/>
      <c r="H160" s="12"/>
      <c r="I160" s="12"/>
      <c r="J160" s="11"/>
    </row>
    <row r="161" spans="1:10">
      <c r="A161" s="11">
        <f>'Initial data'!A160</f>
        <v>0</v>
      </c>
      <c r="B161" s="11">
        <f>'Initial data'!B160</f>
        <v>0</v>
      </c>
      <c r="C161" s="12"/>
      <c r="D161" s="11"/>
      <c r="E161" s="12"/>
      <c r="F161" s="11"/>
      <c r="G161" s="12"/>
      <c r="H161" s="12"/>
      <c r="I161" s="12"/>
      <c r="J161" s="11"/>
    </row>
    <row r="162" spans="1:10">
      <c r="A162" s="11">
        <f>'Initial data'!A161</f>
        <v>0</v>
      </c>
      <c r="B162" s="11">
        <f>'Initial data'!B161</f>
        <v>0</v>
      </c>
      <c r="C162" s="12"/>
      <c r="D162" s="11"/>
      <c r="E162" s="11"/>
      <c r="F162" s="11"/>
      <c r="G162" s="12"/>
      <c r="H162" s="12"/>
      <c r="I162" s="12"/>
      <c r="J162" s="11"/>
    </row>
    <row r="163" spans="1:10">
      <c r="A163" s="11">
        <f>'Initial data'!A162</f>
        <v>0</v>
      </c>
      <c r="B163" s="11">
        <f>'Initial data'!B162</f>
        <v>0</v>
      </c>
      <c r="C163" s="12"/>
      <c r="D163" s="11"/>
      <c r="E163" s="11"/>
      <c r="F163" s="11"/>
      <c r="G163" s="12"/>
      <c r="H163" s="12"/>
      <c r="I163" s="12"/>
      <c r="J163" s="11"/>
    </row>
    <row r="164" spans="1:10">
      <c r="A164" s="11">
        <f>'Initial data'!A163</f>
        <v>0</v>
      </c>
      <c r="B164" s="11">
        <f>'Initial data'!B163</f>
        <v>0</v>
      </c>
      <c r="C164" s="12"/>
      <c r="D164" s="11"/>
      <c r="E164" s="11"/>
      <c r="F164" s="11"/>
      <c r="G164" s="12"/>
      <c r="H164" s="12"/>
      <c r="I164" s="12"/>
      <c r="J164" s="11"/>
    </row>
    <row r="165" spans="1:10">
      <c r="A165" s="11">
        <f>'Initial data'!A164</f>
        <v>0</v>
      </c>
      <c r="B165" s="11">
        <f>'Initial data'!B164</f>
        <v>0</v>
      </c>
      <c r="C165" s="12"/>
      <c r="D165" s="11"/>
      <c r="E165" s="11"/>
      <c r="F165" s="11"/>
      <c r="G165" s="12"/>
      <c r="H165" s="12"/>
      <c r="I165" s="12"/>
      <c r="J165" s="11"/>
    </row>
    <row r="166" spans="1:10">
      <c r="A166" s="11">
        <f>'Initial data'!A165</f>
        <v>0</v>
      </c>
      <c r="B166" s="11">
        <f>'Initial data'!B165</f>
        <v>0</v>
      </c>
      <c r="C166" s="12"/>
      <c r="D166" s="11"/>
      <c r="E166" s="12"/>
      <c r="F166" s="11"/>
      <c r="G166" s="12"/>
      <c r="H166" s="12"/>
      <c r="I166" s="12"/>
      <c r="J166" s="11"/>
    </row>
    <row r="167" spans="1:10">
      <c r="A167" s="11">
        <f>'Initial data'!A166</f>
        <v>0</v>
      </c>
      <c r="B167" s="11">
        <f>'Initial data'!B166</f>
        <v>0</v>
      </c>
      <c r="C167" s="12"/>
      <c r="D167" s="11"/>
      <c r="E167" s="12"/>
      <c r="F167" s="11"/>
      <c r="G167" s="12"/>
      <c r="H167" s="12"/>
      <c r="I167" s="12"/>
      <c r="J167" s="11"/>
    </row>
    <row r="168" spans="1:10">
      <c r="A168" s="11">
        <f>'Initial data'!A167</f>
        <v>0</v>
      </c>
      <c r="B168" s="11">
        <f>'Initial data'!B167</f>
        <v>0</v>
      </c>
      <c r="C168" s="12"/>
      <c r="D168" s="11"/>
      <c r="E168" s="12"/>
      <c r="F168" s="11"/>
      <c r="G168" s="12"/>
      <c r="H168" s="12"/>
      <c r="I168" s="12"/>
      <c r="J168" s="11"/>
    </row>
    <row r="169" spans="1:10">
      <c r="A169" s="11">
        <f>'Initial data'!A168</f>
        <v>0</v>
      </c>
      <c r="B169" s="11">
        <f>'Initial data'!B168</f>
        <v>0</v>
      </c>
      <c r="C169" s="12"/>
      <c r="D169" s="11"/>
      <c r="E169" s="12"/>
      <c r="F169" s="11"/>
      <c r="G169" s="12"/>
      <c r="H169" s="12"/>
      <c r="I169" s="12"/>
      <c r="J169" s="11"/>
    </row>
    <row r="170" spans="1:10">
      <c r="A170" s="11">
        <f>'Initial data'!A169</f>
        <v>0</v>
      </c>
      <c r="B170" s="11">
        <f>'Initial data'!B169</f>
        <v>0</v>
      </c>
      <c r="C170" s="12"/>
      <c r="D170" s="11"/>
      <c r="E170" s="12"/>
      <c r="F170" s="11"/>
      <c r="G170" s="12"/>
      <c r="H170" s="12"/>
      <c r="I170" s="12"/>
      <c r="J170" s="11"/>
    </row>
    <row r="171" spans="1:10">
      <c r="A171" s="11">
        <f>'Initial data'!A170</f>
        <v>0</v>
      </c>
      <c r="B171" s="11">
        <f>'Initial data'!B170</f>
        <v>0</v>
      </c>
      <c r="C171" s="12"/>
      <c r="D171" s="11"/>
      <c r="E171" s="12"/>
      <c r="F171" s="11"/>
      <c r="G171" s="12"/>
      <c r="H171" s="12"/>
      <c r="I171" s="12"/>
      <c r="J171" s="11"/>
    </row>
    <row r="172" spans="1:10">
      <c r="A172" s="11">
        <f>'Initial data'!A171</f>
        <v>0</v>
      </c>
      <c r="B172" s="11">
        <f>'Initial data'!B171</f>
        <v>0</v>
      </c>
      <c r="C172" s="12"/>
      <c r="D172" s="11"/>
      <c r="E172" s="12"/>
      <c r="F172" s="11"/>
      <c r="G172" s="12"/>
      <c r="H172" s="12"/>
      <c r="I172" s="12"/>
      <c r="J172" s="11"/>
    </row>
    <row r="173" spans="1:10">
      <c r="A173" s="11">
        <f>'Initial data'!A172</f>
        <v>0</v>
      </c>
      <c r="B173" s="11">
        <f>'Initial data'!B172</f>
        <v>0</v>
      </c>
      <c r="C173" s="12"/>
      <c r="D173" s="11"/>
      <c r="E173" s="12"/>
      <c r="F173" s="11"/>
      <c r="G173" s="12"/>
      <c r="H173" s="12"/>
      <c r="I173" s="12"/>
      <c r="J173" s="11"/>
    </row>
    <row r="174" spans="1:10">
      <c r="A174" s="11">
        <f>'Initial data'!A173</f>
        <v>0</v>
      </c>
      <c r="B174" s="11">
        <f>'Initial data'!B173</f>
        <v>0</v>
      </c>
      <c r="C174" s="12"/>
      <c r="D174" s="11"/>
      <c r="E174" s="12"/>
      <c r="F174" s="11"/>
      <c r="G174" s="12"/>
      <c r="H174" s="12"/>
      <c r="I174" s="12"/>
      <c r="J174" s="11"/>
    </row>
    <row r="175" spans="1:10">
      <c r="A175" s="11">
        <f>'Initial data'!A174</f>
        <v>0</v>
      </c>
      <c r="B175" s="11">
        <f>'Initial data'!B174</f>
        <v>0</v>
      </c>
      <c r="C175" s="12"/>
      <c r="D175" s="11"/>
      <c r="E175" s="12"/>
      <c r="F175" s="11"/>
      <c r="G175" s="12"/>
      <c r="H175" s="12"/>
      <c r="I175" s="12"/>
      <c r="J175" s="11"/>
    </row>
    <row r="176" spans="1:10">
      <c r="A176" s="11">
        <f>'Initial data'!A175</f>
        <v>0</v>
      </c>
      <c r="B176" s="11">
        <f>'Initial data'!B175</f>
        <v>0</v>
      </c>
      <c r="C176" s="12"/>
      <c r="D176" s="11"/>
      <c r="E176" s="12"/>
      <c r="F176" s="11"/>
      <c r="G176" s="12"/>
      <c r="H176" s="12"/>
      <c r="I176" s="12"/>
      <c r="J176" s="11"/>
    </row>
    <row r="177" spans="1:10">
      <c r="A177" s="11">
        <f>'Initial data'!A176</f>
        <v>0</v>
      </c>
      <c r="B177" s="11">
        <f>'Initial data'!B176</f>
        <v>0</v>
      </c>
      <c r="C177" s="12"/>
      <c r="D177" s="11"/>
      <c r="E177" s="12"/>
      <c r="F177" s="11"/>
      <c r="G177" s="12"/>
      <c r="H177" s="12"/>
      <c r="I177" s="12"/>
      <c r="J177" s="11"/>
    </row>
    <row r="178" spans="1:10">
      <c r="A178" s="11">
        <f>'Initial data'!A177</f>
        <v>0</v>
      </c>
      <c r="B178" s="11">
        <f>'Initial data'!B177</f>
        <v>0</v>
      </c>
      <c r="C178" s="12"/>
      <c r="D178" s="11"/>
      <c r="E178" s="11"/>
      <c r="F178" s="11"/>
      <c r="G178" s="12"/>
      <c r="H178" s="12"/>
      <c r="I178" s="12"/>
      <c r="J178" s="11"/>
    </row>
    <row r="179" spans="1:10">
      <c r="A179" s="11">
        <f>'Initial data'!A178</f>
        <v>0</v>
      </c>
      <c r="B179" s="11">
        <f>'Initial data'!B178</f>
        <v>0</v>
      </c>
      <c r="C179" s="12"/>
      <c r="D179" s="11"/>
      <c r="E179" s="11"/>
      <c r="F179" s="11"/>
      <c r="G179" s="12"/>
      <c r="H179" s="12"/>
      <c r="I179" s="12"/>
      <c r="J179" s="11"/>
    </row>
    <row r="180" spans="1:10">
      <c r="A180" s="11">
        <f>'Initial data'!A179</f>
        <v>0</v>
      </c>
      <c r="B180" s="11">
        <f>'Initial data'!B179</f>
        <v>0</v>
      </c>
      <c r="C180" s="12"/>
      <c r="D180" s="11"/>
      <c r="E180" s="11"/>
      <c r="F180" s="11"/>
      <c r="G180" s="12"/>
      <c r="H180" s="12"/>
      <c r="I180" s="12"/>
      <c r="J180" s="11"/>
    </row>
    <row r="181" spans="1:10">
      <c r="A181" s="11">
        <f>'Initial data'!A180</f>
        <v>0</v>
      </c>
      <c r="B181" s="11">
        <f>'Initial data'!B180</f>
        <v>0</v>
      </c>
      <c r="C181" s="12"/>
      <c r="D181" s="11"/>
      <c r="E181" s="11"/>
      <c r="F181" s="11"/>
      <c r="G181" s="12"/>
      <c r="H181" s="12"/>
      <c r="I181" s="12"/>
      <c r="J181" s="11"/>
    </row>
    <row r="182" spans="1:10">
      <c r="A182" s="11">
        <f>'Initial data'!A181</f>
        <v>0</v>
      </c>
      <c r="B182" s="11">
        <f>'Initial data'!B181</f>
        <v>0</v>
      </c>
      <c r="C182" s="12"/>
      <c r="D182" s="11"/>
      <c r="E182" s="11"/>
      <c r="F182" s="11"/>
      <c r="G182" s="12"/>
      <c r="H182" s="12"/>
      <c r="I182" s="12"/>
      <c r="J182" s="11"/>
    </row>
    <row r="183" spans="1:10">
      <c r="A183" s="11">
        <f>'Initial data'!A182</f>
        <v>0</v>
      </c>
      <c r="B183" s="11">
        <f>'Initial data'!B182</f>
        <v>0</v>
      </c>
      <c r="C183" s="12"/>
      <c r="D183" s="11"/>
      <c r="E183" s="11"/>
      <c r="F183" s="11"/>
      <c r="G183" s="12"/>
      <c r="H183" s="12"/>
      <c r="I183" s="12"/>
      <c r="J183" s="11"/>
    </row>
    <row r="184" spans="1:10">
      <c r="A184" s="11">
        <f>'Initial data'!A183</f>
        <v>0</v>
      </c>
      <c r="B184" s="11">
        <f>'Initial data'!B183</f>
        <v>0</v>
      </c>
      <c r="C184" s="12"/>
      <c r="D184" s="11"/>
      <c r="E184" s="11"/>
      <c r="F184" s="11"/>
      <c r="G184" s="12"/>
      <c r="H184" s="12"/>
      <c r="I184" s="12"/>
      <c r="J184" s="11"/>
    </row>
    <row r="185" spans="1:10">
      <c r="A185" s="11">
        <f>'Initial data'!A184</f>
        <v>0</v>
      </c>
      <c r="B185" s="11">
        <f>'Initial data'!B184</f>
        <v>0</v>
      </c>
      <c r="C185" s="12"/>
      <c r="D185" s="11"/>
      <c r="E185" s="11"/>
      <c r="F185" s="11"/>
      <c r="G185" s="12"/>
      <c r="H185" s="12"/>
      <c r="I185" s="12"/>
      <c r="J185" s="11"/>
    </row>
    <row r="186" spans="1:10">
      <c r="A186" s="11">
        <f>'Initial data'!A185</f>
        <v>0</v>
      </c>
      <c r="B186" s="11">
        <f>'Initial data'!B185</f>
        <v>0</v>
      </c>
      <c r="C186" s="12"/>
      <c r="D186" s="11"/>
      <c r="E186" s="12"/>
      <c r="F186" s="11"/>
      <c r="G186" s="12"/>
      <c r="H186" s="12"/>
      <c r="I186" s="12"/>
      <c r="J186" s="11"/>
    </row>
    <row r="187" spans="1:10">
      <c r="A187" s="11">
        <f>'Initial data'!A186</f>
        <v>0</v>
      </c>
      <c r="B187" s="11">
        <f>'Initial data'!B186</f>
        <v>0</v>
      </c>
      <c r="C187" s="12"/>
      <c r="D187" s="11"/>
      <c r="E187" s="12"/>
      <c r="F187" s="11"/>
      <c r="G187" s="12"/>
      <c r="H187" s="12"/>
      <c r="I187" s="12"/>
      <c r="J187" s="11"/>
    </row>
    <row r="188" spans="1:10">
      <c r="A188" s="11">
        <f>'Initial data'!A187</f>
        <v>0</v>
      </c>
      <c r="B188" s="11">
        <f>'Initial data'!B187</f>
        <v>0</v>
      </c>
      <c r="C188" s="12"/>
      <c r="D188" s="11"/>
      <c r="E188" s="12"/>
      <c r="F188" s="11"/>
      <c r="G188" s="12"/>
      <c r="H188" s="12"/>
      <c r="I188" s="12"/>
      <c r="J188" s="11"/>
    </row>
    <row r="189" spans="1:10">
      <c r="A189" s="11">
        <f>'Initial data'!A188</f>
        <v>0</v>
      </c>
      <c r="B189" s="11">
        <f>'Initial data'!B188</f>
        <v>0</v>
      </c>
      <c r="C189" s="12"/>
      <c r="D189" s="11"/>
      <c r="E189" s="12"/>
      <c r="F189" s="11"/>
      <c r="G189" s="12"/>
      <c r="H189" s="12"/>
      <c r="I189" s="12"/>
      <c r="J189" s="11"/>
    </row>
    <row r="190" spans="1:10">
      <c r="A190" s="11">
        <f>'Initial data'!A189</f>
        <v>0</v>
      </c>
      <c r="B190" s="11">
        <f>'Initial data'!B189</f>
        <v>0</v>
      </c>
      <c r="C190" s="12"/>
      <c r="D190" s="11"/>
      <c r="E190" s="12"/>
      <c r="F190" s="11"/>
      <c r="G190" s="12"/>
      <c r="H190" s="12"/>
      <c r="I190" s="12"/>
      <c r="J190" s="11"/>
    </row>
    <row r="191" spans="1:10">
      <c r="A191" s="11">
        <f>'Initial data'!A190</f>
        <v>0</v>
      </c>
      <c r="B191" s="11">
        <f>'Initial data'!B190</f>
        <v>0</v>
      </c>
      <c r="C191" s="12"/>
      <c r="D191" s="11"/>
      <c r="E191" s="12"/>
      <c r="F191" s="11"/>
      <c r="G191" s="12"/>
      <c r="H191" s="12"/>
      <c r="I191" s="12"/>
      <c r="J191" s="11"/>
    </row>
    <row r="192" spans="1:10">
      <c r="A192" s="11">
        <f>'Initial data'!A191</f>
        <v>0</v>
      </c>
      <c r="B192" s="11">
        <f>'Initial data'!B191</f>
        <v>0</v>
      </c>
      <c r="C192" s="12"/>
      <c r="D192" s="11"/>
      <c r="E192" s="12"/>
      <c r="F192" s="11"/>
      <c r="G192" s="12"/>
      <c r="H192" s="12"/>
      <c r="I192" s="12"/>
      <c r="J192" s="11"/>
    </row>
    <row r="193" spans="1:10">
      <c r="A193" s="11">
        <f>'Initial data'!A192</f>
        <v>0</v>
      </c>
      <c r="B193" s="11">
        <f>'Initial data'!B192</f>
        <v>0</v>
      </c>
      <c r="C193" s="12"/>
      <c r="D193" s="11"/>
      <c r="E193" s="12"/>
      <c r="F193" s="11"/>
      <c r="G193" s="12"/>
      <c r="H193" s="12"/>
      <c r="I193" s="12"/>
      <c r="J193" s="11"/>
    </row>
    <row r="194" spans="1:10">
      <c r="A194" s="11">
        <f>'Initial data'!A193</f>
        <v>0</v>
      </c>
      <c r="B194" s="11">
        <f>'Initial data'!B193</f>
        <v>0</v>
      </c>
      <c r="C194" s="12"/>
      <c r="D194" s="11"/>
      <c r="E194" s="12"/>
      <c r="F194" s="11"/>
      <c r="G194" s="12"/>
      <c r="H194" s="12"/>
      <c r="I194" s="12"/>
      <c r="J194" s="11"/>
    </row>
    <row r="195" spans="1:10">
      <c r="A195" s="11">
        <f>'Initial data'!A194</f>
        <v>0</v>
      </c>
      <c r="B195" s="11">
        <f>'Initial data'!B194</f>
        <v>0</v>
      </c>
      <c r="C195" s="12"/>
      <c r="D195" s="11"/>
      <c r="E195" s="12"/>
      <c r="F195" s="11"/>
      <c r="G195" s="12"/>
      <c r="H195" s="12"/>
      <c r="I195" s="12"/>
      <c r="J195" s="11"/>
    </row>
    <row r="196" spans="1:10">
      <c r="A196" s="11">
        <f>'Initial data'!A195</f>
        <v>0</v>
      </c>
      <c r="B196" s="11">
        <f>'Initial data'!B195</f>
        <v>0</v>
      </c>
      <c r="C196" s="12"/>
      <c r="D196" s="11"/>
      <c r="E196" s="12"/>
      <c r="F196" s="11"/>
      <c r="G196" s="12"/>
      <c r="H196" s="12"/>
      <c r="I196" s="12"/>
      <c r="J196" s="11"/>
    </row>
    <row r="197" spans="1:10">
      <c r="A197" s="11">
        <f>'Initial data'!A196</f>
        <v>0</v>
      </c>
      <c r="B197" s="11">
        <f>'Initial data'!B196</f>
        <v>0</v>
      </c>
      <c r="C197" s="12"/>
      <c r="D197" s="11"/>
      <c r="E197" s="12"/>
      <c r="F197" s="11"/>
      <c r="G197" s="12"/>
      <c r="H197" s="12"/>
      <c r="I197" s="12"/>
      <c r="J197" s="11"/>
    </row>
    <row r="198" spans="1:10">
      <c r="A198" s="11">
        <f>'Initial data'!A197</f>
        <v>0</v>
      </c>
      <c r="B198" s="11">
        <f>'Initial data'!B197</f>
        <v>0</v>
      </c>
      <c r="C198" s="12"/>
      <c r="D198" s="11"/>
      <c r="E198" s="12"/>
      <c r="F198" s="11"/>
      <c r="G198" s="12"/>
      <c r="H198" s="12"/>
      <c r="I198" s="12"/>
      <c r="J198" s="11"/>
    </row>
    <row r="199" spans="1:10">
      <c r="A199" s="11">
        <f>'Initial data'!A198</f>
        <v>0</v>
      </c>
      <c r="B199" s="11">
        <f>'Initial data'!B198</f>
        <v>0</v>
      </c>
      <c r="C199" s="12"/>
      <c r="D199" s="11"/>
      <c r="E199" s="12"/>
      <c r="F199" s="11"/>
      <c r="G199" s="12"/>
      <c r="H199" s="12"/>
      <c r="I199" s="12"/>
      <c r="J199" s="11"/>
    </row>
    <row r="200" spans="1:10">
      <c r="A200" s="11">
        <f>'Initial data'!A199</f>
        <v>0</v>
      </c>
      <c r="B200" s="11">
        <f>'Initial data'!B199</f>
        <v>0</v>
      </c>
      <c r="C200" s="12"/>
      <c r="D200" s="11"/>
      <c r="E200" s="11"/>
      <c r="F200" s="11"/>
      <c r="G200" s="12"/>
      <c r="H200" s="12"/>
      <c r="I200" s="12"/>
      <c r="J200" s="11"/>
    </row>
    <row r="201" spans="1:10">
      <c r="A201" s="11">
        <f>'Initial data'!A200</f>
        <v>0</v>
      </c>
      <c r="B201" s="11">
        <f>'Initial data'!B200</f>
        <v>0</v>
      </c>
      <c r="C201" s="12"/>
      <c r="D201" s="11"/>
      <c r="E201" s="11"/>
      <c r="F201" s="11"/>
      <c r="G201" s="12"/>
      <c r="H201" s="12"/>
      <c r="I201" s="12"/>
      <c r="J201" s="11"/>
    </row>
    <row r="202" spans="1:10">
      <c r="A202" s="11">
        <f>'Initial data'!A201</f>
        <v>0</v>
      </c>
      <c r="B202" s="11">
        <f>'Initial data'!B201</f>
        <v>0</v>
      </c>
      <c r="C202" s="12"/>
      <c r="D202" s="11"/>
      <c r="E202" s="11"/>
      <c r="F202" s="11"/>
      <c r="G202" s="12"/>
      <c r="H202" s="12"/>
      <c r="I202" s="12"/>
      <c r="J202" s="11"/>
    </row>
    <row r="203" spans="1:10">
      <c r="A203" s="11">
        <f>'Initial data'!A202</f>
        <v>0</v>
      </c>
      <c r="B203" s="11">
        <f>'Initial data'!B202</f>
        <v>0</v>
      </c>
      <c r="C203" s="12"/>
      <c r="D203" s="11"/>
      <c r="E203" s="11"/>
      <c r="F203" s="11"/>
      <c r="G203" s="12"/>
      <c r="H203" s="12"/>
      <c r="I203" s="12"/>
      <c r="J203" s="11"/>
    </row>
    <row r="204" spans="1:10">
      <c r="A204" s="11">
        <f>'Initial data'!A203</f>
        <v>0</v>
      </c>
      <c r="B204" s="11">
        <f>'Initial data'!B203</f>
        <v>0</v>
      </c>
      <c r="C204" s="12"/>
      <c r="D204" s="11"/>
      <c r="E204" s="11"/>
      <c r="F204" s="11"/>
      <c r="G204" s="12"/>
      <c r="H204" s="12"/>
      <c r="I204" s="12"/>
      <c r="J204" s="11"/>
    </row>
    <row r="205" spans="1:10">
      <c r="A205" s="11">
        <f>'Initial data'!A204</f>
        <v>0</v>
      </c>
      <c r="B205" s="11">
        <f>'Initial data'!B204</f>
        <v>0</v>
      </c>
      <c r="C205" s="12"/>
      <c r="D205" s="11"/>
      <c r="E205" s="11"/>
      <c r="F205" s="11"/>
      <c r="G205" s="12"/>
      <c r="H205" s="12"/>
      <c r="I205" s="12"/>
      <c r="J205" s="11"/>
    </row>
    <row r="206" spans="1:10">
      <c r="A206" s="11">
        <f>'Initial data'!A205</f>
        <v>0</v>
      </c>
      <c r="B206" s="11">
        <f>'Initial data'!B205</f>
        <v>0</v>
      </c>
      <c r="C206" s="12"/>
      <c r="D206" s="11"/>
      <c r="E206" s="12"/>
      <c r="F206" s="11"/>
      <c r="G206" s="12"/>
      <c r="H206" s="12"/>
      <c r="I206" s="12"/>
      <c r="J206" s="11"/>
    </row>
    <row r="207" spans="1:10">
      <c r="A207" s="11">
        <f>'Initial data'!A206</f>
        <v>0</v>
      </c>
      <c r="B207" s="11">
        <f>'Initial data'!B206</f>
        <v>0</v>
      </c>
      <c r="C207" s="12"/>
      <c r="D207" s="11"/>
      <c r="E207" s="12"/>
      <c r="F207" s="11"/>
      <c r="G207" s="12"/>
      <c r="H207" s="12"/>
      <c r="I207" s="12"/>
      <c r="J207" s="11"/>
    </row>
    <row r="208" spans="1:10">
      <c r="A208" s="11">
        <f>'Initial data'!A207</f>
        <v>0</v>
      </c>
      <c r="B208" s="11">
        <f>'Initial data'!B207</f>
        <v>0</v>
      </c>
      <c r="C208" s="12"/>
      <c r="D208" s="11"/>
      <c r="E208" s="12"/>
      <c r="F208" s="11"/>
      <c r="G208" s="12"/>
      <c r="H208" s="12"/>
      <c r="I208" s="12"/>
      <c r="J208" s="11"/>
    </row>
    <row r="209" spans="1:10">
      <c r="A209" s="11">
        <f>'Initial data'!A208</f>
        <v>0</v>
      </c>
      <c r="B209" s="11">
        <f>'Initial data'!B208</f>
        <v>0</v>
      </c>
      <c r="C209" s="12"/>
      <c r="D209" s="11"/>
      <c r="E209" s="12"/>
      <c r="F209" s="11"/>
      <c r="G209" s="12"/>
      <c r="H209" s="12"/>
      <c r="I209" s="12"/>
      <c r="J209" s="11"/>
    </row>
    <row r="210" spans="1:10">
      <c r="A210" s="11">
        <f>'Initial data'!A209</f>
        <v>0</v>
      </c>
      <c r="B210" s="11">
        <f>'Initial data'!B209</f>
        <v>0</v>
      </c>
      <c r="C210" s="12"/>
      <c r="D210" s="11"/>
      <c r="E210" s="12"/>
      <c r="F210" s="11"/>
      <c r="G210" s="12"/>
      <c r="H210" s="12"/>
      <c r="I210" s="12"/>
      <c r="J210" s="11"/>
    </row>
    <row r="211" spans="1:10">
      <c r="A211" s="11">
        <f>'Initial data'!A210</f>
        <v>0</v>
      </c>
      <c r="B211" s="11">
        <f>'Initial data'!B210</f>
        <v>0</v>
      </c>
      <c r="C211" s="12"/>
      <c r="D211" s="11"/>
      <c r="E211" s="12"/>
      <c r="F211" s="11"/>
      <c r="G211" s="12"/>
      <c r="H211" s="12"/>
      <c r="I211" s="12"/>
      <c r="J211" s="11"/>
    </row>
    <row r="212" spans="1:10">
      <c r="A212" s="11">
        <f>'Initial data'!A211</f>
        <v>0</v>
      </c>
      <c r="B212" s="11">
        <f>'Initial data'!B211</f>
        <v>0</v>
      </c>
      <c r="C212" s="12"/>
      <c r="D212" s="11"/>
      <c r="E212" s="12"/>
      <c r="F212" s="11"/>
      <c r="G212" s="12"/>
      <c r="H212" s="12"/>
      <c r="I212" s="12"/>
      <c r="J212" s="11"/>
    </row>
    <row r="213" spans="1:10">
      <c r="A213" s="11">
        <f>'Initial data'!A212</f>
        <v>0</v>
      </c>
      <c r="B213" s="11">
        <f>'Initial data'!B212</f>
        <v>0</v>
      </c>
      <c r="C213" s="12"/>
      <c r="D213" s="11"/>
      <c r="E213" s="12"/>
      <c r="F213" s="11"/>
      <c r="G213" s="12"/>
      <c r="H213" s="12"/>
      <c r="I213" s="12"/>
      <c r="J213" s="11"/>
    </row>
    <row r="214" spans="1:10">
      <c r="A214" s="11">
        <f>'Initial data'!A213</f>
        <v>0</v>
      </c>
      <c r="B214" s="11">
        <f>'Initial data'!B213</f>
        <v>0</v>
      </c>
      <c r="C214" s="12"/>
      <c r="D214" s="11"/>
      <c r="E214" s="12"/>
      <c r="F214" s="11"/>
      <c r="G214" s="12"/>
      <c r="H214" s="12"/>
      <c r="I214" s="12"/>
      <c r="J214" s="11"/>
    </row>
    <row r="215" spans="1:10">
      <c r="A215" s="11">
        <f>'Initial data'!A214</f>
        <v>0</v>
      </c>
      <c r="B215" s="11">
        <f>'Initial data'!B214</f>
        <v>0</v>
      </c>
      <c r="C215" s="12"/>
      <c r="D215" s="11"/>
      <c r="E215" s="12"/>
      <c r="F215" s="11"/>
      <c r="G215" s="12"/>
      <c r="H215" s="12"/>
      <c r="I215" s="12"/>
      <c r="J215" s="11"/>
    </row>
    <row r="216" spans="1:10">
      <c r="A216" s="11">
        <f>'Initial data'!A215</f>
        <v>0</v>
      </c>
      <c r="B216" s="11">
        <f>'Initial data'!B215</f>
        <v>0</v>
      </c>
      <c r="C216" s="12"/>
      <c r="D216" s="11"/>
      <c r="E216" s="12"/>
      <c r="F216" s="11"/>
      <c r="G216" s="12"/>
      <c r="H216" s="12"/>
      <c r="I216" s="12"/>
      <c r="J216" s="11"/>
    </row>
    <row r="217" spans="1:10">
      <c r="A217" s="11">
        <f>'Initial data'!A216</f>
        <v>0</v>
      </c>
      <c r="B217" s="11">
        <f>'Initial data'!B216</f>
        <v>0</v>
      </c>
      <c r="C217" s="12"/>
      <c r="D217" s="11"/>
      <c r="E217" s="12"/>
      <c r="F217" s="11"/>
      <c r="G217" s="12"/>
      <c r="H217" s="12"/>
      <c r="I217" s="12"/>
      <c r="J217" s="11"/>
    </row>
    <row r="218" spans="1:10">
      <c r="A218" s="11">
        <f>'Initial data'!A217</f>
        <v>0</v>
      </c>
      <c r="B218" s="11">
        <f>'Initial data'!B217</f>
        <v>0</v>
      </c>
      <c r="C218" s="12"/>
      <c r="D218" s="11"/>
      <c r="E218" s="12"/>
      <c r="F218" s="11"/>
      <c r="G218" s="12"/>
      <c r="H218" s="12"/>
      <c r="I218" s="12"/>
      <c r="J218" s="11"/>
    </row>
    <row r="219" spans="1:10">
      <c r="A219" s="11">
        <f>'Initial data'!A218</f>
        <v>0</v>
      </c>
      <c r="B219" s="11">
        <f>'Initial data'!B218</f>
        <v>0</v>
      </c>
      <c r="C219" s="12"/>
      <c r="D219" s="11"/>
      <c r="E219" s="12"/>
      <c r="F219" s="11"/>
      <c r="G219" s="12"/>
      <c r="H219" s="12"/>
      <c r="I219" s="12"/>
      <c r="J219" s="11"/>
    </row>
    <row r="220" spans="1:10">
      <c r="A220" s="11">
        <f>'Initial data'!A219</f>
        <v>0</v>
      </c>
      <c r="B220" s="11">
        <f>'Initial data'!B219</f>
        <v>0</v>
      </c>
      <c r="C220" s="12"/>
      <c r="D220" s="11"/>
      <c r="E220" s="12"/>
      <c r="F220" s="11"/>
      <c r="G220" s="12"/>
      <c r="H220" s="12"/>
      <c r="I220" s="12"/>
      <c r="J220" s="11"/>
    </row>
    <row r="221" spans="1:10">
      <c r="A221" s="11">
        <f>'Initial data'!A220</f>
        <v>0</v>
      </c>
      <c r="B221" s="11">
        <f>'Initial data'!B220</f>
        <v>0</v>
      </c>
      <c r="C221" s="12"/>
      <c r="D221" s="11"/>
      <c r="E221" s="12"/>
      <c r="F221" s="11"/>
      <c r="G221" s="12"/>
      <c r="H221" s="12"/>
      <c r="I221" s="12"/>
      <c r="J221" s="11"/>
    </row>
    <row r="222" spans="1:10">
      <c r="A222" s="11">
        <f>'Initial data'!A221</f>
        <v>0</v>
      </c>
      <c r="B222" s="11">
        <f>'Initial data'!B221</f>
        <v>0</v>
      </c>
      <c r="C222" s="12"/>
      <c r="D222" s="11"/>
      <c r="E222" s="11"/>
      <c r="F222" s="11"/>
      <c r="G222" s="12"/>
      <c r="H222" s="12"/>
      <c r="I222" s="12"/>
      <c r="J222" s="11"/>
    </row>
    <row r="223" spans="1:10">
      <c r="A223" s="11">
        <f>'Initial data'!A222</f>
        <v>0</v>
      </c>
      <c r="B223" s="11">
        <f>'Initial data'!B222</f>
        <v>0</v>
      </c>
      <c r="C223" s="12"/>
      <c r="D223" s="11"/>
      <c r="E223" s="11"/>
      <c r="F223" s="11"/>
      <c r="G223" s="12"/>
      <c r="H223" s="12"/>
      <c r="I223" s="12"/>
      <c r="J223" s="11"/>
    </row>
    <row r="224" spans="1:10">
      <c r="A224" s="11">
        <f>'Initial data'!A223</f>
        <v>0</v>
      </c>
      <c r="B224" s="11">
        <f>'Initial data'!B223</f>
        <v>0</v>
      </c>
      <c r="C224" s="12"/>
      <c r="D224" s="11"/>
      <c r="E224" s="11"/>
      <c r="F224" s="11"/>
      <c r="G224" s="12"/>
      <c r="H224" s="12"/>
      <c r="I224" s="12"/>
      <c r="J224" s="11"/>
    </row>
    <row r="225" spans="1:10">
      <c r="A225" s="11">
        <f>'Initial data'!A224</f>
        <v>0</v>
      </c>
      <c r="B225" s="11">
        <f>'Initial data'!B224</f>
        <v>0</v>
      </c>
      <c r="C225" s="12"/>
      <c r="D225" s="11"/>
      <c r="E225" s="11"/>
      <c r="F225" s="11"/>
      <c r="G225" s="12"/>
      <c r="H225" s="12"/>
      <c r="I225" s="12"/>
      <c r="J225" s="11"/>
    </row>
    <row r="226" spans="1:10">
      <c r="A226" s="11">
        <f>'Initial data'!A225</f>
        <v>0</v>
      </c>
      <c r="B226" s="11">
        <f>'Initial data'!B225</f>
        <v>0</v>
      </c>
      <c r="C226" s="12"/>
      <c r="D226" s="11"/>
      <c r="E226" s="12"/>
      <c r="F226" s="11"/>
      <c r="G226" s="12"/>
      <c r="H226" s="12"/>
      <c r="I226" s="12"/>
      <c r="J226" s="11"/>
    </row>
    <row r="227" spans="1:10">
      <c r="A227" s="11">
        <f>'Initial data'!A226</f>
        <v>0</v>
      </c>
      <c r="B227" s="11">
        <f>'Initial data'!B226</f>
        <v>0</v>
      </c>
      <c r="C227" s="12"/>
      <c r="D227" s="11"/>
      <c r="E227" s="12"/>
      <c r="F227" s="11"/>
      <c r="G227" s="12"/>
      <c r="H227" s="12"/>
      <c r="I227" s="12"/>
      <c r="J227" s="11"/>
    </row>
    <row r="228" spans="1:10">
      <c r="A228" s="11">
        <f>'Initial data'!A227</f>
        <v>0</v>
      </c>
      <c r="B228" s="11">
        <f>'Initial data'!B227</f>
        <v>0</v>
      </c>
      <c r="C228" s="12"/>
      <c r="D228" s="11"/>
      <c r="E228" s="12"/>
      <c r="F228" s="11"/>
      <c r="G228" s="12"/>
      <c r="H228" s="12"/>
      <c r="I228" s="12"/>
      <c r="J228" s="11"/>
    </row>
    <row r="229" spans="1:10">
      <c r="A229" s="11">
        <f>'Initial data'!A228</f>
        <v>0</v>
      </c>
      <c r="B229" s="11">
        <f>'Initial data'!B228</f>
        <v>0</v>
      </c>
      <c r="C229" s="12"/>
      <c r="D229" s="11"/>
      <c r="E229" s="12"/>
      <c r="F229" s="11"/>
      <c r="G229" s="12"/>
      <c r="H229" s="12"/>
      <c r="I229" s="12"/>
      <c r="J229" s="11"/>
    </row>
    <row r="230" spans="1:10">
      <c r="A230" s="11">
        <f>'Initial data'!A229</f>
        <v>0</v>
      </c>
      <c r="B230" s="11">
        <f>'Initial data'!B229</f>
        <v>0</v>
      </c>
      <c r="C230" s="12"/>
      <c r="D230" s="11"/>
      <c r="E230" s="12"/>
      <c r="F230" s="11"/>
      <c r="G230" s="12"/>
      <c r="H230" s="12"/>
      <c r="I230" s="12"/>
      <c r="J230" s="11"/>
    </row>
    <row r="231" spans="1:10">
      <c r="A231" s="11">
        <f>'Initial data'!A230</f>
        <v>0</v>
      </c>
      <c r="B231" s="11">
        <f>'Initial data'!B230</f>
        <v>0</v>
      </c>
      <c r="C231" s="12"/>
      <c r="D231" s="11"/>
      <c r="E231" s="12"/>
      <c r="F231" s="11"/>
      <c r="G231" s="12"/>
      <c r="H231" s="12"/>
      <c r="I231" s="12"/>
      <c r="J231" s="11"/>
    </row>
    <row r="232" spans="1:10">
      <c r="A232" s="11">
        <f>'Initial data'!A231</f>
        <v>0</v>
      </c>
      <c r="B232" s="11">
        <f>'Initial data'!B231</f>
        <v>0</v>
      </c>
      <c r="C232" s="12"/>
      <c r="D232" s="11"/>
      <c r="E232" s="12"/>
      <c r="F232" s="11"/>
      <c r="G232" s="12"/>
      <c r="H232" s="12"/>
      <c r="I232" s="12"/>
      <c r="J232" s="11"/>
    </row>
    <row r="233" spans="1:10">
      <c r="A233" s="11">
        <f>'Initial data'!A232</f>
        <v>0</v>
      </c>
      <c r="B233" s="11">
        <f>'Initial data'!B232</f>
        <v>0</v>
      </c>
      <c r="C233" s="12"/>
      <c r="D233" s="11"/>
      <c r="E233" s="12"/>
      <c r="F233" s="11"/>
      <c r="G233" s="12"/>
      <c r="H233" s="12"/>
      <c r="I233" s="12"/>
      <c r="J233" s="11"/>
    </row>
    <row r="234" spans="1:10">
      <c r="A234" s="11">
        <f>'Initial data'!A233</f>
        <v>0</v>
      </c>
      <c r="B234" s="11">
        <f>'Initial data'!B233</f>
        <v>0</v>
      </c>
      <c r="C234" s="12"/>
      <c r="D234" s="11"/>
      <c r="E234" s="12"/>
      <c r="F234" s="11"/>
      <c r="G234" s="12"/>
      <c r="H234" s="12"/>
      <c r="I234" s="12"/>
      <c r="J234" s="11"/>
    </row>
    <row r="235" spans="1:10">
      <c r="A235" s="11">
        <f>'Initial data'!A234</f>
        <v>0</v>
      </c>
      <c r="B235" s="11">
        <f>'Initial data'!B234</f>
        <v>0</v>
      </c>
      <c r="C235" s="12"/>
      <c r="D235" s="11"/>
      <c r="E235" s="12"/>
      <c r="F235" s="11"/>
      <c r="G235" s="12"/>
      <c r="H235" s="12"/>
      <c r="I235" s="12"/>
      <c r="J235" s="11"/>
    </row>
    <row r="236" spans="1:10">
      <c r="A236" s="11">
        <f>'Initial data'!A235</f>
        <v>0</v>
      </c>
      <c r="B236" s="11">
        <f>'Initial data'!B235</f>
        <v>0</v>
      </c>
      <c r="C236" s="12"/>
      <c r="D236" s="11"/>
      <c r="E236" s="12"/>
      <c r="F236" s="11"/>
      <c r="G236" s="12"/>
      <c r="H236" s="12"/>
      <c r="I236" s="12"/>
      <c r="J236" s="11"/>
    </row>
    <row r="237" spans="1:10">
      <c r="A237" s="11">
        <f>'Initial data'!A236</f>
        <v>0</v>
      </c>
      <c r="B237" s="11">
        <f>'Initial data'!B236</f>
        <v>0</v>
      </c>
      <c r="C237" s="12"/>
      <c r="D237" s="11"/>
      <c r="E237" s="12"/>
      <c r="F237" s="11"/>
      <c r="G237" s="12"/>
      <c r="H237" s="12"/>
      <c r="I237" s="12"/>
      <c r="J237" s="11"/>
    </row>
    <row r="238" spans="1:10">
      <c r="A238" s="11">
        <f>'Initial data'!A237</f>
        <v>0</v>
      </c>
      <c r="B238" s="11">
        <f>'Initial data'!B237</f>
        <v>0</v>
      </c>
      <c r="C238" s="12"/>
      <c r="D238" s="11"/>
      <c r="E238" s="12"/>
      <c r="F238" s="11"/>
      <c r="G238" s="12"/>
      <c r="H238" s="12"/>
      <c r="I238" s="12"/>
      <c r="J238" s="11"/>
    </row>
    <row r="239" spans="1:10">
      <c r="A239" s="11">
        <f>'Initial data'!A238</f>
        <v>0</v>
      </c>
      <c r="B239" s="11">
        <f>'Initial data'!B238</f>
        <v>0</v>
      </c>
      <c r="C239" s="12"/>
      <c r="D239" s="11"/>
      <c r="E239" s="12"/>
      <c r="F239" s="11"/>
      <c r="G239" s="12"/>
      <c r="H239" s="12"/>
      <c r="I239" s="12"/>
      <c r="J239" s="11"/>
    </row>
    <row r="240" spans="1:10">
      <c r="A240" s="11">
        <f>'Initial data'!A239</f>
        <v>0</v>
      </c>
      <c r="B240" s="11">
        <f>'Initial data'!B239</f>
        <v>0</v>
      </c>
      <c r="C240" s="12"/>
      <c r="D240" s="11"/>
      <c r="E240" s="12"/>
      <c r="F240" s="11"/>
      <c r="G240" s="12"/>
      <c r="H240" s="12"/>
      <c r="I240" s="12"/>
      <c r="J240" s="11"/>
    </row>
    <row r="241" spans="1:10">
      <c r="A241" s="11">
        <f>'Initial data'!A240</f>
        <v>0</v>
      </c>
      <c r="B241" s="11">
        <f>'Initial data'!B240</f>
        <v>0</v>
      </c>
      <c r="C241" s="12"/>
      <c r="D241" s="11"/>
      <c r="E241" s="12"/>
      <c r="F241" s="11"/>
      <c r="G241" s="12"/>
      <c r="H241" s="12"/>
      <c r="I241" s="12"/>
      <c r="J241" s="11"/>
    </row>
    <row r="242" spans="1:10">
      <c r="A242" s="11">
        <f>'Initial data'!A241</f>
        <v>0</v>
      </c>
      <c r="B242" s="11">
        <f>'Initial data'!B241</f>
        <v>0</v>
      </c>
      <c r="C242" s="12"/>
      <c r="D242" s="11"/>
      <c r="E242" s="11"/>
      <c r="F242" s="11"/>
      <c r="G242" s="12"/>
      <c r="H242" s="12"/>
      <c r="I242" s="12"/>
      <c r="J242" s="11"/>
    </row>
    <row r="243" spans="1:10">
      <c r="A243" s="11">
        <f>'Initial data'!A242</f>
        <v>0</v>
      </c>
      <c r="B243" s="11">
        <f>'Initial data'!B242</f>
        <v>0</v>
      </c>
      <c r="C243" s="12"/>
      <c r="D243" s="11"/>
      <c r="E243" s="11"/>
      <c r="F243" s="11"/>
      <c r="G243" s="12"/>
      <c r="H243" s="12"/>
      <c r="I243" s="12"/>
      <c r="J243" s="11"/>
    </row>
    <row r="244" spans="1:10">
      <c r="A244" s="11">
        <f>'Initial data'!A243</f>
        <v>0</v>
      </c>
      <c r="B244" s="11">
        <f>'Initial data'!B243</f>
        <v>0</v>
      </c>
      <c r="C244" s="12"/>
      <c r="D244" s="11"/>
      <c r="E244" s="11"/>
      <c r="F244" s="11"/>
      <c r="G244" s="12"/>
      <c r="H244" s="12"/>
      <c r="I244" s="12"/>
      <c r="J244" s="11"/>
    </row>
    <row r="245" spans="1:10">
      <c r="A245" s="11">
        <f>'Initial data'!A244</f>
        <v>0</v>
      </c>
      <c r="B245" s="11">
        <f>'Initial data'!B244</f>
        <v>0</v>
      </c>
      <c r="C245" s="12"/>
      <c r="D245" s="11"/>
      <c r="E245" s="11"/>
      <c r="F245" s="11"/>
      <c r="G245" s="12"/>
      <c r="H245" s="12"/>
      <c r="I245" s="12"/>
      <c r="J245" s="11"/>
    </row>
    <row r="246" spans="1:10">
      <c r="A246" s="11">
        <f>'Initial data'!A245</f>
        <v>0</v>
      </c>
      <c r="B246" s="11">
        <f>'Initial data'!B245</f>
        <v>0</v>
      </c>
      <c r="C246" s="12"/>
      <c r="D246" s="11"/>
      <c r="E246" s="11"/>
      <c r="F246" s="11"/>
      <c r="G246" s="12"/>
      <c r="H246" s="12"/>
      <c r="I246" s="12"/>
      <c r="J246" s="11"/>
    </row>
    <row r="247" spans="1:10">
      <c r="A247" s="11">
        <f>'Initial data'!A246</f>
        <v>0</v>
      </c>
      <c r="B247" s="11">
        <f>'Initial data'!B246</f>
        <v>0</v>
      </c>
      <c r="C247" s="12"/>
      <c r="D247" s="11"/>
      <c r="E247" s="11"/>
      <c r="F247" s="11"/>
      <c r="G247" s="12"/>
      <c r="H247" s="12"/>
      <c r="I247" s="12"/>
      <c r="J247" s="11"/>
    </row>
    <row r="248" spans="1:10">
      <c r="A248" s="11">
        <f>'Initial data'!A247</f>
        <v>0</v>
      </c>
      <c r="B248" s="11">
        <f>'Initial data'!B247</f>
        <v>0</v>
      </c>
      <c r="C248" s="12"/>
      <c r="D248" s="11"/>
      <c r="E248" s="12"/>
      <c r="F248" s="11"/>
      <c r="G248" s="12"/>
      <c r="H248" s="12"/>
      <c r="I248" s="12"/>
      <c r="J248" s="11"/>
    </row>
    <row r="249" spans="1:10">
      <c r="A249" s="11">
        <f>'Initial data'!A248</f>
        <v>0</v>
      </c>
      <c r="B249" s="11">
        <f>'Initial data'!B248</f>
        <v>0</v>
      </c>
      <c r="C249" s="12"/>
      <c r="D249" s="11"/>
      <c r="E249" s="12"/>
      <c r="F249" s="11"/>
      <c r="G249" s="12"/>
      <c r="H249" s="12"/>
      <c r="I249" s="12"/>
      <c r="J249" s="11"/>
    </row>
    <row r="250" spans="1:10">
      <c r="A250" s="11">
        <f>'Initial data'!A249</f>
        <v>0</v>
      </c>
      <c r="B250" s="11">
        <f>'Initial data'!B249</f>
        <v>0</v>
      </c>
      <c r="C250" s="12"/>
      <c r="D250" s="11"/>
      <c r="E250" s="12"/>
      <c r="F250" s="11"/>
      <c r="G250" s="12"/>
      <c r="H250" s="12"/>
      <c r="I250" s="12"/>
      <c r="J250" s="11"/>
    </row>
    <row r="251" spans="1:10">
      <c r="A251" s="11">
        <f>'Initial data'!A250</f>
        <v>0</v>
      </c>
      <c r="B251" s="11">
        <f>'Initial data'!B250</f>
        <v>0</v>
      </c>
      <c r="C251" s="12"/>
      <c r="D251" s="11"/>
      <c r="E251" s="12"/>
      <c r="F251" s="11"/>
      <c r="G251" s="12"/>
      <c r="H251" s="12"/>
      <c r="I251" s="12"/>
      <c r="J251" s="11"/>
    </row>
    <row r="252" spans="1:10">
      <c r="A252" s="11">
        <f>'Initial data'!A251</f>
        <v>0</v>
      </c>
      <c r="B252" s="11">
        <f>'Initial data'!B251</f>
        <v>0</v>
      </c>
      <c r="C252" s="12"/>
      <c r="D252" s="11"/>
      <c r="E252" s="12"/>
      <c r="F252" s="11"/>
      <c r="G252" s="12"/>
      <c r="H252" s="12"/>
      <c r="I252" s="12"/>
      <c r="J252" s="11"/>
    </row>
    <row r="253" spans="1:10">
      <c r="A253" s="11">
        <f>'Initial data'!A252</f>
        <v>0</v>
      </c>
      <c r="B253" s="11">
        <f>'Initial data'!B252</f>
        <v>0</v>
      </c>
      <c r="C253" s="12"/>
      <c r="D253" s="11"/>
      <c r="E253" s="12"/>
      <c r="F253" s="11"/>
      <c r="G253" s="12"/>
      <c r="H253" s="12"/>
      <c r="I253" s="12"/>
      <c r="J253" s="11"/>
    </row>
    <row r="254" spans="1:10">
      <c r="A254" s="11">
        <f>'Initial data'!A253</f>
        <v>0</v>
      </c>
      <c r="B254" s="11">
        <f>'Initial data'!B253</f>
        <v>0</v>
      </c>
      <c r="C254" s="12"/>
      <c r="D254" s="11"/>
      <c r="E254" s="12"/>
      <c r="F254" s="11"/>
      <c r="G254" s="12"/>
      <c r="H254" s="12"/>
      <c r="I254" s="12"/>
      <c r="J254" s="11"/>
    </row>
    <row r="255" spans="1:10">
      <c r="A255" s="11">
        <f>'Initial data'!A254</f>
        <v>0</v>
      </c>
      <c r="B255" s="11">
        <f>'Initial data'!B254</f>
        <v>0</v>
      </c>
      <c r="C255" s="12"/>
      <c r="D255" s="11"/>
      <c r="E255" s="12"/>
      <c r="F255" s="11"/>
      <c r="G255" s="12"/>
      <c r="H255" s="12"/>
      <c r="I255" s="12"/>
      <c r="J255" s="11"/>
    </row>
    <row r="256" spans="1:10">
      <c r="A256" s="11">
        <f>'Initial data'!A255</f>
        <v>0</v>
      </c>
      <c r="B256" s="11">
        <f>'Initial data'!B255</f>
        <v>0</v>
      </c>
      <c r="C256" s="12"/>
      <c r="D256" s="11"/>
      <c r="E256" s="12"/>
      <c r="F256" s="11"/>
      <c r="G256" s="12"/>
      <c r="H256" s="12"/>
      <c r="I256" s="12"/>
      <c r="J256" s="11"/>
    </row>
    <row r="257" spans="1:10">
      <c r="A257" s="11">
        <f>'Initial data'!A256</f>
        <v>0</v>
      </c>
      <c r="B257" s="11">
        <f>'Initial data'!B256</f>
        <v>0</v>
      </c>
      <c r="C257" s="12"/>
      <c r="D257" s="11"/>
      <c r="E257" s="12"/>
      <c r="F257" s="11"/>
      <c r="G257" s="12"/>
      <c r="H257" s="12"/>
      <c r="I257" s="12"/>
      <c r="J257" s="11"/>
    </row>
    <row r="258" spans="1:10">
      <c r="A258" s="11">
        <f>'Initial data'!A257</f>
        <v>0</v>
      </c>
      <c r="B258" s="11">
        <f>'Initial data'!B257</f>
        <v>0</v>
      </c>
      <c r="C258" s="12"/>
      <c r="D258" s="11"/>
      <c r="E258" s="12"/>
      <c r="F258" s="11"/>
      <c r="G258" s="12"/>
      <c r="H258" s="12"/>
      <c r="I258" s="12"/>
      <c r="J258" s="11"/>
    </row>
    <row r="259" spans="1:10">
      <c r="A259" s="11">
        <f>'Initial data'!A258</f>
        <v>0</v>
      </c>
      <c r="B259" s="11">
        <f>'Initial data'!B258</f>
        <v>0</v>
      </c>
      <c r="C259" s="12"/>
      <c r="D259" s="11"/>
      <c r="E259" s="12"/>
      <c r="F259" s="11"/>
      <c r="G259" s="12"/>
      <c r="H259" s="12"/>
      <c r="I259" s="12"/>
      <c r="J259" s="11"/>
    </row>
    <row r="260" spans="1:10">
      <c r="A260" s="11">
        <f>'Initial data'!A259</f>
        <v>0</v>
      </c>
      <c r="B260" s="11">
        <f>'Initial data'!B259</f>
        <v>0</v>
      </c>
      <c r="C260" s="12"/>
      <c r="D260" s="11"/>
      <c r="E260" s="12"/>
      <c r="F260" s="11"/>
      <c r="G260" s="12"/>
      <c r="H260" s="12"/>
      <c r="I260" s="12"/>
      <c r="J260" s="11"/>
    </row>
    <row r="261" spans="1:10">
      <c r="A261" s="11">
        <f>'Initial data'!A260</f>
        <v>0</v>
      </c>
      <c r="B261" s="11">
        <f>'Initial data'!B260</f>
        <v>0</v>
      </c>
      <c r="C261" s="12"/>
      <c r="D261" s="11"/>
      <c r="E261" s="12"/>
      <c r="F261" s="11"/>
      <c r="G261" s="12"/>
      <c r="H261" s="12"/>
      <c r="I261" s="12"/>
      <c r="J261" s="11"/>
    </row>
    <row r="262" spans="1:10">
      <c r="A262" s="11">
        <f>'Initial data'!A261</f>
        <v>0</v>
      </c>
      <c r="B262" s="11">
        <f>'Initial data'!B261</f>
        <v>0</v>
      </c>
      <c r="C262" s="12"/>
      <c r="D262" s="11"/>
      <c r="E262" s="11"/>
      <c r="F262" s="11"/>
      <c r="G262" s="12"/>
      <c r="H262" s="12"/>
      <c r="I262" s="12"/>
      <c r="J262" s="11"/>
    </row>
    <row r="263" spans="1:10">
      <c r="A263" s="11">
        <f>'Initial data'!A262</f>
        <v>0</v>
      </c>
      <c r="B263" s="11">
        <f>'Initial data'!B262</f>
        <v>0</v>
      </c>
      <c r="C263" s="12"/>
      <c r="D263" s="11"/>
      <c r="E263" s="11"/>
      <c r="F263" s="11"/>
      <c r="G263" s="12"/>
      <c r="H263" s="12"/>
      <c r="I263" s="12"/>
      <c r="J263" s="11"/>
    </row>
    <row r="264" spans="1:10">
      <c r="A264" s="11">
        <f>'Initial data'!A263</f>
        <v>0</v>
      </c>
      <c r="B264" s="11">
        <f>'Initial data'!B263</f>
        <v>0</v>
      </c>
      <c r="C264" s="12"/>
      <c r="D264" s="11"/>
      <c r="E264" s="11"/>
      <c r="F264" s="11"/>
      <c r="G264" s="12"/>
      <c r="H264" s="12"/>
      <c r="I264" s="12"/>
      <c r="J264" s="11"/>
    </row>
    <row r="265" spans="1:10">
      <c r="A265" s="11">
        <f>'Initial data'!A264</f>
        <v>0</v>
      </c>
      <c r="B265" s="11">
        <f>'Initial data'!B264</f>
        <v>0</v>
      </c>
      <c r="C265" s="12"/>
      <c r="D265" s="11"/>
      <c r="E265" s="11"/>
      <c r="F265" s="11"/>
      <c r="G265" s="12"/>
      <c r="H265" s="12"/>
      <c r="I265" s="12"/>
      <c r="J265" s="11"/>
    </row>
    <row r="266" spans="1:10">
      <c r="A266" s="11">
        <f>'Initial data'!A265</f>
        <v>0</v>
      </c>
      <c r="B266" s="11">
        <f>'Initial data'!B265</f>
        <v>0</v>
      </c>
      <c r="C266" s="12"/>
      <c r="D266" s="11"/>
      <c r="E266" s="11"/>
      <c r="F266" s="11"/>
      <c r="G266" s="12"/>
      <c r="H266" s="12"/>
      <c r="I266" s="12"/>
      <c r="J266" s="11"/>
    </row>
    <row r="267" spans="1:10">
      <c r="A267" s="11">
        <f>'Initial data'!A266</f>
        <v>0</v>
      </c>
      <c r="B267" s="11">
        <f>'Initial data'!B266</f>
        <v>0</v>
      </c>
      <c r="C267" s="12"/>
      <c r="D267" s="11"/>
      <c r="E267" s="11"/>
      <c r="F267" s="11"/>
      <c r="G267" s="12"/>
      <c r="H267" s="12"/>
      <c r="I267" s="12"/>
      <c r="J267" s="11"/>
    </row>
    <row r="268" spans="1:10">
      <c r="A268" s="11">
        <f>'Initial data'!A267</f>
        <v>0</v>
      </c>
      <c r="B268" s="11">
        <f>'Initial data'!B267</f>
        <v>0</v>
      </c>
      <c r="C268" s="12"/>
      <c r="D268" s="11"/>
      <c r="E268" s="11"/>
      <c r="F268" s="11"/>
      <c r="G268" s="12"/>
      <c r="H268" s="12"/>
      <c r="I268" s="12"/>
      <c r="J268" s="11"/>
    </row>
    <row r="269" spans="1:10">
      <c r="A269" s="11">
        <f>'Initial data'!A268</f>
        <v>0</v>
      </c>
      <c r="B269" s="11">
        <f>'Initial data'!B268</f>
        <v>0</v>
      </c>
      <c r="C269" s="12"/>
      <c r="D269" s="11"/>
      <c r="E269" s="11"/>
      <c r="F269" s="11"/>
      <c r="G269" s="12"/>
      <c r="H269" s="12"/>
      <c r="I269" s="12"/>
      <c r="J269" s="11"/>
    </row>
    <row r="270" spans="1:10">
      <c r="A270" s="11">
        <f>'Initial data'!A269</f>
        <v>0</v>
      </c>
      <c r="B270" s="11">
        <f>'Initial data'!B269</f>
        <v>0</v>
      </c>
      <c r="C270" s="12"/>
      <c r="D270" s="11"/>
      <c r="E270" s="12"/>
      <c r="F270" s="11"/>
      <c r="G270" s="12"/>
      <c r="H270" s="12"/>
      <c r="I270" s="12"/>
      <c r="J270" s="11"/>
    </row>
    <row r="271" spans="1:10">
      <c r="A271" s="11">
        <f>'Initial data'!A270</f>
        <v>0</v>
      </c>
      <c r="B271" s="11">
        <f>'Initial data'!B270</f>
        <v>0</v>
      </c>
      <c r="C271" s="12"/>
      <c r="D271" s="11"/>
      <c r="E271" s="12"/>
      <c r="F271" s="11"/>
      <c r="G271" s="12"/>
      <c r="H271" s="12"/>
      <c r="I271" s="12"/>
      <c r="J271" s="11"/>
    </row>
    <row r="272" spans="1:10">
      <c r="A272" s="11">
        <f>'Initial data'!A271</f>
        <v>0</v>
      </c>
      <c r="B272" s="11">
        <f>'Initial data'!B271</f>
        <v>0</v>
      </c>
      <c r="C272" s="12"/>
      <c r="D272" s="11"/>
      <c r="E272" s="12"/>
      <c r="F272" s="11"/>
      <c r="G272" s="12"/>
      <c r="H272" s="12"/>
      <c r="I272" s="12"/>
      <c r="J272" s="11"/>
    </row>
    <row r="273" spans="1:10">
      <c r="A273" s="11">
        <f>'Initial data'!A272</f>
        <v>0</v>
      </c>
      <c r="B273" s="11">
        <f>'Initial data'!B272</f>
        <v>0</v>
      </c>
      <c r="C273" s="12"/>
      <c r="D273" s="11"/>
      <c r="E273" s="12"/>
      <c r="F273" s="11"/>
      <c r="G273" s="12"/>
      <c r="H273" s="12"/>
      <c r="I273" s="12"/>
      <c r="J273" s="11"/>
    </row>
    <row r="274" spans="1:10">
      <c r="A274" s="11">
        <f>'Initial data'!A273</f>
        <v>0</v>
      </c>
      <c r="B274" s="11">
        <f>'Initial data'!B273</f>
        <v>0</v>
      </c>
      <c r="C274" s="12"/>
      <c r="D274" s="11"/>
      <c r="E274" s="12"/>
      <c r="F274" s="11"/>
      <c r="G274" s="12"/>
      <c r="H274" s="12"/>
      <c r="I274" s="12"/>
      <c r="J274" s="11"/>
    </row>
    <row r="275" spans="1:10">
      <c r="A275" s="11">
        <f>'Initial data'!A274</f>
        <v>0</v>
      </c>
      <c r="B275" s="11">
        <f>'Initial data'!B274</f>
        <v>0</v>
      </c>
      <c r="C275" s="12"/>
      <c r="D275" s="11"/>
      <c r="E275" s="12"/>
      <c r="F275" s="11"/>
      <c r="G275" s="12"/>
      <c r="H275" s="12"/>
      <c r="I275" s="12"/>
      <c r="J275" s="11"/>
    </row>
    <row r="276" spans="1:10">
      <c r="A276" s="11">
        <f>'Initial data'!A275</f>
        <v>0</v>
      </c>
      <c r="B276" s="11">
        <f>'Initial data'!B275</f>
        <v>0</v>
      </c>
      <c r="C276" s="12"/>
      <c r="D276" s="11"/>
      <c r="E276" s="12"/>
      <c r="F276" s="11"/>
      <c r="G276" s="12"/>
      <c r="H276" s="12"/>
      <c r="I276" s="12"/>
      <c r="J276" s="11"/>
    </row>
    <row r="277" spans="1:10">
      <c r="A277" s="11">
        <f>'Initial data'!A276</f>
        <v>0</v>
      </c>
      <c r="B277" s="11">
        <f>'Initial data'!B276</f>
        <v>0</v>
      </c>
      <c r="C277" s="12"/>
      <c r="D277" s="11"/>
      <c r="E277" s="12"/>
      <c r="F277" s="11"/>
      <c r="G277" s="12"/>
      <c r="H277" s="12"/>
      <c r="I277" s="12"/>
      <c r="J277" s="11"/>
    </row>
    <row r="278" spans="1:10">
      <c r="A278" s="11">
        <f>'Initial data'!A277</f>
        <v>0</v>
      </c>
      <c r="B278" s="11">
        <f>'Initial data'!B277</f>
        <v>0</v>
      </c>
      <c r="C278" s="12"/>
      <c r="D278" s="11"/>
      <c r="E278" s="12"/>
      <c r="F278" s="11"/>
      <c r="G278" s="12"/>
      <c r="H278" s="12"/>
      <c r="I278" s="12"/>
      <c r="J278" s="11"/>
    </row>
    <row r="279" spans="1:10">
      <c r="A279" s="11">
        <f>'Initial data'!A278</f>
        <v>0</v>
      </c>
      <c r="B279" s="11">
        <f>'Initial data'!B278</f>
        <v>0</v>
      </c>
      <c r="C279" s="12"/>
      <c r="D279" s="11"/>
      <c r="E279" s="12"/>
      <c r="F279" s="11"/>
      <c r="G279" s="12"/>
      <c r="H279" s="12"/>
      <c r="I279" s="12"/>
      <c r="J279" s="11"/>
    </row>
    <row r="280" spans="1:10">
      <c r="A280" s="11">
        <f>'Initial data'!A279</f>
        <v>0</v>
      </c>
      <c r="B280" s="11">
        <f>'Initial data'!B279</f>
        <v>0</v>
      </c>
      <c r="C280" s="12"/>
      <c r="D280" s="11"/>
      <c r="E280" s="12"/>
      <c r="F280" s="11"/>
      <c r="G280" s="12"/>
      <c r="H280" s="12"/>
      <c r="I280" s="12"/>
      <c r="J280" s="11"/>
    </row>
    <row r="281" spans="1:10">
      <c r="A281" s="11">
        <f>'Initial data'!A280</f>
        <v>0</v>
      </c>
      <c r="B281" s="11">
        <f>'Initial data'!B280</f>
        <v>0</v>
      </c>
      <c r="C281" s="12"/>
      <c r="D281" s="11"/>
      <c r="E281" s="12"/>
      <c r="F281" s="11"/>
      <c r="G281" s="12"/>
      <c r="H281" s="12"/>
      <c r="I281" s="12"/>
      <c r="J281" s="11"/>
    </row>
    <row r="282" spans="1:10">
      <c r="A282" s="11">
        <f>'Initial data'!A281</f>
        <v>0</v>
      </c>
      <c r="B282" s="11">
        <f>'Initial data'!B281</f>
        <v>0</v>
      </c>
      <c r="C282" s="12"/>
      <c r="D282" s="11"/>
      <c r="E282" s="11"/>
      <c r="F282" s="11"/>
      <c r="G282" s="12"/>
      <c r="H282" s="12"/>
      <c r="I282" s="12"/>
      <c r="J282" s="11"/>
    </row>
    <row r="283" spans="1:10">
      <c r="A283" s="11">
        <f>'Initial data'!A282</f>
        <v>0</v>
      </c>
      <c r="B283" s="11">
        <f>'Initial data'!B282</f>
        <v>0</v>
      </c>
      <c r="C283" s="12"/>
      <c r="D283" s="11"/>
      <c r="E283" s="11"/>
      <c r="F283" s="11"/>
      <c r="G283" s="12"/>
      <c r="H283" s="12"/>
      <c r="I283" s="12"/>
      <c r="J283" s="11"/>
    </row>
    <row r="284" spans="1:10">
      <c r="A284" s="11">
        <f>'Initial data'!A283</f>
        <v>0</v>
      </c>
      <c r="B284" s="11">
        <f>'Initial data'!B283</f>
        <v>0</v>
      </c>
      <c r="C284" s="12"/>
      <c r="D284" s="11"/>
      <c r="E284" s="11"/>
      <c r="F284" s="11"/>
      <c r="G284" s="12"/>
      <c r="H284" s="12"/>
      <c r="I284" s="12"/>
      <c r="J284" s="11"/>
    </row>
    <row r="285" spans="1:10">
      <c r="A285" s="11">
        <f>'Initial data'!A284</f>
        <v>0</v>
      </c>
      <c r="B285" s="11">
        <f>'Initial data'!B284</f>
        <v>0</v>
      </c>
      <c r="C285" s="12"/>
      <c r="D285" s="11"/>
      <c r="E285" s="11"/>
      <c r="F285" s="11"/>
      <c r="G285" s="12"/>
      <c r="H285" s="12"/>
      <c r="I285" s="12"/>
      <c r="J285" s="11"/>
    </row>
    <row r="286" spans="1:10">
      <c r="A286" s="11">
        <f>'Initial data'!A285</f>
        <v>0</v>
      </c>
      <c r="B286" s="11">
        <f>'Initial data'!B285</f>
        <v>0</v>
      </c>
      <c r="C286" s="12"/>
      <c r="D286" s="11"/>
      <c r="E286" s="12"/>
      <c r="F286" s="11"/>
      <c r="G286" s="12"/>
      <c r="H286" s="12"/>
      <c r="I286" s="12"/>
      <c r="J286" s="11"/>
    </row>
    <row r="287" spans="1:10">
      <c r="A287" s="11">
        <f>'Initial data'!A286</f>
        <v>0</v>
      </c>
      <c r="B287" s="11">
        <f>'Initial data'!B286</f>
        <v>0</v>
      </c>
      <c r="C287" s="12"/>
      <c r="D287" s="11"/>
      <c r="E287" s="12"/>
      <c r="F287" s="11"/>
      <c r="G287" s="12"/>
      <c r="H287" s="12"/>
      <c r="I287" s="12"/>
      <c r="J287" s="11"/>
    </row>
    <row r="288" spans="1:10">
      <c r="A288" s="11">
        <f>'Initial data'!A287</f>
        <v>0</v>
      </c>
      <c r="B288" s="11">
        <f>'Initial data'!B287</f>
        <v>0</v>
      </c>
      <c r="C288" s="12"/>
      <c r="D288" s="11"/>
      <c r="E288" s="11"/>
      <c r="F288" s="11"/>
      <c r="G288" s="12"/>
      <c r="H288" s="12"/>
      <c r="I288" s="12"/>
      <c r="J288" s="11"/>
    </row>
    <row r="289" spans="1:10">
      <c r="A289" s="11">
        <f>'Initial data'!A288</f>
        <v>0</v>
      </c>
      <c r="B289" s="11">
        <f>'Initial data'!B288</f>
        <v>0</v>
      </c>
      <c r="C289" s="12"/>
      <c r="D289" s="11"/>
      <c r="E289" s="11"/>
      <c r="F289" s="11"/>
      <c r="G289" s="12"/>
      <c r="H289" s="12"/>
      <c r="I289" s="12"/>
      <c r="J289" s="11"/>
    </row>
    <row r="290" spans="1:10">
      <c r="A290" s="11">
        <f>'Initial data'!A289</f>
        <v>0</v>
      </c>
      <c r="B290" s="11">
        <f>'Initial data'!B289</f>
        <v>0</v>
      </c>
      <c r="C290" s="12"/>
      <c r="D290" s="11"/>
      <c r="E290" s="11"/>
      <c r="F290" s="11"/>
      <c r="G290" s="12"/>
      <c r="H290" s="12"/>
      <c r="I290" s="12"/>
      <c r="J290" s="11"/>
    </row>
    <row r="291" spans="1:10">
      <c r="A291" s="11">
        <f>'Initial data'!A290</f>
        <v>0</v>
      </c>
      <c r="B291" s="11">
        <f>'Initial data'!B290</f>
        <v>0</v>
      </c>
      <c r="C291" s="12"/>
      <c r="D291" s="11"/>
      <c r="E291" s="11"/>
      <c r="F291" s="11"/>
      <c r="G291" s="12"/>
      <c r="H291" s="12"/>
      <c r="I291" s="12"/>
      <c r="J291" s="11"/>
    </row>
    <row r="292" spans="1:10">
      <c r="A292" s="11">
        <f>'Initial data'!A291</f>
        <v>0</v>
      </c>
      <c r="B292" s="11">
        <f>'Initial data'!B291</f>
        <v>0</v>
      </c>
      <c r="C292" s="12"/>
      <c r="D292" s="11"/>
      <c r="E292" s="12"/>
      <c r="F292" s="11"/>
      <c r="G292" s="12"/>
      <c r="H292" s="12"/>
      <c r="I292" s="12"/>
      <c r="J292" s="11"/>
    </row>
    <row r="293" spans="1:10">
      <c r="A293" s="11">
        <f>'Initial data'!A292</f>
        <v>0</v>
      </c>
      <c r="B293" s="11">
        <f>'Initial data'!B292</f>
        <v>0</v>
      </c>
      <c r="C293" s="12"/>
      <c r="D293" s="11"/>
      <c r="E293" s="12"/>
      <c r="F293" s="11"/>
      <c r="G293" s="12"/>
      <c r="H293" s="12"/>
      <c r="I293" s="12"/>
      <c r="J293" s="11"/>
    </row>
    <row r="294" spans="1:10">
      <c r="A294" s="11">
        <f>'Initial data'!A293</f>
        <v>0</v>
      </c>
      <c r="B294" s="11">
        <f>'Initial data'!B293</f>
        <v>0</v>
      </c>
      <c r="C294" s="12"/>
      <c r="D294" s="11"/>
      <c r="E294" s="12"/>
      <c r="F294" s="11"/>
      <c r="G294" s="12"/>
      <c r="H294" s="12"/>
      <c r="I294" s="12"/>
      <c r="J294" s="11"/>
    </row>
    <row r="295" spans="1:10">
      <c r="A295" s="11">
        <f>'Initial data'!A294</f>
        <v>0</v>
      </c>
      <c r="B295" s="11">
        <f>'Initial data'!B294</f>
        <v>0</v>
      </c>
      <c r="C295" s="12"/>
      <c r="D295" s="11"/>
      <c r="E295" s="12"/>
      <c r="F295" s="11"/>
      <c r="G295" s="12"/>
      <c r="H295" s="12"/>
      <c r="I295" s="12"/>
      <c r="J295" s="11"/>
    </row>
    <row r="296" spans="1:10">
      <c r="A296" s="11">
        <f>'Initial data'!A295</f>
        <v>0</v>
      </c>
      <c r="B296" s="11">
        <f>'Initial data'!B295</f>
        <v>0</v>
      </c>
      <c r="C296" s="12"/>
      <c r="D296" s="11"/>
      <c r="E296" s="12"/>
      <c r="F296" s="11"/>
      <c r="G296" s="12"/>
      <c r="H296" s="12"/>
      <c r="I296" s="12"/>
      <c r="J296" s="11"/>
    </row>
    <row r="297" spans="1:10">
      <c r="A297" s="11">
        <f>'Initial data'!A296</f>
        <v>0</v>
      </c>
      <c r="B297" s="11">
        <f>'Initial data'!B296</f>
        <v>0</v>
      </c>
      <c r="C297" s="12"/>
      <c r="D297" s="11"/>
      <c r="E297" s="12"/>
      <c r="F297" s="11"/>
      <c r="G297" s="12"/>
      <c r="H297" s="12"/>
      <c r="I297" s="12"/>
      <c r="J297" s="11"/>
    </row>
    <row r="298" spans="1:10">
      <c r="A298" s="11">
        <f>'Initial data'!A297</f>
        <v>0</v>
      </c>
      <c r="B298" s="11">
        <f>'Initial data'!B297</f>
        <v>0</v>
      </c>
      <c r="C298" s="12"/>
      <c r="D298" s="11"/>
      <c r="E298" s="12"/>
      <c r="F298" s="11"/>
      <c r="G298" s="12"/>
      <c r="H298" s="12"/>
      <c r="I298" s="12"/>
      <c r="J298" s="11"/>
    </row>
    <row r="299" spans="1:10">
      <c r="A299" s="11">
        <f>'Initial data'!A298</f>
        <v>0</v>
      </c>
      <c r="B299" s="11">
        <f>'Initial data'!B298</f>
        <v>0</v>
      </c>
      <c r="C299" s="12"/>
      <c r="D299" s="11"/>
      <c r="E299" s="12"/>
      <c r="F299" s="11"/>
      <c r="G299" s="12"/>
      <c r="H299" s="12"/>
      <c r="I299" s="12"/>
      <c r="J299" s="11"/>
    </row>
    <row r="300" spans="1:10">
      <c r="A300" s="11">
        <f>'Initial data'!A299</f>
        <v>0</v>
      </c>
      <c r="B300" s="11">
        <f>'Initial data'!B299</f>
        <v>0</v>
      </c>
      <c r="C300" s="12"/>
      <c r="D300" s="11"/>
      <c r="E300" s="12"/>
      <c r="F300" s="11"/>
      <c r="G300" s="12"/>
      <c r="H300" s="12"/>
      <c r="I300" s="12"/>
      <c r="J300" s="11"/>
    </row>
    <row r="301" spans="1:10">
      <c r="A301" s="11">
        <f>'Initial data'!A300</f>
        <v>0</v>
      </c>
      <c r="B301" s="11">
        <f>'Initial data'!B300</f>
        <v>0</v>
      </c>
      <c r="C301" s="12"/>
      <c r="D301" s="11"/>
      <c r="E301" s="12"/>
      <c r="F301" s="11"/>
      <c r="G301" s="12"/>
      <c r="H301" s="12"/>
      <c r="I301" s="12"/>
      <c r="J301" s="11"/>
    </row>
    <row r="302" spans="1:10">
      <c r="A302" s="11">
        <f>'Initial data'!A301</f>
        <v>0</v>
      </c>
      <c r="B302" s="11">
        <f>'Initial data'!B301</f>
        <v>0</v>
      </c>
      <c r="C302" s="12"/>
      <c r="D302" s="11"/>
      <c r="E302" s="11"/>
      <c r="F302" s="11"/>
      <c r="G302" s="12"/>
      <c r="H302" s="12"/>
      <c r="I302" s="12"/>
      <c r="J302" s="11"/>
    </row>
    <row r="303" spans="1:10">
      <c r="A303" s="11">
        <f>'Initial data'!A302</f>
        <v>0</v>
      </c>
      <c r="B303" s="11">
        <f>'Initial data'!B302</f>
        <v>0</v>
      </c>
      <c r="C303" s="12"/>
      <c r="D303" s="11"/>
      <c r="E303" s="11"/>
      <c r="F303" s="11"/>
      <c r="G303" s="12"/>
      <c r="H303" s="12"/>
      <c r="I303" s="12"/>
      <c r="J303" s="11"/>
    </row>
    <row r="304" spans="1:10">
      <c r="A304" s="11">
        <f>'Initial data'!A303</f>
        <v>0</v>
      </c>
      <c r="B304" s="11">
        <f>'Initial data'!B303</f>
        <v>0</v>
      </c>
      <c r="C304" s="12"/>
      <c r="D304" s="11"/>
      <c r="E304" s="11"/>
      <c r="F304" s="11"/>
      <c r="G304" s="12"/>
      <c r="H304" s="12"/>
      <c r="I304" s="12"/>
      <c r="J304" s="11"/>
    </row>
    <row r="305" spans="1:10">
      <c r="A305" s="11">
        <f>'Initial data'!A304</f>
        <v>0</v>
      </c>
      <c r="B305" s="11">
        <f>'Initial data'!B304</f>
        <v>0</v>
      </c>
      <c r="C305" s="12"/>
      <c r="D305" s="11"/>
      <c r="E305" s="11"/>
      <c r="F305" s="11"/>
      <c r="G305" s="12"/>
      <c r="H305" s="12"/>
      <c r="I305" s="12"/>
      <c r="J305" s="11"/>
    </row>
    <row r="306" spans="1:10">
      <c r="A306" s="11">
        <f>'Initial data'!A305</f>
        <v>0</v>
      </c>
      <c r="B306" s="11">
        <f>'Initial data'!B305</f>
        <v>0</v>
      </c>
      <c r="C306" s="12"/>
      <c r="D306" s="11"/>
      <c r="E306" s="12"/>
      <c r="F306" s="11"/>
      <c r="G306" s="12"/>
      <c r="H306" s="12"/>
      <c r="I306" s="12"/>
      <c r="J306" s="11"/>
    </row>
    <row r="307" spans="1:10">
      <c r="A307" s="11">
        <f>'Initial data'!A306</f>
        <v>0</v>
      </c>
      <c r="B307" s="11">
        <f>'Initial data'!B306</f>
        <v>0</v>
      </c>
      <c r="C307" s="12"/>
      <c r="D307" s="11"/>
      <c r="E307" s="12"/>
      <c r="F307" s="11"/>
      <c r="G307" s="12"/>
      <c r="H307" s="12"/>
      <c r="I307" s="12"/>
      <c r="J307" s="11"/>
    </row>
    <row r="308" spans="1:10">
      <c r="A308" s="11">
        <f>'Initial data'!A307</f>
        <v>0</v>
      </c>
      <c r="B308" s="11">
        <f>'Initial data'!B307</f>
        <v>0</v>
      </c>
      <c r="C308" s="12"/>
      <c r="D308" s="11"/>
      <c r="E308" s="12"/>
      <c r="F308" s="11"/>
      <c r="G308" s="12"/>
      <c r="H308" s="12"/>
      <c r="I308" s="12"/>
      <c r="J308" s="11"/>
    </row>
    <row r="309" spans="1:10">
      <c r="A309" s="11">
        <f>'Initial data'!A308</f>
        <v>0</v>
      </c>
      <c r="B309" s="11">
        <f>'Initial data'!B308</f>
        <v>0</v>
      </c>
      <c r="C309" s="12"/>
      <c r="D309" s="11"/>
      <c r="E309" s="12"/>
      <c r="F309" s="11"/>
      <c r="G309" s="12"/>
      <c r="H309" s="12"/>
      <c r="I309" s="12"/>
      <c r="J309" s="11"/>
    </row>
    <row r="310" spans="1:10">
      <c r="A310" s="11">
        <f>'Initial data'!A309</f>
        <v>0</v>
      </c>
      <c r="B310" s="11">
        <f>'Initial data'!B309</f>
        <v>0</v>
      </c>
      <c r="C310" s="12"/>
      <c r="D310" s="11"/>
      <c r="E310" s="11"/>
      <c r="F310" s="11"/>
      <c r="G310" s="12"/>
      <c r="H310" s="12"/>
      <c r="I310" s="12"/>
      <c r="J310" s="11"/>
    </row>
    <row r="311" spans="1:10">
      <c r="A311" s="11">
        <f>'Initial data'!A310</f>
        <v>0</v>
      </c>
      <c r="B311" s="11">
        <f>'Initial data'!B310</f>
        <v>0</v>
      </c>
      <c r="C311" s="12"/>
      <c r="D311" s="11"/>
      <c r="E311" s="11"/>
      <c r="F311" s="11"/>
      <c r="G311" s="12"/>
      <c r="H311" s="12"/>
      <c r="I311" s="12"/>
      <c r="J311" s="11"/>
    </row>
    <row r="312" spans="1:10">
      <c r="A312" s="11">
        <f>'Initial data'!A311</f>
        <v>0</v>
      </c>
      <c r="B312" s="11">
        <f>'Initial data'!B311</f>
        <v>0</v>
      </c>
      <c r="C312" s="12"/>
      <c r="D312" s="11"/>
      <c r="E312" s="11"/>
      <c r="F312" s="11"/>
      <c r="G312" s="12"/>
      <c r="H312" s="12"/>
      <c r="I312" s="12"/>
      <c r="J312" s="11"/>
    </row>
    <row r="313" spans="1:10">
      <c r="A313" s="11">
        <f>'Initial data'!A312</f>
        <v>0</v>
      </c>
      <c r="B313" s="11">
        <f>'Initial data'!B312</f>
        <v>0</v>
      </c>
      <c r="C313" s="12"/>
      <c r="D313" s="11"/>
      <c r="E313" s="11"/>
      <c r="F313" s="11"/>
      <c r="G313" s="12"/>
      <c r="H313" s="12"/>
      <c r="I313" s="12"/>
      <c r="J313" s="11"/>
    </row>
    <row r="314" spans="1:10">
      <c r="A314" s="11">
        <f>'Initial data'!A313</f>
        <v>0</v>
      </c>
      <c r="B314" s="11">
        <f>'Initial data'!B313</f>
        <v>0</v>
      </c>
      <c r="C314" s="12"/>
      <c r="D314" s="11"/>
      <c r="E314" s="12"/>
      <c r="F314" s="11"/>
      <c r="G314" s="12"/>
      <c r="H314" s="12"/>
      <c r="I314" s="12"/>
      <c r="J314" s="11"/>
    </row>
    <row r="315" spans="1:10">
      <c r="A315" s="11">
        <f>'Initial data'!A314</f>
        <v>0</v>
      </c>
      <c r="B315" s="11">
        <f>'Initial data'!B314</f>
        <v>0</v>
      </c>
      <c r="C315" s="12"/>
      <c r="D315" s="11"/>
      <c r="E315" s="12"/>
      <c r="F315" s="11"/>
      <c r="G315" s="12"/>
      <c r="H315" s="12"/>
      <c r="I315" s="12"/>
      <c r="J315" s="11"/>
    </row>
    <row r="316" spans="1:10">
      <c r="A316" s="11">
        <f>'Initial data'!A315</f>
        <v>0</v>
      </c>
      <c r="B316" s="11">
        <f>'Initial data'!B315</f>
        <v>0</v>
      </c>
      <c r="C316" s="12"/>
      <c r="D316" s="11"/>
      <c r="E316" s="12"/>
      <c r="F316" s="11"/>
      <c r="G316" s="12"/>
      <c r="H316" s="12"/>
      <c r="I316" s="12"/>
      <c r="J316" s="11"/>
    </row>
    <row r="317" spans="1:10">
      <c r="A317" s="11">
        <f>'Initial data'!A316</f>
        <v>0</v>
      </c>
      <c r="B317" s="11">
        <f>'Initial data'!B316</f>
        <v>0</v>
      </c>
      <c r="C317" s="12"/>
      <c r="D317" s="11"/>
      <c r="E317" s="12"/>
      <c r="F317" s="11"/>
      <c r="G317" s="12"/>
      <c r="H317" s="12"/>
      <c r="I317" s="12"/>
      <c r="J317" s="11"/>
    </row>
    <row r="318" spans="1:10">
      <c r="A318" s="11">
        <f>'Initial data'!A317</f>
        <v>0</v>
      </c>
      <c r="B318" s="11">
        <f>'Initial data'!B317</f>
        <v>0</v>
      </c>
      <c r="C318" s="12"/>
      <c r="D318" s="11"/>
      <c r="E318" s="12"/>
      <c r="F318" s="11"/>
      <c r="G318" s="12"/>
      <c r="H318" s="12"/>
      <c r="I318" s="12"/>
      <c r="J318" s="11"/>
    </row>
    <row r="319" spans="1:10">
      <c r="A319" s="11">
        <f>'Initial data'!A318</f>
        <v>0</v>
      </c>
      <c r="B319" s="11">
        <f>'Initial data'!B318</f>
        <v>0</v>
      </c>
      <c r="C319" s="12"/>
      <c r="D319" s="11"/>
      <c r="E319" s="12"/>
      <c r="F319" s="11"/>
      <c r="G319" s="12"/>
      <c r="H319" s="12"/>
      <c r="I319" s="12"/>
      <c r="J319" s="11"/>
    </row>
    <row r="320" spans="1:10">
      <c r="A320" s="11">
        <f>'Initial data'!A319</f>
        <v>0</v>
      </c>
      <c r="B320" s="11">
        <f>'Initial data'!B319</f>
        <v>0</v>
      </c>
      <c r="C320" s="12"/>
      <c r="D320" s="11"/>
      <c r="E320" s="12"/>
      <c r="F320" s="11"/>
      <c r="G320" s="12"/>
      <c r="H320" s="12"/>
      <c r="I320" s="12"/>
      <c r="J320" s="11"/>
    </row>
    <row r="321" spans="1:10">
      <c r="A321" s="11">
        <f>'Initial data'!A320</f>
        <v>0</v>
      </c>
      <c r="B321" s="11">
        <f>'Initial data'!B320</f>
        <v>0</v>
      </c>
      <c r="C321" s="12"/>
      <c r="D321" s="11"/>
      <c r="E321" s="12"/>
      <c r="F321" s="11"/>
      <c r="G321" s="12"/>
      <c r="H321" s="12"/>
      <c r="I321" s="12"/>
      <c r="J321" s="11"/>
    </row>
    <row r="322" spans="1:10">
      <c r="A322" s="11">
        <f>'Initial data'!A321</f>
        <v>0</v>
      </c>
      <c r="B322" s="11">
        <f>'Initial data'!B321</f>
        <v>0</v>
      </c>
      <c r="C322" s="12"/>
      <c r="D322" s="11"/>
      <c r="E322" s="11"/>
      <c r="F322" s="11"/>
      <c r="G322" s="12"/>
      <c r="H322" s="12"/>
      <c r="I322" s="12"/>
      <c r="J322" s="11"/>
    </row>
    <row r="323" spans="1:10">
      <c r="A323" s="11">
        <f>'Initial data'!A322</f>
        <v>0</v>
      </c>
      <c r="B323" s="11">
        <f>'Initial data'!B322</f>
        <v>0</v>
      </c>
      <c r="C323" s="12"/>
      <c r="D323" s="11"/>
      <c r="E323" s="11"/>
      <c r="F323" s="11"/>
      <c r="G323" s="12"/>
      <c r="H323" s="12"/>
      <c r="I323" s="12"/>
      <c r="J323" s="11"/>
    </row>
    <row r="324" spans="1:10">
      <c r="A324" s="11">
        <f>'Initial data'!A323</f>
        <v>0</v>
      </c>
      <c r="B324" s="11">
        <f>'Initial data'!B323</f>
        <v>0</v>
      </c>
      <c r="C324" s="12"/>
      <c r="D324" s="11"/>
      <c r="E324" s="11"/>
      <c r="F324" s="11"/>
      <c r="G324" s="12"/>
      <c r="H324" s="12"/>
      <c r="I324" s="12"/>
      <c r="J324" s="11"/>
    </row>
    <row r="325" spans="1:10">
      <c r="A325" s="11">
        <f>'Initial data'!A324</f>
        <v>0</v>
      </c>
      <c r="B325" s="11">
        <f>'Initial data'!B324</f>
        <v>0</v>
      </c>
      <c r="C325" s="12"/>
      <c r="D325" s="11"/>
      <c r="E325" s="11"/>
      <c r="F325" s="11"/>
      <c r="G325" s="12"/>
      <c r="H325" s="12"/>
      <c r="I325" s="12"/>
      <c r="J325" s="11"/>
    </row>
    <row r="326" spans="1:10">
      <c r="A326" s="11">
        <f>'Initial data'!A325</f>
        <v>0</v>
      </c>
      <c r="B326" s="11">
        <f>'Initial data'!B325</f>
        <v>0</v>
      </c>
      <c r="C326" s="12"/>
      <c r="D326" s="11"/>
      <c r="E326" s="12"/>
      <c r="F326" s="11"/>
      <c r="G326" s="12"/>
      <c r="H326" s="12"/>
      <c r="I326" s="12"/>
      <c r="J326" s="11"/>
    </row>
    <row r="327" spans="1:10">
      <c r="A327" s="11">
        <f>'Initial data'!A326</f>
        <v>0</v>
      </c>
      <c r="B327" s="11">
        <f>'Initial data'!B326</f>
        <v>0</v>
      </c>
      <c r="C327" s="12"/>
      <c r="D327" s="11"/>
      <c r="E327" s="12"/>
      <c r="F327" s="11"/>
      <c r="G327" s="12"/>
      <c r="H327" s="12"/>
      <c r="I327" s="12"/>
      <c r="J327" s="11"/>
    </row>
    <row r="328" spans="1:10">
      <c r="A328" s="11">
        <f>'Initial data'!A327</f>
        <v>0</v>
      </c>
      <c r="B328" s="11">
        <f>'Initial data'!B327</f>
        <v>0</v>
      </c>
      <c r="C328" s="12"/>
      <c r="D328" s="11"/>
      <c r="E328" s="12"/>
      <c r="F328" s="11"/>
      <c r="G328" s="12"/>
      <c r="H328" s="12"/>
      <c r="I328" s="12"/>
      <c r="J328" s="11"/>
    </row>
    <row r="329" spans="1:10">
      <c r="A329" s="11">
        <f>'Initial data'!A328</f>
        <v>0</v>
      </c>
      <c r="B329" s="11">
        <f>'Initial data'!B328</f>
        <v>0</v>
      </c>
      <c r="C329" s="12"/>
      <c r="D329" s="11"/>
      <c r="E329" s="12"/>
      <c r="F329" s="11"/>
      <c r="G329" s="12"/>
      <c r="H329" s="12"/>
      <c r="I329" s="12"/>
      <c r="J329" s="11"/>
    </row>
    <row r="330" spans="1:10">
      <c r="A330" s="11">
        <f>'Initial data'!A329</f>
        <v>0</v>
      </c>
      <c r="B330" s="11">
        <f>'Initial data'!B329</f>
        <v>0</v>
      </c>
      <c r="C330" s="12"/>
      <c r="D330" s="11"/>
      <c r="E330" s="12"/>
      <c r="F330" s="11"/>
      <c r="G330" s="12"/>
      <c r="H330" s="12"/>
      <c r="I330" s="12"/>
      <c r="J330" s="11"/>
    </row>
    <row r="331" spans="1:10">
      <c r="A331" s="11">
        <f>'Initial data'!A330</f>
        <v>0</v>
      </c>
      <c r="B331" s="11">
        <f>'Initial data'!B330</f>
        <v>0</v>
      </c>
      <c r="C331" s="12"/>
      <c r="D331" s="11"/>
      <c r="E331" s="12"/>
      <c r="F331" s="11"/>
      <c r="G331" s="12"/>
      <c r="H331" s="12"/>
      <c r="I331" s="12"/>
      <c r="J331" s="11"/>
    </row>
    <row r="332" spans="1:10">
      <c r="A332" s="11">
        <f>'Initial data'!A331</f>
        <v>0</v>
      </c>
      <c r="B332" s="11">
        <f>'Initial data'!B331</f>
        <v>0</v>
      </c>
      <c r="C332" s="12"/>
      <c r="D332" s="11"/>
      <c r="E332" s="11"/>
      <c r="F332" s="11"/>
      <c r="G332" s="12"/>
      <c r="H332" s="12"/>
      <c r="I332" s="12"/>
      <c r="J332" s="11"/>
    </row>
    <row r="333" spans="1:10">
      <c r="A333" s="11">
        <f>'Initial data'!A332</f>
        <v>0</v>
      </c>
      <c r="B333" s="11">
        <f>'Initial data'!B332</f>
        <v>0</v>
      </c>
      <c r="C333" s="12"/>
      <c r="D333" s="11"/>
      <c r="E333" s="11"/>
      <c r="F333" s="11"/>
      <c r="G333" s="12"/>
      <c r="H333" s="12"/>
      <c r="I333" s="12"/>
      <c r="J333" s="11"/>
    </row>
    <row r="334" spans="1:10">
      <c r="A334" s="11">
        <f>'Initial data'!A333</f>
        <v>0</v>
      </c>
      <c r="B334" s="11">
        <f>'Initial data'!B333</f>
        <v>0</v>
      </c>
      <c r="C334" s="12"/>
      <c r="D334" s="11"/>
      <c r="E334" s="11"/>
      <c r="F334" s="11"/>
      <c r="G334" s="12"/>
      <c r="H334" s="12"/>
      <c r="I334" s="12"/>
      <c r="J334" s="11"/>
    </row>
    <row r="335" spans="1:10">
      <c r="A335" s="11">
        <f>'Initial data'!A334</f>
        <v>0</v>
      </c>
      <c r="B335" s="11">
        <f>'Initial data'!B334</f>
        <v>0</v>
      </c>
      <c r="C335" s="12"/>
      <c r="D335" s="11"/>
      <c r="E335" s="11"/>
      <c r="F335" s="11"/>
      <c r="G335" s="12"/>
      <c r="H335" s="12"/>
      <c r="I335" s="12"/>
      <c r="J335" s="11"/>
    </row>
    <row r="336" spans="1:10">
      <c r="A336" s="11">
        <f>'Initial data'!A335</f>
        <v>0</v>
      </c>
      <c r="B336" s="11">
        <f>'Initial data'!B335</f>
        <v>0</v>
      </c>
      <c r="C336" s="12"/>
      <c r="D336" s="11"/>
      <c r="E336" s="12"/>
      <c r="F336" s="11"/>
      <c r="G336" s="12"/>
      <c r="H336" s="12"/>
      <c r="I336" s="12"/>
      <c r="J336" s="11"/>
    </row>
    <row r="337" spans="1:10">
      <c r="A337" s="11">
        <f>'Initial data'!A336</f>
        <v>0</v>
      </c>
      <c r="B337" s="11">
        <f>'Initial data'!B336</f>
        <v>0</v>
      </c>
      <c r="C337" s="12"/>
      <c r="D337" s="11"/>
      <c r="E337" s="12"/>
      <c r="F337" s="11"/>
      <c r="G337" s="12"/>
      <c r="H337" s="12"/>
      <c r="I337" s="12"/>
      <c r="J337" s="11"/>
    </row>
    <row r="338" spans="1:10">
      <c r="A338" s="11">
        <f>'Initial data'!A337</f>
        <v>0</v>
      </c>
      <c r="B338" s="11">
        <f>'Initial data'!B337</f>
        <v>0</v>
      </c>
      <c r="C338" s="12"/>
      <c r="D338" s="11"/>
      <c r="E338" s="12"/>
      <c r="F338" s="11"/>
      <c r="G338" s="12"/>
      <c r="H338" s="12"/>
      <c r="I338" s="12"/>
      <c r="J338" s="11"/>
    </row>
    <row r="339" spans="1:10">
      <c r="A339" s="11">
        <f>'Initial data'!A338</f>
        <v>0</v>
      </c>
      <c r="B339" s="11">
        <f>'Initial data'!B338</f>
        <v>0</v>
      </c>
      <c r="C339" s="12"/>
      <c r="D339" s="11"/>
      <c r="E339" s="12"/>
      <c r="F339" s="11"/>
      <c r="G339" s="12"/>
      <c r="H339" s="12"/>
      <c r="I339" s="12"/>
      <c r="J339" s="11"/>
    </row>
    <row r="340" spans="1:10">
      <c r="A340" s="11">
        <f>'Initial data'!A339</f>
        <v>0</v>
      </c>
      <c r="B340" s="11">
        <f>'Initial data'!B339</f>
        <v>0</v>
      </c>
      <c r="C340" s="12"/>
      <c r="D340" s="11"/>
      <c r="E340" s="12"/>
      <c r="F340" s="11"/>
      <c r="G340" s="12"/>
      <c r="H340" s="12"/>
      <c r="I340" s="12"/>
      <c r="J340" s="11"/>
    </row>
    <row r="341" spans="1:10">
      <c r="A341" s="11">
        <f>'Initial data'!A340</f>
        <v>0</v>
      </c>
      <c r="B341" s="11">
        <f>'Initial data'!B340</f>
        <v>0</v>
      </c>
      <c r="C341" s="12"/>
      <c r="D341" s="11"/>
      <c r="E341" s="12"/>
      <c r="F341" s="11"/>
      <c r="G341" s="12"/>
      <c r="H341" s="12"/>
      <c r="I341" s="12"/>
      <c r="J341" s="11"/>
    </row>
    <row r="342" spans="1:10">
      <c r="A342" s="11">
        <f>'Initial data'!A341</f>
        <v>0</v>
      </c>
      <c r="B342" s="11">
        <f>'Initial data'!B341</f>
        <v>0</v>
      </c>
      <c r="C342" s="12"/>
      <c r="D342" s="11"/>
      <c r="E342" s="11"/>
      <c r="F342" s="11"/>
      <c r="G342" s="12"/>
      <c r="H342" s="12"/>
      <c r="I342" s="12"/>
      <c r="J342" s="11"/>
    </row>
    <row r="343" spans="1:10">
      <c r="A343" s="11">
        <f>'Initial data'!A342</f>
        <v>0</v>
      </c>
      <c r="B343" s="11">
        <f>'Initial data'!B342</f>
        <v>0</v>
      </c>
      <c r="C343" s="12"/>
      <c r="D343" s="11"/>
      <c r="E343" s="11"/>
      <c r="F343" s="11"/>
      <c r="G343" s="12"/>
      <c r="H343" s="12"/>
      <c r="I343" s="12"/>
      <c r="J343" s="11"/>
    </row>
    <row r="344" spans="1:10">
      <c r="A344" s="11">
        <f>'Initial data'!A343</f>
        <v>0</v>
      </c>
      <c r="B344" s="11">
        <f>'Initial data'!B343</f>
        <v>0</v>
      </c>
      <c r="C344" s="12"/>
      <c r="D344" s="11"/>
      <c r="E344" s="11"/>
      <c r="F344" s="11"/>
      <c r="G344" s="12"/>
      <c r="H344" s="12"/>
      <c r="I344" s="12"/>
      <c r="J344" s="11"/>
    </row>
    <row r="345" spans="1:10">
      <c r="A345" s="11">
        <f>'Initial data'!A344</f>
        <v>0</v>
      </c>
      <c r="B345" s="11">
        <f>'Initial data'!B344</f>
        <v>0</v>
      </c>
      <c r="C345" s="12"/>
      <c r="D345" s="11"/>
      <c r="E345" s="11"/>
      <c r="F345" s="11"/>
      <c r="G345" s="12"/>
      <c r="H345" s="12"/>
      <c r="I345" s="12"/>
      <c r="J345" s="11"/>
    </row>
    <row r="346" spans="1:10">
      <c r="A346" s="11">
        <f>'Initial data'!A345</f>
        <v>0</v>
      </c>
      <c r="B346" s="11">
        <f>'Initial data'!B345</f>
        <v>0</v>
      </c>
      <c r="C346" s="12"/>
      <c r="D346" s="11"/>
      <c r="E346" s="12"/>
      <c r="F346" s="11"/>
      <c r="G346" s="12"/>
      <c r="H346" s="12"/>
      <c r="I346" s="12"/>
      <c r="J346" s="11"/>
    </row>
    <row r="347" spans="1:10">
      <c r="A347" s="11">
        <f>'Initial data'!A346</f>
        <v>0</v>
      </c>
      <c r="B347" s="11">
        <f>'Initial data'!B346</f>
        <v>0</v>
      </c>
      <c r="C347" s="12"/>
      <c r="D347" s="11"/>
      <c r="E347" s="12"/>
      <c r="F347" s="11"/>
      <c r="G347" s="12"/>
      <c r="H347" s="12"/>
      <c r="I347" s="12"/>
      <c r="J347" s="11"/>
    </row>
    <row r="348" spans="1:10">
      <c r="A348" s="11">
        <f>'Initial data'!A347</f>
        <v>0</v>
      </c>
      <c r="B348" s="11">
        <f>'Initial data'!B347</f>
        <v>0</v>
      </c>
      <c r="C348" s="12"/>
      <c r="D348" s="11"/>
      <c r="E348" s="12"/>
      <c r="F348" s="11"/>
      <c r="G348" s="12"/>
      <c r="H348" s="12"/>
      <c r="I348" s="12"/>
      <c r="J348" s="11"/>
    </row>
    <row r="349" spans="1:10">
      <c r="A349" s="11">
        <f>'Initial data'!A348</f>
        <v>0</v>
      </c>
      <c r="B349" s="11">
        <f>'Initial data'!B348</f>
        <v>0</v>
      </c>
      <c r="C349" s="12"/>
      <c r="D349" s="11"/>
      <c r="E349" s="12"/>
      <c r="F349" s="11"/>
      <c r="G349" s="12"/>
      <c r="H349" s="12"/>
      <c r="I349" s="12"/>
      <c r="J349" s="11"/>
    </row>
    <row r="350" spans="1:10">
      <c r="A350" s="11">
        <f>'Initial data'!A349</f>
        <v>0</v>
      </c>
      <c r="B350" s="11">
        <f>'Initial data'!B349</f>
        <v>0</v>
      </c>
      <c r="C350" s="12"/>
      <c r="D350" s="11"/>
      <c r="E350" s="12"/>
      <c r="F350" s="11"/>
      <c r="G350" s="12"/>
      <c r="H350" s="12"/>
      <c r="I350" s="12"/>
      <c r="J350" s="11"/>
    </row>
    <row r="351" spans="1:10">
      <c r="A351" s="11">
        <f>'Initial data'!A350</f>
        <v>0</v>
      </c>
      <c r="B351" s="11">
        <f>'Initial data'!B350</f>
        <v>0</v>
      </c>
      <c r="C351" s="12"/>
      <c r="D351" s="11"/>
      <c r="E351" s="12"/>
      <c r="F351" s="11"/>
      <c r="G351" s="12"/>
      <c r="H351" s="12"/>
      <c r="I351" s="12"/>
      <c r="J351" s="11"/>
    </row>
    <row r="352" spans="1:10">
      <c r="A352" s="11">
        <f>'Initial data'!A351</f>
        <v>0</v>
      </c>
      <c r="B352" s="11">
        <f>'Initial data'!B351</f>
        <v>0</v>
      </c>
      <c r="C352" s="12"/>
      <c r="D352" s="11"/>
      <c r="E352" s="12"/>
      <c r="F352" s="11"/>
      <c r="G352" s="12"/>
      <c r="H352" s="12"/>
      <c r="I352" s="12"/>
      <c r="J352" s="11"/>
    </row>
    <row r="353" spans="1:10">
      <c r="A353" s="11">
        <f>'Initial data'!A352</f>
        <v>0</v>
      </c>
      <c r="B353" s="11">
        <f>'Initial data'!B352</f>
        <v>0</v>
      </c>
      <c r="C353" s="12"/>
      <c r="D353" s="11"/>
      <c r="E353" s="12"/>
      <c r="F353" s="11"/>
      <c r="G353" s="12"/>
      <c r="H353" s="12"/>
      <c r="I353" s="12"/>
      <c r="J353" s="11"/>
    </row>
    <row r="354" spans="1:10">
      <c r="A354" s="11">
        <f>'Initial data'!A353</f>
        <v>0</v>
      </c>
      <c r="B354" s="11">
        <f>'Initial data'!B353</f>
        <v>0</v>
      </c>
      <c r="C354" s="12"/>
      <c r="D354" s="11"/>
      <c r="E354" s="11"/>
      <c r="F354" s="11"/>
      <c r="G354" s="12"/>
      <c r="H354" s="12"/>
      <c r="I354" s="12"/>
      <c r="J354" s="11"/>
    </row>
    <row r="355" spans="1:10">
      <c r="A355" s="11">
        <f>'Initial data'!A354</f>
        <v>0</v>
      </c>
      <c r="B355" s="11">
        <f>'Initial data'!B354</f>
        <v>0</v>
      </c>
      <c r="C355" s="12"/>
      <c r="D355" s="11"/>
      <c r="E355" s="11"/>
      <c r="F355" s="11"/>
      <c r="G355" s="12"/>
      <c r="H355" s="12"/>
      <c r="I355" s="12"/>
      <c r="J355" s="11"/>
    </row>
    <row r="356" spans="1:10">
      <c r="A356" s="11">
        <f>'Initial data'!A355</f>
        <v>0</v>
      </c>
      <c r="B356" s="11">
        <f>'Initial data'!B355</f>
        <v>0</v>
      </c>
      <c r="C356" s="12"/>
      <c r="D356" s="11"/>
      <c r="E356" s="11"/>
      <c r="F356" s="11"/>
      <c r="G356" s="12"/>
      <c r="H356" s="12"/>
      <c r="I356" s="12"/>
      <c r="J356" s="11"/>
    </row>
    <row r="357" spans="1:10">
      <c r="A357" s="11">
        <f>'Initial data'!A356</f>
        <v>0</v>
      </c>
      <c r="B357" s="11">
        <f>'Initial data'!B356</f>
        <v>0</v>
      </c>
      <c r="C357" s="12"/>
      <c r="D357" s="11"/>
      <c r="E357" s="11"/>
      <c r="F357" s="11"/>
      <c r="G357" s="12"/>
      <c r="H357" s="12"/>
      <c r="I357" s="12"/>
      <c r="J357" s="11"/>
    </row>
    <row r="358" spans="1:10">
      <c r="A358" s="11">
        <f>'Initial data'!A357</f>
        <v>0</v>
      </c>
      <c r="B358" s="11">
        <f>'Initial data'!B357</f>
        <v>0</v>
      </c>
      <c r="C358" s="12"/>
      <c r="D358" s="11"/>
      <c r="E358" s="12"/>
      <c r="F358" s="11"/>
      <c r="G358" s="12"/>
      <c r="H358" s="12"/>
      <c r="I358" s="12"/>
      <c r="J358" s="11"/>
    </row>
    <row r="359" spans="1:10">
      <c r="A359" s="11">
        <f>'Initial data'!A358</f>
        <v>0</v>
      </c>
      <c r="B359" s="11">
        <f>'Initial data'!B358</f>
        <v>0</v>
      </c>
      <c r="C359" s="12"/>
      <c r="D359" s="11"/>
      <c r="E359" s="12"/>
      <c r="F359" s="11"/>
      <c r="G359" s="12"/>
      <c r="H359" s="12"/>
      <c r="I359" s="12"/>
      <c r="J359" s="11"/>
    </row>
    <row r="360" spans="1:10">
      <c r="A360" s="11">
        <f>'Initial data'!A359</f>
        <v>0</v>
      </c>
      <c r="B360" s="11">
        <f>'Initial data'!B359</f>
        <v>0</v>
      </c>
      <c r="C360" s="12"/>
      <c r="D360" s="11"/>
      <c r="E360" s="12"/>
      <c r="F360" s="11"/>
      <c r="G360" s="12"/>
      <c r="H360" s="12"/>
      <c r="I360" s="12"/>
      <c r="J360" s="11"/>
    </row>
    <row r="361" spans="1:10">
      <c r="A361" s="11">
        <f>'Initial data'!A360</f>
        <v>0</v>
      </c>
      <c r="B361" s="11">
        <f>'Initial data'!B360</f>
        <v>0</v>
      </c>
      <c r="C361" s="12"/>
      <c r="D361" s="11"/>
      <c r="E361" s="12"/>
      <c r="F361" s="11"/>
      <c r="G361" s="12"/>
      <c r="H361" s="12"/>
      <c r="I361" s="12"/>
      <c r="J361" s="11"/>
    </row>
    <row r="362" spans="1:10">
      <c r="A362" s="11">
        <f>'Initial data'!A361</f>
        <v>0</v>
      </c>
      <c r="B362" s="11">
        <f>'Initial data'!B361</f>
        <v>0</v>
      </c>
      <c r="C362" s="12"/>
      <c r="D362" s="11"/>
      <c r="E362" s="11"/>
      <c r="F362" s="11"/>
      <c r="G362" s="12"/>
      <c r="H362" s="12"/>
      <c r="I362" s="12"/>
      <c r="J362" s="11"/>
    </row>
    <row r="363" spans="1:10">
      <c r="A363" s="11">
        <f>'Initial data'!A362</f>
        <v>0</v>
      </c>
      <c r="B363" s="11">
        <f>'Initial data'!B362</f>
        <v>0</v>
      </c>
      <c r="C363" s="12"/>
      <c r="D363" s="11"/>
      <c r="E363" s="11"/>
      <c r="F363" s="11"/>
      <c r="G363" s="12"/>
      <c r="H363" s="12"/>
      <c r="I363" s="12"/>
      <c r="J363" s="11"/>
    </row>
    <row r="364" spans="1:10">
      <c r="A364" s="11">
        <f>'Initial data'!A363</f>
        <v>0</v>
      </c>
      <c r="B364" s="11">
        <f>'Initial data'!B363</f>
        <v>0</v>
      </c>
      <c r="C364" s="12"/>
      <c r="D364" s="11"/>
      <c r="E364" s="11"/>
      <c r="F364" s="11"/>
      <c r="G364" s="12"/>
      <c r="H364" s="12"/>
      <c r="I364" s="12"/>
      <c r="J364" s="11"/>
    </row>
    <row r="365" spans="1:10">
      <c r="A365" s="11">
        <f>'Initial data'!A364</f>
        <v>0</v>
      </c>
      <c r="B365" s="11">
        <f>'Initial data'!B364</f>
        <v>0</v>
      </c>
      <c r="C365" s="12"/>
      <c r="D365" s="11"/>
      <c r="E365" s="11"/>
      <c r="F365" s="11"/>
      <c r="G365" s="12"/>
      <c r="H365" s="12"/>
      <c r="I365" s="12"/>
      <c r="J365" s="11"/>
    </row>
    <row r="366" spans="1:10">
      <c r="A366" s="11">
        <f>'Initial data'!A365</f>
        <v>0</v>
      </c>
      <c r="B366" s="11">
        <f>'Initial data'!B365</f>
        <v>0</v>
      </c>
      <c r="C366" s="12"/>
      <c r="D366" s="11"/>
      <c r="E366" s="12"/>
      <c r="F366" s="11"/>
      <c r="G366" s="12"/>
      <c r="H366" s="12"/>
      <c r="I366" s="12"/>
      <c r="J366" s="11"/>
    </row>
    <row r="367" spans="1:10">
      <c r="A367" s="11">
        <f>'Initial data'!A366</f>
        <v>0</v>
      </c>
      <c r="B367" s="11">
        <f>'Initial data'!B366</f>
        <v>0</v>
      </c>
      <c r="C367" s="12"/>
      <c r="D367" s="11"/>
      <c r="E367" s="12"/>
      <c r="F367" s="11"/>
      <c r="G367" s="12"/>
      <c r="H367" s="12"/>
      <c r="I367" s="12"/>
      <c r="J367" s="11"/>
    </row>
    <row r="368" spans="1:10">
      <c r="A368" s="11">
        <f>'Initial data'!A367</f>
        <v>0</v>
      </c>
      <c r="B368" s="11">
        <f>'Initial data'!B367</f>
        <v>0</v>
      </c>
      <c r="C368" s="12"/>
      <c r="D368" s="11"/>
      <c r="E368" s="12"/>
      <c r="F368" s="11"/>
      <c r="G368" s="12"/>
      <c r="H368" s="12"/>
      <c r="I368" s="12"/>
      <c r="J368" s="11"/>
    </row>
    <row r="369" spans="1:10">
      <c r="A369" s="11">
        <f>'Initial data'!A368</f>
        <v>0</v>
      </c>
      <c r="B369" s="11">
        <f>'Initial data'!B368</f>
        <v>0</v>
      </c>
      <c r="C369" s="12"/>
      <c r="D369" s="11"/>
      <c r="E369" s="12"/>
      <c r="F369" s="11"/>
      <c r="G369" s="12"/>
      <c r="H369" s="12"/>
      <c r="I369" s="12"/>
      <c r="J369" s="11"/>
    </row>
    <row r="370" spans="1:10">
      <c r="A370" s="11">
        <f>'Initial data'!A369</f>
        <v>0</v>
      </c>
      <c r="B370" s="11">
        <f>'Initial data'!B369</f>
        <v>0</v>
      </c>
      <c r="C370" s="12"/>
      <c r="D370" s="11"/>
      <c r="E370" s="12"/>
      <c r="F370" s="11"/>
      <c r="G370" s="12"/>
      <c r="H370" s="12"/>
      <c r="I370" s="12"/>
      <c r="J370" s="11"/>
    </row>
    <row r="371" spans="1:10">
      <c r="A371" s="11">
        <f>'Initial data'!A370</f>
        <v>0</v>
      </c>
      <c r="B371" s="11">
        <f>'Initial data'!B370</f>
        <v>0</v>
      </c>
      <c r="C371" s="12"/>
      <c r="D371" s="11"/>
      <c r="E371" s="12"/>
      <c r="F371" s="11"/>
      <c r="G371" s="12"/>
      <c r="H371" s="12"/>
      <c r="I371" s="12"/>
      <c r="J371" s="11"/>
    </row>
    <row r="372" spans="1:10">
      <c r="A372" s="11">
        <f>'Initial data'!A371</f>
        <v>0</v>
      </c>
      <c r="B372" s="11">
        <f>'Initial data'!B371</f>
        <v>0</v>
      </c>
      <c r="C372" s="12"/>
      <c r="D372" s="11"/>
      <c r="E372" s="12"/>
      <c r="F372" s="11"/>
      <c r="G372" s="12"/>
      <c r="H372" s="12"/>
      <c r="I372" s="12"/>
      <c r="J372" s="11"/>
    </row>
    <row r="373" spans="1:10">
      <c r="A373" s="11">
        <f>'Initial data'!A372</f>
        <v>0</v>
      </c>
      <c r="B373" s="11">
        <f>'Initial data'!B372</f>
        <v>0</v>
      </c>
      <c r="C373" s="12"/>
      <c r="D373" s="11"/>
      <c r="E373" s="12"/>
      <c r="F373" s="11"/>
      <c r="G373" s="12"/>
      <c r="H373" s="12"/>
      <c r="I373" s="12"/>
      <c r="J373" s="11"/>
    </row>
    <row r="374" spans="1:10">
      <c r="A374" s="11">
        <f>'Initial data'!A373</f>
        <v>0</v>
      </c>
      <c r="B374" s="11">
        <f>'Initial data'!B373</f>
        <v>0</v>
      </c>
      <c r="C374" s="12"/>
      <c r="D374" s="11"/>
      <c r="E374" s="12"/>
      <c r="F374" s="11"/>
      <c r="G374" s="12"/>
      <c r="H374" s="12"/>
      <c r="I374" s="12"/>
      <c r="J374" s="11"/>
    </row>
    <row r="375" spans="1:10">
      <c r="A375" s="11">
        <f>'Initial data'!A374</f>
        <v>0</v>
      </c>
      <c r="B375" s="11">
        <f>'Initial data'!B374</f>
        <v>0</v>
      </c>
      <c r="C375" s="12"/>
      <c r="D375" s="11"/>
      <c r="E375" s="12"/>
      <c r="F375" s="11"/>
      <c r="G375" s="12"/>
      <c r="H375" s="12"/>
      <c r="I375" s="12"/>
      <c r="J375" s="11"/>
    </row>
    <row r="376" spans="1:10">
      <c r="A376" s="11">
        <f>'Initial data'!A375</f>
        <v>0</v>
      </c>
      <c r="B376" s="11">
        <f>'Initial data'!B375</f>
        <v>0</v>
      </c>
      <c r="C376" s="12"/>
      <c r="D376" s="11"/>
      <c r="E376" s="11"/>
      <c r="F376" s="11"/>
      <c r="G376" s="12"/>
      <c r="H376" s="12"/>
      <c r="I376" s="12"/>
      <c r="J376" s="11"/>
    </row>
    <row r="377" spans="1:10">
      <c r="A377" s="11">
        <f>'Initial data'!A376</f>
        <v>0</v>
      </c>
      <c r="B377" s="11">
        <f>'Initial data'!B376</f>
        <v>0</v>
      </c>
      <c r="C377" s="12"/>
      <c r="D377" s="11"/>
      <c r="E377" s="11"/>
      <c r="F377" s="11"/>
      <c r="G377" s="12"/>
      <c r="H377" s="12"/>
      <c r="I377" s="12"/>
      <c r="J377" s="11"/>
    </row>
    <row r="378" spans="1:10">
      <c r="A378" s="11">
        <f>'Initial data'!A377</f>
        <v>0</v>
      </c>
      <c r="B378" s="11">
        <f>'Initial data'!B377</f>
        <v>0</v>
      </c>
      <c r="C378" s="12"/>
      <c r="D378" s="11"/>
      <c r="E378" s="11"/>
      <c r="F378" s="11"/>
      <c r="G378" s="12"/>
      <c r="H378" s="12"/>
      <c r="I378" s="12"/>
      <c r="J378" s="11"/>
    </row>
    <row r="379" spans="1:10">
      <c r="A379" s="11">
        <f>'Initial data'!A378</f>
        <v>0</v>
      </c>
      <c r="B379" s="11">
        <f>'Initial data'!B378</f>
        <v>0</v>
      </c>
      <c r="C379" s="12"/>
      <c r="D379" s="11"/>
      <c r="E379" s="11"/>
      <c r="F379" s="11"/>
      <c r="G379" s="12"/>
      <c r="H379" s="12"/>
      <c r="I379" s="12"/>
      <c r="J379" s="11"/>
    </row>
    <row r="380" spans="1:10">
      <c r="A380" s="11">
        <f>'Initial data'!A379</f>
        <v>0</v>
      </c>
      <c r="B380" s="11">
        <f>'Initial data'!B379</f>
        <v>0</v>
      </c>
      <c r="C380" s="12"/>
      <c r="D380" s="11"/>
      <c r="E380" s="12"/>
      <c r="F380" s="11"/>
      <c r="G380" s="12"/>
      <c r="H380" s="12"/>
      <c r="I380" s="12"/>
      <c r="J380" s="11"/>
    </row>
    <row r="381" spans="1:10">
      <c r="A381" s="11">
        <f>'Initial data'!A380</f>
        <v>0</v>
      </c>
      <c r="B381" s="11">
        <f>'Initial data'!B380</f>
        <v>0</v>
      </c>
      <c r="C381" s="12"/>
      <c r="D381" s="11"/>
      <c r="E381" s="12"/>
      <c r="F381" s="11"/>
      <c r="G381" s="12"/>
      <c r="H381" s="12"/>
      <c r="I381" s="12"/>
      <c r="J381" s="11"/>
    </row>
    <row r="382" spans="1:10">
      <c r="A382" s="11">
        <f>'Initial data'!A381</f>
        <v>0</v>
      </c>
      <c r="B382" s="11">
        <f>'Initial data'!B381</f>
        <v>0</v>
      </c>
      <c r="C382" s="12"/>
      <c r="D382" s="11"/>
      <c r="E382" s="11"/>
      <c r="F382" s="11"/>
      <c r="G382" s="12"/>
      <c r="H382" s="12"/>
      <c r="I382" s="12"/>
      <c r="J382" s="11"/>
    </row>
    <row r="383" spans="1:10">
      <c r="A383" s="11">
        <f>'Initial data'!A382</f>
        <v>0</v>
      </c>
      <c r="B383" s="11">
        <f>'Initial data'!B382</f>
        <v>0</v>
      </c>
      <c r="C383" s="12"/>
      <c r="D383" s="11"/>
      <c r="E383" s="11"/>
      <c r="F383" s="11"/>
      <c r="G383" s="12"/>
      <c r="H383" s="12"/>
      <c r="I383" s="12"/>
      <c r="J383" s="11"/>
    </row>
    <row r="384" spans="1:10">
      <c r="A384" s="11">
        <f>'Initial data'!A383</f>
        <v>0</v>
      </c>
      <c r="B384" s="11">
        <f>'Initial data'!B383</f>
        <v>0</v>
      </c>
      <c r="C384" s="12"/>
      <c r="D384" s="11"/>
      <c r="E384" s="11"/>
      <c r="F384" s="11"/>
      <c r="G384" s="12"/>
      <c r="H384" s="12"/>
      <c r="I384" s="12"/>
      <c r="J384" s="11"/>
    </row>
    <row r="385" spans="1:10">
      <c r="A385" s="11">
        <f>'Initial data'!A384</f>
        <v>0</v>
      </c>
      <c r="B385" s="11">
        <f>'Initial data'!B384</f>
        <v>0</v>
      </c>
      <c r="C385" s="12"/>
      <c r="D385" s="11"/>
      <c r="E385" s="11"/>
      <c r="F385" s="11"/>
      <c r="G385" s="12"/>
      <c r="H385" s="12"/>
      <c r="I385" s="12"/>
      <c r="J385" s="11"/>
    </row>
    <row r="386" spans="1:10">
      <c r="A386" s="11">
        <f>'Initial data'!A385</f>
        <v>0</v>
      </c>
      <c r="B386" s="11">
        <f>'Initial data'!B385</f>
        <v>0</v>
      </c>
      <c r="C386" s="12"/>
      <c r="D386" s="11"/>
      <c r="E386" s="12"/>
      <c r="F386" s="11"/>
      <c r="G386" s="12"/>
      <c r="H386" s="12"/>
      <c r="I386" s="12"/>
      <c r="J386" s="11"/>
    </row>
    <row r="387" spans="1:10">
      <c r="A387" s="11">
        <f>'Initial data'!A386</f>
        <v>0</v>
      </c>
      <c r="B387" s="11">
        <f>'Initial data'!B386</f>
        <v>0</v>
      </c>
      <c r="C387" s="12"/>
      <c r="D387" s="11"/>
      <c r="E387" s="12"/>
      <c r="F387" s="11"/>
      <c r="G387" s="12"/>
      <c r="H387" s="12"/>
      <c r="I387" s="12"/>
      <c r="J387" s="11"/>
    </row>
    <row r="388" spans="1:10">
      <c r="A388" s="11">
        <f>'Initial data'!A387</f>
        <v>0</v>
      </c>
      <c r="B388" s="11">
        <f>'Initial data'!B387</f>
        <v>0</v>
      </c>
      <c r="C388" s="12"/>
      <c r="D388" s="11"/>
      <c r="E388" s="12"/>
      <c r="F388" s="11"/>
      <c r="G388" s="12"/>
      <c r="H388" s="12"/>
      <c r="I388" s="12"/>
      <c r="J388" s="11"/>
    </row>
    <row r="389" spans="1:10">
      <c r="A389" s="11">
        <f>'Initial data'!A388</f>
        <v>0</v>
      </c>
      <c r="B389" s="11">
        <f>'Initial data'!B388</f>
        <v>0</v>
      </c>
      <c r="C389" s="12"/>
      <c r="D389" s="11"/>
      <c r="E389" s="12"/>
      <c r="F389" s="11"/>
      <c r="G389" s="12"/>
      <c r="H389" s="12"/>
      <c r="I389" s="12"/>
      <c r="J389" s="11"/>
    </row>
    <row r="390" spans="1:10">
      <c r="A390" s="11">
        <f>'Initial data'!A389</f>
        <v>0</v>
      </c>
      <c r="B390" s="11">
        <f>'Initial data'!B389</f>
        <v>0</v>
      </c>
      <c r="C390" s="12"/>
      <c r="D390" s="11"/>
      <c r="E390" s="12"/>
      <c r="F390" s="11"/>
      <c r="G390" s="12"/>
      <c r="H390" s="12"/>
      <c r="I390" s="12"/>
      <c r="J390" s="11"/>
    </row>
    <row r="391" spans="1:10">
      <c r="A391" s="11">
        <f>'Initial data'!A390</f>
        <v>0</v>
      </c>
      <c r="B391" s="11">
        <f>'Initial data'!B390</f>
        <v>0</v>
      </c>
      <c r="C391" s="12"/>
      <c r="D391" s="11"/>
      <c r="E391" s="12"/>
      <c r="F391" s="11"/>
      <c r="G391" s="12"/>
      <c r="H391" s="12"/>
      <c r="I391" s="12"/>
      <c r="J391" s="11"/>
    </row>
    <row r="392" spans="1:10">
      <c r="A392" s="11">
        <f>'Initial data'!A391</f>
        <v>0</v>
      </c>
      <c r="B392" s="11">
        <f>'Initial data'!B391</f>
        <v>0</v>
      </c>
      <c r="C392" s="12"/>
      <c r="D392" s="11"/>
      <c r="E392" s="12"/>
      <c r="F392" s="11"/>
      <c r="G392" s="12"/>
      <c r="H392" s="12"/>
      <c r="I392" s="12"/>
      <c r="J392" s="11"/>
    </row>
    <row r="393" spans="1:10">
      <c r="A393" s="11">
        <f>'Initial data'!A392</f>
        <v>0</v>
      </c>
      <c r="B393" s="11">
        <f>'Initial data'!B392</f>
        <v>0</v>
      </c>
      <c r="C393" s="12"/>
      <c r="D393" s="11"/>
      <c r="E393" s="12"/>
      <c r="F393" s="11"/>
      <c r="G393" s="12"/>
      <c r="H393" s="12"/>
      <c r="I393" s="12"/>
      <c r="J393" s="11"/>
    </row>
    <row r="394" spans="1:10">
      <c r="A394" s="11">
        <f>'Initial data'!A393</f>
        <v>0</v>
      </c>
      <c r="B394" s="11">
        <f>'Initial data'!B393</f>
        <v>0</v>
      </c>
      <c r="C394" s="12"/>
      <c r="D394" s="11"/>
      <c r="E394" s="12"/>
      <c r="F394" s="11"/>
      <c r="G394" s="12"/>
      <c r="H394" s="12"/>
      <c r="I394" s="12"/>
      <c r="J394" s="11"/>
    </row>
    <row r="395" spans="1:10">
      <c r="A395" s="11">
        <f>'Initial data'!A394</f>
        <v>0</v>
      </c>
      <c r="B395" s="11">
        <f>'Initial data'!B394</f>
        <v>0</v>
      </c>
      <c r="C395" s="12"/>
      <c r="D395" s="11"/>
      <c r="E395" s="12"/>
      <c r="F395" s="11"/>
      <c r="G395" s="12"/>
      <c r="H395" s="12"/>
      <c r="I395" s="12"/>
      <c r="J395" s="11"/>
    </row>
    <row r="396" spans="1:10">
      <c r="A396" s="11">
        <f>'Initial data'!A395</f>
        <v>0</v>
      </c>
      <c r="B396" s="11">
        <f>'Initial data'!B395</f>
        <v>0</v>
      </c>
      <c r="C396" s="12"/>
      <c r="D396" s="11"/>
      <c r="E396" s="12"/>
      <c r="F396" s="11"/>
      <c r="G396" s="12"/>
      <c r="H396" s="12"/>
      <c r="I396" s="12"/>
      <c r="J396" s="11"/>
    </row>
    <row r="397" spans="1:10">
      <c r="A397" s="11">
        <f>'Initial data'!A396</f>
        <v>0</v>
      </c>
      <c r="B397" s="11">
        <f>'Initial data'!B396</f>
        <v>0</v>
      </c>
      <c r="C397" s="12"/>
      <c r="D397" s="11"/>
      <c r="E397" s="12"/>
      <c r="F397" s="11"/>
      <c r="G397" s="12"/>
      <c r="H397" s="12"/>
      <c r="I397" s="12"/>
      <c r="J397" s="11"/>
    </row>
    <row r="398" spans="1:10">
      <c r="A398" s="11">
        <f>'Initial data'!A397</f>
        <v>0</v>
      </c>
      <c r="B398" s="11">
        <f>'Initial data'!B397</f>
        <v>0</v>
      </c>
      <c r="C398" s="12"/>
      <c r="D398" s="11"/>
      <c r="E398" s="11"/>
      <c r="F398" s="11"/>
      <c r="G398" s="12"/>
      <c r="H398" s="12"/>
      <c r="I398" s="12"/>
      <c r="J398" s="11"/>
    </row>
    <row r="399" spans="1:10">
      <c r="A399" s="11">
        <f>'Initial data'!A398</f>
        <v>0</v>
      </c>
      <c r="B399" s="11">
        <f>'Initial data'!B398</f>
        <v>0</v>
      </c>
      <c r="C399" s="12"/>
      <c r="D399" s="11"/>
      <c r="E399" s="11"/>
      <c r="F399" s="11"/>
      <c r="G399" s="12"/>
      <c r="H399" s="12"/>
      <c r="I399" s="12"/>
      <c r="J399" s="11"/>
    </row>
    <row r="400" spans="1:10">
      <c r="A400" s="11">
        <f>'Initial data'!A399</f>
        <v>0</v>
      </c>
      <c r="B400" s="11">
        <f>'Initial data'!B399</f>
        <v>0</v>
      </c>
      <c r="C400" s="12"/>
      <c r="D400" s="11"/>
      <c r="E400" s="11"/>
      <c r="F400" s="11"/>
      <c r="G400" s="12"/>
      <c r="H400" s="12"/>
      <c r="I400" s="12"/>
      <c r="J400" s="11"/>
    </row>
    <row r="401" spans="1:10">
      <c r="A401" s="11">
        <f>'Initial data'!A400</f>
        <v>0</v>
      </c>
      <c r="B401" s="11">
        <f>'Initial data'!B400</f>
        <v>0</v>
      </c>
      <c r="C401" s="12"/>
      <c r="D401" s="11"/>
      <c r="E401" s="11"/>
      <c r="F401" s="11"/>
      <c r="G401" s="12"/>
      <c r="H401" s="12"/>
      <c r="I401" s="12"/>
      <c r="J401" s="11"/>
    </row>
    <row r="402" spans="1:10">
      <c r="A402" s="11">
        <f>'Initial data'!A401</f>
        <v>0</v>
      </c>
      <c r="B402" s="11">
        <f>'Initial data'!B401</f>
        <v>0</v>
      </c>
      <c r="C402" s="12"/>
      <c r="D402" s="11"/>
      <c r="E402" s="12"/>
      <c r="F402" s="11"/>
      <c r="G402" s="12"/>
      <c r="H402" s="12"/>
      <c r="I402" s="12"/>
      <c r="J402" s="11"/>
    </row>
    <row r="403" spans="1:10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>
      <c r="F404" s="1"/>
      <c r="G404" s="1"/>
      <c r="J404" s="1"/>
    </row>
    <row r="405" spans="1:10">
      <c r="F405" s="1"/>
      <c r="G405" s="1"/>
      <c r="J405" s="1"/>
    </row>
    <row r="406" spans="1:10">
      <c r="F406" s="1"/>
      <c r="G406" s="1"/>
      <c r="J406" s="1"/>
    </row>
    <row r="407" spans="1:10">
      <c r="F407" s="1"/>
      <c r="G407" s="1"/>
      <c r="J407" s="1"/>
    </row>
    <row r="408" spans="1:10">
      <c r="F408" s="1"/>
      <c r="G408" s="1"/>
      <c r="J408" s="1"/>
    </row>
    <row r="409" spans="1:10">
      <c r="F409" s="1"/>
      <c r="G409" s="1"/>
      <c r="J409" s="1"/>
    </row>
    <row r="410" spans="1:10">
      <c r="F410" s="1"/>
      <c r="G410" s="1"/>
      <c r="J410" s="1"/>
    </row>
    <row r="411" spans="1:10">
      <c r="F411" s="1"/>
      <c r="G411" s="1"/>
      <c r="J411" s="1"/>
    </row>
    <row r="412" spans="1:10">
      <c r="F412" s="1"/>
      <c r="G412" s="1"/>
      <c r="J412" s="1"/>
    </row>
    <row r="413" spans="1:10">
      <c r="F413" s="1"/>
      <c r="G413" s="1"/>
      <c r="J413" s="1"/>
    </row>
    <row r="414" spans="1:10">
      <c r="F414" s="1"/>
      <c r="G414" s="1"/>
      <c r="J414" s="1"/>
    </row>
    <row r="415" spans="1:10">
      <c r="F415" s="1"/>
      <c r="G415" s="1"/>
      <c r="J415" s="1"/>
    </row>
    <row r="416" spans="1:10">
      <c r="F416" s="1"/>
      <c r="G416" s="1"/>
      <c r="J416" s="1"/>
    </row>
    <row r="417" spans="5:10">
      <c r="F417" s="1"/>
      <c r="G417" s="1"/>
      <c r="J417" s="1"/>
    </row>
    <row r="418" spans="5:10">
      <c r="F418" s="1"/>
      <c r="G418" s="1"/>
      <c r="J418" s="1"/>
    </row>
    <row r="419" spans="5:10">
      <c r="F419" s="1"/>
      <c r="G419" s="1"/>
      <c r="J419" s="1"/>
    </row>
    <row r="420" spans="5:10">
      <c r="E420" s="1"/>
      <c r="F420" s="1"/>
      <c r="G420" s="1"/>
      <c r="J420" s="1"/>
    </row>
    <row r="421" spans="5:10">
      <c r="E421" s="1"/>
      <c r="F421" s="1"/>
      <c r="G421" s="1"/>
      <c r="J421" s="1"/>
    </row>
    <row r="422" spans="5:10">
      <c r="E422" s="1"/>
      <c r="F422" s="1"/>
      <c r="G422" s="1"/>
      <c r="J422" s="1"/>
    </row>
    <row r="423" spans="5:10">
      <c r="E423" s="1"/>
      <c r="F423" s="1"/>
      <c r="G423" s="1"/>
      <c r="J423" s="1"/>
    </row>
    <row r="424" spans="5:10">
      <c r="F424" s="1"/>
      <c r="G424" s="1"/>
      <c r="J424" s="1"/>
    </row>
    <row r="425" spans="5:10">
      <c r="F425" s="1"/>
      <c r="G425" s="1"/>
      <c r="J425" s="1"/>
    </row>
    <row r="426" spans="5:10">
      <c r="F426" s="1"/>
      <c r="G426" s="1"/>
      <c r="J426" s="1"/>
    </row>
    <row r="427" spans="5:10">
      <c r="F427" s="1"/>
      <c r="G427" s="1"/>
      <c r="J427" s="1"/>
    </row>
    <row r="428" spans="5:10">
      <c r="F428" s="1"/>
      <c r="G428" s="1"/>
      <c r="J428" s="1"/>
    </row>
    <row r="429" spans="5:10">
      <c r="F429" s="1"/>
      <c r="G429" s="1"/>
      <c r="J429" s="1"/>
    </row>
    <row r="430" spans="5:10">
      <c r="F430" s="1"/>
      <c r="G430" s="1"/>
      <c r="J430" s="1"/>
    </row>
    <row r="431" spans="5:10">
      <c r="F431" s="1"/>
      <c r="G431" s="1"/>
      <c r="J431" s="1"/>
    </row>
    <row r="432" spans="5:10">
      <c r="F432" s="1"/>
      <c r="G432" s="1"/>
      <c r="J432" s="1"/>
    </row>
    <row r="433" spans="5:10">
      <c r="F433" s="1"/>
      <c r="G433" s="1"/>
      <c r="J433" s="1"/>
    </row>
    <row r="434" spans="5:10">
      <c r="F434" s="1"/>
      <c r="G434" s="1"/>
      <c r="J434" s="1"/>
    </row>
    <row r="435" spans="5:10">
      <c r="F435" s="1"/>
      <c r="G435" s="1"/>
      <c r="J435" s="1"/>
    </row>
    <row r="436" spans="5:10">
      <c r="F436" s="1"/>
      <c r="G436" s="1"/>
      <c r="J436" s="1"/>
    </row>
    <row r="437" spans="5:10">
      <c r="F437" s="1"/>
      <c r="G437" s="1"/>
      <c r="J437" s="1"/>
    </row>
    <row r="438" spans="5:10">
      <c r="F438" s="1"/>
      <c r="G438" s="1"/>
      <c r="J438" s="1"/>
    </row>
    <row r="439" spans="5:10">
      <c r="F439" s="1"/>
      <c r="G439" s="1"/>
      <c r="J439" s="1"/>
    </row>
    <row r="440" spans="5:10">
      <c r="F440" s="1"/>
      <c r="G440" s="1"/>
      <c r="J440" s="1"/>
    </row>
    <row r="441" spans="5:10">
      <c r="F441" s="1"/>
      <c r="G441" s="1"/>
      <c r="J441" s="1"/>
    </row>
    <row r="442" spans="5:10">
      <c r="E442" s="1"/>
      <c r="F442" s="1"/>
      <c r="G442" s="1"/>
      <c r="J442" s="1"/>
    </row>
    <row r="443" spans="5:10">
      <c r="E443" s="1"/>
      <c r="F443" s="1"/>
      <c r="G443" s="1"/>
      <c r="J443" s="1"/>
    </row>
    <row r="444" spans="5:10">
      <c r="E444" s="1"/>
      <c r="F444" s="1"/>
      <c r="G444" s="1"/>
      <c r="J444" s="1"/>
    </row>
    <row r="445" spans="5:10">
      <c r="E445" s="1"/>
      <c r="F445" s="1"/>
      <c r="G445" s="1"/>
      <c r="J445" s="1"/>
    </row>
    <row r="446" spans="5:10">
      <c r="F446" s="1"/>
      <c r="G446" s="1"/>
      <c r="J446" s="1"/>
    </row>
    <row r="447" spans="5:10">
      <c r="F447" s="1"/>
      <c r="G447" s="1"/>
      <c r="J447" s="1"/>
    </row>
    <row r="448" spans="5:10">
      <c r="F448" s="1"/>
      <c r="G448" s="1"/>
      <c r="J448" s="1"/>
    </row>
    <row r="449" spans="5:10">
      <c r="F449" s="1"/>
      <c r="G449" s="1"/>
      <c r="J449" s="1"/>
    </row>
    <row r="450" spans="5:10">
      <c r="F450" s="1"/>
      <c r="G450" s="1"/>
      <c r="J450" s="1"/>
    </row>
    <row r="451" spans="5:10">
      <c r="F451" s="1"/>
      <c r="G451" s="1"/>
      <c r="J451" s="1"/>
    </row>
    <row r="452" spans="5:10">
      <c r="F452" s="1"/>
      <c r="G452" s="1"/>
      <c r="J452" s="1"/>
    </row>
    <row r="453" spans="5:10">
      <c r="F453" s="1"/>
      <c r="G453" s="1"/>
      <c r="J453" s="1"/>
    </row>
    <row r="454" spans="5:10">
      <c r="F454" s="1"/>
      <c r="G454" s="1"/>
      <c r="J454" s="1"/>
    </row>
    <row r="455" spans="5:10">
      <c r="F455" s="1"/>
      <c r="G455" s="1"/>
      <c r="J455" s="1"/>
    </row>
    <row r="456" spans="5:10">
      <c r="F456" s="1"/>
      <c r="G456" s="1"/>
      <c r="J456" s="1"/>
    </row>
    <row r="457" spans="5:10">
      <c r="F457" s="1"/>
      <c r="G457" s="1"/>
      <c r="J457" s="1"/>
    </row>
    <row r="458" spans="5:10">
      <c r="F458" s="1"/>
      <c r="G458" s="1"/>
      <c r="J458" s="1"/>
    </row>
    <row r="459" spans="5:10">
      <c r="F459" s="1"/>
      <c r="G459" s="1"/>
      <c r="J459" s="1"/>
    </row>
    <row r="460" spans="5:10">
      <c r="F460" s="1"/>
      <c r="G460" s="1"/>
      <c r="J460" s="1"/>
    </row>
    <row r="461" spans="5:10">
      <c r="F461" s="1"/>
      <c r="G461" s="1"/>
      <c r="J461" s="1"/>
    </row>
    <row r="462" spans="5:10">
      <c r="F462" s="1"/>
      <c r="G462" s="1"/>
      <c r="J462" s="1"/>
    </row>
    <row r="463" spans="5:10">
      <c r="F463" s="1"/>
      <c r="G463" s="1"/>
      <c r="J463" s="1"/>
    </row>
    <row r="464" spans="5:10">
      <c r="E464" s="1"/>
      <c r="F464" s="1"/>
      <c r="G464" s="1"/>
      <c r="J464" s="1"/>
    </row>
    <row r="465" spans="5:10">
      <c r="E465" s="1"/>
      <c r="F465" s="1"/>
      <c r="G465" s="1"/>
      <c r="J465" s="1"/>
    </row>
    <row r="466" spans="5:10">
      <c r="E466" s="1"/>
      <c r="F466" s="1"/>
      <c r="G466" s="1"/>
      <c r="J466" s="1"/>
    </row>
    <row r="467" spans="5:10">
      <c r="E467" s="1"/>
      <c r="F467" s="1"/>
      <c r="G467" s="1"/>
      <c r="J467" s="1"/>
    </row>
    <row r="468" spans="5:10">
      <c r="F468" s="1"/>
      <c r="G468" s="1"/>
      <c r="J468" s="1"/>
    </row>
    <row r="469" spans="5:10">
      <c r="F469" s="1"/>
      <c r="G469" s="1"/>
      <c r="J469" s="1"/>
    </row>
    <row r="470" spans="5:10">
      <c r="F470" s="1"/>
      <c r="G470" s="1"/>
      <c r="J470" s="1"/>
    </row>
    <row r="471" spans="5:10">
      <c r="F471" s="1"/>
      <c r="G471" s="1"/>
      <c r="J471" s="1"/>
    </row>
    <row r="472" spans="5:10">
      <c r="F472" s="1"/>
      <c r="G472" s="1"/>
      <c r="J472" s="1"/>
    </row>
    <row r="473" spans="5:10">
      <c r="F473" s="1"/>
      <c r="G473" s="1"/>
      <c r="J473" s="1"/>
    </row>
    <row r="474" spans="5:10">
      <c r="F474" s="1"/>
      <c r="G474" s="1"/>
      <c r="J474" s="1"/>
    </row>
    <row r="475" spans="5:10">
      <c r="F475" s="1"/>
      <c r="G475" s="1"/>
      <c r="J475" s="1"/>
    </row>
    <row r="476" spans="5:10">
      <c r="F476" s="1"/>
      <c r="G476" s="1"/>
      <c r="J476" s="1"/>
    </row>
    <row r="477" spans="5:10">
      <c r="F477" s="1"/>
      <c r="G477" s="1"/>
      <c r="J477" s="1"/>
    </row>
    <row r="478" spans="5:10">
      <c r="F478" s="1"/>
      <c r="G478" s="1"/>
      <c r="J478" s="1"/>
    </row>
    <row r="479" spans="5:10">
      <c r="F479" s="1"/>
      <c r="G479" s="1"/>
      <c r="J479" s="1"/>
    </row>
    <row r="480" spans="5:10">
      <c r="F480" s="1"/>
      <c r="G480" s="1"/>
      <c r="J480" s="1"/>
    </row>
    <row r="481" spans="5:10">
      <c r="F481" s="1"/>
      <c r="G481" s="1"/>
      <c r="J481" s="1"/>
    </row>
    <row r="482" spans="5:10">
      <c r="F482" s="1"/>
      <c r="G482" s="1"/>
      <c r="J482" s="1"/>
    </row>
    <row r="483" spans="5:10">
      <c r="F483" s="1"/>
      <c r="G483" s="1"/>
      <c r="J483" s="1"/>
    </row>
    <row r="484" spans="5:10">
      <c r="F484" s="1"/>
      <c r="G484" s="1"/>
      <c r="J484" s="1"/>
    </row>
    <row r="485" spans="5:10">
      <c r="F485" s="1"/>
      <c r="G485" s="1"/>
      <c r="J485" s="1"/>
    </row>
    <row r="486" spans="5:10">
      <c r="E486" s="1"/>
      <c r="F486" s="1"/>
      <c r="G486" s="1"/>
      <c r="J486" s="1"/>
    </row>
    <row r="487" spans="5:10">
      <c r="E487" s="1"/>
      <c r="F487" s="1"/>
      <c r="G487" s="1"/>
    </row>
    <row r="488" spans="5:10">
      <c r="E488" s="1"/>
      <c r="F488" s="1"/>
      <c r="G488" s="1"/>
    </row>
    <row r="489" spans="5:10">
      <c r="E489" s="1"/>
      <c r="F489" s="1"/>
      <c r="G489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5AD7-FDC8-49E7-B1D9-ED93579F0C14}">
  <dimension ref="A1:L39"/>
  <sheetViews>
    <sheetView tabSelected="1" zoomScaleNormal="100" workbookViewId="0">
      <selection activeCell="M44" sqref="M44"/>
    </sheetView>
  </sheetViews>
  <sheetFormatPr defaultRowHeight="15"/>
  <cols>
    <col min="18" max="18" width="26" customWidth="1"/>
  </cols>
  <sheetData>
    <row r="1" spans="1:12">
      <c r="A1" s="1"/>
      <c r="B1" s="1"/>
    </row>
    <row r="2" spans="1:12">
      <c r="A2" s="1"/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1"/>
      <c r="I2" s="1"/>
      <c r="J2" s="1"/>
      <c r="K2" s="1"/>
      <c r="L2" s="1"/>
    </row>
    <row r="3" spans="1:12">
      <c r="B3" s="3" t="s">
        <v>6</v>
      </c>
      <c r="C3" s="3">
        <v>3</v>
      </c>
      <c r="D3" s="3">
        <v>6</v>
      </c>
      <c r="E3" s="3">
        <v>12</v>
      </c>
      <c r="F3" s="3">
        <v>24</v>
      </c>
      <c r="G3" s="3">
        <v>40</v>
      </c>
      <c r="H3" s="1"/>
      <c r="I3" s="1"/>
      <c r="J3" s="1"/>
      <c r="K3" s="1"/>
      <c r="L3" s="1"/>
    </row>
    <row r="4" spans="1:12">
      <c r="B4" s="3" t="s">
        <v>3</v>
      </c>
      <c r="C4" s="3">
        <f>'rs 3'!M3</f>
        <v>1.2290980593777776</v>
      </c>
      <c r="D4" s="3">
        <f>'rs 6'!L3</f>
        <v>1.8567921069924078</v>
      </c>
      <c r="E4" s="3">
        <f>'rs 12'!L3</f>
        <v>2.8292415051560069</v>
      </c>
      <c r="F4" s="3">
        <f>'rs 24'!L3</f>
        <v>6.2811160023543859</v>
      </c>
      <c r="G4" s="3">
        <f>'rs 40'!L3</f>
        <v>4.6955202322501615</v>
      </c>
      <c r="H4" s="1"/>
      <c r="I4" s="1"/>
      <c r="J4" s="1"/>
      <c r="K4" s="1"/>
      <c r="L4" s="1"/>
    </row>
    <row r="5" spans="1:12">
      <c r="B5" s="3" t="s">
        <v>2</v>
      </c>
      <c r="C5" s="3">
        <f>'rs 3'!N3</f>
        <v>0.70962009544220661</v>
      </c>
      <c r="D5" s="3">
        <f>'rs 6'!M3</f>
        <v>2.2610201473414251</v>
      </c>
      <c r="E5" s="3">
        <f>'rs 12'!M3</f>
        <v>3.6636896708881155</v>
      </c>
      <c r="F5" s="3">
        <f>'rs 24'!M3</f>
        <v>4.6993523315333459</v>
      </c>
      <c r="G5" s="3">
        <f>'rs 40'!M3</f>
        <v>4.9239931597167663</v>
      </c>
      <c r="H5" s="1"/>
      <c r="I5" s="1"/>
      <c r="J5" s="1"/>
      <c r="K5" s="1"/>
      <c r="L5" s="1"/>
    </row>
    <row r="6" spans="1:12">
      <c r="B6" s="3" t="s">
        <v>5</v>
      </c>
      <c r="C6" s="3">
        <f>LN(C3)</f>
        <v>1.0986122886681098</v>
      </c>
      <c r="D6" s="3">
        <f t="shared" ref="D6:F6" si="0">LN(D3)</f>
        <v>1.791759469228055</v>
      </c>
      <c r="E6" s="3">
        <f t="shared" si="0"/>
        <v>2.4849066497880004</v>
      </c>
      <c r="F6" s="3">
        <f t="shared" si="0"/>
        <v>3.1780538303479458</v>
      </c>
      <c r="G6" s="3">
        <f>LN(G3)</f>
        <v>3.6888794541139363</v>
      </c>
      <c r="H6" s="1"/>
      <c r="I6" s="1"/>
      <c r="J6" s="1"/>
      <c r="K6" s="1"/>
      <c r="L6" s="1"/>
    </row>
    <row r="7" spans="1:12">
      <c r="B7" s="3" t="s">
        <v>4</v>
      </c>
      <c r="C7" s="3">
        <f>LN(C4)</f>
        <v>0.20628061534061692</v>
      </c>
      <c r="D7" s="3">
        <f t="shared" ref="D7:G7" si="1">LN(D4)</f>
        <v>0.61885032510326887</v>
      </c>
      <c r="E7" s="3">
        <f t="shared" si="1"/>
        <v>1.0400086563520305</v>
      </c>
      <c r="F7" s="3">
        <f t="shared" si="1"/>
        <v>1.8375476720732926</v>
      </c>
      <c r="G7" s="3">
        <f t="shared" si="1"/>
        <v>1.5466089121128288</v>
      </c>
      <c r="H7" s="1"/>
      <c r="I7" s="1"/>
      <c r="J7" s="1"/>
      <c r="K7" s="1"/>
      <c r="L7" s="1"/>
    </row>
    <row r="8" spans="1:12">
      <c r="I8" s="1"/>
      <c r="J8" s="1"/>
      <c r="K8" s="1"/>
      <c r="L8" s="1"/>
    </row>
    <row r="9" spans="1:12">
      <c r="I9" s="1"/>
      <c r="J9" s="1"/>
      <c r="K9" s="1"/>
      <c r="L9" s="1"/>
    </row>
    <row r="10" spans="1:12">
      <c r="I10" s="1"/>
      <c r="J10" s="1"/>
      <c r="K10" s="1"/>
      <c r="L10" s="1"/>
    </row>
    <row r="11" spans="1:12">
      <c r="I11" s="1"/>
      <c r="J11" s="1"/>
      <c r="K11" s="1"/>
      <c r="L11" s="1"/>
    </row>
    <row r="12" spans="1:12">
      <c r="I12" s="1"/>
      <c r="J12" s="1"/>
      <c r="K12" s="1"/>
      <c r="L12" s="1"/>
    </row>
    <row r="13" spans="1:12">
      <c r="I13" s="1"/>
      <c r="J13" s="1"/>
      <c r="K13" s="1"/>
      <c r="L13" s="1"/>
    </row>
    <row r="14" spans="1:12">
      <c r="I14" s="1"/>
      <c r="J14" s="1"/>
      <c r="K14" s="1"/>
      <c r="L14" s="1"/>
    </row>
    <row r="32" spans="3:8">
      <c r="C32" s="1"/>
      <c r="D32" s="1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/>
      <c r="E35" s="1"/>
      <c r="F35" s="1"/>
      <c r="G35" s="1"/>
      <c r="H35" s="1"/>
    </row>
    <row r="36" spans="3:8">
      <c r="C36" s="1"/>
      <c r="D36" s="1"/>
      <c r="E36" s="1"/>
      <c r="F36" s="1"/>
      <c r="G36" s="1"/>
      <c r="H36" s="1"/>
    </row>
    <row r="37" spans="3:8">
      <c r="C37" s="1"/>
      <c r="D37" s="1"/>
      <c r="E37" s="1"/>
      <c r="F37" s="1"/>
      <c r="G37" s="1"/>
      <c r="H37" s="1"/>
    </row>
    <row r="38" spans="3:8">
      <c r="C38" s="1"/>
      <c r="D38" s="1"/>
      <c r="E38" s="1"/>
      <c r="F38" s="1"/>
      <c r="G38" s="1"/>
      <c r="H38" s="1"/>
    </row>
    <row r="39" spans="3:8">
      <c r="C39" s="1"/>
      <c r="D39" s="1"/>
      <c r="E39" s="1"/>
      <c r="F39" s="1"/>
      <c r="G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4DA6-612B-49EA-A51B-9E29CDE7D61C}">
  <dimension ref="A1:G757"/>
  <sheetViews>
    <sheetView workbookViewId="0">
      <selection activeCell="K122" sqref="K122"/>
    </sheetView>
  </sheetViews>
  <sheetFormatPr defaultRowHeight="15"/>
  <cols>
    <col min="2" max="2" width="33.85546875" customWidth="1"/>
  </cols>
  <sheetData>
    <row r="1" spans="1:7" ht="15.75" thickBot="1">
      <c r="A1" t="s">
        <v>7</v>
      </c>
      <c r="B1" t="s">
        <v>8</v>
      </c>
    </row>
    <row r="2" spans="1:7" ht="15.75" thickBot="1">
      <c r="A2">
        <v>201001</v>
      </c>
      <c r="B2">
        <v>99490104</v>
      </c>
      <c r="C2" s="5"/>
      <c r="D2" s="5"/>
      <c r="E2" s="5"/>
      <c r="F2" s="5"/>
      <c r="G2" s="6"/>
    </row>
    <row r="3" spans="1:7" ht="15.75" thickBot="1">
      <c r="A3">
        <v>201002</v>
      </c>
      <c r="B3">
        <v>95520313</v>
      </c>
      <c r="C3" s="4"/>
      <c r="D3" s="4"/>
      <c r="E3" s="4"/>
      <c r="F3" s="4"/>
      <c r="G3" s="7"/>
    </row>
    <row r="4" spans="1:7" ht="15.75" thickBot="1">
      <c r="A4">
        <v>201003</v>
      </c>
      <c r="B4">
        <v>111938434</v>
      </c>
      <c r="C4" s="4"/>
      <c r="D4" s="4"/>
      <c r="E4" s="4"/>
      <c r="F4" s="4"/>
      <c r="G4" s="7"/>
    </row>
    <row r="5" spans="1:7" ht="15.75" thickBot="1">
      <c r="A5">
        <v>201004</v>
      </c>
      <c r="B5">
        <v>129226453</v>
      </c>
      <c r="C5" s="4"/>
      <c r="D5" s="4"/>
      <c r="E5" s="4"/>
      <c r="F5" s="4"/>
      <c r="G5" s="8"/>
    </row>
    <row r="6" spans="1:7" ht="15.75" thickBot="1">
      <c r="A6">
        <v>201005</v>
      </c>
      <c r="B6">
        <v>102214676</v>
      </c>
      <c r="C6" s="4"/>
      <c r="D6" s="4"/>
      <c r="E6" s="4"/>
      <c r="F6" s="4"/>
      <c r="G6" s="7"/>
    </row>
    <row r="7" spans="1:7" ht="15.75" thickBot="1">
      <c r="A7">
        <v>201006</v>
      </c>
      <c r="B7">
        <v>110675747</v>
      </c>
      <c r="C7" s="4"/>
      <c r="D7" s="4"/>
      <c r="E7" s="4"/>
      <c r="F7" s="4"/>
      <c r="G7" s="7"/>
    </row>
    <row r="8" spans="1:7" ht="15.75" thickBot="1">
      <c r="A8">
        <v>201007</v>
      </c>
      <c r="B8">
        <v>108749843</v>
      </c>
      <c r="C8" s="4"/>
      <c r="D8" s="4"/>
      <c r="E8" s="4"/>
      <c r="F8" s="4"/>
      <c r="G8" s="7"/>
    </row>
    <row r="9" spans="1:7" ht="15.75" thickBot="1">
      <c r="A9">
        <v>201008</v>
      </c>
      <c r="B9">
        <v>125090475</v>
      </c>
      <c r="C9" s="4"/>
      <c r="D9" s="4"/>
      <c r="E9" s="4"/>
      <c r="F9" s="4"/>
      <c r="G9" s="7"/>
    </row>
    <row r="10" spans="1:7" ht="15.75" thickBot="1">
      <c r="A10">
        <v>201009</v>
      </c>
      <c r="B10">
        <v>122198717</v>
      </c>
      <c r="C10" s="4"/>
      <c r="D10" s="4"/>
      <c r="E10" s="4"/>
      <c r="F10" s="4"/>
      <c r="G10" s="7"/>
    </row>
    <row r="11" spans="1:7" ht="15.75" thickBot="1">
      <c r="A11">
        <v>201010</v>
      </c>
      <c r="B11">
        <v>125869890</v>
      </c>
      <c r="C11" s="4"/>
      <c r="D11" s="4"/>
      <c r="E11" s="4"/>
      <c r="F11" s="4"/>
      <c r="G11" s="7"/>
    </row>
    <row r="12" spans="1:7" ht="15.75" thickBot="1">
      <c r="A12">
        <v>201011</v>
      </c>
      <c r="B12">
        <v>162473676</v>
      </c>
      <c r="C12" s="4"/>
      <c r="D12" s="4"/>
      <c r="E12" s="4"/>
      <c r="F12" s="4"/>
      <c r="G12" s="8"/>
    </row>
    <row r="13" spans="1:7" ht="15.75" thickBot="1">
      <c r="A13">
        <v>201012</v>
      </c>
      <c r="B13">
        <v>126097240</v>
      </c>
      <c r="C13" s="4"/>
      <c r="D13" s="4"/>
      <c r="E13" s="4"/>
      <c r="F13" s="4"/>
      <c r="G13" s="7"/>
    </row>
    <row r="14" spans="1:7" ht="15.75" thickBot="1">
      <c r="A14">
        <v>201101</v>
      </c>
      <c r="B14">
        <v>111406030</v>
      </c>
      <c r="C14" s="4"/>
      <c r="D14" s="4"/>
      <c r="E14" s="4"/>
      <c r="F14" s="4"/>
      <c r="G14" s="8"/>
    </row>
    <row r="15" spans="1:7" ht="15.75" thickBot="1">
      <c r="A15">
        <v>201102</v>
      </c>
      <c r="B15">
        <v>144874505</v>
      </c>
      <c r="C15" s="4"/>
      <c r="D15" s="4"/>
      <c r="E15" s="4"/>
      <c r="F15" s="4"/>
      <c r="G15" s="8"/>
    </row>
    <row r="16" spans="1:7" ht="15.75" thickBot="1">
      <c r="A16">
        <v>201103</v>
      </c>
      <c r="B16">
        <v>181137902</v>
      </c>
      <c r="C16" s="4"/>
      <c r="D16" s="4"/>
      <c r="E16" s="4"/>
      <c r="F16" s="4"/>
      <c r="G16" s="8"/>
    </row>
    <row r="17" spans="1:7" ht="15.75" thickBot="1">
      <c r="A17">
        <v>201104</v>
      </c>
      <c r="B17">
        <v>160630420</v>
      </c>
      <c r="C17" s="4"/>
      <c r="D17" s="4"/>
      <c r="E17" s="4"/>
      <c r="F17" s="4"/>
      <c r="G17" s="8"/>
    </row>
    <row r="18" spans="1:7" ht="15.75" thickBot="1">
      <c r="A18">
        <v>201105</v>
      </c>
      <c r="B18">
        <v>143327340</v>
      </c>
      <c r="C18" s="4"/>
      <c r="D18" s="4"/>
      <c r="E18" s="4"/>
      <c r="F18" s="4"/>
      <c r="G18" s="7"/>
    </row>
    <row r="19" spans="1:7" ht="15.75" thickBot="1">
      <c r="A19">
        <v>201106</v>
      </c>
      <c r="B19">
        <v>151791140</v>
      </c>
      <c r="C19" s="4"/>
      <c r="D19" s="4"/>
      <c r="E19" s="4"/>
      <c r="F19" s="4"/>
      <c r="G19" s="8"/>
    </row>
    <row r="20" spans="1:7" ht="15.75" thickBot="1">
      <c r="A20">
        <v>201107</v>
      </c>
      <c r="B20">
        <v>144882995</v>
      </c>
      <c r="C20" s="4"/>
      <c r="D20" s="4"/>
      <c r="E20" s="4"/>
      <c r="F20" s="4"/>
      <c r="G20" s="7"/>
    </row>
    <row r="21" spans="1:7" ht="15.75" thickBot="1">
      <c r="A21">
        <v>201108</v>
      </c>
      <c r="B21">
        <v>150928542</v>
      </c>
      <c r="C21" s="4"/>
      <c r="D21" s="4"/>
      <c r="E21" s="4"/>
      <c r="F21" s="4"/>
      <c r="G21" s="8"/>
    </row>
    <row r="22" spans="1:7" ht="15.75" thickBot="1">
      <c r="A22">
        <v>201109</v>
      </c>
      <c r="B22">
        <v>187471314</v>
      </c>
      <c r="C22" s="4"/>
      <c r="D22" s="4"/>
      <c r="E22" s="4"/>
      <c r="F22" s="4"/>
      <c r="G22" s="8"/>
    </row>
    <row r="23" spans="1:7" ht="15.75" thickBot="1">
      <c r="A23">
        <v>201110</v>
      </c>
      <c r="B23">
        <v>128332283</v>
      </c>
      <c r="C23" s="4"/>
      <c r="D23" s="4"/>
      <c r="E23" s="4"/>
      <c r="F23" s="4"/>
      <c r="G23" s="8"/>
    </row>
    <row r="24" spans="1:7" ht="15.75" thickBot="1">
      <c r="A24">
        <v>201111</v>
      </c>
      <c r="B24">
        <v>131689946</v>
      </c>
      <c r="C24" s="4"/>
      <c r="D24" s="4"/>
      <c r="E24" s="4"/>
      <c r="F24" s="4"/>
      <c r="G24" s="7"/>
    </row>
    <row r="25" spans="1:7" ht="15.75" thickBot="1">
      <c r="A25">
        <v>201112</v>
      </c>
      <c r="B25">
        <v>128592806</v>
      </c>
      <c r="C25" s="4"/>
      <c r="D25" s="4"/>
      <c r="E25" s="4"/>
      <c r="F25" s="4"/>
      <c r="G25" s="8"/>
    </row>
    <row r="26" spans="1:7" ht="15.75" thickBot="1">
      <c r="A26">
        <v>201201</v>
      </c>
      <c r="B26">
        <v>113801648</v>
      </c>
      <c r="C26" s="4"/>
      <c r="D26" s="4"/>
      <c r="E26" s="4"/>
      <c r="F26" s="4"/>
      <c r="G26" s="7"/>
    </row>
    <row r="27" spans="1:7" ht="15.75" thickBot="1">
      <c r="A27">
        <v>201202</v>
      </c>
      <c r="B27">
        <v>155000990</v>
      </c>
      <c r="C27" s="4"/>
      <c r="D27" s="4"/>
      <c r="E27" s="4"/>
      <c r="F27" s="4"/>
      <c r="G27" s="8"/>
    </row>
    <row r="28" spans="1:7" ht="15.75" thickBot="1">
      <c r="A28">
        <v>201203</v>
      </c>
      <c r="B28">
        <v>141038230</v>
      </c>
      <c r="C28" s="4"/>
      <c r="D28" s="4"/>
      <c r="E28" s="4"/>
      <c r="F28" s="4"/>
      <c r="G28" s="8"/>
    </row>
    <row r="29" spans="1:7" ht="15.75" thickBot="1">
      <c r="A29">
        <v>201204</v>
      </c>
      <c r="B29">
        <v>126777781</v>
      </c>
      <c r="C29" s="4"/>
      <c r="D29" s="4"/>
      <c r="E29" s="4"/>
      <c r="F29" s="4"/>
      <c r="G29" s="8"/>
    </row>
    <row r="30" spans="1:7" ht="15.75" thickBot="1">
      <c r="A30">
        <v>201205</v>
      </c>
      <c r="B30">
        <v>133849538</v>
      </c>
      <c r="C30" s="4"/>
      <c r="D30" s="4"/>
      <c r="E30" s="4"/>
      <c r="F30" s="4"/>
      <c r="G30" s="7"/>
    </row>
    <row r="31" spans="1:7" ht="15.75" thickBot="1">
      <c r="A31">
        <v>201206</v>
      </c>
      <c r="B31">
        <v>113463022</v>
      </c>
      <c r="C31" s="4"/>
      <c r="D31" s="4"/>
      <c r="E31" s="4"/>
      <c r="F31" s="4"/>
      <c r="G31" s="7"/>
    </row>
    <row r="32" spans="1:7" ht="15.75" thickBot="1">
      <c r="A32">
        <v>201207</v>
      </c>
      <c r="B32">
        <v>249446753</v>
      </c>
      <c r="C32" s="4"/>
      <c r="D32" s="4"/>
      <c r="E32" s="4"/>
      <c r="F32" s="4"/>
      <c r="G32" s="7"/>
    </row>
    <row r="33" spans="1:7" ht="15.75" thickBot="1">
      <c r="A33">
        <v>201208</v>
      </c>
      <c r="B33">
        <v>127660908</v>
      </c>
      <c r="C33" s="4"/>
      <c r="D33" s="4"/>
      <c r="E33" s="4"/>
      <c r="F33" s="4"/>
      <c r="G33" s="8"/>
    </row>
    <row r="34" spans="1:7" ht="15.75" thickBot="1">
      <c r="A34">
        <v>201209</v>
      </c>
      <c r="B34">
        <v>109995433</v>
      </c>
      <c r="C34" s="4"/>
      <c r="D34" s="4"/>
      <c r="E34" s="4"/>
      <c r="F34" s="4"/>
      <c r="G34" s="8"/>
    </row>
    <row r="35" spans="1:7" ht="15.75" thickBot="1">
      <c r="A35">
        <v>201210</v>
      </c>
      <c r="B35">
        <v>134605445</v>
      </c>
      <c r="C35" s="4"/>
      <c r="D35" s="4"/>
      <c r="E35" s="4"/>
      <c r="F35" s="4"/>
      <c r="G35" s="8"/>
    </row>
    <row r="36" spans="1:7" ht="15.75" thickBot="1">
      <c r="A36">
        <v>201211</v>
      </c>
      <c r="B36">
        <v>127862577</v>
      </c>
      <c r="C36" s="4"/>
      <c r="D36" s="4"/>
      <c r="E36" s="4"/>
      <c r="F36" s="4"/>
      <c r="G36" s="8"/>
    </row>
    <row r="37" spans="1:7" ht="15.75" thickBot="1">
      <c r="A37">
        <v>201212</v>
      </c>
      <c r="B37">
        <v>165739325</v>
      </c>
      <c r="C37" s="4"/>
      <c r="D37" s="4"/>
      <c r="E37" s="4"/>
      <c r="F37" s="4"/>
      <c r="G37" s="8"/>
    </row>
    <row r="38" spans="1:7" ht="15.75" thickBot="1">
      <c r="A38">
        <v>201301</v>
      </c>
      <c r="B38">
        <v>206741433</v>
      </c>
      <c r="C38" s="4"/>
      <c r="D38" s="4"/>
      <c r="E38" s="4"/>
      <c r="F38" s="4"/>
      <c r="G38" s="8"/>
    </row>
    <row r="39" spans="1:7" ht="15.75" thickBot="1">
      <c r="A39">
        <v>201302</v>
      </c>
      <c r="B39">
        <v>135676358</v>
      </c>
      <c r="C39" s="4"/>
      <c r="D39" s="4"/>
      <c r="E39" s="4"/>
      <c r="F39" s="4"/>
      <c r="G39" s="8"/>
    </row>
    <row r="40" spans="1:7" ht="15.75" thickBot="1">
      <c r="A40">
        <v>201303</v>
      </c>
      <c r="B40">
        <v>140529051</v>
      </c>
      <c r="C40" s="4"/>
      <c r="D40" s="4"/>
      <c r="E40" s="4"/>
      <c r="F40" s="4"/>
      <c r="G40" s="7"/>
    </row>
    <row r="41" spans="1:7" ht="15.75" thickBot="1">
      <c r="A41">
        <v>201304</v>
      </c>
      <c r="B41">
        <v>139825124</v>
      </c>
      <c r="C41" s="4"/>
      <c r="D41" s="4"/>
      <c r="E41" s="4"/>
      <c r="F41" s="4"/>
      <c r="G41" s="8"/>
    </row>
    <row r="42" spans="1:7" ht="15.75" thickBot="1">
      <c r="A42">
        <v>201305</v>
      </c>
      <c r="B42">
        <v>131562216</v>
      </c>
      <c r="C42" s="4"/>
      <c r="D42" s="4"/>
      <c r="E42" s="4"/>
      <c r="F42" s="4"/>
      <c r="G42" s="8"/>
    </row>
    <row r="43" spans="1:7" ht="15.75" thickBot="1">
      <c r="A43">
        <v>201306</v>
      </c>
      <c r="B43">
        <v>119990048</v>
      </c>
      <c r="C43" s="4"/>
      <c r="D43" s="4"/>
      <c r="E43" s="4"/>
      <c r="F43" s="4"/>
      <c r="G43" s="7"/>
    </row>
    <row r="44" spans="1:7" ht="15.75" thickBot="1">
      <c r="A44">
        <v>201307</v>
      </c>
      <c r="B44">
        <v>148976206</v>
      </c>
      <c r="C44" s="4"/>
      <c r="D44" s="4"/>
      <c r="E44" s="4"/>
      <c r="F44" s="4"/>
      <c r="G44" s="7"/>
    </row>
    <row r="45" spans="1:7" ht="15.75" thickBot="1">
      <c r="A45">
        <v>201308</v>
      </c>
      <c r="B45">
        <v>149230461</v>
      </c>
      <c r="C45" s="4"/>
      <c r="D45" s="4"/>
      <c r="E45" s="4"/>
      <c r="F45" s="4"/>
      <c r="G45" s="7"/>
    </row>
    <row r="46" spans="1:7" ht="15.75" thickBot="1">
      <c r="A46">
        <v>201309</v>
      </c>
      <c r="B46">
        <v>127135804</v>
      </c>
      <c r="C46" s="4"/>
      <c r="D46" s="4"/>
      <c r="E46" s="4"/>
      <c r="F46" s="4"/>
      <c r="G46" s="7"/>
    </row>
    <row r="47" spans="1:7" ht="15.75" thickBot="1">
      <c r="A47">
        <v>201310</v>
      </c>
      <c r="B47">
        <v>140122336</v>
      </c>
      <c r="C47" s="4"/>
      <c r="D47" s="4"/>
      <c r="E47" s="4"/>
      <c r="F47" s="4"/>
      <c r="G47" s="7"/>
    </row>
    <row r="48" spans="1:7" ht="15.75" thickBot="1">
      <c r="A48">
        <v>201311</v>
      </c>
      <c r="B48">
        <v>132255942</v>
      </c>
      <c r="C48" s="4"/>
      <c r="D48" s="4"/>
      <c r="E48" s="4"/>
      <c r="F48" s="4"/>
      <c r="G48" s="7"/>
    </row>
    <row r="49" spans="1:7" ht="15.75" thickBot="1">
      <c r="A49">
        <v>201312</v>
      </c>
      <c r="B49">
        <v>123458683</v>
      </c>
      <c r="C49" s="4"/>
      <c r="D49" s="4"/>
      <c r="E49" s="4"/>
      <c r="F49" s="4"/>
      <c r="G49" s="7"/>
    </row>
    <row r="50" spans="1:7" ht="15.75" thickBot="1">
      <c r="A50">
        <v>201401</v>
      </c>
      <c r="B50">
        <v>135930483</v>
      </c>
      <c r="C50" s="4"/>
      <c r="D50" s="4"/>
      <c r="E50" s="4"/>
      <c r="F50" s="4"/>
      <c r="G50" s="8"/>
    </row>
    <row r="51" spans="1:7" ht="15.75" thickBot="1">
      <c r="A51">
        <v>201402</v>
      </c>
      <c r="B51">
        <v>137230141</v>
      </c>
      <c r="C51" s="4"/>
      <c r="D51" s="4"/>
      <c r="E51" s="4"/>
      <c r="F51" s="4"/>
      <c r="G51" s="8"/>
    </row>
    <row r="52" spans="1:7" ht="15.75" thickBot="1">
      <c r="A52">
        <v>201403</v>
      </c>
      <c r="B52">
        <v>160330287</v>
      </c>
      <c r="C52" s="4"/>
      <c r="D52" s="4"/>
      <c r="E52" s="4"/>
      <c r="F52" s="4"/>
      <c r="G52" s="7"/>
    </row>
    <row r="53" spans="1:7" ht="15.75" thickBot="1">
      <c r="A53">
        <v>201404</v>
      </c>
      <c r="B53">
        <v>164381712</v>
      </c>
      <c r="C53" s="4"/>
      <c r="D53" s="4"/>
      <c r="E53" s="4"/>
      <c r="F53" s="4"/>
      <c r="G53" s="8"/>
    </row>
    <row r="54" spans="1:7" ht="15.75" thickBot="1">
      <c r="A54">
        <v>201405</v>
      </c>
      <c r="B54">
        <v>149274140</v>
      </c>
      <c r="C54" s="4"/>
      <c r="D54" s="4"/>
      <c r="E54" s="4"/>
      <c r="F54" s="4"/>
      <c r="G54" s="8"/>
    </row>
    <row r="55" spans="1:7" ht="15.75" thickBot="1">
      <c r="A55">
        <v>201406</v>
      </c>
      <c r="B55">
        <v>126415293</v>
      </c>
      <c r="C55" s="4"/>
      <c r="D55" s="4"/>
      <c r="E55" s="4"/>
      <c r="F55" s="4"/>
      <c r="G55" s="7"/>
    </row>
    <row r="56" spans="1:7" ht="15.75" thickBot="1">
      <c r="A56">
        <v>201407</v>
      </c>
      <c r="B56">
        <v>128377483</v>
      </c>
      <c r="C56" s="4"/>
      <c r="D56" s="4"/>
      <c r="E56" s="4"/>
      <c r="F56" s="4"/>
      <c r="G56" s="8"/>
    </row>
    <row r="57" spans="1:7" ht="15.75" thickBot="1">
      <c r="A57">
        <v>201408</v>
      </c>
      <c r="B57">
        <v>137488347</v>
      </c>
      <c r="C57" s="4"/>
      <c r="D57" s="4"/>
      <c r="E57" s="4"/>
      <c r="F57" s="4"/>
      <c r="G57" s="8"/>
    </row>
    <row r="58" spans="1:7" ht="15.75" thickBot="1">
      <c r="A58">
        <v>201409</v>
      </c>
      <c r="B58">
        <v>146184058</v>
      </c>
      <c r="C58" s="4"/>
      <c r="D58" s="4"/>
      <c r="E58" s="4"/>
      <c r="F58" s="4"/>
      <c r="G58" s="8"/>
    </row>
    <row r="59" spans="1:7" ht="15.75" thickBot="1">
      <c r="A59">
        <v>201410</v>
      </c>
      <c r="B59">
        <v>133375897</v>
      </c>
      <c r="C59" s="4"/>
      <c r="D59" s="4"/>
      <c r="E59" s="4"/>
      <c r="F59" s="4"/>
      <c r="G59" s="7"/>
    </row>
    <row r="60" spans="1:7" ht="15.75" thickBot="1">
      <c r="A60">
        <v>201411</v>
      </c>
      <c r="B60">
        <v>128238558</v>
      </c>
      <c r="C60" s="4"/>
      <c r="D60" s="4"/>
      <c r="E60" s="4"/>
      <c r="F60" s="4"/>
      <c r="G60" s="8"/>
    </row>
    <row r="61" spans="1:7" ht="15.75" thickBot="1">
      <c r="A61">
        <v>201412</v>
      </c>
      <c r="B61">
        <v>100944397</v>
      </c>
      <c r="C61" s="4"/>
      <c r="D61" s="4"/>
      <c r="E61" s="4"/>
      <c r="F61" s="4"/>
      <c r="G61" s="7"/>
    </row>
    <row r="62" spans="1:7" ht="15.75" thickBot="1">
      <c r="A62">
        <v>201501</v>
      </c>
      <c r="B62">
        <v>104419890</v>
      </c>
      <c r="C62" s="4"/>
      <c r="D62" s="4"/>
      <c r="E62" s="4"/>
      <c r="F62" s="4"/>
      <c r="G62" s="8"/>
    </row>
    <row r="63" spans="1:7" ht="15.75" thickBot="1">
      <c r="A63">
        <v>201502</v>
      </c>
      <c r="B63">
        <v>106004552</v>
      </c>
      <c r="C63" s="4"/>
      <c r="D63" s="4"/>
      <c r="E63" s="4"/>
      <c r="F63" s="4"/>
      <c r="G63" s="8"/>
    </row>
    <row r="64" spans="1:7" ht="15.75" thickBot="1">
      <c r="A64">
        <v>201601</v>
      </c>
      <c r="B64">
        <v>110533560</v>
      </c>
      <c r="C64" s="4"/>
      <c r="D64" s="4"/>
      <c r="E64" s="4"/>
      <c r="F64" s="4"/>
      <c r="G64" s="8"/>
    </row>
    <row r="65" spans="1:7" ht="15.75" thickBot="1">
      <c r="A65">
        <v>201602</v>
      </c>
      <c r="B65">
        <v>119381243</v>
      </c>
      <c r="C65" s="4"/>
      <c r="D65" s="4"/>
      <c r="E65" s="4"/>
      <c r="F65" s="4"/>
      <c r="G65" s="8"/>
    </row>
    <row r="66" spans="1:7" ht="15.75" thickBot="1">
      <c r="A66">
        <v>201603</v>
      </c>
      <c r="B66">
        <v>111022671</v>
      </c>
      <c r="C66" s="4"/>
      <c r="D66" s="4"/>
      <c r="E66" s="4"/>
      <c r="F66" s="4"/>
      <c r="G66" s="8"/>
    </row>
    <row r="67" spans="1:7" ht="15.75" thickBot="1">
      <c r="A67">
        <v>201604</v>
      </c>
      <c r="B67">
        <v>119607792</v>
      </c>
      <c r="C67" s="4"/>
      <c r="D67" s="4"/>
      <c r="E67" s="4"/>
      <c r="F67" s="4"/>
      <c r="G67" s="8"/>
    </row>
    <row r="68" spans="1:7" ht="15.75" thickBot="1">
      <c r="A68">
        <v>201605</v>
      </c>
      <c r="B68">
        <v>118260238</v>
      </c>
      <c r="C68" s="4"/>
      <c r="D68" s="4"/>
      <c r="E68" s="4"/>
      <c r="F68" s="4"/>
      <c r="G68" s="7"/>
    </row>
    <row r="69" spans="1:7" ht="15.75" thickBot="1">
      <c r="A69">
        <v>201606</v>
      </c>
      <c r="B69">
        <v>107967314</v>
      </c>
      <c r="C69" s="4"/>
      <c r="D69" s="4"/>
      <c r="E69" s="4"/>
      <c r="F69" s="4"/>
      <c r="G69" s="7"/>
    </row>
    <row r="70" spans="1:7" ht="15.75" thickBot="1">
      <c r="A70">
        <v>201607</v>
      </c>
      <c r="B70">
        <v>115208791</v>
      </c>
      <c r="C70" s="4"/>
      <c r="D70" s="4"/>
      <c r="E70" s="4"/>
      <c r="F70" s="4"/>
      <c r="G70" s="7"/>
    </row>
    <row r="71" spans="1:7" ht="15.75" thickBot="1">
      <c r="A71">
        <v>201608</v>
      </c>
      <c r="B71">
        <v>105794868</v>
      </c>
      <c r="C71" s="4"/>
      <c r="D71" s="4"/>
      <c r="E71" s="4"/>
      <c r="F71" s="4"/>
      <c r="G71" s="7"/>
    </row>
    <row r="72" spans="1:7" ht="15.75" thickBot="1">
      <c r="A72">
        <v>201609</v>
      </c>
      <c r="B72">
        <v>140162174</v>
      </c>
      <c r="C72" s="4"/>
      <c r="D72" s="4"/>
      <c r="E72" s="4"/>
      <c r="F72" s="4"/>
      <c r="G72" s="8"/>
    </row>
    <row r="73" spans="1:7" ht="15.75" thickBot="1">
      <c r="A73">
        <v>201610</v>
      </c>
      <c r="B73">
        <v>117239640</v>
      </c>
      <c r="C73" s="4"/>
      <c r="D73" s="4"/>
      <c r="E73" s="4"/>
      <c r="F73" s="4"/>
      <c r="G73" s="8"/>
    </row>
    <row r="74" spans="1:7" ht="15.75" thickBot="1">
      <c r="A74">
        <v>201611</v>
      </c>
      <c r="B74">
        <v>124336159</v>
      </c>
      <c r="C74" s="4"/>
      <c r="D74" s="4"/>
      <c r="E74" s="4"/>
      <c r="F74" s="4"/>
      <c r="G74" s="7"/>
    </row>
    <row r="75" spans="1:7" ht="15.75" thickBot="1">
      <c r="A75">
        <v>201612</v>
      </c>
      <c r="B75">
        <v>134423553</v>
      </c>
      <c r="C75" s="4"/>
      <c r="D75" s="4"/>
      <c r="E75" s="4"/>
      <c r="F75" s="4"/>
      <c r="G75" s="8"/>
    </row>
    <row r="76" spans="1:7" ht="15.75" thickBot="1">
      <c r="A76">
        <v>201701</v>
      </c>
      <c r="B76">
        <v>102424081</v>
      </c>
      <c r="C76" s="4"/>
      <c r="D76" s="4"/>
      <c r="E76" s="4"/>
      <c r="F76" s="4"/>
      <c r="G76" s="7"/>
    </row>
    <row r="77" spans="1:7" ht="15.75" thickBot="1">
      <c r="A77">
        <v>201702</v>
      </c>
      <c r="B77">
        <v>118236242</v>
      </c>
      <c r="C77" s="4"/>
      <c r="D77" s="4"/>
      <c r="E77" s="4"/>
      <c r="F77" s="4"/>
      <c r="G77" s="7"/>
    </row>
    <row r="78" spans="1:7" ht="15.75" thickBot="1">
      <c r="A78">
        <v>201703</v>
      </c>
      <c r="B78">
        <v>140704675</v>
      </c>
      <c r="C78" s="4"/>
      <c r="D78" s="4"/>
      <c r="E78" s="4"/>
      <c r="F78" s="4"/>
      <c r="G78" s="8"/>
    </row>
    <row r="79" spans="1:7" ht="15.75" thickBot="1">
      <c r="A79">
        <v>201704</v>
      </c>
      <c r="B79">
        <v>100422380</v>
      </c>
      <c r="C79" s="4"/>
      <c r="D79" s="4"/>
      <c r="E79" s="4"/>
      <c r="F79" s="4"/>
      <c r="G79" s="7"/>
    </row>
    <row r="80" spans="1:7" ht="15.75" thickBot="1">
      <c r="A80">
        <v>201705</v>
      </c>
      <c r="B80">
        <v>133242231</v>
      </c>
      <c r="C80" s="4"/>
      <c r="D80" s="4"/>
      <c r="E80" s="4"/>
      <c r="F80" s="4"/>
      <c r="G80" s="8"/>
    </row>
    <row r="81" spans="1:7" ht="15.75" thickBot="1">
      <c r="A81">
        <v>201706</v>
      </c>
      <c r="B81">
        <v>129306202</v>
      </c>
      <c r="C81" s="4"/>
      <c r="D81" s="4"/>
      <c r="E81" s="4"/>
      <c r="F81" s="4"/>
      <c r="G81" s="8"/>
    </row>
    <row r="82" spans="1:7" ht="15.75" thickBot="1">
      <c r="A82">
        <v>201707</v>
      </c>
      <c r="B82">
        <v>136598067</v>
      </c>
      <c r="C82" s="4"/>
      <c r="D82" s="4"/>
      <c r="E82" s="4"/>
      <c r="F82" s="4"/>
      <c r="G82" s="7"/>
    </row>
    <row r="83" spans="1:7" ht="15.75" thickBot="1">
      <c r="A83">
        <v>201708</v>
      </c>
      <c r="B83">
        <v>185125422</v>
      </c>
      <c r="C83" s="4"/>
      <c r="D83" s="4"/>
      <c r="E83" s="4"/>
      <c r="F83" s="4"/>
      <c r="G83" s="8"/>
    </row>
    <row r="84" spans="1:7" ht="15.75" thickBot="1">
      <c r="A84">
        <v>201709</v>
      </c>
      <c r="B84">
        <v>212360942</v>
      </c>
      <c r="C84" s="4"/>
      <c r="D84" s="4"/>
      <c r="E84" s="4"/>
      <c r="F84" s="4"/>
      <c r="G84" s="7"/>
    </row>
    <row r="85" spans="1:7" ht="15.75" thickBot="1">
      <c r="A85">
        <v>201710</v>
      </c>
      <c r="B85">
        <v>182669396</v>
      </c>
      <c r="C85" s="4"/>
      <c r="D85" s="4"/>
      <c r="E85" s="4"/>
      <c r="F85" s="4"/>
      <c r="G85" s="8"/>
    </row>
    <row r="86" spans="1:7" ht="15.75" thickBot="1">
      <c r="A86">
        <v>201711</v>
      </c>
      <c r="B86">
        <v>156403835</v>
      </c>
      <c r="C86" s="4"/>
      <c r="D86" s="4"/>
      <c r="E86" s="4"/>
      <c r="F86" s="4"/>
      <c r="G86" s="7"/>
    </row>
    <row r="87" spans="1:7" ht="15.75" thickBot="1">
      <c r="A87">
        <v>201712</v>
      </c>
      <c r="B87">
        <v>159037462</v>
      </c>
      <c r="C87" s="4"/>
      <c r="D87" s="4"/>
      <c r="E87" s="4"/>
      <c r="F87" s="4"/>
      <c r="G87" s="7"/>
    </row>
    <row r="88" spans="1:7" ht="15.75" thickBot="1">
      <c r="A88">
        <v>201801</v>
      </c>
      <c r="B88">
        <v>163659753</v>
      </c>
      <c r="C88" s="4"/>
      <c r="D88" s="4"/>
      <c r="E88" s="4"/>
      <c r="F88" s="4"/>
      <c r="G88" s="7"/>
    </row>
    <row r="89" spans="1:7" ht="15.75" thickBot="1">
      <c r="A89">
        <v>201802</v>
      </c>
      <c r="B89">
        <v>153403871</v>
      </c>
      <c r="C89" s="4"/>
      <c r="D89" s="4"/>
      <c r="E89" s="4"/>
      <c r="F89" s="4"/>
      <c r="G89" s="8"/>
    </row>
    <row r="90" spans="1:7" ht="15.75" thickBot="1">
      <c r="A90">
        <v>201803</v>
      </c>
      <c r="B90">
        <v>165778737</v>
      </c>
      <c r="C90" s="4"/>
      <c r="D90" s="4"/>
      <c r="E90" s="4"/>
      <c r="F90" s="4"/>
      <c r="G90" s="8"/>
    </row>
    <row r="91" spans="1:7" ht="15.75" thickBot="1">
      <c r="A91">
        <v>201804</v>
      </c>
      <c r="B91">
        <v>149304743</v>
      </c>
      <c r="C91" s="4"/>
      <c r="D91" s="4"/>
      <c r="E91" s="4"/>
      <c r="F91" s="4"/>
      <c r="G91" s="8"/>
    </row>
    <row r="92" spans="1:7" ht="15.75" thickBot="1">
      <c r="A92">
        <v>201805</v>
      </c>
      <c r="B92">
        <v>146899043</v>
      </c>
      <c r="C92" s="4"/>
      <c r="D92" s="4"/>
      <c r="E92" s="4"/>
      <c r="F92" s="4"/>
      <c r="G92" s="7"/>
    </row>
    <row r="93" spans="1:7" ht="15.75" thickBot="1">
      <c r="A93">
        <v>201806</v>
      </c>
      <c r="B93">
        <v>147876137</v>
      </c>
      <c r="C93" s="4"/>
      <c r="D93" s="4"/>
      <c r="E93" s="4"/>
      <c r="F93" s="4"/>
      <c r="G93" s="8"/>
    </row>
    <row r="94" spans="1:7" ht="15.75" thickBot="1">
      <c r="A94">
        <v>201807</v>
      </c>
      <c r="B94">
        <v>200139151</v>
      </c>
      <c r="C94" s="4"/>
      <c r="D94" s="4"/>
      <c r="E94" s="4"/>
      <c r="F94" s="4"/>
      <c r="G94" s="7"/>
    </row>
    <row r="95" spans="1:7" ht="15.75" thickBot="1">
      <c r="A95">
        <v>201808</v>
      </c>
      <c r="B95">
        <v>239027335</v>
      </c>
      <c r="C95" s="4"/>
      <c r="D95" s="4"/>
      <c r="E95" s="4"/>
      <c r="F95" s="4"/>
      <c r="G95" s="8"/>
    </row>
    <row r="96" spans="1:7" ht="15.75" thickBot="1">
      <c r="A96">
        <v>201809</v>
      </c>
      <c r="B96">
        <v>147427368</v>
      </c>
      <c r="C96" s="4"/>
      <c r="D96" s="4"/>
      <c r="E96" s="4"/>
      <c r="F96" s="4"/>
      <c r="G96" s="7"/>
    </row>
    <row r="97" spans="1:7" ht="15.75" thickBot="1">
      <c r="A97">
        <v>201810</v>
      </c>
      <c r="B97">
        <v>247447834</v>
      </c>
      <c r="C97" s="4"/>
      <c r="D97" s="4"/>
      <c r="E97" s="4"/>
      <c r="F97" s="4"/>
      <c r="G97" s="7"/>
    </row>
    <row r="98" spans="1:7" ht="15.75" thickBot="1">
      <c r="A98">
        <v>201811</v>
      </c>
      <c r="B98">
        <v>263445951</v>
      </c>
      <c r="C98" s="4"/>
      <c r="D98" s="4"/>
      <c r="E98" s="4"/>
      <c r="F98" s="4"/>
      <c r="G98" s="7"/>
    </row>
    <row r="99" spans="1:7" ht="15.75" thickBot="1">
      <c r="A99">
        <v>201812</v>
      </c>
      <c r="B99">
        <v>183937202</v>
      </c>
      <c r="C99" s="4"/>
      <c r="D99" s="4"/>
      <c r="E99" s="4"/>
      <c r="F99" s="4"/>
      <c r="G99" s="8"/>
    </row>
    <row r="100" spans="1:7" ht="15.75" thickBot="1">
      <c r="A100">
        <v>201901</v>
      </c>
      <c r="B100">
        <v>177911154</v>
      </c>
      <c r="C100" s="4"/>
      <c r="D100" s="4"/>
      <c r="E100" s="4"/>
      <c r="F100" s="4"/>
      <c r="G100" s="7"/>
    </row>
    <row r="101" spans="1:7" ht="15.75" thickBot="1">
      <c r="A101">
        <v>201902</v>
      </c>
      <c r="B101">
        <v>178487464</v>
      </c>
      <c r="C101" s="4"/>
      <c r="D101" s="4"/>
      <c r="E101" s="4"/>
      <c r="F101" s="4"/>
      <c r="G101" s="7"/>
    </row>
    <row r="102" spans="1:7" ht="15.75" thickBot="1">
      <c r="A102">
        <v>201903</v>
      </c>
      <c r="B102">
        <v>196507472</v>
      </c>
      <c r="C102" s="4"/>
      <c r="D102" s="4"/>
      <c r="E102" s="4"/>
      <c r="F102" s="4"/>
      <c r="G102" s="8"/>
    </row>
    <row r="103" spans="1:7" ht="15.75" thickBot="1">
      <c r="A103">
        <v>201907</v>
      </c>
      <c r="B103">
        <v>199382478</v>
      </c>
      <c r="C103" s="4"/>
      <c r="D103" s="4"/>
      <c r="E103" s="4"/>
      <c r="F103" s="4"/>
      <c r="G103" s="7"/>
    </row>
    <row r="104" spans="1:7" ht="15.75" thickBot="1">
      <c r="A104">
        <v>201908</v>
      </c>
      <c r="B104">
        <v>271896536</v>
      </c>
      <c r="C104" s="4"/>
      <c r="D104" s="4"/>
      <c r="E104" s="4"/>
      <c r="F104" s="4"/>
      <c r="G104" s="8"/>
    </row>
    <row r="105" spans="1:7" ht="15.75" thickBot="1">
      <c r="A105">
        <v>201909</v>
      </c>
      <c r="B105">
        <v>255823506</v>
      </c>
      <c r="C105" s="4"/>
      <c r="D105" s="4"/>
      <c r="E105" s="4"/>
      <c r="F105" s="4"/>
      <c r="G105" s="7"/>
    </row>
    <row r="106" spans="1:7" ht="15.75" thickBot="1">
      <c r="A106">
        <v>201910</v>
      </c>
      <c r="B106">
        <v>255420892</v>
      </c>
      <c r="C106" s="4"/>
      <c r="D106" s="4"/>
      <c r="E106" s="4"/>
      <c r="F106" s="4"/>
      <c r="G106" s="8"/>
    </row>
    <row r="107" spans="1:7" ht="15.75" thickBot="1">
      <c r="A107">
        <v>201911</v>
      </c>
      <c r="B107">
        <v>191442121</v>
      </c>
      <c r="C107" s="4"/>
      <c r="D107" s="4"/>
      <c r="E107" s="4"/>
      <c r="F107" s="4"/>
      <c r="G107" s="8"/>
    </row>
    <row r="108" spans="1:7" ht="15.75" thickBot="1">
      <c r="A108">
        <v>202001</v>
      </c>
      <c r="B108">
        <v>157949317</v>
      </c>
      <c r="C108" s="4"/>
      <c r="D108" s="4"/>
      <c r="E108" s="4"/>
      <c r="F108" s="4"/>
      <c r="G108" s="7"/>
    </row>
    <row r="109" spans="1:7" ht="15.75" thickBot="1">
      <c r="A109">
        <v>202002</v>
      </c>
      <c r="B109">
        <v>139152406</v>
      </c>
      <c r="C109" s="4"/>
      <c r="D109" s="4"/>
      <c r="E109" s="4"/>
      <c r="F109" s="4"/>
      <c r="G109" s="8"/>
    </row>
    <row r="110" spans="1:7" ht="15.75" thickBot="1">
      <c r="A110">
        <v>202003</v>
      </c>
      <c r="B110">
        <v>156098286</v>
      </c>
      <c r="C110" s="4"/>
      <c r="D110" s="4"/>
      <c r="E110" s="4"/>
      <c r="F110" s="4"/>
      <c r="G110" s="8"/>
    </row>
    <row r="111" spans="1:7" ht="15.75" thickBot="1">
      <c r="A111">
        <v>202004</v>
      </c>
      <c r="B111">
        <v>106793897</v>
      </c>
      <c r="C111" s="4"/>
      <c r="D111" s="4"/>
      <c r="E111" s="4"/>
      <c r="F111" s="4"/>
      <c r="G111" s="8"/>
    </row>
    <row r="112" spans="1:7" ht="15.75" thickBot="1">
      <c r="A112">
        <v>202005</v>
      </c>
      <c r="B112">
        <v>109987315</v>
      </c>
      <c r="C112" s="4"/>
      <c r="D112" s="4"/>
      <c r="E112" s="4"/>
      <c r="F112" s="4"/>
      <c r="G112" s="8"/>
    </row>
    <row r="113" spans="1:7" ht="15.75" thickBot="1">
      <c r="A113">
        <v>202006</v>
      </c>
      <c r="B113">
        <v>132091065</v>
      </c>
      <c r="C113" s="4"/>
      <c r="D113" s="4"/>
      <c r="E113" s="4"/>
      <c r="F113" s="4"/>
      <c r="G113" s="7"/>
    </row>
    <row r="114" spans="1:7" ht="15.75" thickBot="1">
      <c r="A114">
        <v>202007</v>
      </c>
      <c r="B114">
        <v>193659952</v>
      </c>
      <c r="C114" s="4"/>
      <c r="D114" s="4"/>
      <c r="E114" s="4"/>
      <c r="F114" s="4"/>
      <c r="G114" s="7"/>
    </row>
    <row r="115" spans="1:7" ht="15.75" thickBot="1">
      <c r="A115">
        <v>202008</v>
      </c>
      <c r="B115">
        <v>243415328</v>
      </c>
      <c r="C115" s="4"/>
      <c r="D115" s="4"/>
      <c r="E115" s="4"/>
      <c r="F115" s="4"/>
      <c r="G115" s="8"/>
    </row>
    <row r="116" spans="1:7" ht="15.75" thickBot="1">
      <c r="A116">
        <v>202009</v>
      </c>
      <c r="B116">
        <v>241634664</v>
      </c>
      <c r="C116" s="4"/>
      <c r="D116" s="4"/>
      <c r="E116" s="4"/>
      <c r="F116" s="4"/>
      <c r="G116" s="7"/>
    </row>
    <row r="117" spans="1:7" ht="15.75" thickBot="1">
      <c r="A117">
        <v>202010</v>
      </c>
      <c r="B117">
        <f>B116*1.1</f>
        <v>265798130.40000004</v>
      </c>
      <c r="C117" s="4"/>
      <c r="D117" s="4"/>
      <c r="E117" s="4"/>
      <c r="F117" s="4"/>
      <c r="G117" s="7"/>
    </row>
    <row r="118" spans="1:7" ht="15.75" thickBot="1">
      <c r="A118">
        <v>202011</v>
      </c>
      <c r="B118">
        <f t="shared" ref="B118:B125" si="0">B117*1.01</f>
        <v>268456111.70400006</v>
      </c>
      <c r="C118" s="4"/>
      <c r="D118" s="4"/>
      <c r="E118" s="4"/>
      <c r="F118" s="4"/>
      <c r="G118" s="8"/>
    </row>
    <row r="119" spans="1:7" ht="15.75" thickBot="1">
      <c r="A119">
        <v>202012</v>
      </c>
      <c r="B119">
        <f t="shared" si="0"/>
        <v>271140672.82104003</v>
      </c>
      <c r="C119" s="4"/>
      <c r="D119" s="4"/>
      <c r="E119" s="4"/>
      <c r="F119" s="4"/>
      <c r="G119" s="7"/>
    </row>
    <row r="120" spans="1:7" ht="15.75" thickBot="1">
      <c r="A120">
        <v>202013</v>
      </c>
      <c r="B120">
        <f t="shared" si="0"/>
        <v>273852079.54925042</v>
      </c>
      <c r="C120" s="4"/>
      <c r="D120" s="4"/>
      <c r="E120" s="4"/>
      <c r="F120" s="4"/>
      <c r="G120" s="7"/>
    </row>
    <row r="121" spans="1:7" ht="15.75" thickBot="1">
      <c r="A121">
        <v>202014</v>
      </c>
      <c r="B121">
        <f t="shared" si="0"/>
        <v>276590600.34474295</v>
      </c>
      <c r="C121" s="4"/>
      <c r="D121" s="4"/>
      <c r="E121" s="4"/>
      <c r="F121" s="4"/>
      <c r="G121" s="8"/>
    </row>
    <row r="122" spans="1:7" ht="15.75" thickBot="1">
      <c r="A122">
        <v>202015</v>
      </c>
      <c r="B122">
        <f>B121*1.1</f>
        <v>304249660.37921727</v>
      </c>
      <c r="C122" s="4"/>
      <c r="D122" s="4"/>
      <c r="E122" s="4"/>
      <c r="F122" s="4"/>
      <c r="G122" s="8"/>
    </row>
    <row r="123" spans="1:7" ht="15.75" thickBot="1">
      <c r="A123">
        <v>202016</v>
      </c>
      <c r="B123">
        <f>B122*1.04</f>
        <v>316419646.79438597</v>
      </c>
      <c r="C123" s="4"/>
      <c r="D123" s="4"/>
      <c r="E123" s="4"/>
      <c r="F123" s="4"/>
      <c r="G123" s="7"/>
    </row>
    <row r="124" spans="1:7" ht="15.75" thickBot="1">
      <c r="A124">
        <v>202017</v>
      </c>
      <c r="B124">
        <f t="shared" si="0"/>
        <v>319583843.26232982</v>
      </c>
      <c r="C124" s="4"/>
      <c r="D124" s="4"/>
      <c r="E124" s="4"/>
      <c r="F124" s="4"/>
      <c r="G124" s="8"/>
    </row>
    <row r="125" spans="1:7" ht="15.75" thickBot="1">
      <c r="A125">
        <v>202018</v>
      </c>
      <c r="B125">
        <f t="shared" si="0"/>
        <v>322779681.69495314</v>
      </c>
      <c r="C125" s="4"/>
      <c r="D125" s="4"/>
      <c r="E125" s="4"/>
      <c r="F125" s="4"/>
      <c r="G125" s="8"/>
    </row>
    <row r="126" spans="1:7" ht="15.75" thickBot="1">
      <c r="C126" s="4"/>
      <c r="D126" s="4"/>
      <c r="E126" s="4"/>
      <c r="F126" s="4"/>
      <c r="G126" s="7"/>
    </row>
    <row r="127" spans="1:7" ht="15.75" thickBot="1">
      <c r="C127" s="4"/>
      <c r="D127" s="4"/>
      <c r="E127" s="4"/>
      <c r="F127" s="4"/>
      <c r="G127" s="7"/>
    </row>
    <row r="128" spans="1:7" ht="15.75" thickBot="1">
      <c r="C128" s="4"/>
      <c r="D128" s="4"/>
      <c r="E128" s="4"/>
      <c r="F128" s="4"/>
      <c r="G128" s="7"/>
    </row>
    <row r="129" spans="3:7" ht="15.75" thickBot="1">
      <c r="C129" s="4"/>
      <c r="D129" s="4"/>
      <c r="E129" s="4"/>
      <c r="F129" s="4"/>
      <c r="G129" s="8"/>
    </row>
    <row r="130" spans="3:7" ht="15.75" thickBot="1">
      <c r="C130" s="4"/>
      <c r="D130" s="4"/>
      <c r="E130" s="4"/>
      <c r="F130" s="4"/>
      <c r="G130" s="8"/>
    </row>
    <row r="131" spans="3:7" ht="15.75" thickBot="1">
      <c r="C131" s="4"/>
      <c r="D131" s="4"/>
      <c r="E131" s="4"/>
      <c r="F131" s="4"/>
      <c r="G131" s="8"/>
    </row>
    <row r="132" spans="3:7" ht="15.75" thickBot="1">
      <c r="C132" s="4"/>
      <c r="D132" s="4"/>
      <c r="E132" s="4"/>
      <c r="F132" s="4"/>
      <c r="G132" s="7"/>
    </row>
    <row r="133" spans="3:7" ht="15.75" thickBot="1">
      <c r="C133" s="4"/>
      <c r="D133" s="4"/>
      <c r="E133" s="4"/>
      <c r="F133" s="4"/>
      <c r="G133" s="8"/>
    </row>
    <row r="134" spans="3:7" ht="15.75" thickBot="1">
      <c r="C134" s="4"/>
      <c r="D134" s="4"/>
      <c r="E134" s="4"/>
      <c r="F134" s="4"/>
      <c r="G134" s="8"/>
    </row>
    <row r="135" spans="3:7" ht="15.75" thickBot="1">
      <c r="C135" s="4"/>
      <c r="D135" s="4"/>
      <c r="E135" s="4"/>
      <c r="F135" s="4"/>
      <c r="G135" s="8"/>
    </row>
    <row r="136" spans="3:7" ht="15.75" thickBot="1">
      <c r="C136" s="4"/>
      <c r="D136" s="4"/>
      <c r="E136" s="4"/>
      <c r="F136" s="4"/>
      <c r="G136" s="7"/>
    </row>
    <row r="137" spans="3:7" ht="15.75" thickBot="1">
      <c r="C137" s="4"/>
      <c r="D137" s="4"/>
      <c r="E137" s="4"/>
      <c r="F137" s="4"/>
      <c r="G137" s="8"/>
    </row>
    <row r="138" spans="3:7" ht="15.75" thickBot="1">
      <c r="C138" s="4"/>
      <c r="D138" s="4"/>
      <c r="E138" s="4"/>
      <c r="F138" s="4"/>
      <c r="G138" s="8"/>
    </row>
    <row r="139" spans="3:7" ht="15.75" thickBot="1">
      <c r="C139" s="4"/>
      <c r="D139" s="4"/>
      <c r="E139" s="4"/>
      <c r="F139" s="4"/>
      <c r="G139" s="7"/>
    </row>
    <row r="140" spans="3:7" ht="15.75" thickBot="1">
      <c r="C140" s="4"/>
      <c r="D140" s="4"/>
      <c r="E140" s="4"/>
      <c r="F140" s="4"/>
      <c r="G140" s="7"/>
    </row>
    <row r="141" spans="3:7" ht="15.75" thickBot="1">
      <c r="C141" s="4"/>
      <c r="D141" s="4"/>
      <c r="E141" s="4"/>
      <c r="F141" s="4"/>
      <c r="G141" s="7"/>
    </row>
    <row r="142" spans="3:7" ht="15.75" thickBot="1">
      <c r="C142" s="4"/>
      <c r="D142" s="4"/>
      <c r="E142" s="4"/>
      <c r="F142" s="4"/>
      <c r="G142" s="8"/>
    </row>
    <row r="143" spans="3:7" ht="15.75" thickBot="1">
      <c r="C143" s="4"/>
      <c r="D143" s="4"/>
      <c r="E143" s="4"/>
      <c r="F143" s="4"/>
      <c r="G143" s="7"/>
    </row>
    <row r="144" spans="3:7" ht="15.75" thickBot="1">
      <c r="C144" s="4"/>
      <c r="D144" s="4"/>
      <c r="E144" s="4"/>
      <c r="F144" s="4"/>
      <c r="G144" s="7"/>
    </row>
    <row r="145" spans="3:7" ht="15.75" thickBot="1">
      <c r="C145" s="4"/>
      <c r="D145" s="4"/>
      <c r="E145" s="4"/>
      <c r="F145" s="4"/>
      <c r="G145" s="8"/>
    </row>
    <row r="146" spans="3:7" ht="15.75" thickBot="1">
      <c r="C146" s="4"/>
      <c r="D146" s="4"/>
      <c r="E146" s="4"/>
      <c r="F146" s="4"/>
      <c r="G146" s="7"/>
    </row>
    <row r="147" spans="3:7" ht="15.75" thickBot="1">
      <c r="C147" s="4"/>
      <c r="D147" s="4"/>
      <c r="E147" s="4"/>
      <c r="F147" s="4"/>
      <c r="G147" s="7"/>
    </row>
    <row r="148" spans="3:7" ht="15.75" thickBot="1">
      <c r="C148" s="4"/>
      <c r="D148" s="4"/>
      <c r="E148" s="4"/>
      <c r="F148" s="4"/>
      <c r="G148" s="7"/>
    </row>
    <row r="149" spans="3:7" ht="15.75" thickBot="1">
      <c r="C149" s="4"/>
      <c r="D149" s="4"/>
      <c r="E149" s="4"/>
      <c r="F149" s="4"/>
      <c r="G149" s="8"/>
    </row>
    <row r="150" spans="3:7" ht="15.75" thickBot="1">
      <c r="C150" s="4"/>
      <c r="D150" s="4"/>
      <c r="E150" s="4"/>
      <c r="F150" s="4"/>
      <c r="G150" s="7"/>
    </row>
    <row r="151" spans="3:7" ht="15.75" thickBot="1">
      <c r="C151" s="4"/>
      <c r="D151" s="4"/>
      <c r="E151" s="4"/>
      <c r="F151" s="4"/>
      <c r="G151" s="8"/>
    </row>
    <row r="152" spans="3:7" ht="15.75" thickBot="1">
      <c r="C152" s="4"/>
      <c r="D152" s="4"/>
      <c r="E152" s="4"/>
      <c r="F152" s="4"/>
      <c r="G152" s="8"/>
    </row>
    <row r="153" spans="3:7" ht="15.75" thickBot="1">
      <c r="C153" s="4"/>
      <c r="D153" s="4"/>
      <c r="E153" s="4"/>
      <c r="F153" s="4"/>
      <c r="G153" s="8"/>
    </row>
    <row r="154" spans="3:7" ht="15.75" thickBot="1">
      <c r="C154" s="4"/>
      <c r="D154" s="4"/>
      <c r="E154" s="4"/>
      <c r="F154" s="4"/>
      <c r="G154" s="7"/>
    </row>
    <row r="155" spans="3:7" ht="15.75" thickBot="1">
      <c r="C155" s="4"/>
      <c r="D155" s="4"/>
      <c r="E155" s="4"/>
      <c r="F155" s="4"/>
      <c r="G155" s="7"/>
    </row>
    <row r="156" spans="3:7" ht="15.75" thickBot="1">
      <c r="C156" s="4"/>
      <c r="D156" s="4"/>
      <c r="E156" s="4"/>
      <c r="F156" s="4"/>
      <c r="G156" s="7"/>
    </row>
    <row r="157" spans="3:7" ht="15.75" thickBot="1">
      <c r="C157" s="4"/>
      <c r="D157" s="4"/>
      <c r="E157" s="4"/>
      <c r="F157" s="4"/>
      <c r="G157" s="7"/>
    </row>
    <row r="158" spans="3:7" ht="15.75" thickBot="1">
      <c r="C158" s="4"/>
      <c r="D158" s="4"/>
      <c r="E158" s="4"/>
      <c r="F158" s="4"/>
      <c r="G158" s="7"/>
    </row>
    <row r="159" spans="3:7" ht="15.75" thickBot="1">
      <c r="C159" s="4"/>
      <c r="D159" s="4"/>
      <c r="E159" s="4"/>
      <c r="F159" s="4"/>
      <c r="G159" s="8"/>
    </row>
    <row r="160" spans="3:7" ht="15.75" thickBot="1">
      <c r="C160" s="4"/>
      <c r="D160" s="4"/>
      <c r="E160" s="4"/>
      <c r="F160" s="4"/>
      <c r="G160" s="7"/>
    </row>
    <row r="161" spans="3:7" ht="15.75" thickBot="1">
      <c r="C161" s="4"/>
      <c r="D161" s="4"/>
      <c r="E161" s="4"/>
      <c r="F161" s="4"/>
      <c r="G161" s="7"/>
    </row>
    <row r="162" spans="3:7" ht="15.75" thickBot="1">
      <c r="C162" s="4"/>
      <c r="D162" s="4"/>
      <c r="E162" s="4"/>
      <c r="F162" s="4"/>
      <c r="G162" s="8"/>
    </row>
    <row r="163" spans="3:7" ht="15.75" thickBot="1">
      <c r="C163" s="4"/>
      <c r="D163" s="4"/>
      <c r="E163" s="4"/>
      <c r="F163" s="4"/>
      <c r="G163" s="7"/>
    </row>
    <row r="164" spans="3:7" ht="15.75" thickBot="1">
      <c r="C164" s="4"/>
      <c r="D164" s="4"/>
      <c r="E164" s="4"/>
      <c r="F164" s="4"/>
      <c r="G164" s="7"/>
    </row>
    <row r="165" spans="3:7" ht="15.75" thickBot="1">
      <c r="C165" s="4"/>
      <c r="D165" s="4"/>
      <c r="E165" s="4"/>
      <c r="F165" s="4"/>
      <c r="G165" s="7"/>
    </row>
    <row r="166" spans="3:7" ht="15.75" thickBot="1">
      <c r="C166" s="4"/>
      <c r="D166" s="4"/>
      <c r="E166" s="4"/>
      <c r="F166" s="4"/>
      <c r="G166" s="8"/>
    </row>
    <row r="167" spans="3:7" ht="15.75" thickBot="1">
      <c r="C167" s="4"/>
      <c r="D167" s="4"/>
      <c r="E167" s="4"/>
      <c r="F167" s="4"/>
      <c r="G167" s="7"/>
    </row>
    <row r="168" spans="3:7" ht="15.75" thickBot="1">
      <c r="C168" s="4"/>
      <c r="D168" s="4"/>
      <c r="E168" s="4"/>
      <c r="F168" s="4"/>
      <c r="G168" s="7"/>
    </row>
    <row r="169" spans="3:7" ht="15.75" thickBot="1">
      <c r="C169" s="4"/>
      <c r="D169" s="4"/>
      <c r="E169" s="4"/>
      <c r="F169" s="4"/>
      <c r="G169" s="8"/>
    </row>
    <row r="170" spans="3:7" ht="15.75" thickBot="1">
      <c r="C170" s="4"/>
      <c r="D170" s="4"/>
      <c r="E170" s="4"/>
      <c r="F170" s="4"/>
      <c r="G170" s="8"/>
    </row>
    <row r="171" spans="3:7" ht="15.75" thickBot="1">
      <c r="C171" s="4"/>
      <c r="D171" s="4"/>
      <c r="E171" s="4"/>
      <c r="F171" s="4"/>
      <c r="G171" s="7"/>
    </row>
    <row r="172" spans="3:7" ht="15.75" thickBot="1">
      <c r="C172" s="4"/>
      <c r="D172" s="4"/>
      <c r="E172" s="4"/>
      <c r="F172" s="4"/>
      <c r="G172" s="7"/>
    </row>
    <row r="173" spans="3:7" ht="15.75" thickBot="1">
      <c r="C173" s="4"/>
      <c r="D173" s="4"/>
      <c r="E173" s="4"/>
      <c r="F173" s="4"/>
      <c r="G173" s="8"/>
    </row>
    <row r="174" spans="3:7" ht="15.75" thickBot="1">
      <c r="C174" s="4"/>
      <c r="D174" s="4"/>
      <c r="E174" s="4"/>
      <c r="F174" s="4"/>
      <c r="G174" s="7"/>
    </row>
    <row r="175" spans="3:7" ht="15.75" thickBot="1">
      <c r="C175" s="4"/>
      <c r="D175" s="4"/>
      <c r="E175" s="4"/>
      <c r="F175" s="4"/>
      <c r="G175" s="8"/>
    </row>
    <row r="176" spans="3:7" ht="15.75" thickBot="1">
      <c r="C176" s="4"/>
      <c r="D176" s="4"/>
      <c r="E176" s="4"/>
      <c r="F176" s="4"/>
      <c r="G176" s="8"/>
    </row>
    <row r="177" spans="3:7" ht="15.75" thickBot="1">
      <c r="C177" s="4"/>
      <c r="D177" s="4"/>
      <c r="E177" s="4"/>
      <c r="F177" s="4"/>
      <c r="G177" s="8"/>
    </row>
    <row r="178" spans="3:7" ht="15.75" thickBot="1">
      <c r="C178" s="4"/>
      <c r="D178" s="4"/>
      <c r="E178" s="4"/>
      <c r="F178" s="4"/>
      <c r="G178" s="8"/>
    </row>
    <row r="179" spans="3:7" ht="15.75" thickBot="1">
      <c r="C179" s="4"/>
      <c r="D179" s="4"/>
      <c r="E179" s="4"/>
      <c r="F179" s="4"/>
      <c r="G179" s="7"/>
    </row>
    <row r="180" spans="3:7" ht="15.75" thickBot="1">
      <c r="C180" s="4"/>
      <c r="D180" s="4"/>
      <c r="E180" s="4"/>
      <c r="F180" s="4"/>
      <c r="G180" s="8"/>
    </row>
    <row r="181" spans="3:7" ht="15.75" thickBot="1">
      <c r="C181" s="4"/>
      <c r="D181" s="4"/>
      <c r="E181" s="4"/>
      <c r="F181" s="4"/>
      <c r="G181" s="8"/>
    </row>
    <row r="182" spans="3:7" ht="15.75" thickBot="1">
      <c r="C182" s="4"/>
      <c r="D182" s="4"/>
      <c r="E182" s="4"/>
      <c r="F182" s="4"/>
      <c r="G182" s="8"/>
    </row>
    <row r="183" spans="3:7" ht="15.75" thickBot="1">
      <c r="C183" s="4"/>
      <c r="D183" s="4"/>
      <c r="E183" s="4"/>
      <c r="F183" s="4"/>
      <c r="G183" s="7"/>
    </row>
    <row r="184" spans="3:7" ht="15.75" thickBot="1">
      <c r="C184" s="4"/>
      <c r="D184" s="4"/>
      <c r="E184" s="4"/>
      <c r="F184" s="4"/>
      <c r="G184" s="8"/>
    </row>
    <row r="185" spans="3:7" ht="15.75" thickBot="1">
      <c r="C185" s="4"/>
      <c r="D185" s="4"/>
      <c r="E185" s="4"/>
      <c r="F185" s="4"/>
      <c r="G185" s="8"/>
    </row>
    <row r="186" spans="3:7" ht="15.75" thickBot="1">
      <c r="C186" s="4"/>
      <c r="D186" s="4"/>
      <c r="E186" s="4"/>
      <c r="F186" s="4"/>
      <c r="G186" s="7"/>
    </row>
    <row r="187" spans="3:7" ht="15.75" thickBot="1">
      <c r="C187" s="4"/>
      <c r="D187" s="4"/>
      <c r="E187" s="4"/>
      <c r="F187" s="4"/>
      <c r="G187" s="7"/>
    </row>
    <row r="188" spans="3:7" ht="15.75" thickBot="1">
      <c r="C188" s="4"/>
      <c r="D188" s="4"/>
      <c r="E188" s="4"/>
      <c r="F188" s="4"/>
      <c r="G188" s="8"/>
    </row>
    <row r="189" spans="3:7" ht="15.75" thickBot="1">
      <c r="C189" s="4"/>
      <c r="D189" s="4"/>
      <c r="E189" s="4"/>
      <c r="F189" s="4"/>
      <c r="G189" s="7"/>
    </row>
    <row r="190" spans="3:7" ht="15.75" thickBot="1">
      <c r="C190" s="4"/>
      <c r="D190" s="4"/>
      <c r="E190" s="4"/>
      <c r="F190" s="4"/>
      <c r="G190" s="8"/>
    </row>
    <row r="191" spans="3:7" ht="15.75" thickBot="1">
      <c r="C191" s="4"/>
      <c r="D191" s="4"/>
      <c r="E191" s="4"/>
      <c r="F191" s="4"/>
      <c r="G191" s="8"/>
    </row>
    <row r="192" spans="3:7" ht="15.75" thickBot="1">
      <c r="C192" s="4"/>
      <c r="D192" s="4"/>
      <c r="E192" s="4"/>
      <c r="F192" s="4"/>
      <c r="G192" s="7"/>
    </row>
    <row r="193" spans="3:7" ht="15.75" thickBot="1">
      <c r="C193" s="4"/>
      <c r="D193" s="4"/>
      <c r="E193" s="4"/>
      <c r="F193" s="4"/>
      <c r="G193" s="7"/>
    </row>
    <row r="194" spans="3:7" ht="15.75" thickBot="1">
      <c r="C194" s="4"/>
      <c r="D194" s="4"/>
      <c r="E194" s="4"/>
      <c r="F194" s="4"/>
      <c r="G194" s="8"/>
    </row>
    <row r="195" spans="3:7" ht="15.75" thickBot="1">
      <c r="C195" s="4"/>
      <c r="D195" s="4"/>
      <c r="E195" s="4"/>
      <c r="F195" s="4"/>
      <c r="G195" s="8"/>
    </row>
    <row r="196" spans="3:7" ht="15.75" thickBot="1">
      <c r="C196" s="4"/>
      <c r="D196" s="4"/>
      <c r="E196" s="4"/>
      <c r="F196" s="4"/>
      <c r="G196" s="8"/>
    </row>
    <row r="197" spans="3:7" ht="15.75" thickBot="1">
      <c r="C197" s="4"/>
      <c r="D197" s="4"/>
      <c r="E197" s="4"/>
      <c r="F197" s="4"/>
      <c r="G197" s="7"/>
    </row>
    <row r="198" spans="3:7" ht="15.75" thickBot="1">
      <c r="C198" s="4"/>
      <c r="D198" s="4"/>
      <c r="E198" s="4"/>
      <c r="F198" s="4"/>
      <c r="G198" s="7"/>
    </row>
    <row r="199" spans="3:7" ht="15.75" thickBot="1">
      <c r="C199" s="4"/>
      <c r="D199" s="4"/>
      <c r="E199" s="4"/>
      <c r="F199" s="4"/>
      <c r="G199" s="7"/>
    </row>
    <row r="200" spans="3:7" ht="15.75" thickBot="1">
      <c r="C200" s="4"/>
      <c r="D200" s="4"/>
      <c r="E200" s="4"/>
      <c r="F200" s="4"/>
      <c r="G200" s="8"/>
    </row>
    <row r="201" spans="3:7" ht="15.75" thickBot="1">
      <c r="C201" s="4"/>
      <c r="D201" s="4"/>
      <c r="E201" s="4"/>
      <c r="F201" s="4"/>
      <c r="G201" s="8"/>
    </row>
    <row r="202" spans="3:7" ht="15.75" thickBot="1">
      <c r="C202" s="4"/>
      <c r="D202" s="4"/>
      <c r="E202" s="4"/>
      <c r="F202" s="4"/>
      <c r="G202" s="8"/>
    </row>
    <row r="203" spans="3:7" ht="15.75" thickBot="1">
      <c r="C203" s="4"/>
      <c r="D203" s="4"/>
      <c r="E203" s="4"/>
      <c r="F203" s="4"/>
      <c r="G203" s="7"/>
    </row>
    <row r="204" spans="3:7" ht="15.75" thickBot="1">
      <c r="C204" s="4"/>
      <c r="D204" s="4"/>
      <c r="E204" s="4"/>
      <c r="F204" s="4"/>
      <c r="G204" s="8"/>
    </row>
    <row r="205" spans="3:7" ht="15.75" thickBot="1">
      <c r="C205" s="4"/>
      <c r="D205" s="4"/>
      <c r="E205" s="4"/>
      <c r="F205" s="4"/>
      <c r="G205" s="8"/>
    </row>
    <row r="206" spans="3:7" ht="15.75" thickBot="1">
      <c r="C206" s="4"/>
      <c r="D206" s="4"/>
      <c r="E206" s="4"/>
      <c r="F206" s="4"/>
      <c r="G206" s="8"/>
    </row>
    <row r="207" spans="3:7" ht="15.75" thickBot="1">
      <c r="C207" s="4"/>
      <c r="D207" s="4"/>
      <c r="E207" s="4"/>
      <c r="F207" s="4"/>
      <c r="G207" s="8"/>
    </row>
    <row r="208" spans="3:7" ht="15.75" thickBot="1">
      <c r="C208" s="4"/>
      <c r="D208" s="4"/>
      <c r="E208" s="4"/>
      <c r="F208" s="4"/>
      <c r="G208" s="8"/>
    </row>
    <row r="209" spans="3:7" ht="15.75" thickBot="1">
      <c r="C209" s="4"/>
      <c r="D209" s="4"/>
      <c r="E209" s="4"/>
      <c r="F209" s="4"/>
      <c r="G209" s="8"/>
    </row>
    <row r="210" spans="3:7" ht="15.75" thickBot="1">
      <c r="C210" s="4"/>
      <c r="D210" s="4"/>
      <c r="E210" s="4"/>
      <c r="F210" s="4"/>
      <c r="G210" s="7"/>
    </row>
    <row r="211" spans="3:7" ht="15.75" thickBot="1">
      <c r="C211" s="4"/>
      <c r="D211" s="4"/>
      <c r="E211" s="4"/>
      <c r="F211" s="4"/>
      <c r="G211" s="7"/>
    </row>
    <row r="212" spans="3:7" ht="15.75" thickBot="1">
      <c r="C212" s="4"/>
      <c r="D212" s="4"/>
      <c r="E212" s="4"/>
      <c r="F212" s="4"/>
      <c r="G212" s="7"/>
    </row>
    <row r="213" spans="3:7" ht="15.75" thickBot="1">
      <c r="C213" s="4"/>
      <c r="D213" s="4"/>
      <c r="E213" s="4"/>
      <c r="F213" s="4"/>
      <c r="G213" s="8"/>
    </row>
    <row r="214" spans="3:7" ht="15.75" thickBot="1">
      <c r="C214" s="4"/>
      <c r="D214" s="4"/>
      <c r="E214" s="4"/>
      <c r="F214" s="4"/>
      <c r="G214" s="8"/>
    </row>
    <row r="215" spans="3:7" ht="15.75" thickBot="1">
      <c r="C215" s="4"/>
      <c r="D215" s="4"/>
      <c r="E215" s="4"/>
      <c r="F215" s="4"/>
      <c r="G215" s="8"/>
    </row>
    <row r="216" spans="3:7" ht="15.75" thickBot="1">
      <c r="C216" s="4"/>
      <c r="D216" s="4"/>
      <c r="E216" s="4"/>
      <c r="F216" s="4"/>
      <c r="G216" s="8"/>
    </row>
    <row r="217" spans="3:7" ht="15.75" thickBot="1">
      <c r="C217" s="4"/>
      <c r="D217" s="4"/>
      <c r="E217" s="4"/>
      <c r="F217" s="4"/>
      <c r="G217" s="8"/>
    </row>
    <row r="218" spans="3:7" ht="15.75" thickBot="1">
      <c r="C218" s="4"/>
      <c r="D218" s="4"/>
      <c r="E218" s="4"/>
      <c r="F218" s="4"/>
      <c r="G218" s="8"/>
    </row>
    <row r="219" spans="3:7" ht="15.75" thickBot="1">
      <c r="C219" s="4"/>
      <c r="D219" s="4"/>
      <c r="E219" s="4"/>
      <c r="F219" s="4"/>
      <c r="G219" s="7"/>
    </row>
    <row r="220" spans="3:7" ht="15.75" thickBot="1">
      <c r="C220" s="4"/>
      <c r="D220" s="4"/>
      <c r="E220" s="4"/>
      <c r="F220" s="4"/>
      <c r="G220" s="8"/>
    </row>
    <row r="221" spans="3:7" ht="15.75" thickBot="1">
      <c r="C221" s="4"/>
      <c r="D221" s="4"/>
      <c r="E221" s="4"/>
      <c r="F221" s="4"/>
      <c r="G221" s="7"/>
    </row>
    <row r="222" spans="3:7" ht="15.75" thickBot="1">
      <c r="C222" s="4"/>
      <c r="D222" s="4"/>
      <c r="E222" s="4"/>
      <c r="F222" s="4"/>
      <c r="G222" s="7"/>
    </row>
    <row r="223" spans="3:7" ht="15.75" thickBot="1">
      <c r="C223" s="4"/>
      <c r="D223" s="4"/>
      <c r="E223" s="4"/>
      <c r="F223" s="4"/>
      <c r="G223" s="8"/>
    </row>
    <row r="224" spans="3:7" ht="15.75" thickBot="1">
      <c r="C224" s="4"/>
      <c r="D224" s="4"/>
      <c r="E224" s="4"/>
      <c r="F224" s="4"/>
      <c r="G224" s="8"/>
    </row>
    <row r="225" spans="3:7" ht="15.75" thickBot="1">
      <c r="C225" s="4"/>
      <c r="D225" s="4"/>
      <c r="E225" s="4"/>
      <c r="F225" s="4"/>
      <c r="G225" s="8"/>
    </row>
    <row r="226" spans="3:7" ht="15.75" thickBot="1">
      <c r="C226" s="4"/>
      <c r="D226" s="4"/>
      <c r="E226" s="4"/>
      <c r="F226" s="4"/>
      <c r="G226" s="7"/>
    </row>
    <row r="227" spans="3:7" ht="15.75" thickBot="1">
      <c r="C227" s="4"/>
      <c r="D227" s="4"/>
      <c r="E227" s="4"/>
      <c r="F227" s="4"/>
      <c r="G227" s="7"/>
    </row>
    <row r="228" spans="3:7" ht="15.75" thickBot="1">
      <c r="C228" s="4"/>
      <c r="D228" s="4"/>
      <c r="E228" s="4"/>
      <c r="F228" s="4"/>
      <c r="G228" s="8"/>
    </row>
    <row r="229" spans="3:7" ht="15.75" thickBot="1">
      <c r="C229" s="4"/>
      <c r="D229" s="4"/>
      <c r="E229" s="4"/>
      <c r="F229" s="4"/>
      <c r="G229" s="7"/>
    </row>
    <row r="230" spans="3:7" ht="15.75" thickBot="1">
      <c r="C230" s="4"/>
      <c r="D230" s="4"/>
      <c r="E230" s="4"/>
      <c r="F230" s="4"/>
      <c r="G230" s="7"/>
    </row>
    <row r="231" spans="3:7" ht="15.75" thickBot="1">
      <c r="C231" s="4"/>
      <c r="D231" s="4"/>
      <c r="E231" s="4"/>
      <c r="F231" s="4"/>
      <c r="G231" s="8"/>
    </row>
    <row r="232" spans="3:7" ht="15.75" thickBot="1">
      <c r="C232" s="4"/>
      <c r="D232" s="4"/>
      <c r="E232" s="4"/>
      <c r="F232" s="4"/>
      <c r="G232" s="7"/>
    </row>
    <row r="233" spans="3:7" ht="15.75" thickBot="1">
      <c r="C233" s="4"/>
      <c r="D233" s="4"/>
      <c r="E233" s="4"/>
      <c r="F233" s="4"/>
      <c r="G233" s="7"/>
    </row>
    <row r="234" spans="3:7" ht="15.75" thickBot="1">
      <c r="C234" s="4"/>
      <c r="D234" s="4"/>
      <c r="E234" s="4"/>
      <c r="F234" s="4"/>
      <c r="G234" s="8"/>
    </row>
    <row r="235" spans="3:7" ht="15.75" thickBot="1">
      <c r="C235" s="4"/>
      <c r="D235" s="4"/>
      <c r="E235" s="4"/>
      <c r="F235" s="4"/>
      <c r="G235" s="7"/>
    </row>
    <row r="236" spans="3:7" ht="15.75" thickBot="1">
      <c r="C236" s="4"/>
      <c r="D236" s="4"/>
      <c r="E236" s="4"/>
      <c r="F236" s="4"/>
      <c r="G236" s="7"/>
    </row>
    <row r="237" spans="3:7" ht="15.75" thickBot="1">
      <c r="C237" s="4"/>
      <c r="D237" s="4"/>
      <c r="E237" s="4"/>
      <c r="F237" s="4"/>
      <c r="G237" s="8"/>
    </row>
    <row r="238" spans="3:7" ht="15.75" thickBot="1">
      <c r="C238" s="4"/>
      <c r="D238" s="4"/>
      <c r="E238" s="4"/>
      <c r="F238" s="4"/>
      <c r="G238" s="7"/>
    </row>
    <row r="239" spans="3:7" ht="15.75" thickBot="1">
      <c r="C239" s="4"/>
      <c r="D239" s="4"/>
      <c r="E239" s="4"/>
      <c r="F239" s="4"/>
      <c r="G239" s="8"/>
    </row>
    <row r="240" spans="3:7" ht="15.75" thickBot="1">
      <c r="C240" s="4"/>
      <c r="D240" s="4"/>
      <c r="E240" s="4"/>
      <c r="F240" s="4"/>
      <c r="G240" s="8"/>
    </row>
    <row r="241" spans="3:7" ht="15.75" thickBot="1">
      <c r="C241" s="4"/>
      <c r="D241" s="4"/>
      <c r="E241" s="4"/>
      <c r="F241" s="4"/>
      <c r="G241" s="7"/>
    </row>
    <row r="242" spans="3:7" ht="15.75" thickBot="1">
      <c r="C242" s="4"/>
      <c r="D242" s="4"/>
      <c r="E242" s="4"/>
      <c r="F242" s="4"/>
      <c r="G242" s="7"/>
    </row>
    <row r="243" spans="3:7" ht="15.75" thickBot="1">
      <c r="C243" s="4"/>
      <c r="D243" s="4"/>
      <c r="E243" s="4"/>
      <c r="F243" s="4"/>
      <c r="G243" s="8"/>
    </row>
    <row r="244" spans="3:7" ht="15.75" thickBot="1">
      <c r="C244" s="4"/>
      <c r="D244" s="4"/>
      <c r="E244" s="4"/>
      <c r="F244" s="4"/>
      <c r="G244" s="8"/>
    </row>
    <row r="245" spans="3:7" ht="15.75" thickBot="1">
      <c r="C245" s="4"/>
      <c r="D245" s="4"/>
      <c r="E245" s="4"/>
      <c r="F245" s="4"/>
      <c r="G245" s="7"/>
    </row>
    <row r="246" spans="3:7" ht="15.75" thickBot="1">
      <c r="C246" s="4"/>
      <c r="D246" s="4"/>
      <c r="E246" s="4"/>
      <c r="F246" s="4"/>
      <c r="G246" s="8"/>
    </row>
    <row r="247" spans="3:7" ht="15.75" thickBot="1">
      <c r="C247" s="4"/>
      <c r="D247" s="4"/>
      <c r="E247" s="4"/>
      <c r="F247" s="4"/>
      <c r="G247" s="7"/>
    </row>
    <row r="248" spans="3:7" ht="15.75" thickBot="1">
      <c r="C248" s="4"/>
      <c r="D248" s="4"/>
      <c r="E248" s="4"/>
      <c r="F248" s="4"/>
      <c r="G248" s="8"/>
    </row>
    <row r="249" spans="3:7" ht="15.75" thickBot="1">
      <c r="C249" s="4"/>
      <c r="D249" s="4"/>
      <c r="E249" s="4"/>
      <c r="F249" s="4"/>
      <c r="G249" s="7"/>
    </row>
    <row r="250" spans="3:7" ht="15.75" thickBot="1">
      <c r="C250" s="4"/>
      <c r="D250" s="4"/>
      <c r="E250" s="4"/>
      <c r="F250" s="4"/>
      <c r="G250" s="8"/>
    </row>
    <row r="251" spans="3:7" ht="15.75" thickBot="1">
      <c r="C251" s="4"/>
      <c r="D251" s="4"/>
      <c r="E251" s="4"/>
      <c r="F251" s="4"/>
      <c r="G251" s="8"/>
    </row>
    <row r="252" spans="3:7" ht="15.75" thickBot="1">
      <c r="C252" s="4"/>
      <c r="D252" s="4"/>
      <c r="E252" s="4"/>
      <c r="F252" s="4"/>
      <c r="G252" s="8"/>
    </row>
    <row r="253" spans="3:7" ht="15.75" thickBot="1">
      <c r="C253" s="4"/>
      <c r="D253" s="4"/>
      <c r="E253" s="4"/>
      <c r="F253" s="4"/>
      <c r="G253" s="8"/>
    </row>
    <row r="254" spans="3:7" ht="15.75" thickBot="1">
      <c r="C254" s="4"/>
      <c r="D254" s="4"/>
      <c r="E254" s="4"/>
      <c r="F254" s="4"/>
      <c r="G254" s="8"/>
    </row>
    <row r="255" spans="3:7" ht="15.75" thickBot="1">
      <c r="C255" s="4"/>
      <c r="D255" s="4"/>
      <c r="E255" s="4"/>
      <c r="F255" s="4"/>
      <c r="G255" s="8"/>
    </row>
    <row r="256" spans="3:7" ht="15.75" thickBot="1">
      <c r="C256" s="4"/>
      <c r="D256" s="4"/>
      <c r="E256" s="4"/>
      <c r="F256" s="4"/>
      <c r="G256" s="8"/>
    </row>
    <row r="257" spans="3:7" ht="15.75" thickBot="1">
      <c r="C257" s="4"/>
      <c r="D257" s="4"/>
      <c r="E257" s="4"/>
      <c r="F257" s="4"/>
      <c r="G257" s="7"/>
    </row>
    <row r="258" spans="3:7" ht="15.75" thickBot="1">
      <c r="C258" s="4"/>
      <c r="D258" s="4"/>
      <c r="E258" s="4"/>
      <c r="F258" s="4"/>
      <c r="G258" s="7"/>
    </row>
    <row r="259" spans="3:7" ht="15.75" thickBot="1">
      <c r="C259" s="4"/>
      <c r="D259" s="4"/>
      <c r="E259" s="4"/>
      <c r="F259" s="4"/>
      <c r="G259" s="8"/>
    </row>
    <row r="260" spans="3:7" ht="15.75" thickBot="1">
      <c r="C260" s="4"/>
      <c r="D260" s="4"/>
      <c r="E260" s="4"/>
      <c r="F260" s="4"/>
      <c r="G260" s="7"/>
    </row>
    <row r="261" spans="3:7" ht="15.75" thickBot="1">
      <c r="C261" s="4"/>
      <c r="D261" s="4"/>
      <c r="E261" s="4"/>
      <c r="F261" s="4"/>
      <c r="G261" s="8"/>
    </row>
    <row r="262" spans="3:7" ht="15.75" thickBot="1">
      <c r="C262" s="4"/>
      <c r="D262" s="4"/>
      <c r="E262" s="4"/>
      <c r="F262" s="4"/>
      <c r="G262" s="7"/>
    </row>
    <row r="263" spans="3:7" ht="15.75" thickBot="1">
      <c r="C263" s="4"/>
      <c r="D263" s="4"/>
      <c r="E263" s="4"/>
      <c r="F263" s="4"/>
      <c r="G263" s="7"/>
    </row>
    <row r="264" spans="3:7" ht="15.75" thickBot="1">
      <c r="C264" s="4"/>
      <c r="D264" s="4"/>
      <c r="E264" s="4"/>
      <c r="F264" s="4"/>
      <c r="G264" s="8"/>
    </row>
    <row r="265" spans="3:7" ht="15.75" thickBot="1">
      <c r="C265" s="4"/>
      <c r="D265" s="4"/>
      <c r="E265" s="4"/>
      <c r="F265" s="4"/>
      <c r="G265" s="7"/>
    </row>
    <row r="266" spans="3:7" ht="15.75" thickBot="1">
      <c r="C266" s="4"/>
      <c r="D266" s="4"/>
      <c r="E266" s="4"/>
      <c r="F266" s="4"/>
      <c r="G266" s="7"/>
    </row>
    <row r="267" spans="3:7" ht="15.75" thickBot="1">
      <c r="C267" s="4"/>
      <c r="D267" s="4"/>
      <c r="E267" s="4"/>
      <c r="F267" s="4"/>
      <c r="G267" s="7"/>
    </row>
    <row r="268" spans="3:7" ht="15.75" thickBot="1">
      <c r="C268" s="4"/>
      <c r="D268" s="4"/>
      <c r="E268" s="4"/>
      <c r="F268" s="4"/>
      <c r="G268" s="7"/>
    </row>
    <row r="269" spans="3:7" ht="15.75" thickBot="1">
      <c r="C269" s="4"/>
      <c r="D269" s="4"/>
      <c r="E269" s="4"/>
      <c r="F269" s="4"/>
      <c r="G269" s="7"/>
    </row>
    <row r="270" spans="3:7" ht="15.75" thickBot="1">
      <c r="C270" s="4"/>
      <c r="D270" s="4"/>
      <c r="E270" s="4"/>
      <c r="F270" s="4"/>
      <c r="G270" s="8"/>
    </row>
    <row r="271" spans="3:7" ht="15.75" thickBot="1">
      <c r="C271" s="4"/>
      <c r="D271" s="4"/>
      <c r="E271" s="4"/>
      <c r="F271" s="4"/>
      <c r="G271" s="7"/>
    </row>
    <row r="272" spans="3:7" ht="15.75" thickBot="1">
      <c r="C272" s="4"/>
      <c r="D272" s="4"/>
      <c r="E272" s="4"/>
      <c r="F272" s="4"/>
      <c r="G272" s="7"/>
    </row>
    <row r="273" spans="3:7" ht="15.75" thickBot="1">
      <c r="C273" s="4"/>
      <c r="D273" s="4"/>
      <c r="E273" s="4"/>
      <c r="F273" s="4"/>
      <c r="G273" s="8"/>
    </row>
    <row r="274" spans="3:7" ht="15.75" thickBot="1">
      <c r="C274" s="4"/>
      <c r="D274" s="4"/>
      <c r="E274" s="4"/>
      <c r="F274" s="4"/>
      <c r="G274" s="8"/>
    </row>
    <row r="275" spans="3:7" ht="15.75" thickBot="1">
      <c r="C275" s="4"/>
      <c r="D275" s="4"/>
      <c r="E275" s="4"/>
      <c r="F275" s="4"/>
      <c r="G275" s="7"/>
    </row>
    <row r="276" spans="3:7" ht="15.75" thickBot="1">
      <c r="C276" s="4"/>
      <c r="D276" s="4"/>
      <c r="E276" s="4"/>
      <c r="F276" s="4"/>
      <c r="G276" s="7"/>
    </row>
    <row r="277" spans="3:7" ht="15.75" thickBot="1">
      <c r="C277" s="4"/>
      <c r="D277" s="4"/>
      <c r="E277" s="4"/>
      <c r="F277" s="4"/>
      <c r="G277" s="8"/>
    </row>
    <row r="278" spans="3:7" ht="15.75" thickBot="1">
      <c r="C278" s="4"/>
      <c r="D278" s="4"/>
      <c r="E278" s="4"/>
      <c r="F278" s="4"/>
      <c r="G278" s="8"/>
    </row>
    <row r="279" spans="3:7" ht="15.75" thickBot="1">
      <c r="C279" s="4"/>
      <c r="D279" s="4"/>
      <c r="E279" s="4"/>
      <c r="F279" s="4"/>
      <c r="G279" s="7"/>
    </row>
    <row r="280" spans="3:7" ht="15.75" thickBot="1">
      <c r="C280" s="4"/>
      <c r="D280" s="4"/>
      <c r="E280" s="4"/>
      <c r="F280" s="4"/>
      <c r="G280" s="8"/>
    </row>
    <row r="281" spans="3:7" ht="15.75" thickBot="1">
      <c r="C281" s="4"/>
      <c r="D281" s="4"/>
      <c r="E281" s="4"/>
      <c r="F281" s="4"/>
      <c r="G281" s="8"/>
    </row>
    <row r="282" spans="3:7" ht="15.75" thickBot="1">
      <c r="C282" s="4"/>
      <c r="D282" s="4"/>
      <c r="E282" s="4"/>
      <c r="F282" s="4"/>
      <c r="G282" s="8"/>
    </row>
    <row r="283" spans="3:7" ht="15.75" thickBot="1">
      <c r="C283" s="4"/>
      <c r="D283" s="4"/>
      <c r="E283" s="4"/>
      <c r="F283" s="4"/>
      <c r="G283" s="7"/>
    </row>
    <row r="284" spans="3:7" ht="15.75" thickBot="1">
      <c r="C284" s="4"/>
      <c r="D284" s="4"/>
      <c r="E284" s="4"/>
      <c r="F284" s="4"/>
      <c r="G284" s="8"/>
    </row>
    <row r="285" spans="3:7" ht="15.75" thickBot="1">
      <c r="C285" s="4"/>
      <c r="D285" s="4"/>
      <c r="E285" s="4"/>
      <c r="F285" s="4"/>
      <c r="G285" s="8"/>
    </row>
    <row r="286" spans="3:7" ht="15.75" thickBot="1">
      <c r="C286" s="4"/>
      <c r="D286" s="4"/>
      <c r="E286" s="4"/>
      <c r="F286" s="4"/>
      <c r="G286" s="7"/>
    </row>
    <row r="287" spans="3:7" ht="15.75" thickBot="1">
      <c r="C287" s="4"/>
      <c r="D287" s="4"/>
      <c r="E287" s="4"/>
      <c r="F287" s="4"/>
      <c r="G287" s="7"/>
    </row>
    <row r="288" spans="3:7" ht="15.75" thickBot="1">
      <c r="C288" s="4"/>
      <c r="D288" s="4"/>
      <c r="E288" s="4"/>
      <c r="F288" s="4"/>
      <c r="G288" s="8"/>
    </row>
    <row r="289" spans="3:7" ht="15.75" thickBot="1">
      <c r="C289" s="4"/>
      <c r="D289" s="4"/>
      <c r="E289" s="4"/>
      <c r="F289" s="4"/>
      <c r="G289" s="8"/>
    </row>
    <row r="290" spans="3:7" ht="15.75" thickBot="1">
      <c r="C290" s="4"/>
      <c r="D290" s="4"/>
      <c r="E290" s="4"/>
      <c r="F290" s="4"/>
      <c r="G290" s="8"/>
    </row>
    <row r="291" spans="3:7" ht="15.75" thickBot="1">
      <c r="C291" s="4"/>
      <c r="D291" s="4"/>
      <c r="E291" s="4"/>
      <c r="F291" s="4"/>
      <c r="G291" s="8"/>
    </row>
    <row r="292" spans="3:7" ht="15.75" thickBot="1">
      <c r="C292" s="4"/>
      <c r="D292" s="4"/>
      <c r="E292" s="4"/>
      <c r="F292" s="4"/>
      <c r="G292" s="8"/>
    </row>
    <row r="293" spans="3:7" ht="15.75" thickBot="1">
      <c r="C293" s="4"/>
      <c r="D293" s="4"/>
      <c r="E293" s="4"/>
      <c r="F293" s="4"/>
      <c r="G293" s="8"/>
    </row>
    <row r="294" spans="3:7" ht="15.75" thickBot="1">
      <c r="C294" s="4"/>
      <c r="D294" s="4"/>
      <c r="E294" s="4"/>
      <c r="F294" s="4"/>
      <c r="G294" s="7"/>
    </row>
    <row r="295" spans="3:7" ht="15.75" thickBot="1">
      <c r="C295" s="4"/>
      <c r="D295" s="4"/>
      <c r="E295" s="4"/>
      <c r="F295" s="4"/>
      <c r="G295" s="8"/>
    </row>
    <row r="296" spans="3:7" ht="15.75" thickBot="1">
      <c r="C296" s="4"/>
      <c r="D296" s="4"/>
      <c r="E296" s="4"/>
      <c r="F296" s="4"/>
      <c r="G296" s="8"/>
    </row>
    <row r="297" spans="3:7" ht="15.75" thickBot="1">
      <c r="C297" s="4"/>
      <c r="D297" s="4"/>
      <c r="E297" s="4"/>
      <c r="F297" s="4"/>
      <c r="G297" s="7"/>
    </row>
    <row r="298" spans="3:7" ht="15.75" thickBot="1">
      <c r="C298" s="4"/>
      <c r="D298" s="4"/>
      <c r="E298" s="4"/>
      <c r="F298" s="4"/>
      <c r="G298" s="8"/>
    </row>
    <row r="299" spans="3:7" ht="15.75" thickBot="1">
      <c r="C299" s="4"/>
      <c r="D299" s="4"/>
      <c r="E299" s="4"/>
      <c r="F299" s="4"/>
      <c r="G299" s="7"/>
    </row>
    <row r="300" spans="3:7" ht="15.75" thickBot="1">
      <c r="C300" s="4"/>
      <c r="D300" s="4"/>
      <c r="E300" s="4"/>
      <c r="F300" s="4"/>
      <c r="G300" s="8"/>
    </row>
    <row r="301" spans="3:7" ht="15.75" thickBot="1">
      <c r="C301" s="4"/>
      <c r="D301" s="4"/>
      <c r="E301" s="4"/>
      <c r="F301" s="4"/>
      <c r="G301" s="7"/>
    </row>
    <row r="302" spans="3:7" ht="15.75" thickBot="1">
      <c r="C302" s="4"/>
      <c r="D302" s="4"/>
      <c r="E302" s="4"/>
      <c r="F302" s="4"/>
      <c r="G302" s="7"/>
    </row>
    <row r="303" spans="3:7" ht="15.75" thickBot="1">
      <c r="C303" s="4"/>
      <c r="D303" s="4"/>
      <c r="E303" s="4"/>
      <c r="F303" s="4"/>
      <c r="G303" s="8"/>
    </row>
    <row r="304" spans="3:7" ht="15.75" thickBot="1">
      <c r="C304" s="4"/>
      <c r="D304" s="4"/>
      <c r="E304" s="4"/>
      <c r="F304" s="4"/>
      <c r="G304" s="7"/>
    </row>
    <row r="305" spans="3:7" ht="15.75" thickBot="1">
      <c r="C305" s="4"/>
      <c r="D305" s="4"/>
      <c r="E305" s="4"/>
      <c r="F305" s="4"/>
      <c r="G305" s="8"/>
    </row>
    <row r="306" spans="3:7" ht="15.75" thickBot="1">
      <c r="C306" s="4"/>
      <c r="D306" s="4"/>
      <c r="E306" s="4"/>
      <c r="F306" s="4"/>
      <c r="G306" s="7"/>
    </row>
    <row r="307" spans="3:7" ht="15.75" thickBot="1">
      <c r="C307" s="4"/>
      <c r="D307" s="4"/>
      <c r="E307" s="4"/>
      <c r="F307" s="4"/>
      <c r="G307" s="7"/>
    </row>
    <row r="308" spans="3:7" ht="15.75" thickBot="1">
      <c r="C308" s="4"/>
      <c r="D308" s="4"/>
      <c r="E308" s="4"/>
      <c r="F308" s="4"/>
      <c r="G308" s="8"/>
    </row>
    <row r="309" spans="3:7" ht="15.75" thickBot="1">
      <c r="C309" s="4"/>
      <c r="D309" s="4"/>
      <c r="E309" s="4"/>
      <c r="F309" s="4"/>
      <c r="G309" s="8"/>
    </row>
    <row r="310" spans="3:7" ht="15.75" thickBot="1">
      <c r="C310" s="4"/>
      <c r="D310" s="4"/>
      <c r="E310" s="4"/>
      <c r="F310" s="4"/>
      <c r="G310" s="8"/>
    </row>
    <row r="311" spans="3:7" ht="15.75" thickBot="1">
      <c r="C311" s="4"/>
      <c r="D311" s="4"/>
      <c r="E311" s="4"/>
      <c r="F311" s="4"/>
      <c r="G311" s="7"/>
    </row>
    <row r="312" spans="3:7" ht="15.75" thickBot="1">
      <c r="C312" s="4"/>
      <c r="D312" s="4"/>
      <c r="E312" s="4"/>
      <c r="F312" s="4"/>
      <c r="G312" s="8"/>
    </row>
    <row r="313" spans="3:7" ht="15.75" thickBot="1">
      <c r="C313" s="4"/>
      <c r="D313" s="4"/>
      <c r="E313" s="4"/>
      <c r="F313" s="4"/>
      <c r="G313" s="7"/>
    </row>
    <row r="314" spans="3:7" ht="15.75" thickBot="1">
      <c r="C314" s="4"/>
      <c r="D314" s="4"/>
      <c r="E314" s="4"/>
      <c r="F314" s="4"/>
      <c r="G314" s="7"/>
    </row>
    <row r="315" spans="3:7" ht="15.75" thickBot="1">
      <c r="C315" s="4"/>
      <c r="D315" s="4"/>
      <c r="E315" s="4"/>
      <c r="F315" s="4"/>
      <c r="G315" s="8"/>
    </row>
    <row r="316" spans="3:7" ht="15.75" thickBot="1">
      <c r="C316" s="4"/>
      <c r="D316" s="4"/>
      <c r="E316" s="4"/>
      <c r="F316" s="4"/>
      <c r="G316" s="7"/>
    </row>
    <row r="317" spans="3:7" ht="15.75" thickBot="1">
      <c r="C317" s="4"/>
      <c r="D317" s="4"/>
      <c r="E317" s="4"/>
      <c r="F317" s="4"/>
      <c r="G317" s="8"/>
    </row>
    <row r="318" spans="3:7" ht="15.75" thickBot="1">
      <c r="C318" s="4"/>
      <c r="D318" s="4"/>
      <c r="E318" s="4"/>
      <c r="F318" s="4"/>
      <c r="G318" s="8"/>
    </row>
    <row r="319" spans="3:7" ht="15.75" thickBot="1">
      <c r="C319" s="4"/>
      <c r="D319" s="4"/>
      <c r="E319" s="4"/>
      <c r="F319" s="4"/>
      <c r="G319" s="7"/>
    </row>
    <row r="320" spans="3:7" ht="15.75" thickBot="1">
      <c r="C320" s="4"/>
      <c r="D320" s="4"/>
      <c r="E320" s="4"/>
      <c r="F320" s="4"/>
      <c r="G320" s="8"/>
    </row>
    <row r="321" spans="3:7" ht="15.75" thickBot="1">
      <c r="C321" s="4"/>
      <c r="D321" s="4"/>
      <c r="E321" s="4"/>
      <c r="F321" s="4"/>
      <c r="G321" s="7"/>
    </row>
    <row r="322" spans="3:7" ht="15.75" thickBot="1">
      <c r="C322" s="4"/>
      <c r="D322" s="4"/>
      <c r="E322" s="4"/>
      <c r="F322" s="4"/>
      <c r="G322" s="7"/>
    </row>
    <row r="323" spans="3:7" ht="15.75" thickBot="1">
      <c r="C323" s="4"/>
      <c r="D323" s="4"/>
      <c r="E323" s="4"/>
      <c r="F323" s="4"/>
      <c r="G323" s="7"/>
    </row>
    <row r="324" spans="3:7" ht="15.75" thickBot="1">
      <c r="C324" s="4"/>
      <c r="D324" s="4"/>
      <c r="E324" s="4"/>
      <c r="F324" s="4"/>
      <c r="G324" s="8"/>
    </row>
    <row r="325" spans="3:7" ht="15.75" thickBot="1">
      <c r="C325" s="4"/>
      <c r="D325" s="4"/>
      <c r="E325" s="4"/>
      <c r="F325" s="4"/>
      <c r="G325" s="8"/>
    </row>
    <row r="326" spans="3:7" ht="15.75" thickBot="1">
      <c r="C326" s="4"/>
      <c r="D326" s="4"/>
      <c r="E326" s="4"/>
      <c r="F326" s="4"/>
      <c r="G326" s="8"/>
    </row>
    <row r="327" spans="3:7" ht="15.75" thickBot="1">
      <c r="C327" s="4"/>
      <c r="D327" s="4"/>
      <c r="E327" s="4"/>
      <c r="F327" s="4"/>
      <c r="G327" s="8"/>
    </row>
    <row r="328" spans="3:7" ht="15.75" thickBot="1">
      <c r="C328" s="4"/>
      <c r="D328" s="4"/>
      <c r="E328" s="4"/>
      <c r="F328" s="4"/>
      <c r="G328" s="7"/>
    </row>
    <row r="329" spans="3:7" ht="15.75" thickBot="1">
      <c r="C329" s="4"/>
      <c r="D329" s="4"/>
      <c r="E329" s="4"/>
      <c r="F329" s="4"/>
      <c r="G329" s="7"/>
    </row>
    <row r="330" spans="3:7" ht="15.75" thickBot="1">
      <c r="C330" s="4"/>
      <c r="D330" s="4"/>
      <c r="E330" s="4"/>
      <c r="F330" s="4"/>
      <c r="G330" s="7"/>
    </row>
    <row r="331" spans="3:7" ht="15.75" thickBot="1">
      <c r="C331" s="4"/>
      <c r="D331" s="4"/>
      <c r="E331" s="4"/>
      <c r="F331" s="4"/>
      <c r="G331" s="7"/>
    </row>
    <row r="332" spans="3:7" ht="15.75" thickBot="1">
      <c r="C332" s="4"/>
      <c r="D332" s="4"/>
      <c r="E332" s="4"/>
      <c r="F332" s="4"/>
      <c r="G332" s="8"/>
    </row>
    <row r="333" spans="3:7" ht="15.75" thickBot="1">
      <c r="C333" s="4"/>
      <c r="D333" s="4"/>
      <c r="E333" s="4"/>
      <c r="F333" s="4"/>
      <c r="G333" s="7"/>
    </row>
    <row r="334" spans="3:7" ht="15.75" thickBot="1">
      <c r="C334" s="4"/>
      <c r="D334" s="4"/>
      <c r="E334" s="4"/>
      <c r="F334" s="4"/>
      <c r="G334" s="7"/>
    </row>
    <row r="335" spans="3:7" ht="15.75" thickBot="1">
      <c r="C335" s="4"/>
      <c r="D335" s="4"/>
      <c r="E335" s="4"/>
      <c r="F335" s="4"/>
      <c r="G335" s="8"/>
    </row>
    <row r="336" spans="3:7" ht="15.75" thickBot="1">
      <c r="C336" s="4"/>
      <c r="D336" s="4"/>
      <c r="E336" s="4"/>
      <c r="F336" s="4"/>
      <c r="G336" s="8"/>
    </row>
    <row r="337" spans="3:7" ht="15.75" thickBot="1">
      <c r="C337" s="4"/>
      <c r="D337" s="4"/>
      <c r="E337" s="4"/>
      <c r="F337" s="4"/>
      <c r="G337" s="8"/>
    </row>
    <row r="338" spans="3:7" ht="15.75" thickBot="1">
      <c r="C338" s="4"/>
      <c r="D338" s="4"/>
      <c r="E338" s="4"/>
      <c r="F338" s="4"/>
      <c r="G338" s="8"/>
    </row>
    <row r="339" spans="3:7" ht="15.75" thickBot="1">
      <c r="C339" s="4"/>
      <c r="D339" s="4"/>
      <c r="E339" s="4"/>
      <c r="F339" s="4"/>
      <c r="G339" s="8"/>
    </row>
    <row r="340" spans="3:7" ht="15.75" thickBot="1">
      <c r="C340" s="4"/>
      <c r="D340" s="4"/>
      <c r="E340" s="4"/>
      <c r="F340" s="4"/>
      <c r="G340" s="8"/>
    </row>
    <row r="341" spans="3:7" ht="15.75" thickBot="1">
      <c r="C341" s="4"/>
      <c r="D341" s="4"/>
      <c r="E341" s="4"/>
      <c r="F341" s="4"/>
      <c r="G341" s="8"/>
    </row>
    <row r="342" spans="3:7" ht="15.75" thickBot="1">
      <c r="C342" s="4"/>
      <c r="D342" s="4"/>
      <c r="E342" s="4"/>
      <c r="F342" s="4"/>
      <c r="G342" s="7"/>
    </row>
    <row r="343" spans="3:7" ht="15.75" thickBot="1">
      <c r="C343" s="4"/>
      <c r="D343" s="4"/>
      <c r="E343" s="4"/>
      <c r="F343" s="4"/>
      <c r="G343" s="7"/>
    </row>
    <row r="344" spans="3:7" ht="15.75" thickBot="1">
      <c r="C344" s="4"/>
      <c r="D344" s="4"/>
      <c r="E344" s="4"/>
      <c r="F344" s="4"/>
      <c r="G344" s="8"/>
    </row>
    <row r="345" spans="3:7" ht="15.75" thickBot="1">
      <c r="C345" s="4"/>
      <c r="D345" s="4"/>
      <c r="E345" s="4"/>
      <c r="F345" s="4"/>
      <c r="G345" s="8"/>
    </row>
    <row r="346" spans="3:7" ht="15.75" thickBot="1">
      <c r="C346" s="4"/>
      <c r="D346" s="4"/>
      <c r="E346" s="4"/>
      <c r="F346" s="4"/>
      <c r="G346" s="7"/>
    </row>
    <row r="347" spans="3:7" ht="15.75" thickBot="1">
      <c r="C347" s="4"/>
      <c r="D347" s="4"/>
      <c r="E347" s="4"/>
      <c r="F347" s="4"/>
      <c r="G347" s="7"/>
    </row>
    <row r="348" spans="3:7" ht="15.75" thickBot="1">
      <c r="C348" s="4"/>
      <c r="D348" s="4"/>
      <c r="E348" s="4"/>
      <c r="F348" s="4"/>
      <c r="G348" s="7"/>
    </row>
    <row r="349" spans="3:7" ht="15.75" thickBot="1">
      <c r="C349" s="4"/>
      <c r="D349" s="4"/>
      <c r="E349" s="4"/>
      <c r="F349" s="4"/>
      <c r="G349" s="7"/>
    </row>
    <row r="350" spans="3:7" ht="15.75" thickBot="1">
      <c r="C350" s="4"/>
      <c r="D350" s="4"/>
      <c r="E350" s="4"/>
      <c r="F350" s="4"/>
      <c r="G350" s="7"/>
    </row>
    <row r="351" spans="3:7" ht="15.75" thickBot="1">
      <c r="C351" s="4"/>
      <c r="D351" s="4"/>
      <c r="E351" s="4"/>
      <c r="F351" s="4"/>
      <c r="G351" s="8"/>
    </row>
    <row r="352" spans="3:7" ht="15.75" thickBot="1">
      <c r="C352" s="4"/>
      <c r="D352" s="4"/>
      <c r="E352" s="4"/>
      <c r="F352" s="4"/>
      <c r="G352" s="7"/>
    </row>
    <row r="353" spans="3:7" ht="15.75" thickBot="1">
      <c r="C353" s="4"/>
      <c r="D353" s="4"/>
      <c r="E353" s="4"/>
      <c r="F353" s="4"/>
      <c r="G353" s="8"/>
    </row>
    <row r="354" spans="3:7" ht="15.75" thickBot="1">
      <c r="C354" s="4"/>
      <c r="D354" s="4"/>
      <c r="E354" s="4"/>
      <c r="F354" s="4"/>
      <c r="G354" s="7"/>
    </row>
    <row r="355" spans="3:7" ht="15.75" thickBot="1">
      <c r="C355" s="4"/>
      <c r="D355" s="4"/>
      <c r="E355" s="4"/>
      <c r="F355" s="4"/>
      <c r="G355" s="8"/>
    </row>
    <row r="356" spans="3:7" ht="15.75" thickBot="1">
      <c r="C356" s="4"/>
      <c r="D356" s="4"/>
      <c r="E356" s="4"/>
      <c r="F356" s="4"/>
      <c r="G356" s="7"/>
    </row>
    <row r="357" spans="3:7" ht="15.75" thickBot="1">
      <c r="C357" s="4"/>
      <c r="D357" s="4"/>
      <c r="E357" s="4"/>
      <c r="F357" s="4"/>
      <c r="G357" s="7"/>
    </row>
    <row r="358" spans="3:7" ht="15.75" thickBot="1">
      <c r="C358" s="4"/>
      <c r="D358" s="4"/>
      <c r="E358" s="4"/>
      <c r="F358" s="4"/>
      <c r="G358" s="7"/>
    </row>
    <row r="359" spans="3:7" ht="15.75" thickBot="1">
      <c r="C359" s="4"/>
      <c r="D359" s="4"/>
      <c r="E359" s="4"/>
      <c r="F359" s="4"/>
      <c r="G359" s="8"/>
    </row>
    <row r="360" spans="3:7" ht="15.75" thickBot="1">
      <c r="C360" s="4"/>
      <c r="D360" s="4"/>
      <c r="E360" s="4"/>
      <c r="F360" s="4"/>
      <c r="G360" s="8"/>
    </row>
    <row r="361" spans="3:7" ht="15.75" thickBot="1">
      <c r="C361" s="4"/>
      <c r="D361" s="4"/>
      <c r="E361" s="4"/>
      <c r="F361" s="4"/>
      <c r="G361" s="8"/>
    </row>
    <row r="362" spans="3:7" ht="15.75" thickBot="1">
      <c r="C362" s="4"/>
      <c r="D362" s="4"/>
      <c r="E362" s="4"/>
      <c r="F362" s="4"/>
      <c r="G362" s="7"/>
    </row>
    <row r="363" spans="3:7" ht="15.75" thickBot="1">
      <c r="C363" s="4"/>
      <c r="D363" s="4"/>
      <c r="E363" s="4"/>
      <c r="F363" s="4"/>
      <c r="G363" s="7"/>
    </row>
    <row r="364" spans="3:7" ht="15.75" thickBot="1">
      <c r="C364" s="4"/>
      <c r="D364" s="4"/>
      <c r="E364" s="4"/>
      <c r="F364" s="4"/>
      <c r="G364" s="8"/>
    </row>
    <row r="365" spans="3:7" ht="15.75" thickBot="1">
      <c r="C365" s="4"/>
      <c r="D365" s="4"/>
      <c r="E365" s="4"/>
      <c r="F365" s="4"/>
      <c r="G365" s="7"/>
    </row>
    <row r="366" spans="3:7" ht="15.75" thickBot="1">
      <c r="C366" s="4"/>
      <c r="D366" s="4"/>
      <c r="E366" s="4"/>
      <c r="F366" s="4"/>
      <c r="G366" s="8"/>
    </row>
    <row r="367" spans="3:7" ht="15.75" thickBot="1">
      <c r="C367" s="4"/>
      <c r="D367" s="4"/>
      <c r="E367" s="4"/>
      <c r="F367" s="4"/>
      <c r="G367" s="8"/>
    </row>
    <row r="368" spans="3:7" ht="15.75" thickBot="1">
      <c r="C368" s="4"/>
      <c r="D368" s="4"/>
      <c r="E368" s="4"/>
      <c r="F368" s="4"/>
      <c r="G368" s="7"/>
    </row>
    <row r="369" spans="3:7" ht="15.75" thickBot="1">
      <c r="C369" s="4"/>
      <c r="D369" s="4"/>
      <c r="E369" s="4"/>
      <c r="F369" s="4"/>
      <c r="G369" s="7"/>
    </row>
    <row r="370" spans="3:7" ht="15.75" thickBot="1">
      <c r="C370" s="4"/>
      <c r="D370" s="4"/>
      <c r="E370" s="4"/>
      <c r="F370" s="4"/>
      <c r="G370" s="7"/>
    </row>
    <row r="371" spans="3:7" ht="15.75" thickBot="1">
      <c r="C371" s="4"/>
      <c r="D371" s="4"/>
      <c r="E371" s="4"/>
      <c r="F371" s="4"/>
      <c r="G371" s="7"/>
    </row>
    <row r="372" spans="3:7" ht="15.75" thickBot="1">
      <c r="C372" s="4"/>
      <c r="D372" s="4"/>
      <c r="E372" s="4"/>
      <c r="F372" s="4"/>
      <c r="G372" s="8"/>
    </row>
    <row r="373" spans="3:7" ht="15.75" thickBot="1">
      <c r="C373" s="4"/>
      <c r="D373" s="4"/>
      <c r="E373" s="4"/>
      <c r="F373" s="4"/>
      <c r="G373" s="7"/>
    </row>
    <row r="374" spans="3:7" ht="15.75" thickBot="1">
      <c r="C374" s="4"/>
      <c r="D374" s="4"/>
      <c r="E374" s="4"/>
      <c r="F374" s="4"/>
      <c r="G374" s="8"/>
    </row>
    <row r="375" spans="3:7" ht="15.75" thickBot="1">
      <c r="C375" s="4"/>
      <c r="D375" s="4"/>
      <c r="E375" s="4"/>
      <c r="F375" s="4"/>
      <c r="G375" s="7"/>
    </row>
    <row r="376" spans="3:7" ht="15.75" thickBot="1">
      <c r="C376" s="4"/>
      <c r="D376" s="4"/>
      <c r="E376" s="4"/>
      <c r="F376" s="4"/>
      <c r="G376" s="7"/>
    </row>
    <row r="377" spans="3:7" ht="15.75" thickBot="1">
      <c r="C377" s="4"/>
      <c r="D377" s="4"/>
      <c r="E377" s="4"/>
      <c r="F377" s="4"/>
      <c r="G377" s="7"/>
    </row>
    <row r="378" spans="3:7" ht="15.75" thickBot="1">
      <c r="C378" s="4"/>
      <c r="D378" s="4"/>
      <c r="E378" s="4"/>
      <c r="F378" s="4"/>
      <c r="G378" s="7"/>
    </row>
    <row r="379" spans="3:7" ht="15.75" thickBot="1">
      <c r="C379" s="4"/>
      <c r="D379" s="4"/>
      <c r="E379" s="4"/>
      <c r="F379" s="4"/>
      <c r="G379" s="8"/>
    </row>
    <row r="380" spans="3:7" ht="15.75" thickBot="1">
      <c r="C380" s="4"/>
      <c r="D380" s="4"/>
      <c r="E380" s="4"/>
      <c r="F380" s="4"/>
      <c r="G380" s="7"/>
    </row>
    <row r="381" spans="3:7" ht="15.75" thickBot="1">
      <c r="C381" s="4"/>
      <c r="D381" s="4"/>
      <c r="E381" s="4"/>
      <c r="F381" s="4"/>
      <c r="G381" s="7"/>
    </row>
    <row r="382" spans="3:7" ht="15.75" thickBot="1">
      <c r="C382" s="4"/>
      <c r="D382" s="4"/>
      <c r="E382" s="4"/>
      <c r="F382" s="4"/>
      <c r="G382" s="7"/>
    </row>
    <row r="383" spans="3:7" ht="15.75" thickBot="1">
      <c r="C383" s="4"/>
      <c r="D383" s="4"/>
      <c r="E383" s="4"/>
      <c r="F383" s="4"/>
      <c r="G383" s="8"/>
    </row>
    <row r="384" spans="3:7" ht="15.75" thickBot="1">
      <c r="C384" s="4"/>
      <c r="D384" s="4"/>
      <c r="E384" s="4"/>
      <c r="F384" s="4"/>
      <c r="G384" s="7"/>
    </row>
    <row r="385" spans="3:7" ht="15.75" thickBot="1">
      <c r="C385" s="4"/>
      <c r="D385" s="4"/>
      <c r="E385" s="4"/>
      <c r="F385" s="4"/>
      <c r="G385" s="8"/>
    </row>
    <row r="386" spans="3:7" ht="15.75" thickBot="1">
      <c r="C386" s="4"/>
      <c r="D386" s="4"/>
      <c r="E386" s="4"/>
      <c r="F386" s="4"/>
      <c r="G386" s="8"/>
    </row>
    <row r="387" spans="3:7" ht="15.75" thickBot="1">
      <c r="C387" s="4"/>
      <c r="D387" s="4"/>
      <c r="E387" s="4"/>
      <c r="F387" s="4"/>
      <c r="G387" s="8"/>
    </row>
    <row r="388" spans="3:7" ht="15.75" thickBot="1">
      <c r="C388" s="4"/>
      <c r="D388" s="4"/>
      <c r="E388" s="4"/>
      <c r="F388" s="4"/>
      <c r="G388" s="7"/>
    </row>
    <row r="389" spans="3:7" ht="15.75" thickBot="1">
      <c r="C389" s="4"/>
      <c r="D389" s="4"/>
      <c r="E389" s="4"/>
      <c r="F389" s="4"/>
      <c r="G389" s="7"/>
    </row>
    <row r="390" spans="3:7" ht="15.75" thickBot="1">
      <c r="C390" s="4"/>
      <c r="D390" s="4"/>
      <c r="E390" s="4"/>
      <c r="F390" s="4"/>
      <c r="G390" s="7"/>
    </row>
    <row r="391" spans="3:7" ht="15.75" thickBot="1">
      <c r="C391" s="4"/>
      <c r="D391" s="4"/>
      <c r="E391" s="4"/>
      <c r="F391" s="4"/>
      <c r="G391" s="7"/>
    </row>
    <row r="392" spans="3:7" ht="15.75" thickBot="1">
      <c r="C392" s="4"/>
      <c r="D392" s="4"/>
      <c r="E392" s="4"/>
      <c r="F392" s="4"/>
      <c r="G392" s="7"/>
    </row>
    <row r="393" spans="3:7" ht="15.75" thickBot="1">
      <c r="C393" s="4"/>
      <c r="D393" s="4"/>
      <c r="E393" s="4"/>
      <c r="F393" s="4"/>
      <c r="G393" s="8"/>
    </row>
    <row r="394" spans="3:7" ht="15.75" thickBot="1">
      <c r="C394" s="4"/>
      <c r="D394" s="4"/>
      <c r="E394" s="4"/>
      <c r="F394" s="4"/>
      <c r="G394" s="8"/>
    </row>
    <row r="395" spans="3:7" ht="15.75" thickBot="1">
      <c r="C395" s="4"/>
      <c r="D395" s="4"/>
      <c r="E395" s="4"/>
      <c r="F395" s="4"/>
      <c r="G395" s="8"/>
    </row>
    <row r="396" spans="3:7" ht="15.75" thickBot="1">
      <c r="C396" s="4"/>
      <c r="D396" s="4"/>
      <c r="E396" s="4"/>
      <c r="F396" s="4"/>
      <c r="G396" s="7"/>
    </row>
    <row r="397" spans="3:7" ht="15.75" thickBot="1">
      <c r="C397" s="4"/>
      <c r="D397" s="4"/>
      <c r="E397" s="4"/>
      <c r="F397" s="4"/>
      <c r="G397" s="7"/>
    </row>
    <row r="398" spans="3:7" ht="15.75" thickBot="1">
      <c r="C398" s="4"/>
      <c r="D398" s="4"/>
      <c r="E398" s="4"/>
      <c r="F398" s="4"/>
      <c r="G398" s="8"/>
    </row>
    <row r="399" spans="3:7" ht="15.75" thickBot="1">
      <c r="C399" s="4"/>
      <c r="D399" s="4"/>
      <c r="E399" s="4"/>
      <c r="F399" s="4"/>
      <c r="G399" s="7"/>
    </row>
    <row r="400" spans="3:7" ht="15.75" thickBot="1">
      <c r="C400" s="4"/>
      <c r="D400" s="4"/>
      <c r="E400" s="4"/>
      <c r="F400" s="4"/>
      <c r="G400" s="7"/>
    </row>
    <row r="401" spans="3:7" ht="15.75" thickBot="1">
      <c r="C401" s="4"/>
      <c r="D401" s="4"/>
      <c r="E401" s="4"/>
      <c r="F401" s="4"/>
      <c r="G401" s="8"/>
    </row>
    <row r="402" spans="3:7" ht="15.75" thickBot="1">
      <c r="C402" s="4"/>
      <c r="D402" s="4"/>
      <c r="E402" s="4"/>
      <c r="F402" s="4"/>
      <c r="G402" s="7"/>
    </row>
    <row r="403" spans="3:7" ht="15.75" thickBot="1">
      <c r="C403" s="4"/>
      <c r="D403" s="4"/>
      <c r="E403" s="4"/>
      <c r="F403" s="4"/>
      <c r="G403" s="8"/>
    </row>
    <row r="404" spans="3:7" ht="15.75" thickBot="1">
      <c r="C404" s="4"/>
      <c r="D404" s="4"/>
      <c r="E404" s="4"/>
      <c r="F404" s="4"/>
      <c r="G404" s="7"/>
    </row>
    <row r="405" spans="3:7" ht="15.75" thickBot="1">
      <c r="C405" s="4"/>
      <c r="D405" s="4"/>
      <c r="E405" s="4"/>
      <c r="F405" s="4"/>
      <c r="G405" s="7"/>
    </row>
    <row r="406" spans="3:7" ht="15.75" thickBot="1">
      <c r="C406" s="4"/>
      <c r="D406" s="4"/>
      <c r="E406" s="4"/>
      <c r="F406" s="4"/>
      <c r="G406" s="7"/>
    </row>
    <row r="407" spans="3:7" ht="15.75" thickBot="1">
      <c r="C407" s="4"/>
      <c r="D407" s="4"/>
      <c r="E407" s="4"/>
      <c r="F407" s="4"/>
      <c r="G407" s="8"/>
    </row>
    <row r="408" spans="3:7" ht="15.75" thickBot="1">
      <c r="C408" s="4"/>
      <c r="D408" s="4"/>
      <c r="E408" s="4"/>
      <c r="F408" s="4"/>
      <c r="G408" s="7"/>
    </row>
    <row r="409" spans="3:7" ht="15.75" thickBot="1">
      <c r="C409" s="4"/>
      <c r="D409" s="4"/>
      <c r="E409" s="4"/>
      <c r="F409" s="4"/>
      <c r="G409" s="7"/>
    </row>
    <row r="410" spans="3:7" ht="15.75" thickBot="1">
      <c r="C410" s="4"/>
      <c r="D410" s="4"/>
      <c r="E410" s="4"/>
      <c r="F410" s="4"/>
      <c r="G410" s="7"/>
    </row>
    <row r="411" spans="3:7" ht="15.75" thickBot="1">
      <c r="C411" s="4"/>
      <c r="D411" s="4"/>
      <c r="E411" s="4"/>
      <c r="F411" s="4"/>
      <c r="G411" s="7"/>
    </row>
    <row r="412" spans="3:7" ht="15.75" thickBot="1">
      <c r="C412" s="4"/>
      <c r="D412" s="4"/>
      <c r="E412" s="4"/>
      <c r="F412" s="4"/>
      <c r="G412" s="8"/>
    </row>
    <row r="413" spans="3:7" ht="15.75" thickBot="1">
      <c r="C413" s="4"/>
      <c r="D413" s="4"/>
      <c r="E413" s="4"/>
      <c r="F413" s="4"/>
      <c r="G413" s="7"/>
    </row>
    <row r="414" spans="3:7" ht="15.75" thickBot="1">
      <c r="C414" s="4"/>
      <c r="D414" s="4"/>
      <c r="E414" s="4"/>
      <c r="F414" s="4"/>
      <c r="G414" s="8"/>
    </row>
    <row r="415" spans="3:7" ht="15.75" thickBot="1">
      <c r="C415" s="4"/>
      <c r="D415" s="4"/>
      <c r="E415" s="4"/>
      <c r="F415" s="4"/>
      <c r="G415" s="8"/>
    </row>
    <row r="416" spans="3:7" ht="15.75" thickBot="1">
      <c r="C416" s="4"/>
      <c r="D416" s="4"/>
      <c r="E416" s="4"/>
      <c r="F416" s="4"/>
      <c r="G416" s="8"/>
    </row>
    <row r="417" spans="3:7" ht="15.75" thickBot="1">
      <c r="C417" s="4"/>
      <c r="D417" s="4"/>
      <c r="E417" s="4"/>
      <c r="F417" s="4"/>
      <c r="G417" s="8"/>
    </row>
    <row r="418" spans="3:7" ht="15.75" thickBot="1">
      <c r="C418" s="4"/>
      <c r="D418" s="4"/>
      <c r="E418" s="4"/>
      <c r="F418" s="4"/>
      <c r="G418" s="8"/>
    </row>
    <row r="419" spans="3:7" ht="15.75" thickBot="1">
      <c r="C419" s="4"/>
      <c r="D419" s="4"/>
      <c r="E419" s="4"/>
      <c r="F419" s="4"/>
      <c r="G419" s="7"/>
    </row>
    <row r="420" spans="3:7" ht="15.75" thickBot="1">
      <c r="C420" s="4"/>
      <c r="D420" s="4"/>
      <c r="E420" s="4"/>
      <c r="F420" s="4"/>
      <c r="G420" s="8"/>
    </row>
    <row r="421" spans="3:7" ht="15.75" thickBot="1">
      <c r="C421" s="4"/>
      <c r="D421" s="4"/>
      <c r="E421" s="4"/>
      <c r="F421" s="4"/>
      <c r="G421" s="7"/>
    </row>
    <row r="422" spans="3:7" ht="15.75" thickBot="1">
      <c r="C422" s="4"/>
      <c r="D422" s="4"/>
      <c r="E422" s="4"/>
      <c r="F422" s="4"/>
      <c r="G422" s="7"/>
    </row>
    <row r="423" spans="3:7" ht="15.75" thickBot="1">
      <c r="C423" s="4"/>
      <c r="D423" s="4"/>
      <c r="E423" s="4"/>
      <c r="F423" s="4"/>
      <c r="G423" s="8"/>
    </row>
    <row r="424" spans="3:7" ht="15.75" thickBot="1">
      <c r="C424" s="4"/>
      <c r="D424" s="4"/>
      <c r="E424" s="4"/>
      <c r="F424" s="4"/>
      <c r="G424" s="7"/>
    </row>
    <row r="425" spans="3:7" ht="15.75" thickBot="1">
      <c r="C425" s="4"/>
      <c r="D425" s="4"/>
      <c r="E425" s="4"/>
      <c r="F425" s="4"/>
      <c r="G425" s="7"/>
    </row>
    <row r="426" spans="3:7" ht="15.75" thickBot="1">
      <c r="C426" s="4"/>
      <c r="D426" s="4"/>
      <c r="E426" s="4"/>
      <c r="F426" s="4"/>
      <c r="G426" s="8"/>
    </row>
    <row r="427" spans="3:7" ht="15.75" thickBot="1">
      <c r="C427" s="4"/>
      <c r="D427" s="4"/>
      <c r="E427" s="4"/>
      <c r="F427" s="4"/>
      <c r="G427" s="8"/>
    </row>
    <row r="428" spans="3:7" ht="15.75" thickBot="1">
      <c r="C428" s="4"/>
      <c r="D428" s="4"/>
      <c r="E428" s="4"/>
      <c r="F428" s="4"/>
      <c r="G428" s="7"/>
    </row>
    <row r="429" spans="3:7" ht="15.75" thickBot="1">
      <c r="C429" s="4"/>
      <c r="D429" s="4"/>
      <c r="E429" s="4"/>
      <c r="F429" s="4"/>
      <c r="G429" s="8"/>
    </row>
    <row r="430" spans="3:7" ht="15.75" thickBot="1">
      <c r="C430" s="4"/>
      <c r="D430" s="4"/>
      <c r="E430" s="4"/>
      <c r="F430" s="4"/>
      <c r="G430" s="8"/>
    </row>
    <row r="431" spans="3:7" ht="15.75" thickBot="1">
      <c r="C431" s="4"/>
      <c r="D431" s="4"/>
      <c r="E431" s="4"/>
      <c r="F431" s="4"/>
      <c r="G431" s="8"/>
    </row>
    <row r="432" spans="3:7" ht="15.75" thickBot="1">
      <c r="C432" s="4"/>
      <c r="D432" s="4"/>
      <c r="E432" s="4"/>
      <c r="F432" s="4"/>
      <c r="G432" s="7"/>
    </row>
    <row r="433" spans="3:7" ht="15.75" thickBot="1">
      <c r="C433" s="4"/>
      <c r="D433" s="4"/>
      <c r="E433" s="4"/>
      <c r="F433" s="4"/>
      <c r="G433" s="7"/>
    </row>
    <row r="434" spans="3:7" ht="15.75" thickBot="1">
      <c r="C434" s="4"/>
      <c r="D434" s="4"/>
      <c r="E434" s="4"/>
      <c r="F434" s="4"/>
      <c r="G434" s="7"/>
    </row>
    <row r="435" spans="3:7" ht="15.75" thickBot="1">
      <c r="C435" s="4"/>
      <c r="D435" s="4"/>
      <c r="E435" s="4"/>
      <c r="F435" s="4"/>
      <c r="G435" s="8"/>
    </row>
    <row r="436" spans="3:7" ht="15.75" thickBot="1">
      <c r="C436" s="4"/>
      <c r="D436" s="4"/>
      <c r="E436" s="4"/>
      <c r="F436" s="4"/>
      <c r="G436" s="7"/>
    </row>
    <row r="437" spans="3:7" ht="15.75" thickBot="1">
      <c r="C437" s="4"/>
      <c r="D437" s="4"/>
      <c r="E437" s="4"/>
      <c r="F437" s="4"/>
      <c r="G437" s="8"/>
    </row>
    <row r="438" spans="3:7" ht="15.75" thickBot="1">
      <c r="C438" s="4"/>
      <c r="D438" s="4"/>
      <c r="E438" s="4"/>
      <c r="F438" s="4"/>
      <c r="G438" s="7"/>
    </row>
    <row r="439" spans="3:7" ht="15.75" thickBot="1">
      <c r="C439" s="4"/>
      <c r="D439" s="4"/>
      <c r="E439" s="4"/>
      <c r="F439" s="4"/>
      <c r="G439" s="8"/>
    </row>
    <row r="440" spans="3:7" ht="15.75" thickBot="1">
      <c r="C440" s="4"/>
      <c r="D440" s="4"/>
      <c r="E440" s="4"/>
      <c r="F440" s="4"/>
      <c r="G440" s="8"/>
    </row>
    <row r="441" spans="3:7" ht="15.75" thickBot="1">
      <c r="C441" s="4"/>
      <c r="D441" s="4"/>
      <c r="E441" s="4"/>
      <c r="F441" s="4"/>
      <c r="G441" s="7"/>
    </row>
    <row r="442" spans="3:7" ht="15.75" thickBot="1">
      <c r="C442" s="4"/>
      <c r="D442" s="4"/>
      <c r="E442" s="4"/>
      <c r="F442" s="4"/>
      <c r="G442" s="8"/>
    </row>
    <row r="443" spans="3:7" ht="15.75" thickBot="1">
      <c r="C443" s="4"/>
      <c r="D443" s="4"/>
      <c r="E443" s="4"/>
      <c r="F443" s="4"/>
      <c r="G443" s="8"/>
    </row>
    <row r="444" spans="3:7" ht="15.75" thickBot="1">
      <c r="C444" s="4"/>
      <c r="D444" s="4"/>
      <c r="E444" s="4"/>
      <c r="F444" s="4"/>
      <c r="G444" s="7"/>
    </row>
    <row r="445" spans="3:7" ht="15.75" thickBot="1">
      <c r="C445" s="4"/>
      <c r="D445" s="4"/>
      <c r="E445" s="4"/>
      <c r="F445" s="4"/>
      <c r="G445" s="7"/>
    </row>
    <row r="446" spans="3:7" ht="15.75" thickBot="1">
      <c r="C446" s="4"/>
      <c r="D446" s="4"/>
      <c r="E446" s="4"/>
      <c r="F446" s="4"/>
      <c r="G446" s="8"/>
    </row>
    <row r="447" spans="3:7" ht="15.75" thickBot="1">
      <c r="C447" s="4"/>
      <c r="D447" s="4"/>
      <c r="E447" s="4"/>
      <c r="F447" s="4"/>
      <c r="G447" s="8"/>
    </row>
    <row r="448" spans="3:7" ht="15.75" thickBot="1">
      <c r="C448" s="4"/>
      <c r="D448" s="4"/>
      <c r="E448" s="4"/>
      <c r="F448" s="4"/>
      <c r="G448" s="8"/>
    </row>
    <row r="449" spans="3:7" ht="15.75" thickBot="1">
      <c r="C449" s="4"/>
      <c r="D449" s="4"/>
      <c r="E449" s="4"/>
      <c r="F449" s="4"/>
      <c r="G449" s="7"/>
    </row>
    <row r="450" spans="3:7" ht="15.75" thickBot="1">
      <c r="C450" s="4"/>
      <c r="D450" s="4"/>
      <c r="E450" s="4"/>
      <c r="F450" s="4"/>
      <c r="G450" s="8"/>
    </row>
    <row r="451" spans="3:7" ht="15.75" thickBot="1">
      <c r="C451" s="4"/>
      <c r="D451" s="4"/>
      <c r="E451" s="4"/>
      <c r="F451" s="4"/>
      <c r="G451" s="7"/>
    </row>
    <row r="452" spans="3:7" ht="15.75" thickBot="1">
      <c r="C452" s="4"/>
      <c r="D452" s="4"/>
      <c r="E452" s="4"/>
      <c r="F452" s="4"/>
      <c r="G452" s="8"/>
    </row>
    <row r="453" spans="3:7" ht="15.75" thickBot="1">
      <c r="C453" s="4"/>
      <c r="D453" s="4"/>
      <c r="E453" s="4"/>
      <c r="F453" s="4"/>
      <c r="G453" s="7"/>
    </row>
    <row r="454" spans="3:7" ht="15.75" thickBot="1">
      <c r="C454" s="4"/>
      <c r="D454" s="4"/>
      <c r="E454" s="4"/>
      <c r="F454" s="4"/>
      <c r="G454" s="7"/>
    </row>
    <row r="455" spans="3:7" ht="15.75" thickBot="1">
      <c r="C455" s="4"/>
      <c r="D455" s="4"/>
      <c r="E455" s="4"/>
      <c r="F455" s="4"/>
      <c r="G455" s="8"/>
    </row>
    <row r="456" spans="3:7" ht="15.75" thickBot="1">
      <c r="C456" s="4"/>
      <c r="D456" s="4"/>
      <c r="E456" s="4"/>
      <c r="F456" s="4"/>
      <c r="G456" s="7"/>
    </row>
    <row r="457" spans="3:7" ht="15.75" thickBot="1">
      <c r="C457" s="4"/>
      <c r="D457" s="4"/>
      <c r="E457" s="4"/>
      <c r="F457" s="4"/>
      <c r="G457" s="7"/>
    </row>
    <row r="458" spans="3:7" ht="15.75" thickBot="1">
      <c r="C458" s="4"/>
      <c r="D458" s="4"/>
      <c r="E458" s="4"/>
      <c r="F458" s="4"/>
      <c r="G458" s="7"/>
    </row>
    <row r="459" spans="3:7" ht="15.75" thickBot="1">
      <c r="C459" s="4"/>
      <c r="D459" s="4"/>
      <c r="E459" s="4"/>
      <c r="F459" s="4"/>
      <c r="G459" s="7"/>
    </row>
    <row r="460" spans="3:7" ht="15.75" thickBot="1">
      <c r="C460" s="4"/>
      <c r="D460" s="4"/>
      <c r="E460" s="4"/>
      <c r="F460" s="4"/>
      <c r="G460" s="8"/>
    </row>
    <row r="461" spans="3:7" ht="15.75" thickBot="1">
      <c r="C461" s="4"/>
      <c r="D461" s="4"/>
      <c r="E461" s="4"/>
      <c r="F461" s="4"/>
      <c r="G461" s="7"/>
    </row>
    <row r="462" spans="3:7" ht="15.75" thickBot="1">
      <c r="C462" s="4"/>
      <c r="D462" s="4"/>
      <c r="E462" s="4"/>
      <c r="F462" s="4"/>
      <c r="G462" s="7"/>
    </row>
    <row r="463" spans="3:7" ht="15.75" thickBot="1">
      <c r="C463" s="4"/>
      <c r="D463" s="4"/>
      <c r="E463" s="4"/>
      <c r="F463" s="4"/>
      <c r="G463" s="8"/>
    </row>
    <row r="464" spans="3:7" ht="15.75" thickBot="1">
      <c r="C464" s="4"/>
      <c r="D464" s="4"/>
      <c r="E464" s="4"/>
      <c r="F464" s="4"/>
      <c r="G464" s="8"/>
    </row>
    <row r="465" spans="3:7" ht="15.75" thickBot="1">
      <c r="C465" s="4"/>
      <c r="D465" s="4"/>
      <c r="E465" s="4"/>
      <c r="F465" s="4"/>
      <c r="G465" s="8"/>
    </row>
    <row r="466" spans="3:7" ht="15.75" thickBot="1">
      <c r="C466" s="4"/>
      <c r="D466" s="4"/>
      <c r="E466" s="4"/>
      <c r="F466" s="4"/>
      <c r="G466" s="7"/>
    </row>
    <row r="467" spans="3:7" ht="15.75" thickBot="1">
      <c r="C467" s="4"/>
      <c r="D467" s="4"/>
      <c r="E467" s="4"/>
      <c r="F467" s="4"/>
      <c r="G467" s="8"/>
    </row>
    <row r="468" spans="3:7" ht="15.75" thickBot="1">
      <c r="C468" s="4"/>
      <c r="D468" s="4"/>
      <c r="E468" s="4"/>
      <c r="F468" s="4"/>
      <c r="G468" s="7"/>
    </row>
    <row r="469" spans="3:7" ht="15.75" thickBot="1">
      <c r="C469" s="4"/>
      <c r="D469" s="4"/>
      <c r="E469" s="4"/>
      <c r="F469" s="4"/>
      <c r="G469" s="8"/>
    </row>
    <row r="470" spans="3:7" ht="15.75" thickBot="1">
      <c r="C470" s="4"/>
      <c r="D470" s="4"/>
      <c r="E470" s="4"/>
      <c r="F470" s="4"/>
      <c r="G470" s="7"/>
    </row>
    <row r="471" spans="3:7" ht="15.75" thickBot="1">
      <c r="C471" s="4"/>
      <c r="D471" s="4"/>
      <c r="E471" s="4"/>
      <c r="F471" s="4"/>
      <c r="G471" s="7"/>
    </row>
    <row r="472" spans="3:7" ht="15.75" thickBot="1">
      <c r="C472" s="4"/>
      <c r="D472" s="4"/>
      <c r="E472" s="4"/>
      <c r="F472" s="4"/>
      <c r="G472" s="7"/>
    </row>
    <row r="473" spans="3:7" ht="15.75" thickBot="1">
      <c r="C473" s="4"/>
      <c r="D473" s="4"/>
      <c r="E473" s="4"/>
      <c r="F473" s="4"/>
      <c r="G473" s="7"/>
    </row>
    <row r="474" spans="3:7" ht="15.75" thickBot="1">
      <c r="C474" s="4"/>
      <c r="D474" s="4"/>
      <c r="E474" s="4"/>
      <c r="F474" s="4"/>
      <c r="G474" s="7"/>
    </row>
    <row r="475" spans="3:7" ht="15.75" thickBot="1">
      <c r="C475" s="4"/>
      <c r="D475" s="4"/>
      <c r="E475" s="4"/>
      <c r="F475" s="4"/>
      <c r="G475" s="7"/>
    </row>
    <row r="476" spans="3:7" ht="15.75" thickBot="1">
      <c r="C476" s="4"/>
      <c r="D476" s="4"/>
      <c r="E476" s="4"/>
      <c r="F476" s="4"/>
      <c r="G476" s="8"/>
    </row>
    <row r="477" spans="3:7" ht="15.75" thickBot="1">
      <c r="C477" s="4"/>
      <c r="D477" s="4"/>
      <c r="E477" s="4"/>
      <c r="F477" s="4"/>
      <c r="G477" s="8"/>
    </row>
    <row r="478" spans="3:7" ht="15.75" thickBot="1">
      <c r="C478" s="4"/>
      <c r="D478" s="4"/>
      <c r="E478" s="4"/>
      <c r="F478" s="4"/>
      <c r="G478" s="8"/>
    </row>
    <row r="479" spans="3:7" ht="15.75" thickBot="1">
      <c r="C479" s="4"/>
      <c r="D479" s="4"/>
      <c r="E479" s="4"/>
      <c r="F479" s="4"/>
      <c r="G479" s="8"/>
    </row>
    <row r="480" spans="3:7" ht="15.75" thickBot="1">
      <c r="C480" s="4"/>
      <c r="D480" s="4"/>
      <c r="E480" s="4"/>
      <c r="F480" s="4"/>
      <c r="G480" s="7"/>
    </row>
    <row r="481" spans="3:7" ht="15.75" thickBot="1">
      <c r="C481" s="4"/>
      <c r="D481" s="4"/>
      <c r="E481" s="4"/>
      <c r="F481" s="4"/>
      <c r="G481" s="8"/>
    </row>
    <row r="482" spans="3:7" ht="15.75" thickBot="1">
      <c r="C482" s="4"/>
      <c r="D482" s="4"/>
      <c r="E482" s="4"/>
      <c r="F482" s="4"/>
      <c r="G482" s="8"/>
    </row>
    <row r="483" spans="3:7" ht="15.75" thickBot="1">
      <c r="C483" s="4"/>
      <c r="D483" s="4"/>
      <c r="E483" s="4"/>
      <c r="F483" s="4"/>
      <c r="G483" s="8"/>
    </row>
    <row r="484" spans="3:7" ht="15.75" thickBot="1">
      <c r="C484" s="4"/>
      <c r="D484" s="4"/>
      <c r="E484" s="4"/>
      <c r="F484" s="4"/>
      <c r="G484" s="7"/>
    </row>
    <row r="485" spans="3:7" ht="15.75" thickBot="1">
      <c r="C485" s="4"/>
      <c r="D485" s="4"/>
      <c r="E485" s="4"/>
      <c r="F485" s="4"/>
      <c r="G485" s="8"/>
    </row>
    <row r="486" spans="3:7" ht="15.75" thickBot="1">
      <c r="C486" s="4"/>
      <c r="D486" s="4"/>
      <c r="E486" s="4"/>
      <c r="F486" s="4"/>
      <c r="G486" s="8"/>
    </row>
    <row r="487" spans="3:7" ht="15.75" thickBot="1">
      <c r="C487" s="4"/>
      <c r="D487" s="4"/>
      <c r="E487" s="4"/>
      <c r="F487" s="4"/>
      <c r="G487" s="8"/>
    </row>
    <row r="488" spans="3:7" ht="15.75" thickBot="1">
      <c r="C488" s="4"/>
      <c r="D488" s="4"/>
      <c r="E488" s="4"/>
      <c r="F488" s="4"/>
      <c r="G488" s="7"/>
    </row>
    <row r="489" spans="3:7" ht="15.75" thickBot="1">
      <c r="C489" s="4"/>
      <c r="D489" s="4"/>
      <c r="E489" s="4"/>
      <c r="F489" s="4"/>
      <c r="G489" s="8"/>
    </row>
    <row r="490" spans="3:7" ht="15.75" thickBot="1">
      <c r="C490" s="4"/>
      <c r="D490" s="4"/>
      <c r="E490" s="4"/>
      <c r="F490" s="4"/>
      <c r="G490" s="7"/>
    </row>
    <row r="491" spans="3:7" ht="15.75" thickBot="1">
      <c r="C491" s="4"/>
      <c r="D491" s="4"/>
      <c r="E491" s="4"/>
      <c r="F491" s="4"/>
      <c r="G491" s="8"/>
    </row>
    <row r="492" spans="3:7" ht="15.75" thickBot="1">
      <c r="C492" s="4"/>
      <c r="D492" s="4"/>
      <c r="E492" s="4"/>
      <c r="F492" s="4"/>
      <c r="G492" s="7"/>
    </row>
    <row r="493" spans="3:7" ht="15.75" thickBot="1">
      <c r="C493" s="4"/>
      <c r="D493" s="4"/>
      <c r="E493" s="4"/>
      <c r="F493" s="4"/>
      <c r="G493" s="8"/>
    </row>
    <row r="494" spans="3:7" ht="15.75" thickBot="1">
      <c r="C494" s="4"/>
      <c r="D494" s="4"/>
      <c r="E494" s="4"/>
      <c r="F494" s="4"/>
      <c r="G494" s="8"/>
    </row>
    <row r="495" spans="3:7" ht="15.75" thickBot="1">
      <c r="C495" s="4"/>
      <c r="D495" s="4"/>
      <c r="E495" s="4"/>
      <c r="F495" s="4"/>
      <c r="G495" s="7"/>
    </row>
    <row r="496" spans="3:7" ht="15.75" thickBot="1">
      <c r="C496" s="4"/>
      <c r="D496" s="4"/>
      <c r="E496" s="4"/>
      <c r="F496" s="4"/>
      <c r="G496" s="7"/>
    </row>
    <row r="497" spans="3:7" ht="15.75" thickBot="1">
      <c r="C497" s="4"/>
      <c r="D497" s="4"/>
      <c r="E497" s="4"/>
      <c r="F497" s="4"/>
      <c r="G497" s="8"/>
    </row>
    <row r="498" spans="3:7" ht="15.75" thickBot="1">
      <c r="C498" s="4"/>
      <c r="D498" s="4"/>
      <c r="E498" s="4"/>
      <c r="F498" s="4"/>
      <c r="G498" s="8"/>
    </row>
    <row r="499" spans="3:7" ht="15.75" thickBot="1">
      <c r="C499" s="4"/>
      <c r="D499" s="4"/>
      <c r="E499" s="4"/>
      <c r="F499" s="4"/>
      <c r="G499" s="7"/>
    </row>
    <row r="500" spans="3:7" ht="15.75" thickBot="1">
      <c r="C500" s="4"/>
      <c r="D500" s="4"/>
      <c r="E500" s="4"/>
      <c r="F500" s="4"/>
      <c r="G500" s="7"/>
    </row>
    <row r="501" spans="3:7" ht="15.75" thickBot="1">
      <c r="C501" s="4"/>
      <c r="D501" s="4"/>
      <c r="E501" s="4"/>
      <c r="F501" s="4"/>
      <c r="G501" s="8"/>
    </row>
    <row r="502" spans="3:7" ht="15.75" thickBot="1">
      <c r="C502" s="4"/>
      <c r="D502" s="4"/>
      <c r="E502" s="4"/>
      <c r="F502" s="4"/>
      <c r="G502" s="7"/>
    </row>
    <row r="503" spans="3:7" ht="15.75" thickBot="1">
      <c r="C503" s="4"/>
      <c r="D503" s="4"/>
      <c r="E503" s="4"/>
      <c r="F503" s="4"/>
      <c r="G503" s="8"/>
    </row>
    <row r="504" spans="3:7" ht="15.75" thickBot="1">
      <c r="C504" s="4"/>
      <c r="D504" s="4"/>
      <c r="E504" s="4"/>
      <c r="F504" s="4"/>
      <c r="G504" s="7"/>
    </row>
    <row r="505" spans="3:7" ht="15.75" thickBot="1">
      <c r="C505" s="4"/>
      <c r="D505" s="4"/>
      <c r="E505" s="4"/>
      <c r="F505" s="4"/>
      <c r="G505" s="7"/>
    </row>
    <row r="506" spans="3:7" ht="15.75" thickBot="1">
      <c r="C506" s="4"/>
      <c r="D506" s="4"/>
      <c r="E506" s="4"/>
      <c r="F506" s="4"/>
      <c r="G506" s="8"/>
    </row>
    <row r="507" spans="3:7" ht="15.75" thickBot="1">
      <c r="C507" s="4"/>
      <c r="D507" s="4"/>
      <c r="E507" s="4"/>
      <c r="F507" s="4"/>
      <c r="G507" s="8"/>
    </row>
    <row r="508" spans="3:7" ht="15.75" thickBot="1">
      <c r="C508" s="4"/>
      <c r="D508" s="4"/>
      <c r="E508" s="4"/>
      <c r="F508" s="4"/>
      <c r="G508" s="8"/>
    </row>
    <row r="509" spans="3:7" ht="15.75" thickBot="1">
      <c r="C509" s="4"/>
      <c r="D509" s="4"/>
      <c r="E509" s="4"/>
      <c r="F509" s="4"/>
      <c r="G509" s="8"/>
    </row>
    <row r="510" spans="3:7" ht="15.75" thickBot="1">
      <c r="C510" s="4"/>
      <c r="D510" s="4"/>
      <c r="E510" s="4"/>
      <c r="F510" s="4"/>
      <c r="G510" s="7"/>
    </row>
    <row r="511" spans="3:7" ht="15.75" thickBot="1">
      <c r="C511" s="4"/>
      <c r="D511" s="4"/>
      <c r="E511" s="4"/>
      <c r="F511" s="4"/>
      <c r="G511" s="7"/>
    </row>
    <row r="512" spans="3:7" ht="15.75" thickBot="1">
      <c r="C512" s="4"/>
      <c r="D512" s="4"/>
      <c r="E512" s="4"/>
      <c r="F512" s="4"/>
      <c r="G512" s="7"/>
    </row>
    <row r="513" spans="3:7" ht="15.75" thickBot="1">
      <c r="C513" s="4"/>
      <c r="D513" s="4"/>
      <c r="E513" s="4"/>
      <c r="F513" s="4"/>
      <c r="G513" s="8"/>
    </row>
    <row r="514" spans="3:7" ht="15.75" thickBot="1">
      <c r="C514" s="4"/>
      <c r="D514" s="4"/>
      <c r="E514" s="4"/>
      <c r="F514" s="4"/>
      <c r="G514" s="7"/>
    </row>
    <row r="515" spans="3:7" ht="15.75" thickBot="1">
      <c r="C515" s="4"/>
      <c r="D515" s="4"/>
      <c r="E515" s="4"/>
      <c r="F515" s="4"/>
      <c r="G515" s="8"/>
    </row>
    <row r="516" spans="3:7" ht="15.75" thickBot="1">
      <c r="C516" s="4"/>
      <c r="D516" s="4"/>
      <c r="E516" s="4"/>
      <c r="F516" s="4"/>
      <c r="G516" s="7"/>
    </row>
    <row r="517" spans="3:7" ht="15.75" thickBot="1">
      <c r="C517" s="4"/>
      <c r="D517" s="4"/>
      <c r="E517" s="4"/>
      <c r="F517" s="4"/>
      <c r="G517" s="8"/>
    </row>
    <row r="518" spans="3:7" ht="15.75" thickBot="1">
      <c r="C518" s="4"/>
      <c r="D518" s="4"/>
      <c r="E518" s="4"/>
      <c r="F518" s="4"/>
      <c r="G518" s="7"/>
    </row>
    <row r="519" spans="3:7" ht="15.75" thickBot="1">
      <c r="C519" s="4"/>
      <c r="D519" s="4"/>
      <c r="E519" s="4"/>
      <c r="F519" s="4"/>
      <c r="G519" s="7"/>
    </row>
    <row r="520" spans="3:7" ht="15.75" thickBot="1">
      <c r="C520" s="4"/>
      <c r="D520" s="4"/>
      <c r="E520" s="4"/>
      <c r="F520" s="4"/>
      <c r="G520" s="8"/>
    </row>
    <row r="521" spans="3:7" ht="15.75" thickBot="1">
      <c r="C521" s="4"/>
      <c r="D521" s="4"/>
      <c r="E521" s="4"/>
      <c r="F521" s="4"/>
      <c r="G521" s="8"/>
    </row>
    <row r="522" spans="3:7" ht="15.75" thickBot="1">
      <c r="C522" s="4"/>
      <c r="D522" s="4"/>
      <c r="E522" s="4"/>
      <c r="F522" s="4"/>
      <c r="G522" s="7"/>
    </row>
    <row r="523" spans="3:7" ht="15.75" thickBot="1">
      <c r="C523" s="4"/>
      <c r="D523" s="4"/>
      <c r="E523" s="4"/>
      <c r="F523" s="4"/>
      <c r="G523" s="8"/>
    </row>
    <row r="524" spans="3:7" ht="15.75" thickBot="1">
      <c r="C524" s="4"/>
      <c r="D524" s="4"/>
      <c r="E524" s="4"/>
      <c r="F524" s="4"/>
      <c r="G524" s="8"/>
    </row>
    <row r="525" spans="3:7" ht="15.75" thickBot="1">
      <c r="C525" s="4"/>
      <c r="D525" s="4"/>
      <c r="E525" s="4"/>
      <c r="F525" s="4"/>
      <c r="G525" s="7"/>
    </row>
    <row r="526" spans="3:7" ht="15.75" thickBot="1">
      <c r="C526" s="4"/>
      <c r="D526" s="4"/>
      <c r="E526" s="4"/>
      <c r="F526" s="4"/>
      <c r="G526" s="8"/>
    </row>
    <row r="527" spans="3:7" ht="15.75" thickBot="1">
      <c r="C527" s="4"/>
      <c r="D527" s="4"/>
      <c r="E527" s="4"/>
      <c r="F527" s="4"/>
      <c r="G527" s="7"/>
    </row>
    <row r="528" spans="3:7" ht="15.75" thickBot="1">
      <c r="C528" s="4"/>
      <c r="D528" s="4"/>
      <c r="E528" s="4"/>
      <c r="F528" s="4"/>
      <c r="G528" s="8"/>
    </row>
    <row r="529" spans="3:7" ht="15.75" thickBot="1">
      <c r="C529" s="4"/>
      <c r="D529" s="4"/>
      <c r="E529" s="4"/>
      <c r="F529" s="4"/>
      <c r="G529" s="8"/>
    </row>
    <row r="530" spans="3:7" ht="15.75" thickBot="1">
      <c r="C530" s="4"/>
      <c r="D530" s="4"/>
      <c r="E530" s="4"/>
      <c r="F530" s="4"/>
      <c r="G530" s="7"/>
    </row>
    <row r="531" spans="3:7" ht="15.75" thickBot="1">
      <c r="C531" s="4"/>
      <c r="D531" s="4"/>
      <c r="E531" s="4"/>
      <c r="F531" s="4"/>
      <c r="G531" s="7"/>
    </row>
    <row r="532" spans="3:7" ht="15.75" thickBot="1">
      <c r="C532" s="4"/>
      <c r="D532" s="4"/>
      <c r="E532" s="4"/>
      <c r="F532" s="4"/>
      <c r="G532" s="7"/>
    </row>
    <row r="533" spans="3:7" ht="15.75" thickBot="1">
      <c r="C533" s="4"/>
      <c r="D533" s="4"/>
      <c r="E533" s="4"/>
      <c r="F533" s="4"/>
      <c r="G533" s="8"/>
    </row>
    <row r="534" spans="3:7" ht="15.75" thickBot="1">
      <c r="C534" s="4"/>
      <c r="D534" s="4"/>
      <c r="E534" s="4"/>
      <c r="F534" s="4"/>
      <c r="G534" s="7"/>
    </row>
    <row r="535" spans="3:7" ht="15.75" thickBot="1">
      <c r="C535" s="4"/>
      <c r="D535" s="4"/>
      <c r="E535" s="4"/>
      <c r="F535" s="4"/>
      <c r="G535" s="7"/>
    </row>
    <row r="536" spans="3:7" ht="15.75" thickBot="1">
      <c r="C536" s="4"/>
      <c r="D536" s="4"/>
      <c r="E536" s="4"/>
      <c r="F536" s="4"/>
      <c r="G536" s="8"/>
    </row>
    <row r="537" spans="3:7" ht="15.75" thickBot="1">
      <c r="C537" s="4"/>
      <c r="D537" s="4"/>
      <c r="E537" s="4"/>
      <c r="F537" s="4"/>
      <c r="G537" s="7"/>
    </row>
    <row r="538" spans="3:7" ht="15.75" thickBot="1">
      <c r="C538" s="4"/>
      <c r="D538" s="4"/>
      <c r="E538" s="4"/>
      <c r="F538" s="4"/>
      <c r="G538" s="7"/>
    </row>
    <row r="539" spans="3:7" ht="15.75" thickBot="1">
      <c r="C539" s="4"/>
      <c r="D539" s="4"/>
      <c r="E539" s="4"/>
      <c r="F539" s="4"/>
      <c r="G539" s="8"/>
    </row>
    <row r="540" spans="3:7" ht="15.75" thickBot="1">
      <c r="C540" s="4"/>
      <c r="D540" s="4"/>
      <c r="E540" s="4"/>
      <c r="F540" s="4"/>
      <c r="G540" s="7"/>
    </row>
    <row r="541" spans="3:7" ht="15.75" thickBot="1">
      <c r="C541" s="4"/>
      <c r="D541" s="4"/>
      <c r="E541" s="4"/>
      <c r="F541" s="4"/>
      <c r="G541" s="7"/>
    </row>
    <row r="542" spans="3:7" ht="15.75" thickBot="1">
      <c r="C542" s="4"/>
      <c r="D542" s="4"/>
      <c r="E542" s="4"/>
      <c r="F542" s="4"/>
      <c r="G542" s="7"/>
    </row>
    <row r="543" spans="3:7" ht="15.75" thickBot="1">
      <c r="C543" s="4"/>
      <c r="D543" s="4"/>
      <c r="E543" s="4"/>
      <c r="F543" s="4"/>
      <c r="G543" s="8"/>
    </row>
    <row r="544" spans="3:7" ht="15.75" thickBot="1">
      <c r="C544" s="4"/>
      <c r="D544" s="4"/>
      <c r="E544" s="4"/>
      <c r="F544" s="4"/>
      <c r="G544" s="7"/>
    </row>
    <row r="545" spans="3:7" ht="15.75" thickBot="1">
      <c r="C545" s="4"/>
      <c r="D545" s="4"/>
      <c r="E545" s="4"/>
      <c r="F545" s="4"/>
      <c r="G545" s="7"/>
    </row>
    <row r="546" spans="3:7" ht="15.75" thickBot="1">
      <c r="C546" s="4"/>
      <c r="D546" s="4"/>
      <c r="E546" s="4"/>
      <c r="F546" s="4"/>
      <c r="G546" s="7"/>
    </row>
    <row r="547" spans="3:7" ht="15.75" thickBot="1">
      <c r="C547" s="4"/>
      <c r="D547" s="4"/>
      <c r="E547" s="4"/>
      <c r="F547" s="4"/>
      <c r="G547" s="8"/>
    </row>
    <row r="548" spans="3:7" ht="15.75" thickBot="1">
      <c r="C548" s="4"/>
      <c r="D548" s="4"/>
      <c r="E548" s="4"/>
      <c r="F548" s="4"/>
      <c r="G548" s="8"/>
    </row>
    <row r="549" spans="3:7" ht="15.75" thickBot="1">
      <c r="C549" s="4"/>
      <c r="D549" s="4"/>
      <c r="E549" s="4"/>
      <c r="F549" s="4"/>
      <c r="G549" s="7"/>
    </row>
    <row r="550" spans="3:7" ht="15.75" thickBot="1">
      <c r="C550" s="4"/>
      <c r="D550" s="4"/>
      <c r="E550" s="4"/>
      <c r="F550" s="4"/>
      <c r="G550" s="7"/>
    </row>
    <row r="551" spans="3:7" ht="15.75" thickBot="1">
      <c r="C551" s="4"/>
      <c r="D551" s="4"/>
      <c r="E551" s="4"/>
      <c r="F551" s="4"/>
      <c r="G551" s="7"/>
    </row>
    <row r="552" spans="3:7" ht="15.75" thickBot="1">
      <c r="C552" s="4"/>
      <c r="D552" s="4"/>
      <c r="E552" s="4"/>
      <c r="F552" s="4"/>
      <c r="G552" s="7"/>
    </row>
    <row r="553" spans="3:7" ht="15.75" thickBot="1">
      <c r="C553" s="4"/>
      <c r="D553" s="4"/>
      <c r="E553" s="4"/>
      <c r="F553" s="4"/>
      <c r="G553" s="8"/>
    </row>
    <row r="554" spans="3:7" ht="15.75" thickBot="1">
      <c r="C554" s="4"/>
      <c r="D554" s="4"/>
      <c r="E554" s="4"/>
      <c r="F554" s="4"/>
      <c r="G554" s="8"/>
    </row>
    <row r="555" spans="3:7" ht="15.75" thickBot="1">
      <c r="C555" s="4"/>
      <c r="D555" s="4"/>
      <c r="E555" s="4"/>
      <c r="F555" s="4"/>
      <c r="G555" s="8"/>
    </row>
    <row r="556" spans="3:7" ht="15.75" thickBot="1">
      <c r="C556" s="4"/>
      <c r="D556" s="4"/>
      <c r="E556" s="4"/>
      <c r="F556" s="4"/>
      <c r="G556" s="8"/>
    </row>
    <row r="557" spans="3:7" ht="15.75" thickBot="1">
      <c r="C557" s="4"/>
      <c r="D557" s="4"/>
      <c r="E557" s="4"/>
      <c r="F557" s="4"/>
      <c r="G557" s="7"/>
    </row>
    <row r="558" spans="3:7" ht="15.75" thickBot="1">
      <c r="C558" s="4"/>
      <c r="D558" s="4"/>
      <c r="E558" s="4"/>
      <c r="F558" s="4"/>
      <c r="G558" s="8"/>
    </row>
    <row r="559" spans="3:7" ht="15.75" thickBot="1">
      <c r="C559" s="4"/>
      <c r="D559" s="4"/>
      <c r="E559" s="4"/>
      <c r="F559" s="4"/>
      <c r="G559" s="7"/>
    </row>
    <row r="560" spans="3:7" ht="15.75" thickBot="1">
      <c r="C560" s="4"/>
      <c r="D560" s="4"/>
      <c r="E560" s="4"/>
      <c r="F560" s="4"/>
      <c r="G560" s="7"/>
    </row>
    <row r="561" spans="3:7" ht="15.75" thickBot="1">
      <c r="C561" s="4"/>
      <c r="D561" s="4"/>
      <c r="E561" s="4"/>
      <c r="F561" s="4"/>
      <c r="G561" s="7"/>
    </row>
    <row r="562" spans="3:7" ht="15.75" thickBot="1">
      <c r="C562" s="4"/>
      <c r="D562" s="4"/>
      <c r="E562" s="4"/>
      <c r="F562" s="4"/>
      <c r="G562" s="7"/>
    </row>
    <row r="563" spans="3:7" ht="15.75" thickBot="1">
      <c r="C563" s="4"/>
      <c r="D563" s="4"/>
      <c r="E563" s="4"/>
      <c r="F563" s="4"/>
      <c r="G563" s="8"/>
    </row>
    <row r="564" spans="3:7" ht="15.75" thickBot="1">
      <c r="C564" s="4"/>
      <c r="D564" s="4"/>
      <c r="E564" s="4"/>
      <c r="F564" s="4"/>
      <c r="G564" s="7"/>
    </row>
    <row r="565" spans="3:7" ht="15.75" thickBot="1">
      <c r="C565" s="4"/>
      <c r="D565" s="4"/>
      <c r="E565" s="4"/>
      <c r="F565" s="4"/>
      <c r="G565" s="7"/>
    </row>
    <row r="566" spans="3:7" ht="15.75" thickBot="1">
      <c r="C566" s="4"/>
      <c r="D566" s="4"/>
      <c r="E566" s="4"/>
      <c r="F566" s="4"/>
      <c r="G566" s="7"/>
    </row>
    <row r="567" spans="3:7" ht="15.75" thickBot="1">
      <c r="C567" s="4"/>
      <c r="D567" s="4"/>
      <c r="E567" s="4"/>
      <c r="F567" s="4"/>
      <c r="G567" s="7"/>
    </row>
    <row r="568" spans="3:7" ht="15.75" thickBot="1">
      <c r="C568" s="4"/>
      <c r="D568" s="4"/>
      <c r="E568" s="4"/>
      <c r="F568" s="4"/>
      <c r="G568" s="8"/>
    </row>
    <row r="569" spans="3:7" ht="15.75" thickBot="1">
      <c r="C569" s="4"/>
      <c r="D569" s="4"/>
      <c r="E569" s="4"/>
      <c r="F569" s="4"/>
      <c r="G569" s="7"/>
    </row>
    <row r="570" spans="3:7" ht="15.75" thickBot="1">
      <c r="C570" s="4"/>
      <c r="D570" s="4"/>
      <c r="E570" s="4"/>
      <c r="F570" s="4"/>
      <c r="G570" s="8"/>
    </row>
    <row r="571" spans="3:7" ht="15.75" thickBot="1">
      <c r="C571" s="4"/>
      <c r="D571" s="4"/>
      <c r="E571" s="4"/>
      <c r="F571" s="4"/>
      <c r="G571" s="8"/>
    </row>
    <row r="572" spans="3:7" ht="15.75" thickBot="1">
      <c r="C572" s="4"/>
      <c r="D572" s="4"/>
      <c r="E572" s="4"/>
      <c r="F572" s="4"/>
      <c r="G572" s="8"/>
    </row>
    <row r="573" spans="3:7" ht="15.75" thickBot="1">
      <c r="C573" s="4"/>
      <c r="D573" s="4"/>
      <c r="E573" s="4"/>
      <c r="F573" s="4"/>
      <c r="G573" s="7"/>
    </row>
    <row r="574" spans="3:7" ht="15.75" thickBot="1">
      <c r="C574" s="4"/>
      <c r="D574" s="4"/>
      <c r="E574" s="4"/>
      <c r="F574" s="4"/>
      <c r="G574" s="7"/>
    </row>
    <row r="575" spans="3:7" ht="15.75" thickBot="1">
      <c r="C575" s="4"/>
      <c r="D575" s="4"/>
      <c r="E575" s="4"/>
      <c r="F575" s="4"/>
      <c r="G575" s="7"/>
    </row>
    <row r="576" spans="3:7" ht="15.75" thickBot="1">
      <c r="C576" s="4"/>
      <c r="D576" s="4"/>
      <c r="E576" s="4"/>
      <c r="F576" s="4"/>
      <c r="G576" s="8"/>
    </row>
    <row r="577" spans="3:7" ht="15.75" thickBot="1">
      <c r="C577" s="4"/>
      <c r="D577" s="4"/>
      <c r="E577" s="4"/>
      <c r="F577" s="4"/>
      <c r="G577" s="7"/>
    </row>
    <row r="578" spans="3:7" ht="15.75" thickBot="1">
      <c r="C578" s="4"/>
      <c r="D578" s="4"/>
      <c r="E578" s="4"/>
      <c r="F578" s="4"/>
      <c r="G578" s="8"/>
    </row>
    <row r="579" spans="3:7" ht="15.75" thickBot="1">
      <c r="C579" s="4"/>
      <c r="D579" s="4"/>
      <c r="E579" s="4"/>
      <c r="F579" s="4"/>
      <c r="G579" s="8"/>
    </row>
    <row r="580" spans="3:7" ht="15.75" thickBot="1">
      <c r="C580" s="4"/>
      <c r="D580" s="4"/>
      <c r="E580" s="4"/>
      <c r="F580" s="4"/>
      <c r="G580" s="7"/>
    </row>
    <row r="581" spans="3:7" ht="15.75" thickBot="1">
      <c r="C581" s="4"/>
      <c r="D581" s="4"/>
      <c r="E581" s="4"/>
      <c r="F581" s="4"/>
      <c r="G581" s="7"/>
    </row>
    <row r="582" spans="3:7" ht="15.75" thickBot="1">
      <c r="C582" s="4"/>
      <c r="D582" s="4"/>
      <c r="E582" s="4"/>
      <c r="F582" s="4"/>
      <c r="G582" s="8"/>
    </row>
    <row r="583" spans="3:7" ht="15.75" thickBot="1">
      <c r="C583" s="4"/>
      <c r="D583" s="4"/>
      <c r="E583" s="4"/>
      <c r="F583" s="4"/>
      <c r="G583" s="8"/>
    </row>
    <row r="584" spans="3:7" ht="15.75" thickBot="1">
      <c r="C584" s="4"/>
      <c r="D584" s="4"/>
      <c r="E584" s="4"/>
      <c r="F584" s="4"/>
      <c r="G584" s="8"/>
    </row>
    <row r="585" spans="3:7" ht="15.75" thickBot="1">
      <c r="C585" s="4"/>
      <c r="D585" s="4"/>
      <c r="E585" s="4"/>
      <c r="F585" s="4"/>
      <c r="G585" s="7"/>
    </row>
    <row r="586" spans="3:7" ht="15.75" thickBot="1">
      <c r="C586" s="4"/>
      <c r="D586" s="4"/>
      <c r="E586" s="4"/>
      <c r="F586" s="4"/>
      <c r="G586" s="7"/>
    </row>
    <row r="587" spans="3:7" ht="15.75" thickBot="1">
      <c r="C587" s="4"/>
      <c r="D587" s="4"/>
      <c r="E587" s="4"/>
      <c r="F587" s="4"/>
      <c r="G587" s="8"/>
    </row>
    <row r="588" spans="3:7" ht="15.75" thickBot="1">
      <c r="C588" s="4"/>
      <c r="D588" s="4"/>
      <c r="E588" s="4"/>
      <c r="F588" s="4"/>
      <c r="G588" s="8"/>
    </row>
    <row r="589" spans="3:7" ht="15.75" thickBot="1">
      <c r="C589" s="4"/>
      <c r="D589" s="4"/>
      <c r="E589" s="4"/>
      <c r="F589" s="4"/>
      <c r="G589" s="8"/>
    </row>
    <row r="590" spans="3:7" ht="15.75" thickBot="1">
      <c r="C590" s="4"/>
      <c r="D590" s="4"/>
      <c r="E590" s="4"/>
      <c r="F590" s="4"/>
      <c r="G590" s="8"/>
    </row>
    <row r="591" spans="3:7" ht="15.75" thickBot="1">
      <c r="C591" s="4"/>
      <c r="D591" s="4"/>
      <c r="E591" s="4"/>
      <c r="F591" s="4"/>
      <c r="G591" s="7"/>
    </row>
    <row r="592" spans="3:7" ht="15.75" thickBot="1">
      <c r="C592" s="4"/>
      <c r="D592" s="4"/>
      <c r="E592" s="4"/>
      <c r="F592" s="4"/>
      <c r="G592" s="7"/>
    </row>
    <row r="593" spans="3:7" ht="15.75" thickBot="1">
      <c r="C593" s="4"/>
      <c r="D593" s="4"/>
      <c r="E593" s="4"/>
      <c r="F593" s="4"/>
      <c r="G593" s="7"/>
    </row>
    <row r="594" spans="3:7" ht="15.75" thickBot="1">
      <c r="C594" s="4"/>
      <c r="D594" s="4"/>
      <c r="E594" s="4"/>
      <c r="F594" s="4"/>
      <c r="G594" s="8"/>
    </row>
    <row r="595" spans="3:7" ht="15.75" thickBot="1">
      <c r="C595" s="4"/>
      <c r="D595" s="4"/>
      <c r="E595" s="4"/>
      <c r="F595" s="4"/>
      <c r="G595" s="8"/>
    </row>
    <row r="596" spans="3:7" ht="15.75" thickBot="1">
      <c r="C596" s="4"/>
      <c r="D596" s="4"/>
      <c r="E596" s="4"/>
      <c r="F596" s="4"/>
      <c r="G596" s="7"/>
    </row>
    <row r="597" spans="3:7" ht="15.75" thickBot="1">
      <c r="C597" s="4"/>
      <c r="D597" s="4"/>
      <c r="E597" s="4"/>
      <c r="F597" s="4"/>
      <c r="G597" s="8"/>
    </row>
    <row r="598" spans="3:7" ht="15.75" thickBot="1">
      <c r="C598" s="4"/>
      <c r="D598" s="4"/>
      <c r="E598" s="4"/>
      <c r="F598" s="4"/>
      <c r="G598" s="7"/>
    </row>
    <row r="599" spans="3:7" ht="15.75" thickBot="1">
      <c r="C599" s="4"/>
      <c r="D599" s="4"/>
      <c r="E599" s="4"/>
      <c r="F599" s="4"/>
      <c r="G599" s="8"/>
    </row>
    <row r="600" spans="3:7" ht="15.75" thickBot="1">
      <c r="C600" s="4"/>
      <c r="D600" s="4"/>
      <c r="E600" s="4"/>
      <c r="F600" s="4"/>
      <c r="G600" s="8"/>
    </row>
    <row r="601" spans="3:7" ht="15.75" thickBot="1">
      <c r="C601" s="4"/>
      <c r="D601" s="4"/>
      <c r="E601" s="4"/>
      <c r="F601" s="4"/>
      <c r="G601" s="7"/>
    </row>
    <row r="602" spans="3:7" ht="15.75" thickBot="1">
      <c r="C602" s="4"/>
      <c r="D602" s="4"/>
      <c r="E602" s="4"/>
      <c r="F602" s="4"/>
      <c r="G602" s="7"/>
    </row>
    <row r="603" spans="3:7" ht="15.75" thickBot="1">
      <c r="C603" s="4"/>
      <c r="D603" s="4"/>
      <c r="E603" s="4"/>
      <c r="F603" s="4"/>
      <c r="G603" s="8"/>
    </row>
    <row r="604" spans="3:7" ht="15.75" thickBot="1">
      <c r="C604" s="4"/>
      <c r="D604" s="4"/>
      <c r="E604" s="4"/>
      <c r="F604" s="4"/>
      <c r="G604" s="7"/>
    </row>
    <row r="605" spans="3:7" ht="15.75" thickBot="1">
      <c r="C605" s="4"/>
      <c r="D605" s="4"/>
      <c r="E605" s="4"/>
      <c r="F605" s="4"/>
      <c r="G605" s="7"/>
    </row>
    <row r="606" spans="3:7" ht="15.75" thickBot="1">
      <c r="C606" s="4"/>
      <c r="D606" s="4"/>
      <c r="E606" s="4"/>
      <c r="F606" s="4"/>
      <c r="G606" s="7"/>
    </row>
    <row r="607" spans="3:7" ht="15.75" thickBot="1">
      <c r="C607" s="4"/>
      <c r="D607" s="4"/>
      <c r="E607" s="4"/>
      <c r="F607" s="4"/>
      <c r="G607" s="7"/>
    </row>
    <row r="608" spans="3:7" ht="15.75" thickBot="1">
      <c r="C608" s="4"/>
      <c r="D608" s="4"/>
      <c r="E608" s="4"/>
      <c r="F608" s="4"/>
      <c r="G608" s="8"/>
    </row>
    <row r="609" spans="3:7" ht="15.75" thickBot="1">
      <c r="C609" s="4"/>
      <c r="D609" s="4"/>
      <c r="E609" s="4"/>
      <c r="F609" s="4"/>
      <c r="G609" s="7"/>
    </row>
    <row r="610" spans="3:7" ht="15.75" thickBot="1">
      <c r="C610" s="4"/>
      <c r="D610" s="4"/>
      <c r="E610" s="4"/>
      <c r="F610" s="4"/>
      <c r="G610" s="8"/>
    </row>
    <row r="611" spans="3:7" ht="15.75" thickBot="1">
      <c r="C611" s="4"/>
      <c r="D611" s="4"/>
      <c r="E611" s="4"/>
      <c r="F611" s="4"/>
      <c r="G611" s="8"/>
    </row>
    <row r="612" spans="3:7" ht="15.75" thickBot="1">
      <c r="C612" s="4"/>
      <c r="D612" s="4"/>
      <c r="E612" s="4"/>
      <c r="F612" s="4"/>
      <c r="G612" s="8"/>
    </row>
    <row r="613" spans="3:7" ht="15.75" thickBot="1">
      <c r="C613" s="4"/>
      <c r="D613" s="4"/>
      <c r="E613" s="4"/>
      <c r="F613" s="4"/>
      <c r="G613" s="8"/>
    </row>
    <row r="614" spans="3:7" ht="15.75" thickBot="1">
      <c r="C614" s="4"/>
      <c r="D614" s="4"/>
      <c r="E614" s="4"/>
      <c r="F614" s="4"/>
      <c r="G614" s="8"/>
    </row>
    <row r="615" spans="3:7" ht="15.75" thickBot="1">
      <c r="C615" s="4"/>
      <c r="D615" s="4"/>
      <c r="E615" s="4"/>
      <c r="F615" s="4"/>
      <c r="G615" s="8"/>
    </row>
    <row r="616" spans="3:7" ht="15.75" thickBot="1">
      <c r="C616" s="4"/>
      <c r="D616" s="4"/>
      <c r="E616" s="4"/>
      <c r="F616" s="4"/>
      <c r="G616" s="7"/>
    </row>
    <row r="617" spans="3:7" ht="15.75" thickBot="1">
      <c r="C617" s="4"/>
      <c r="D617" s="4"/>
      <c r="E617" s="4"/>
      <c r="F617" s="4"/>
      <c r="G617" s="8"/>
    </row>
    <row r="618" spans="3:7" ht="15.75" thickBot="1">
      <c r="C618" s="4"/>
      <c r="D618" s="4"/>
      <c r="E618" s="4"/>
      <c r="F618" s="4"/>
      <c r="G618" s="8"/>
    </row>
    <row r="619" spans="3:7" ht="15.75" thickBot="1">
      <c r="C619" s="4"/>
      <c r="D619" s="4"/>
      <c r="E619" s="4"/>
      <c r="F619" s="4"/>
      <c r="G619" s="7"/>
    </row>
    <row r="620" spans="3:7" ht="15.75" thickBot="1">
      <c r="C620" s="4"/>
      <c r="D620" s="4"/>
      <c r="E620" s="4"/>
      <c r="F620" s="4"/>
      <c r="G620" s="8"/>
    </row>
    <row r="621" spans="3:7" ht="15.75" thickBot="1">
      <c r="C621" s="4"/>
      <c r="D621" s="4"/>
      <c r="E621" s="4"/>
      <c r="F621" s="4"/>
      <c r="G621" s="7"/>
    </row>
    <row r="622" spans="3:7" ht="15.75" thickBot="1">
      <c r="C622" s="4"/>
      <c r="D622" s="4"/>
      <c r="E622" s="4"/>
      <c r="F622" s="4"/>
      <c r="G622" s="8"/>
    </row>
    <row r="623" spans="3:7" ht="15.75" thickBot="1">
      <c r="C623" s="4"/>
      <c r="D623" s="4"/>
      <c r="E623" s="4"/>
      <c r="F623" s="4"/>
      <c r="G623" s="7"/>
    </row>
    <row r="624" spans="3:7" ht="15.75" thickBot="1">
      <c r="C624" s="4"/>
      <c r="D624" s="4"/>
      <c r="E624" s="4"/>
      <c r="F624" s="4"/>
      <c r="G624" s="8"/>
    </row>
    <row r="625" spans="3:7" ht="15.75" thickBot="1">
      <c r="C625" s="4"/>
      <c r="D625" s="4"/>
      <c r="E625" s="4"/>
      <c r="F625" s="4"/>
      <c r="G625" s="8"/>
    </row>
    <row r="626" spans="3:7" ht="15.75" thickBot="1">
      <c r="C626" s="4"/>
      <c r="D626" s="4"/>
      <c r="E626" s="4"/>
      <c r="F626" s="4"/>
      <c r="G626" s="8"/>
    </row>
    <row r="627" spans="3:7" ht="15.75" thickBot="1">
      <c r="C627" s="4"/>
      <c r="D627" s="4"/>
      <c r="E627" s="4"/>
      <c r="F627" s="4"/>
      <c r="G627" s="8"/>
    </row>
    <row r="628" spans="3:7" ht="15.75" thickBot="1">
      <c r="C628" s="4"/>
      <c r="D628" s="4"/>
      <c r="E628" s="4"/>
      <c r="F628" s="4"/>
      <c r="G628" s="8"/>
    </row>
    <row r="629" spans="3:7" ht="15.75" thickBot="1">
      <c r="C629" s="4"/>
      <c r="D629" s="4"/>
      <c r="E629" s="4"/>
      <c r="F629" s="4"/>
      <c r="G629" s="8"/>
    </row>
    <row r="630" spans="3:7" ht="15.75" thickBot="1">
      <c r="C630" s="4"/>
      <c r="D630" s="4"/>
      <c r="E630" s="4"/>
      <c r="F630" s="4"/>
      <c r="G630" s="8"/>
    </row>
    <row r="631" spans="3:7" ht="15.75" thickBot="1">
      <c r="C631" s="4"/>
      <c r="D631" s="4"/>
      <c r="E631" s="4"/>
      <c r="F631" s="4"/>
      <c r="G631" s="7"/>
    </row>
    <row r="632" spans="3:7" ht="15.75" thickBot="1">
      <c r="C632" s="4"/>
      <c r="D632" s="4"/>
      <c r="E632" s="4"/>
      <c r="F632" s="4"/>
      <c r="G632" s="8"/>
    </row>
    <row r="633" spans="3:7" ht="15.75" thickBot="1">
      <c r="C633" s="4"/>
      <c r="D633" s="4"/>
      <c r="E633" s="4"/>
      <c r="F633" s="4"/>
      <c r="G633" s="8"/>
    </row>
    <row r="634" spans="3:7" ht="15.75" thickBot="1">
      <c r="C634" s="4"/>
      <c r="D634" s="4"/>
      <c r="E634" s="4"/>
      <c r="F634" s="4"/>
      <c r="G634" s="8"/>
    </row>
    <row r="635" spans="3:7" ht="15.75" thickBot="1">
      <c r="C635" s="9"/>
      <c r="D635" s="9"/>
      <c r="E635" s="10"/>
    </row>
    <row r="637" spans="3:7" ht="15.75" thickBot="1"/>
    <row r="638" spans="3:7" ht="15.75" thickBot="1">
      <c r="C638" s="5"/>
      <c r="D638" s="5"/>
      <c r="E638" s="5"/>
      <c r="F638" s="5"/>
      <c r="G638" s="6"/>
    </row>
    <row r="639" spans="3:7" ht="15.75" thickBot="1">
      <c r="C639" s="4"/>
      <c r="D639" s="4"/>
      <c r="E639" s="4"/>
      <c r="F639" s="4"/>
      <c r="G639" s="8"/>
    </row>
    <row r="640" spans="3:7" ht="15.75" thickBot="1">
      <c r="C640" s="4"/>
      <c r="D640" s="4"/>
      <c r="E640" s="4"/>
      <c r="F640" s="4"/>
      <c r="G640" s="8"/>
    </row>
    <row r="641" spans="3:7" ht="15.75" thickBot="1">
      <c r="C641" s="4"/>
      <c r="D641" s="4"/>
      <c r="E641" s="4"/>
      <c r="F641" s="4"/>
      <c r="G641" s="8"/>
    </row>
    <row r="642" spans="3:7" ht="15.75" thickBot="1">
      <c r="C642" s="4"/>
      <c r="D642" s="4"/>
      <c r="E642" s="4"/>
      <c r="F642" s="4"/>
      <c r="G642" s="8"/>
    </row>
    <row r="643" spans="3:7" ht="15.75" thickBot="1">
      <c r="C643" s="4"/>
      <c r="D643" s="4"/>
      <c r="E643" s="4"/>
      <c r="F643" s="4"/>
      <c r="G643" s="8"/>
    </row>
    <row r="644" spans="3:7" ht="15.75" thickBot="1">
      <c r="C644" s="4"/>
      <c r="D644" s="4"/>
      <c r="E644" s="4"/>
      <c r="F644" s="4"/>
      <c r="G644" s="7"/>
    </row>
    <row r="645" spans="3:7" ht="15.75" thickBot="1">
      <c r="C645" s="4"/>
      <c r="D645" s="4"/>
      <c r="E645" s="4"/>
      <c r="F645" s="4"/>
      <c r="G645" s="7"/>
    </row>
    <row r="646" spans="3:7" ht="15.75" thickBot="1">
      <c r="C646" s="4"/>
      <c r="D646" s="4"/>
      <c r="E646" s="4"/>
      <c r="F646" s="4"/>
      <c r="G646" s="8"/>
    </row>
    <row r="647" spans="3:7" ht="15.75" thickBot="1">
      <c r="C647" s="4"/>
      <c r="D647" s="4"/>
      <c r="E647" s="4"/>
      <c r="F647" s="4"/>
      <c r="G647" s="8"/>
    </row>
    <row r="648" spans="3:7" ht="15.75" thickBot="1">
      <c r="C648" s="4"/>
      <c r="D648" s="4"/>
      <c r="E648" s="4"/>
      <c r="F648" s="4"/>
      <c r="G648" s="8"/>
    </row>
    <row r="649" spans="3:7" ht="15.75" thickBot="1">
      <c r="C649" s="4"/>
      <c r="D649" s="4"/>
      <c r="E649" s="4"/>
      <c r="F649" s="4"/>
      <c r="G649" s="8"/>
    </row>
    <row r="650" spans="3:7" ht="15.75" thickBot="1">
      <c r="C650" s="4"/>
      <c r="D650" s="4"/>
      <c r="E650" s="4"/>
      <c r="F650" s="4"/>
      <c r="G650" s="8"/>
    </row>
    <row r="651" spans="3:7" ht="15.75" thickBot="1">
      <c r="C651" s="4"/>
      <c r="D651" s="4"/>
      <c r="E651" s="4"/>
      <c r="F651" s="4"/>
      <c r="G651" s="7"/>
    </row>
    <row r="652" spans="3:7" ht="15.75" thickBot="1">
      <c r="C652" s="4"/>
      <c r="D652" s="4"/>
      <c r="E652" s="4"/>
      <c r="F652" s="4"/>
      <c r="G652" s="8"/>
    </row>
    <row r="653" spans="3:7" ht="15.75" thickBot="1">
      <c r="C653" s="4"/>
      <c r="D653" s="4"/>
      <c r="E653" s="4"/>
      <c r="F653" s="4"/>
      <c r="G653" s="8"/>
    </row>
    <row r="654" spans="3:7" ht="15.75" thickBot="1">
      <c r="C654" s="4"/>
      <c r="D654" s="4"/>
      <c r="E654" s="4"/>
      <c r="F654" s="4"/>
      <c r="G654" s="7"/>
    </row>
    <row r="655" spans="3:7" ht="15.75" thickBot="1">
      <c r="C655" s="4"/>
      <c r="D655" s="4"/>
      <c r="E655" s="4"/>
      <c r="F655" s="4"/>
      <c r="G655" s="7"/>
    </row>
    <row r="656" spans="3:7" ht="15.75" thickBot="1">
      <c r="C656" s="4"/>
      <c r="D656" s="4"/>
      <c r="E656" s="4"/>
      <c r="F656" s="4"/>
      <c r="G656" s="7"/>
    </row>
    <row r="657" spans="3:7" ht="15.75" thickBot="1">
      <c r="C657" s="4"/>
      <c r="D657" s="4"/>
      <c r="E657" s="4"/>
      <c r="F657" s="4"/>
      <c r="G657" s="7"/>
    </row>
    <row r="658" spans="3:7" ht="15.75" thickBot="1">
      <c r="C658" s="4"/>
      <c r="D658" s="4"/>
      <c r="E658" s="4"/>
      <c r="F658" s="4"/>
      <c r="G658" s="8"/>
    </row>
    <row r="659" spans="3:7" ht="15.75" thickBot="1">
      <c r="C659" s="4"/>
      <c r="D659" s="4"/>
      <c r="E659" s="4"/>
      <c r="F659" s="4"/>
      <c r="G659" s="8"/>
    </row>
    <row r="660" spans="3:7" ht="15.75" thickBot="1">
      <c r="C660" s="4"/>
      <c r="D660" s="4"/>
      <c r="E660" s="4"/>
      <c r="F660" s="4"/>
      <c r="G660" s="7"/>
    </row>
    <row r="661" spans="3:7" ht="15.75" thickBot="1">
      <c r="C661" s="4"/>
      <c r="D661" s="4"/>
      <c r="E661" s="4"/>
      <c r="F661" s="4"/>
      <c r="G661" s="8"/>
    </row>
    <row r="662" spans="3:7" ht="15.75" thickBot="1">
      <c r="C662" s="4"/>
      <c r="D662" s="4"/>
      <c r="E662" s="4"/>
      <c r="F662" s="4"/>
      <c r="G662" s="7"/>
    </row>
    <row r="663" spans="3:7" ht="15.75" thickBot="1">
      <c r="C663" s="4"/>
      <c r="D663" s="4"/>
      <c r="E663" s="4"/>
      <c r="F663" s="4"/>
      <c r="G663" s="8"/>
    </row>
    <row r="664" spans="3:7" ht="15.75" thickBot="1">
      <c r="C664" s="4"/>
      <c r="D664" s="4"/>
      <c r="E664" s="4"/>
      <c r="F664" s="4"/>
      <c r="G664" s="7"/>
    </row>
    <row r="665" spans="3:7" ht="15.75" thickBot="1">
      <c r="C665" s="4"/>
      <c r="D665" s="4"/>
      <c r="E665" s="4"/>
      <c r="F665" s="4"/>
      <c r="G665" s="7"/>
    </row>
    <row r="666" spans="3:7" ht="15.75" thickBot="1">
      <c r="C666" s="4"/>
      <c r="D666" s="4"/>
      <c r="E666" s="4"/>
      <c r="F666" s="4"/>
      <c r="G666" s="7"/>
    </row>
    <row r="667" spans="3:7" ht="15.75" thickBot="1">
      <c r="C667" s="4"/>
      <c r="D667" s="4"/>
      <c r="E667" s="4"/>
      <c r="F667" s="4"/>
      <c r="G667" s="8"/>
    </row>
    <row r="668" spans="3:7" ht="15.75" thickBot="1">
      <c r="C668" s="4"/>
      <c r="D668" s="4"/>
      <c r="E668" s="4"/>
      <c r="F668" s="4"/>
      <c r="G668" s="8"/>
    </row>
    <row r="669" spans="3:7" ht="15.75" thickBot="1">
      <c r="C669" s="4"/>
      <c r="D669" s="4"/>
      <c r="E669" s="4"/>
      <c r="F669" s="4"/>
      <c r="G669" s="7"/>
    </row>
    <row r="670" spans="3:7" ht="15.75" thickBot="1">
      <c r="C670" s="4"/>
      <c r="D670" s="4"/>
      <c r="E670" s="4"/>
      <c r="F670" s="4"/>
      <c r="G670" s="8"/>
    </row>
    <row r="671" spans="3:7" ht="15.75" thickBot="1">
      <c r="C671" s="4"/>
      <c r="D671" s="4"/>
      <c r="E671" s="4"/>
      <c r="F671" s="4"/>
      <c r="G671" s="8"/>
    </row>
    <row r="672" spans="3:7" ht="15.75" thickBot="1">
      <c r="C672" s="4"/>
      <c r="D672" s="4"/>
      <c r="E672" s="4"/>
      <c r="F672" s="4"/>
      <c r="G672" s="7"/>
    </row>
    <row r="673" spans="3:7" ht="15.75" thickBot="1">
      <c r="C673" s="4"/>
      <c r="D673" s="4"/>
      <c r="E673" s="4"/>
      <c r="F673" s="4"/>
      <c r="G673" s="8"/>
    </row>
    <row r="674" spans="3:7" ht="15.75" thickBot="1">
      <c r="C674" s="4"/>
      <c r="D674" s="4"/>
      <c r="E674" s="4"/>
      <c r="F674" s="4"/>
      <c r="G674" s="7"/>
    </row>
    <row r="675" spans="3:7" ht="15.75" thickBot="1">
      <c r="C675" s="4"/>
      <c r="D675" s="4"/>
      <c r="E675" s="4"/>
      <c r="F675" s="4"/>
      <c r="G675" s="7"/>
    </row>
    <row r="676" spans="3:7" ht="15.75" thickBot="1">
      <c r="C676" s="4"/>
      <c r="D676" s="4"/>
      <c r="E676" s="4"/>
      <c r="F676" s="4"/>
      <c r="G676" s="7"/>
    </row>
    <row r="677" spans="3:7" ht="15.75" thickBot="1">
      <c r="C677" s="4"/>
      <c r="D677" s="4"/>
      <c r="E677" s="4"/>
      <c r="F677" s="4"/>
      <c r="G677" s="7"/>
    </row>
    <row r="678" spans="3:7" ht="15.75" thickBot="1">
      <c r="C678" s="4"/>
      <c r="D678" s="4"/>
      <c r="E678" s="4"/>
      <c r="F678" s="4"/>
      <c r="G678" s="8"/>
    </row>
    <row r="679" spans="3:7" ht="15.75" thickBot="1">
      <c r="C679" s="4"/>
      <c r="D679" s="4"/>
      <c r="E679" s="4"/>
      <c r="F679" s="4"/>
      <c r="G679" s="8"/>
    </row>
    <row r="680" spans="3:7" ht="15.75" thickBot="1">
      <c r="C680" s="4"/>
      <c r="D680" s="4"/>
      <c r="E680" s="4"/>
      <c r="F680" s="4"/>
      <c r="G680" s="8"/>
    </row>
    <row r="681" spans="3:7" ht="15.75" thickBot="1">
      <c r="C681" s="4"/>
      <c r="D681" s="4"/>
      <c r="E681" s="4"/>
      <c r="F681" s="4"/>
      <c r="G681" s="7"/>
    </row>
    <row r="682" spans="3:7" ht="15.75" thickBot="1">
      <c r="C682" s="4"/>
      <c r="D682" s="4"/>
      <c r="E682" s="4"/>
      <c r="F682" s="4"/>
      <c r="G682" s="8"/>
    </row>
    <row r="683" spans="3:7" ht="15.75" thickBot="1">
      <c r="C683" s="4"/>
      <c r="D683" s="4"/>
      <c r="E683" s="4"/>
      <c r="F683" s="4"/>
      <c r="G683" s="8"/>
    </row>
    <row r="684" spans="3:7" ht="15.75" thickBot="1">
      <c r="C684" s="4"/>
      <c r="D684" s="4"/>
      <c r="E684" s="4"/>
      <c r="F684" s="4"/>
      <c r="G684" s="8"/>
    </row>
    <row r="685" spans="3:7" ht="15.75" thickBot="1">
      <c r="C685" s="4"/>
      <c r="D685" s="4"/>
      <c r="E685" s="4"/>
      <c r="F685" s="4"/>
      <c r="G685" s="7"/>
    </row>
    <row r="686" spans="3:7" ht="15.75" thickBot="1">
      <c r="C686" s="4"/>
      <c r="D686" s="4"/>
      <c r="E686" s="4"/>
      <c r="F686" s="4"/>
      <c r="G686" s="7"/>
    </row>
    <row r="687" spans="3:7" ht="15.75" thickBot="1">
      <c r="C687" s="4"/>
      <c r="D687" s="4"/>
      <c r="E687" s="4"/>
      <c r="F687" s="4"/>
      <c r="G687" s="7"/>
    </row>
    <row r="688" spans="3:7" ht="15.75" thickBot="1">
      <c r="C688" s="4"/>
      <c r="D688" s="4"/>
      <c r="E688" s="4"/>
      <c r="F688" s="4"/>
      <c r="G688" s="8"/>
    </row>
    <row r="689" spans="3:7" ht="15.75" thickBot="1">
      <c r="C689" s="4"/>
      <c r="D689" s="4"/>
      <c r="E689" s="4"/>
      <c r="F689" s="4"/>
      <c r="G689" s="8"/>
    </row>
    <row r="690" spans="3:7" ht="15.75" thickBot="1">
      <c r="C690" s="4"/>
      <c r="D690" s="4"/>
      <c r="E690" s="4"/>
      <c r="F690" s="4"/>
      <c r="G690" s="8"/>
    </row>
    <row r="691" spans="3:7" ht="15.75" thickBot="1">
      <c r="C691" s="4"/>
      <c r="D691" s="4"/>
      <c r="E691" s="4"/>
      <c r="F691" s="4"/>
      <c r="G691" s="8"/>
    </row>
    <row r="692" spans="3:7" ht="15.75" thickBot="1">
      <c r="C692" s="4"/>
      <c r="D692" s="4"/>
      <c r="E692" s="4"/>
      <c r="F692" s="4"/>
      <c r="G692" s="8"/>
    </row>
    <row r="693" spans="3:7" ht="15.75" thickBot="1">
      <c r="C693" s="4"/>
      <c r="D693" s="4"/>
      <c r="E693" s="4"/>
      <c r="F693" s="4"/>
      <c r="G693" s="7"/>
    </row>
    <row r="694" spans="3:7" ht="15.75" thickBot="1">
      <c r="C694" s="4"/>
      <c r="D694" s="4"/>
      <c r="E694" s="4"/>
      <c r="F694" s="4"/>
      <c r="G694" s="7"/>
    </row>
    <row r="695" spans="3:7" ht="15.75" thickBot="1">
      <c r="C695" s="4"/>
      <c r="D695" s="4"/>
      <c r="E695" s="4"/>
      <c r="F695" s="4"/>
      <c r="G695" s="7"/>
    </row>
    <row r="696" spans="3:7" ht="15.75" thickBot="1">
      <c r="C696" s="4"/>
      <c r="D696" s="4"/>
      <c r="E696" s="4"/>
      <c r="F696" s="4"/>
      <c r="G696" s="7"/>
    </row>
    <row r="697" spans="3:7" ht="15.75" thickBot="1">
      <c r="C697" s="4"/>
      <c r="D697" s="4"/>
      <c r="E697" s="4"/>
      <c r="F697" s="4"/>
      <c r="G697" s="8"/>
    </row>
    <row r="698" spans="3:7" ht="15.75" thickBot="1">
      <c r="C698" s="4"/>
      <c r="D698" s="4"/>
      <c r="E698" s="4"/>
      <c r="F698" s="4"/>
      <c r="G698" s="7"/>
    </row>
    <row r="699" spans="3:7" ht="15.75" thickBot="1">
      <c r="C699" s="4"/>
      <c r="D699" s="4"/>
      <c r="E699" s="4"/>
      <c r="F699" s="4"/>
      <c r="G699" s="7"/>
    </row>
    <row r="700" spans="3:7" ht="15.75" thickBot="1">
      <c r="C700" s="4"/>
      <c r="D700" s="4"/>
      <c r="E700" s="4"/>
      <c r="F700" s="4"/>
      <c r="G700" s="8"/>
    </row>
    <row r="701" spans="3:7" ht="15.75" thickBot="1">
      <c r="C701" s="4"/>
      <c r="D701" s="4"/>
      <c r="E701" s="4"/>
      <c r="F701" s="4"/>
      <c r="G701" s="7"/>
    </row>
    <row r="702" spans="3:7" ht="15.75" thickBot="1">
      <c r="C702" s="4"/>
      <c r="D702" s="4"/>
      <c r="E702" s="4"/>
      <c r="F702" s="4"/>
      <c r="G702" s="8"/>
    </row>
    <row r="703" spans="3:7" ht="15.75" thickBot="1">
      <c r="C703" s="4"/>
      <c r="D703" s="4"/>
      <c r="E703" s="4"/>
      <c r="F703" s="4"/>
      <c r="G703" s="7"/>
    </row>
    <row r="704" spans="3:7" ht="15.75" thickBot="1">
      <c r="C704" s="4"/>
      <c r="D704" s="4"/>
      <c r="E704" s="4"/>
      <c r="F704" s="4"/>
      <c r="G704" s="8"/>
    </row>
    <row r="705" spans="3:7" ht="15.75" thickBot="1">
      <c r="C705" s="4"/>
      <c r="D705" s="4"/>
      <c r="E705" s="4"/>
      <c r="F705" s="4"/>
      <c r="G705" s="7"/>
    </row>
    <row r="706" spans="3:7" ht="15.75" thickBot="1">
      <c r="C706" s="4"/>
      <c r="D706" s="4"/>
      <c r="E706" s="4"/>
      <c r="F706" s="4"/>
      <c r="G706" s="8"/>
    </row>
    <row r="707" spans="3:7" ht="15.75" thickBot="1">
      <c r="C707" s="4"/>
      <c r="D707" s="4"/>
      <c r="E707" s="4"/>
      <c r="F707" s="4"/>
      <c r="G707" s="7"/>
    </row>
    <row r="708" spans="3:7" ht="15.75" thickBot="1">
      <c r="C708" s="4"/>
      <c r="D708" s="4"/>
      <c r="E708" s="4"/>
      <c r="F708" s="4"/>
      <c r="G708" s="7"/>
    </row>
    <row r="709" spans="3:7" ht="15.75" thickBot="1">
      <c r="C709" s="4"/>
      <c r="D709" s="4"/>
      <c r="E709" s="4"/>
      <c r="F709" s="4"/>
      <c r="G709" s="8"/>
    </row>
    <row r="710" spans="3:7" ht="15.75" thickBot="1">
      <c r="C710" s="4"/>
      <c r="D710" s="4"/>
      <c r="E710" s="4"/>
      <c r="F710" s="4"/>
      <c r="G710" s="7"/>
    </row>
    <row r="711" spans="3:7" ht="15.75" thickBot="1">
      <c r="C711" s="4"/>
      <c r="D711" s="4"/>
      <c r="E711" s="4"/>
      <c r="F711" s="4"/>
      <c r="G711" s="7"/>
    </row>
    <row r="712" spans="3:7" ht="15.75" thickBot="1">
      <c r="C712" s="4"/>
      <c r="D712" s="4"/>
      <c r="E712" s="4"/>
      <c r="F712" s="4"/>
      <c r="G712" s="7"/>
    </row>
    <row r="713" spans="3:7" ht="15.75" thickBot="1">
      <c r="C713" s="4"/>
      <c r="D713" s="4"/>
      <c r="E713" s="4"/>
      <c r="F713" s="4"/>
      <c r="G713" s="8"/>
    </row>
    <row r="714" spans="3:7" ht="15.75" thickBot="1">
      <c r="C714" s="4"/>
      <c r="D714" s="4"/>
      <c r="E714" s="4"/>
      <c r="F714" s="4"/>
      <c r="G714" s="8"/>
    </row>
    <row r="715" spans="3:7" ht="15.75" thickBot="1">
      <c r="C715" s="4"/>
      <c r="D715" s="4"/>
      <c r="E715" s="4"/>
      <c r="F715" s="4"/>
      <c r="G715" s="7"/>
    </row>
    <row r="716" spans="3:7" ht="15.75" thickBot="1">
      <c r="C716" s="4"/>
      <c r="D716" s="4"/>
      <c r="E716" s="4"/>
      <c r="F716" s="4"/>
      <c r="G716" s="7"/>
    </row>
    <row r="717" spans="3:7" ht="15.75" thickBot="1">
      <c r="C717" s="4"/>
      <c r="D717" s="4"/>
      <c r="E717" s="4"/>
      <c r="F717" s="4"/>
      <c r="G717" s="8"/>
    </row>
    <row r="718" spans="3:7" ht="15.75" thickBot="1">
      <c r="C718" s="4"/>
      <c r="D718" s="4"/>
      <c r="E718" s="4"/>
      <c r="F718" s="4"/>
      <c r="G718" s="8"/>
    </row>
    <row r="719" spans="3:7" ht="15.75" thickBot="1">
      <c r="C719" s="4"/>
      <c r="D719" s="4"/>
      <c r="E719" s="4"/>
      <c r="F719" s="4"/>
      <c r="G719" s="8"/>
    </row>
    <row r="720" spans="3:7" ht="15.75" thickBot="1">
      <c r="C720" s="4"/>
      <c r="D720" s="4"/>
      <c r="E720" s="4"/>
      <c r="F720" s="4"/>
      <c r="G720" s="7"/>
    </row>
    <row r="721" spans="3:7" ht="15.75" thickBot="1">
      <c r="C721" s="4"/>
      <c r="D721" s="4"/>
      <c r="E721" s="4"/>
      <c r="F721" s="4"/>
      <c r="G721" s="8"/>
    </row>
    <row r="722" spans="3:7" ht="15.75" thickBot="1">
      <c r="C722" s="4"/>
      <c r="D722" s="4"/>
      <c r="E722" s="4"/>
      <c r="F722" s="4"/>
      <c r="G722" s="8"/>
    </row>
    <row r="723" spans="3:7" ht="15.75" thickBot="1">
      <c r="C723" s="4"/>
      <c r="D723" s="4"/>
      <c r="E723" s="4"/>
      <c r="F723" s="4"/>
      <c r="G723" s="7"/>
    </row>
    <row r="724" spans="3:7" ht="15.75" thickBot="1">
      <c r="C724" s="4"/>
      <c r="D724" s="4"/>
      <c r="E724" s="4"/>
      <c r="F724" s="4"/>
      <c r="G724" s="7"/>
    </row>
    <row r="725" spans="3:7" ht="15.75" thickBot="1">
      <c r="C725" s="4"/>
      <c r="D725" s="4"/>
      <c r="E725" s="4"/>
      <c r="F725" s="4"/>
      <c r="G725" s="7"/>
    </row>
    <row r="726" spans="3:7" ht="15.75" thickBot="1">
      <c r="C726" s="4"/>
      <c r="D726" s="4"/>
      <c r="E726" s="4"/>
      <c r="F726" s="4"/>
      <c r="G726" s="7"/>
    </row>
    <row r="727" spans="3:7" ht="15.75" thickBot="1">
      <c r="C727" s="4"/>
      <c r="D727" s="4"/>
      <c r="E727" s="4"/>
      <c r="F727" s="4"/>
      <c r="G727" s="8"/>
    </row>
    <row r="728" spans="3:7" ht="15.75" thickBot="1">
      <c r="C728" s="4"/>
      <c r="D728" s="4"/>
      <c r="E728" s="4"/>
      <c r="F728" s="4"/>
      <c r="G728" s="8"/>
    </row>
    <row r="729" spans="3:7" ht="15.75" thickBot="1">
      <c r="C729" s="4"/>
      <c r="D729" s="4"/>
      <c r="E729" s="4"/>
      <c r="F729" s="4"/>
      <c r="G729" s="8"/>
    </row>
    <row r="730" spans="3:7" ht="15.75" thickBot="1">
      <c r="C730" s="4"/>
      <c r="D730" s="4"/>
      <c r="E730" s="4"/>
      <c r="F730" s="4"/>
      <c r="G730" s="8"/>
    </row>
    <row r="731" spans="3:7" ht="15.75" thickBot="1">
      <c r="C731" s="4"/>
      <c r="D731" s="4"/>
      <c r="E731" s="4"/>
      <c r="F731" s="4"/>
      <c r="G731" s="8"/>
    </row>
    <row r="732" spans="3:7" ht="15.75" thickBot="1">
      <c r="C732" s="4"/>
      <c r="D732" s="4"/>
      <c r="E732" s="4"/>
      <c r="F732" s="4"/>
      <c r="G732" s="8"/>
    </row>
    <row r="733" spans="3:7" ht="15.75" thickBot="1">
      <c r="C733" s="4"/>
      <c r="D733" s="4"/>
      <c r="E733" s="4"/>
      <c r="F733" s="4"/>
      <c r="G733" s="7"/>
    </row>
    <row r="734" spans="3:7" ht="15.75" thickBot="1">
      <c r="C734" s="4"/>
      <c r="D734" s="4"/>
      <c r="E734" s="4"/>
      <c r="F734" s="4"/>
      <c r="G734" s="8"/>
    </row>
    <row r="735" spans="3:7" ht="15.75" thickBot="1">
      <c r="C735" s="4"/>
      <c r="D735" s="4"/>
      <c r="E735" s="4"/>
      <c r="F735" s="4"/>
      <c r="G735" s="8"/>
    </row>
    <row r="736" spans="3:7" ht="15.75" thickBot="1">
      <c r="C736" s="4"/>
      <c r="D736" s="4"/>
      <c r="E736" s="4"/>
      <c r="F736" s="4"/>
      <c r="G736" s="7"/>
    </row>
    <row r="737" spans="3:7" ht="15.75" thickBot="1">
      <c r="C737" s="4"/>
      <c r="D737" s="4"/>
      <c r="E737" s="4"/>
      <c r="F737" s="4"/>
      <c r="G737" s="7"/>
    </row>
    <row r="738" spans="3:7" ht="15.75" thickBot="1">
      <c r="C738" s="4"/>
      <c r="D738" s="4"/>
      <c r="E738" s="4"/>
      <c r="F738" s="4"/>
      <c r="G738" s="8"/>
    </row>
    <row r="739" spans="3:7" ht="15.75" thickBot="1">
      <c r="C739" s="4"/>
      <c r="D739" s="4"/>
      <c r="E739" s="4"/>
      <c r="F739" s="4"/>
      <c r="G739" s="7"/>
    </row>
    <row r="740" spans="3:7" ht="15.75" thickBot="1">
      <c r="C740" s="4"/>
      <c r="D740" s="4"/>
      <c r="E740" s="4"/>
      <c r="F740" s="4"/>
      <c r="G740" s="8"/>
    </row>
    <row r="741" spans="3:7" ht="15.75" thickBot="1">
      <c r="C741" s="4"/>
      <c r="D741" s="4"/>
      <c r="E741" s="4"/>
      <c r="F741" s="4"/>
      <c r="G741" s="8"/>
    </row>
    <row r="742" spans="3:7" ht="15.75" thickBot="1">
      <c r="C742" s="4"/>
      <c r="D742" s="4"/>
      <c r="E742" s="4"/>
      <c r="F742" s="4"/>
      <c r="G742" s="8"/>
    </row>
    <row r="743" spans="3:7" ht="15.75" thickBot="1">
      <c r="C743" s="4"/>
      <c r="D743" s="4"/>
      <c r="E743" s="4"/>
      <c r="F743" s="4"/>
      <c r="G743" s="7"/>
    </row>
    <row r="744" spans="3:7" ht="15.75" thickBot="1">
      <c r="C744" s="4"/>
      <c r="D744" s="4"/>
      <c r="E744" s="4"/>
      <c r="F744" s="4"/>
      <c r="G744" s="7"/>
    </row>
    <row r="745" spans="3:7" ht="15.75" thickBot="1">
      <c r="C745" s="4"/>
      <c r="D745" s="4"/>
      <c r="E745" s="4"/>
      <c r="F745" s="4"/>
      <c r="G745" s="8"/>
    </row>
    <row r="746" spans="3:7" ht="15.75" thickBot="1">
      <c r="C746" s="4"/>
      <c r="D746" s="4"/>
      <c r="E746" s="4"/>
      <c r="F746" s="4"/>
      <c r="G746" s="8"/>
    </row>
    <row r="747" spans="3:7" ht="15.75" thickBot="1">
      <c r="C747" s="4"/>
      <c r="D747" s="4"/>
      <c r="E747" s="4"/>
      <c r="F747" s="4"/>
      <c r="G747" s="7"/>
    </row>
    <row r="748" spans="3:7" ht="15.75" thickBot="1">
      <c r="C748" s="4"/>
      <c r="D748" s="4"/>
      <c r="E748" s="4"/>
      <c r="F748" s="4"/>
      <c r="G748" s="8"/>
    </row>
    <row r="749" spans="3:7" ht="15.75" thickBot="1">
      <c r="C749" s="4"/>
      <c r="D749" s="4"/>
      <c r="E749" s="4"/>
      <c r="F749" s="4"/>
      <c r="G749" s="8"/>
    </row>
    <row r="750" spans="3:7" ht="15.75" thickBot="1">
      <c r="C750" s="4"/>
      <c r="D750" s="4"/>
      <c r="E750" s="4"/>
      <c r="F750" s="4"/>
      <c r="G750" s="8"/>
    </row>
    <row r="751" spans="3:7" ht="15.75" thickBot="1">
      <c r="C751" s="4"/>
      <c r="D751" s="4"/>
      <c r="E751" s="4"/>
      <c r="F751" s="4"/>
      <c r="G751" s="8"/>
    </row>
    <row r="752" spans="3:7" ht="15.75" thickBot="1">
      <c r="C752" s="4"/>
      <c r="D752" s="4"/>
      <c r="E752" s="4"/>
      <c r="F752" s="4"/>
      <c r="G752" s="8"/>
    </row>
    <row r="753" spans="3:7" ht="15.75" thickBot="1">
      <c r="C753" s="4"/>
      <c r="D753" s="4"/>
      <c r="E753" s="4"/>
      <c r="F753" s="4"/>
      <c r="G753" s="7"/>
    </row>
    <row r="754" spans="3:7" ht="15.75" thickBot="1">
      <c r="C754" s="4"/>
      <c r="D754" s="4"/>
      <c r="E754" s="4"/>
      <c r="F754" s="4"/>
      <c r="G754" s="7"/>
    </row>
    <row r="755" spans="3:7" ht="15.75" thickBot="1">
      <c r="C755" s="4"/>
      <c r="D755" s="4"/>
      <c r="E755" s="4"/>
      <c r="F755" s="4"/>
      <c r="G755" s="7"/>
    </row>
    <row r="756" spans="3:7" ht="15.75" thickBot="1">
      <c r="C756" s="4"/>
      <c r="D756" s="4"/>
      <c r="E756" s="4"/>
      <c r="F756" s="4"/>
      <c r="G756" s="7"/>
    </row>
    <row r="757" spans="3:7">
      <c r="C757" s="4"/>
      <c r="D757" s="4"/>
      <c r="E757" s="4"/>
      <c r="F757" s="4"/>
      <c r="G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rs 3</vt:lpstr>
      <vt:lpstr>rs 6</vt:lpstr>
      <vt:lpstr>rs 12</vt:lpstr>
      <vt:lpstr>rs 24</vt:lpstr>
      <vt:lpstr>rs 40</vt:lpstr>
      <vt:lpstr>result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</dc:creator>
  <cp:lastModifiedBy>Dmytro Kainara</cp:lastModifiedBy>
  <cp:lastPrinted>2020-02-20T21:17:13Z</cp:lastPrinted>
  <dcterms:created xsi:type="dcterms:W3CDTF">2015-06-05T18:19:34Z</dcterms:created>
  <dcterms:modified xsi:type="dcterms:W3CDTF">2024-10-11T16:02:43Z</dcterms:modified>
</cp:coreProperties>
</file>