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PTAÇÃ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<sst xmlns="http://schemas.openxmlformats.org/spreadsheetml/2006/main" uniqueCount="24">
  <si>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PERIODO:</t>
  </si>
  <si>
    <t>01/10/2024 - 22/10/2024</t>
  </si>
  <si>
    <t>RELATÓRIO GERADO EM:</t>
  </si>
  <si>
    <t>22/10/2024 (13:04)</t>
  </si>
  <si>
    <t>CAPTAÇÃO  CLÍNICA - (PARQUE)</t>
  </si>
  <si>
    <t>SISTEMA</t>
  </si>
  <si>
    <t>CAPTAÇÃO</t>
  </si>
  <si>
    <t>CAPTADOR</t>
  </si>
  <si>
    <t>CAPTADOS</t>
  </si>
  <si>
    <t>(%) CAPTADOS</t>
  </si>
  <si>
    <t>CONVERTIDOS</t>
  </si>
  <si>
    <t>(%) CONVERTIDOS</t>
  </si>
  <si>
    <t>VENDIDOS</t>
  </si>
  <si>
    <t>(%) VENDIDOS</t>
  </si>
  <si>
    <t>LENTES</t>
  </si>
  <si>
    <t>GARANTIAS</t>
  </si>
  <si>
    <t>COMISSÕES (R$2,00)</t>
  </si>
  <si>
    <t>PREMIAÇÃO (%)</t>
  </si>
  <si>
    <t>ANA</t>
  </si>
  <si>
    <t>ALINE</t>
  </si>
  <si>
    <t>TOTAL</t>
  </si>
  <si>
    <t>CAPTAÇÃO  CLÍNICA - (MAUÁ)</t>
  </si>
  <si>
    <t>RAPHAELLA</t>
  </si>
  <si>
    <t>MELANY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</si>
</sst>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3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FFFFFF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zoomScale="80" showGridLines="true" showRowColHeaders="1">
      <selection activeCell="B12" sqref="B12:M15"/>
    </sheetView>
  </sheetViews>
  <sheetFormatPr defaultRowHeight="14.4" outlineLevelRow="0" outlineLevelCol="0"/>
  <cols>
    <col min="1" max="1" width="24.708" bestFit="true" customWidth="true" style="0"/>
    <col min="2" max="2" width="28.136" bestFit="true" customWidth="true" style="0"/>
    <col min="3" max="3" width="12.854" bestFit="true" customWidth="true" style="0"/>
    <col min="4" max="4" width="12.854" bestFit="true" customWidth="true" style="0"/>
    <col min="5" max="5" width="17.567" bestFit="true" customWidth="true" style="0"/>
    <col min="6" max="6" width="16.282" bestFit="true" customWidth="true" style="0"/>
    <col min="7" max="7" width="20.995" bestFit="true" customWidth="true" style="0"/>
    <col min="8" max="8" width="12.854" bestFit="true" customWidth="true" style="0"/>
    <col min="9" max="9" width="17.567" bestFit="true" customWidth="true" style="0"/>
    <col min="10" max="10" width="10.426" bestFit="true" customWidth="true" style="0"/>
    <col min="11" max="11" width="13.997" bestFit="true" customWidth="true" style="0"/>
    <col min="12" max="12" width="24.565" bestFit="true" customWidth="true" style="0"/>
    <col min="13" max="13" width="18.71" bestFit="true" customWidth="true" style="0"/>
    <col min="14" max="14" width="13.997" bestFit="true" customWidth="true" style="0"/>
    <col min="15" max="15" width="9.10" bestFit="true" style="0"/>
  </cols>
  <sheetData>
    <row r="2" spans="1:15">
      <c r="A2" s="1" t="s">
        <v>0</v>
      </c>
      <c r="B2" s="2" t="s">
        <v>1</v>
      </c>
    </row>
    <row r="3" spans="1:15">
      <c r="A3" s="1" t="s">
        <v>2</v>
      </c>
      <c r="B3" s="2" t="s">
        <v>3</v>
      </c>
    </row>
    <row r="5" spans="1:15">
      <c r="C5" s="3" t="s">
        <v>5</v>
      </c>
      <c r="D5" s="3" t="s">
        <v>6</v>
      </c>
      <c r="E5" s="3" t="s">
        <v>4</v>
      </c>
      <c r="F5" s="4"/>
      <c r="G5" s="4"/>
      <c r="H5" s="4"/>
    </row>
    <row r="6" spans="1:15">
      <c r="B6" s="6" t="s">
        <v>7</v>
      </c>
      <c r="C6" s="6" t="s">
        <v>8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</row>
    <row r="7" spans="1:15">
      <c r="B7" s="7" t="s">
        <v>18</v>
      </c>
      <c r="C7" s="8"/>
      <c r="D7" s="8">
        <v>161</v>
      </c>
      <c r="E7" s="9">
        <f>IFERROR(D7/C7,0)</f>
        <v>0</v>
      </c>
      <c r="F7" s="8">
        <v>77</v>
      </c>
      <c r="G7" s="9">
        <v>0.4873417721519</v>
      </c>
      <c r="H7" s="8"/>
      <c r="I7" s="9">
        <f>IFERROR(H7/D7,0)</f>
        <v>0</v>
      </c>
      <c r="J7" s="8">
        <v>4</v>
      </c>
      <c r="K7" s="8">
        <v>0</v>
      </c>
      <c r="L7" s="10">
        <f>H7*2</f>
        <v>0</v>
      </c>
      <c r="M7" s="10">
        <f>IF(E7&gt;90%, 250, IF(E7&gt;80%, 200, IF(E7&gt;70%, 150, IF(E7&gt;60%, 100, IF(E7&gt;50%, 50, 0)))))</f>
        <v>0</v>
      </c>
      <c r="N7" s="5">
        <f>SUM(L7:M7)</f>
        <v>0</v>
      </c>
    </row>
    <row r="8" spans="1:15">
      <c r="B8" s="7" t="s">
        <v>19</v>
      </c>
      <c r="C8" s="8">
        <f>C7</f>
      </c>
      <c r="D8" s="8">
        <v>250</v>
      </c>
      <c r="E8" s="9">
        <f>IFERROR(D8/C8,0)</f>
        <v>0</v>
      </c>
      <c r="F8" s="8">
        <v>191</v>
      </c>
      <c r="G8" s="9">
        <v>0.79583333333333</v>
      </c>
      <c r="H8" s="8"/>
      <c r="I8" s="9">
        <f>IFERROR(H8/D8,0)</f>
        <v>0</v>
      </c>
      <c r="J8" s="8">
        <v>11</v>
      </c>
      <c r="K8" s="8">
        <v>5</v>
      </c>
      <c r="L8" s="10">
        <f>H8*2</f>
        <v>0</v>
      </c>
      <c r="M8" s="10">
        <f>IF(E8&gt;90%, 250, IF(E8&gt;80%, 200, IF(E8&gt;70%, 150, IF(E8&gt;60%, 100, IF(E8&gt;50%, 50, 0)))))</f>
        <v>0</v>
      </c>
      <c r="N8" s="5">
        <f>SUM(L8:M8)</f>
        <v>0</v>
      </c>
    </row>
    <row r="9" spans="1:15">
      <c r="B9" s="6" t="s">
        <v>20</v>
      </c>
      <c r="C9" s="6">
        <f>C7</f>
      </c>
      <c r="D9" s="6">
        <v>411</v>
      </c>
      <c r="E9" s="11">
        <f>IFERROR(D9/C9,0)</f>
        <v>0</v>
      </c>
      <c r="F9" s="6">
        <v>268</v>
      </c>
      <c r="G9" s="11">
        <v>0.67336683417085</v>
      </c>
      <c r="H9" s="6">
        <f>SUM(H7:H8)</f>
        <v>0</v>
      </c>
      <c r="I9" s="11">
        <f>IFERROR(H9/D9,0)</f>
        <v>0</v>
      </c>
      <c r="J9" s="6">
        <v>15</v>
      </c>
      <c r="K9" s="6">
        <v>5</v>
      </c>
      <c r="L9" s="12">
        <f>H9*2</f>
        <v>0</v>
      </c>
      <c r="M9" s="12">
        <f>SUM(M7:M8)</f>
        <v>0</v>
      </c>
    </row>
    <row r="11" spans="1:15">
      <c r="C11" s="3" t="s">
        <v>5</v>
      </c>
      <c r="D11" s="3" t="s">
        <v>6</v>
      </c>
      <c r="E11" s="3" t="s">
        <v>21</v>
      </c>
      <c r="F11" s="4"/>
      <c r="G11" s="4"/>
      <c r="H11" s="4"/>
    </row>
    <row r="12" spans="1:15">
      <c r="B12" s="6" t="s">
        <v>7</v>
      </c>
      <c r="C12" s="6" t="s">
        <v>8</v>
      </c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6" t="s">
        <v>13</v>
      </c>
      <c r="J12" s="6" t="s">
        <v>14</v>
      </c>
      <c r="K12" s="6" t="s">
        <v>15</v>
      </c>
      <c r="L12" s="6" t="s">
        <v>16</v>
      </c>
      <c r="M12" s="6" t="s">
        <v>17</v>
      </c>
    </row>
    <row r="13" spans="1:15">
      <c r="B13" s="7" t="s">
        <v>22</v>
      </c>
      <c r="C13" s="8"/>
      <c r="D13" s="8">
        <v>12</v>
      </c>
      <c r="E13" s="9">
        <f>IFERROR(D13/C13,0)</f>
        <v>0</v>
      </c>
      <c r="F13" s="8">
        <v>4</v>
      </c>
      <c r="G13" s="9">
        <v>0.33333333333333</v>
      </c>
      <c r="H13" s="8"/>
      <c r="I13" s="9">
        <f>IFERROR(H13/D13,0)</f>
        <v>0</v>
      </c>
      <c r="J13" s="8">
        <v>0</v>
      </c>
      <c r="K13" s="8">
        <v>0</v>
      </c>
      <c r="L13" s="10">
        <f>H13*2</f>
        <v>0</v>
      </c>
      <c r="M13" s="10">
        <f>IF(E13&gt;90%, 250, IF(E13&gt;80%, 200, IF(E13&gt;70%, 150, IF(E13&gt;60%, 100, IF(E13&gt;50%, 50, 0)))))</f>
        <v>0</v>
      </c>
      <c r="N13" s="5">
        <f>SUM(L13:M13)</f>
        <v>0</v>
      </c>
    </row>
    <row r="14" spans="1:15">
      <c r="B14" s="7" t="s">
        <v>23</v>
      </c>
      <c r="C14" s="8">
        <f>C13</f>
      </c>
      <c r="D14" s="8">
        <v>27</v>
      </c>
      <c r="E14" s="9">
        <f>IFERROR(D14/C14,0)</f>
        <v>0</v>
      </c>
      <c r="F14" s="8">
        <v>4</v>
      </c>
      <c r="G14" s="9">
        <v>0.16</v>
      </c>
      <c r="H14" s="8"/>
      <c r="I14" s="9">
        <f>IFERROR(H14/D14,0)</f>
        <v>0</v>
      </c>
      <c r="J14" s="8">
        <v>2</v>
      </c>
      <c r="K14" s="8">
        <v>0</v>
      </c>
      <c r="L14" s="10">
        <f>H14*2</f>
        <v>0</v>
      </c>
      <c r="M14" s="10">
        <f>IF(E14&gt;90%, 250, IF(E14&gt;80%, 200, IF(E14&gt;70%, 150, IF(E14&gt;60%, 100, IF(E14&gt;50%, 50, 0)))))</f>
        <v>0</v>
      </c>
      <c r="N14" s="5">
        <f>SUM(L14:M14)</f>
        <v>0</v>
      </c>
    </row>
    <row r="15" spans="1:15">
      <c r="B15" s="6" t="s">
        <v>20</v>
      </c>
      <c r="C15" s="6">
        <f>C13</f>
      </c>
      <c r="D15" s="6">
        <v>39</v>
      </c>
      <c r="E15" s="11">
        <f>IFERROR(D15/C15,0)</f>
        <v>0</v>
      </c>
      <c r="F15" s="6">
        <v>8</v>
      </c>
      <c r="G15" s="11">
        <v>0.21621621621622</v>
      </c>
      <c r="H15" s="6">
        <f>SUM(H13:H14)</f>
        <v>0</v>
      </c>
      <c r="I15" s="11">
        <f>IFERROR(H15/D15,0)</f>
        <v>0</v>
      </c>
      <c r="J15" s="6">
        <v>2</v>
      </c>
      <c r="K15" s="6">
        <v>0</v>
      </c>
      <c r="L15" s="12">
        <f>H15*2</f>
        <v>0</v>
      </c>
      <c r="M15" s="12">
        <f>SUM(M13:M14)</f>
        <v>0</v>
      </c>
    </row>
  </sheetData>
  <mergeCells>
    <mergeCell ref="E5:H5"/>
    <mergeCell ref="E11:H11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CAPTAÇÃO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2024-10-22T13:04:04-03:00</dcterms:created>
  <dcterms:modified xsi:type="dcterms:W3CDTF">2024-10-22T13:04:04-03:00</dcterms:modified>
  <dc:title>Untitled Spreadsheet</dc:title>
  <dc:description/>
  <dc:subject/>
  <cp:keywords/>
  <cp:category/>
</cp:coreProperties>
</file>