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STANTIN\Desktop\Bagryanets\Bagryanets_hw\Bom\"/>
    </mc:Choice>
  </mc:AlternateContent>
  <xr:revisionPtr revIDLastSave="0" documentId="13_ncr:1_{7C302D7F-A754-443C-AAE5-E3E281F58745}" xr6:coauthVersionLast="47" xr6:coauthVersionMax="47" xr10:uidLastSave="{00000000-0000-0000-0000-000000000000}"/>
  <bookViews>
    <workbookView xWindow="-120" yWindow="-120" windowWidth="29040" windowHeight="15720" xr2:uid="{135B9566-393C-4453-A8ED-D61EE666C28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H10" i="1"/>
  <c r="E11" i="1"/>
  <c r="H57" i="1"/>
  <c r="H53" i="1"/>
  <c r="H58" i="1"/>
  <c r="H54" i="1"/>
  <c r="H52" i="1"/>
  <c r="H49" i="1"/>
  <c r="H55" i="1"/>
  <c r="H44" i="1"/>
  <c r="H56" i="1"/>
  <c r="H50" i="1"/>
  <c r="H51" i="1"/>
  <c r="H48" i="1"/>
  <c r="H47" i="1"/>
  <c r="H46" i="1"/>
  <c r="H45" i="1"/>
  <c r="H3" i="1"/>
  <c r="H4" i="1"/>
  <c r="H5" i="1"/>
  <c r="H6" i="1"/>
  <c r="H7" i="1"/>
  <c r="H8" i="1"/>
  <c r="H9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E57" i="1"/>
  <c r="E58" i="1"/>
  <c r="E38" i="1"/>
  <c r="E39" i="1"/>
  <c r="E40" i="1"/>
  <c r="E41" i="1"/>
  <c r="E43" i="1"/>
  <c r="E56" i="1"/>
  <c r="E50" i="1"/>
  <c r="E51" i="1"/>
  <c r="E52" i="1"/>
  <c r="E44" i="1"/>
  <c r="E47" i="1"/>
  <c r="E42" i="1"/>
  <c r="E46" i="1"/>
  <c r="E48" i="1"/>
  <c r="E49" i="1"/>
  <c r="E55" i="1"/>
  <c r="E53" i="1"/>
  <c r="E54" i="1"/>
  <c r="E37" i="1"/>
  <c r="E36" i="1"/>
  <c r="E34" i="1"/>
  <c r="E35" i="1"/>
  <c r="E33" i="1"/>
  <c r="E32" i="1"/>
  <c r="E31" i="1"/>
  <c r="E26" i="1"/>
  <c r="E21" i="1"/>
  <c r="E27" i="1"/>
  <c r="E28" i="1"/>
  <c r="E24" i="1"/>
  <c r="E22" i="1"/>
  <c r="E23" i="1"/>
  <c r="E45" i="1"/>
  <c r="E30" i="1"/>
  <c r="E29" i="1"/>
  <c r="E25" i="1"/>
  <c r="E9" i="1"/>
  <c r="E13" i="1"/>
  <c r="E8" i="1"/>
  <c r="E6" i="1"/>
  <c r="E15" i="1"/>
  <c r="E7" i="1"/>
  <c r="E12" i="1"/>
  <c r="E5" i="1"/>
  <c r="E14" i="1"/>
  <c r="E4" i="1"/>
  <c r="E17" i="1"/>
  <c r="E18" i="1"/>
  <c r="E20" i="1"/>
  <c r="E3" i="1"/>
  <c r="E16" i="1"/>
  <c r="E19" i="1"/>
  <c r="H59" i="1" l="1"/>
</calcChain>
</file>

<file path=xl/sharedStrings.xml><?xml version="1.0" encoding="utf-8"?>
<sst xmlns="http://schemas.openxmlformats.org/spreadsheetml/2006/main" count="310" uniqueCount="198">
  <si>
    <t>Наименование</t>
  </si>
  <si>
    <t>Обозначение</t>
  </si>
  <si>
    <t>Ссылка</t>
  </si>
  <si>
    <t>Стоимость</t>
  </si>
  <si>
    <t>C1, C2, C3, C5, C6, C8, C10, C13, C17, C20, C22, C25, C26, C28, C30, C31, C32</t>
  </si>
  <si>
    <t>C4, C7, C21, C27</t>
  </si>
  <si>
    <t>10 мкФ</t>
  </si>
  <si>
    <t>0402</t>
  </si>
  <si>
    <t>Цена</t>
  </si>
  <si>
    <t>17</t>
  </si>
  <si>
    <t>0603</t>
  </si>
  <si>
    <t>4</t>
  </si>
  <si>
    <t>Количество плат:</t>
  </si>
  <si>
    <t>5</t>
  </si>
  <si>
    <t>C11, C12</t>
  </si>
  <si>
    <t>C15, C16</t>
  </si>
  <si>
    <t>Всего</t>
  </si>
  <si>
    <t>На плате</t>
  </si>
  <si>
    <t>Заказ</t>
  </si>
  <si>
    <t>Примечание</t>
  </si>
  <si>
    <t>C18, C23</t>
  </si>
  <si>
    <t>C29, C34</t>
  </si>
  <si>
    <t>C42, C43</t>
  </si>
  <si>
    <t>C45, C46</t>
  </si>
  <si>
    <t>C33</t>
  </si>
  <si>
    <t>C35</t>
  </si>
  <si>
    <t>C36</t>
  </si>
  <si>
    <t>C37</t>
  </si>
  <si>
    <t>C38</t>
  </si>
  <si>
    <t>C39</t>
  </si>
  <si>
    <t>C40</t>
  </si>
  <si>
    <t>C41</t>
  </si>
  <si>
    <t>C44</t>
  </si>
  <si>
    <t>2</t>
  </si>
  <si>
    <t>6</t>
  </si>
  <si>
    <t>3</t>
  </si>
  <si>
    <t>7</t>
  </si>
  <si>
    <t>0</t>
  </si>
  <si>
    <t>1</t>
  </si>
  <si>
    <t>3 пФ</t>
  </si>
  <si>
    <t>680 пФ</t>
  </si>
  <si>
    <t>0402 - не паять</t>
  </si>
  <si>
    <t>10 нФ</t>
  </si>
  <si>
    <t>1 нФ</t>
  </si>
  <si>
    <t>47 пФ</t>
  </si>
  <si>
    <t>1.5 пФ</t>
  </si>
  <si>
    <t>33 пФ</t>
  </si>
  <si>
    <t>6.2 пФ</t>
  </si>
  <si>
    <t>39 пФ</t>
  </si>
  <si>
    <t>4.7 пФ</t>
  </si>
  <si>
    <t>1.8 пФ</t>
  </si>
  <si>
    <t>100 пФ</t>
  </si>
  <si>
    <t>Настройка</t>
  </si>
  <si>
    <t>100 нФ</t>
  </si>
  <si>
    <t>R12, R13, R14, R15, R19, R20, R21</t>
  </si>
  <si>
    <t>1 кОм</t>
  </si>
  <si>
    <t>R6, R7, R8, R9, R10, R11</t>
  </si>
  <si>
    <t>R2, R3</t>
  </si>
  <si>
    <t>R4, R5</t>
  </si>
  <si>
    <t>R1</t>
  </si>
  <si>
    <t>R16</t>
  </si>
  <si>
    <t>R17</t>
  </si>
  <si>
    <t>R18</t>
  </si>
  <si>
    <t>R22</t>
  </si>
  <si>
    <t>100 кОм</t>
  </si>
  <si>
    <t>5.1 кОм</t>
  </si>
  <si>
    <t>0603 - не паять</t>
  </si>
  <si>
    <t>10 кОм</t>
  </si>
  <si>
    <t>10 Ом</t>
  </si>
  <si>
    <t>0 Ом</t>
  </si>
  <si>
    <t>510 Ом</t>
  </si>
  <si>
    <t>0402 - исправить в новой версии</t>
  </si>
  <si>
    <t>U1</t>
  </si>
  <si>
    <t>SX1276</t>
  </si>
  <si>
    <t>F1</t>
  </si>
  <si>
    <t>500 мА</t>
  </si>
  <si>
    <t>1812 - предохранитель</t>
  </si>
  <si>
    <t>L1, L2</t>
  </si>
  <si>
    <t>L3</t>
  </si>
  <si>
    <t>L4</t>
  </si>
  <si>
    <t>L5</t>
  </si>
  <si>
    <t>L6</t>
  </si>
  <si>
    <t>L7</t>
  </si>
  <si>
    <t>L8</t>
  </si>
  <si>
    <t>10 мкГн</t>
  </si>
  <si>
    <t>0805</t>
  </si>
  <si>
    <t>33 нГн</t>
  </si>
  <si>
    <t>9.1 нГн</t>
  </si>
  <si>
    <t>12 нГн</t>
  </si>
  <si>
    <t>8.2 нГн</t>
  </si>
  <si>
    <t>7.5 нГн</t>
  </si>
  <si>
    <t>VT1, VT2, VT3</t>
  </si>
  <si>
    <t>SI2302</t>
  </si>
  <si>
    <t>SOT23-3 - MOSFET, управление логическим уровнем I&gt;500мА</t>
  </si>
  <si>
    <t>DA2, DA3</t>
  </si>
  <si>
    <t>LMV721</t>
  </si>
  <si>
    <t>SOT23-5 - ОУ Rail-to-rail</t>
  </si>
  <si>
    <t>VD4, VD5</t>
  </si>
  <si>
    <t>SFH213</t>
  </si>
  <si>
    <t>5мм - ИК фотодиод</t>
  </si>
  <si>
    <t>DA1</t>
  </si>
  <si>
    <t>MCP-1700-3302</t>
  </si>
  <si>
    <t>SOT23-3 - Линейный стабилизатор 3.3 В</t>
  </si>
  <si>
    <t>DA4</t>
  </si>
  <si>
    <t>PE4259</t>
  </si>
  <si>
    <t>DD1</t>
  </si>
  <si>
    <t>STM32F072R8T6</t>
  </si>
  <si>
    <t>HC0903A</t>
  </si>
  <si>
    <t>HA1</t>
  </si>
  <si>
    <t>9.5 мм - Спикер без генератора</t>
  </si>
  <si>
    <t>SB1</t>
  </si>
  <si>
    <t>KLS7</t>
  </si>
  <si>
    <t>8.5х8.5 мм - Кнопка с фиксацией</t>
  </si>
  <si>
    <t>SB2</t>
  </si>
  <si>
    <t>6мм - тактовая кнопка</t>
  </si>
  <si>
    <t>PMEG3010BEA</t>
  </si>
  <si>
    <t>USBLC6-2SC6</t>
  </si>
  <si>
    <t>ESDA5V3L</t>
  </si>
  <si>
    <t>TSAL6200</t>
  </si>
  <si>
    <t>5 мм - ИК светодиод</t>
  </si>
  <si>
    <t>SOT-23</t>
  </si>
  <si>
    <t>SOT23-6</t>
  </si>
  <si>
    <t>VD1</t>
  </si>
  <si>
    <t>VD2</t>
  </si>
  <si>
    <t>VD3</t>
  </si>
  <si>
    <t>VD4</t>
  </si>
  <si>
    <t>VD6</t>
  </si>
  <si>
    <t>XS1</t>
  </si>
  <si>
    <t>USB-C 10PF-074</t>
  </si>
  <si>
    <t>USB-C 10PF-074 - 16 контактный USB-C</t>
  </si>
  <si>
    <t>ZQ1</t>
  </si>
  <si>
    <t>ZQ2</t>
  </si>
  <si>
    <t>ZQ3</t>
  </si>
  <si>
    <t>32 МГц</t>
  </si>
  <si>
    <t>24 МГц</t>
  </si>
  <si>
    <t>32.768 кГц</t>
  </si>
  <si>
    <t>03225C4</t>
  </si>
  <si>
    <t>XP1</t>
  </si>
  <si>
    <t>XP2</t>
  </si>
  <si>
    <t>PLS-6</t>
  </si>
  <si>
    <t>PLS-2</t>
  </si>
  <si>
    <t>Итог:</t>
  </si>
  <si>
    <t>В наличии</t>
  </si>
  <si>
    <t>В наличии 50 шт</t>
  </si>
  <si>
    <t>5050 - RGB LED</t>
  </si>
  <si>
    <t>https://www.chipdip.ru/product/esda5v3l-2</t>
  </si>
  <si>
    <t>https://www.chipdip.ru/product/si2302a</t>
  </si>
  <si>
    <t>https://www.chipdip.ru/product/usblc6-2sc6-umw</t>
  </si>
  <si>
    <t>SOD323 диод Шоттки</t>
  </si>
  <si>
    <t>QFN28 - LoRa</t>
  </si>
  <si>
    <t>https://www.chipdip.ru/product/lmv721m5x-p</t>
  </si>
  <si>
    <t>KL</t>
  </si>
  <si>
    <t>SC70 - ВЧ переключатель</t>
  </si>
  <si>
    <t>LQFP64 - Микроконтроллер</t>
  </si>
  <si>
    <t>https://aliexpress.ru/item/32967855337.html</t>
  </si>
  <si>
    <t>В наличии 5 шт/KL</t>
  </si>
  <si>
    <t>https://www.chipdip.ru/product0/9001130951</t>
  </si>
  <si>
    <t>03215</t>
  </si>
  <si>
    <t>https://www.chipdip.ru/product/32.768-khz-smd-3.2mmx1.5mm</t>
  </si>
  <si>
    <t>https://www.chipdip.ru/product/ps850l-pb22e09</t>
  </si>
  <si>
    <t>https://www.chipdip.ru/product/kls7-ts6601-5.0-180</t>
  </si>
  <si>
    <t>10</t>
  </si>
  <si>
    <t>https://www.promelec.ru/product/325804/</t>
  </si>
  <si>
    <t>https://www.chipdip.ru/product/lqm21fn100n</t>
  </si>
  <si>
    <t>100</t>
  </si>
  <si>
    <t>50</t>
  </si>
  <si>
    <t>https://www.chipdip.ru/product/0.1w-0603-100-kom-5</t>
  </si>
  <si>
    <t>40</t>
  </si>
  <si>
    <t>https://www.chipdip.ru/product/0.1w-0603-10-kom-5</t>
  </si>
  <si>
    <t>https://www.chipdip.ru/product/0.1w-0603-5.1-kom-5</t>
  </si>
  <si>
    <t>https://www.chipdip.ru/product/0.1w-0603-1-kom-5</t>
  </si>
  <si>
    <t>60</t>
  </si>
  <si>
    <t>https://www.chipdip.ru/product0/8016016313</t>
  </si>
  <si>
    <t>https://www.chipdip.ru/product0/8016016068</t>
  </si>
  <si>
    <t>https://www.chipdip.ru/product0/8010532100</t>
  </si>
  <si>
    <t>https://www.chipdip.ru/product/bat760-slkor</t>
  </si>
  <si>
    <t>https://www.chipdip.ru/product/mf-msmf050</t>
  </si>
  <si>
    <t>20</t>
  </si>
  <si>
    <t>https://www.chipdip.ru/product/0.062w-0402-10-om-5</t>
  </si>
  <si>
    <t>https://www.chipdip.ru/product/0.062w-0402-510-om-5</t>
  </si>
  <si>
    <t>https://www.chipdip.ru/product/0.062w-0402-1-kom-1</t>
  </si>
  <si>
    <t>https://www.chipdip.ru/product/grm1535c1h1r5c</t>
  </si>
  <si>
    <t>https://www.chipdip.ru/product/grm1535c1h1r8c</t>
  </si>
  <si>
    <t>C19, C24, C9, C14</t>
  </si>
  <si>
    <t>https://www.chipdip.ru/product/grm1535c1h330j</t>
  </si>
  <si>
    <t>https://www.chipdip.ru/product/grm1535c1h390j</t>
  </si>
  <si>
    <t>https://www.chipdip.ru/product/grm1535c1h470j</t>
  </si>
  <si>
    <t>https://www.chipdip.ru/product/grm1535c1h681j</t>
  </si>
  <si>
    <t>https://www.chipdip.ru/product/grm1555c1h102j</t>
  </si>
  <si>
    <t>https://www.chipdip.ru/product/grm155r71c103ka01d</t>
  </si>
  <si>
    <t>https://www.chipdip.ru/product/lqg15hn9n1j02d</t>
  </si>
  <si>
    <t>https://www.chipdip.ru/product/lqg15hn8n2j02d</t>
  </si>
  <si>
    <t>https://www.chipdip.ru/product/lqg15hn7n5j</t>
  </si>
  <si>
    <t>https://www.chipdip.ru/product/lqg15hn33nj</t>
  </si>
  <si>
    <t>https://www.chipdip.ru/product/lqg15hn12nj</t>
  </si>
  <si>
    <t>https://www.chipdip.ru/product/grm1555c1h101ja01d</t>
  </si>
  <si>
    <t>8.2 пФ</t>
  </si>
  <si>
    <t>9.1 пФ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</si>
</sst>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4">
    <xf numFmtId="0" fontId="0" fillId="0" borderId="0" xfId="0"/>
    <xf numFmtId="49" fontId="0" fillId="0" borderId="0" xfId="0" applyNumberFormat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3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 wrapText="1"/>
    </xf>
    <xf numFmtId="49" fontId="0" fillId="0" borderId="17" xfId="0" applyNumberFormat="1" applyBorder="1" applyAlignment="1">
      <alignment horizontal="center" vertical="center" wrapText="1"/>
    </xf>
    <xf numFmtId="2" fontId="0" fillId="0" borderId="17" xfId="0" applyNumberFormat="1" applyBorder="1" applyAlignment="1">
      <alignment horizontal="center" vertical="center" wrapText="1"/>
    </xf>
    <xf numFmtId="2" fontId="0" fillId="0" borderId="19" xfId="0" applyNumberFormat="1" applyBorder="1" applyAlignment="1">
      <alignment horizontal="center" vertical="center" wrapText="1"/>
    </xf>
    <xf numFmtId="49" fontId="0" fillId="0" borderId="18" xfId="0" applyNumberFormat="1" applyBorder="1" applyAlignment="1">
      <alignment horizontal="center" vertical="center" wrapText="1"/>
    </xf>
    <xf numFmtId="49" fontId="0" fillId="0" borderId="19" xfId="0" applyNumberFormat="1" applyBorder="1" applyAlignment="1">
      <alignment horizontal="center" vertical="center" wrapText="1"/>
    </xf>
    <xf numFmtId="49" fontId="0" fillId="0" borderId="20" xfId="0" applyNumberFormat="1" applyBorder="1" applyAlignment="1">
      <alignment horizontal="center" vertical="center" wrapText="1"/>
    </xf>
    <xf numFmtId="49" fontId="0" fillId="0" borderId="21" xfId="0" applyNumberFormat="1" applyBorder="1" applyAlignment="1">
      <alignment horizontal="center" vertical="center" wrapText="1"/>
    </xf>
    <xf numFmtId="49" fontId="0" fillId="0" borderId="22" xfId="0" applyNumberFormat="1" applyBorder="1" applyAlignment="1">
      <alignment horizontal="center" vertical="center" wrapText="1"/>
    </xf>
    <xf numFmtId="49" fontId="0" fillId="0" borderId="23" xfId="0" applyNumberFormat="1" applyBorder="1" applyAlignment="1">
      <alignment horizontal="center" vertical="center" wrapText="1"/>
    </xf>
    <xf numFmtId="49" fontId="1" fillId="0" borderId="18" xfId="0" applyNumberFormat="1" applyFont="1" applyBorder="1" applyAlignment="1">
      <alignment horizontal="right" vertical="center" wrapText="1"/>
    </xf>
    <xf numFmtId="49" fontId="1" fillId="0" borderId="8" xfId="0" applyNumberFormat="1" applyFont="1" applyBorder="1" applyAlignment="1">
      <alignment horizontal="right" vertical="center" wrapText="1"/>
    </xf>
    <xf numFmtId="49" fontId="3" fillId="0" borderId="7" xfId="1" applyNumberFormat="1" applyBorder="1" applyAlignment="1">
      <alignment horizontal="center" vertical="center" wrapText="1"/>
    </xf>
    <xf numFmtId="49" fontId="3" fillId="0" borderId="13" xfId="1" applyNumberFormat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2" fontId="0" fillId="0" borderId="25" xfId="0" applyNumberForma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 wrapText="1"/>
    </xf>
    <xf numFmtId="49" fontId="0" fillId="0" borderId="27" xfId="0" applyNumberFormat="1" applyBorder="1" applyAlignment="1">
      <alignment horizontal="center" vertical="center" wrapText="1"/>
    </xf>
    <xf numFmtId="49" fontId="0" fillId="0" borderId="28" xfId="0" applyNumberFormat="1" applyBorder="1" applyAlignment="1">
      <alignment horizontal="center" vertical="center" wrapText="1"/>
    </xf>
    <xf numFmtId="49" fontId="3" fillId="0" borderId="11" xfId="1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 wrapText="1"/>
    </xf>
    <xf numFmtId="49" fontId="3" fillId="0" borderId="23" xfId="1" applyNumberFormat="1" applyBorder="1" applyAlignment="1">
      <alignment horizontal="center" vertical="center" wrapText="1"/>
    </xf>
    <xf numFmtId="49" fontId="3" fillId="0" borderId="16" xfId="1" applyNumberFormat="1" applyBorder="1" applyAlignment="1">
      <alignment horizontal="center" vertical="center" wrapText="1"/>
    </xf>
    <xf numFmtId="49" fontId="3" fillId="0" borderId="29" xfId="1" applyNumberFormat="1" applyBorder="1" applyAlignment="1">
      <alignment horizontal="center" vertical="center" wrapText="1"/>
    </xf>
    <xf numFmtId="0" fontId="3" fillId="0" borderId="23" xfId="1" applyBorder="1" applyAlignment="1">
      <alignment horizontal="center" vertical="center"/>
    </xf>
    <xf numFmtId="49" fontId="3" fillId="0" borderId="21" xfId="1" applyNumberFormat="1" applyBorder="1" applyAlignment="1">
      <alignment horizontal="center" vertical="center" wrapText="1"/>
    </xf>
    <xf numFmtId="49" fontId="3" fillId="0" borderId="19" xfId="1" applyNumberFormat="1" applyBorder="1" applyAlignment="1">
      <alignment horizontal="center" vertical="center" wrapText="1"/>
    </xf>
    <xf numFmtId="49" fontId="0" fillId="2" borderId="12" xfId="0" applyNumberFormat="1" applyFill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49" fontId="0" fillId="2" borderId="13" xfId="0" applyNumberFormat="1" applyFill="1" applyBorder="1" applyAlignment="1">
      <alignment horizontal="center" vertical="center" wrapText="1"/>
    </xf>
    <xf numFmtId="2" fontId="0" fillId="2" borderId="3" xfId="0" applyNumberFormat="1" applyFill="1" applyBorder="1" applyAlignment="1">
      <alignment horizontal="center" vertical="center" wrapText="1"/>
    </xf>
    <xf numFmtId="49" fontId="3" fillId="2" borderId="13" xfId="1" applyNumberForma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 wrapText="1"/>
    </xf>
    <xf numFmtId="49" fontId="0" fillId="3" borderId="3" xfId="0" applyNumberFormat="1" applyFill="1" applyBorder="1" applyAlignment="1">
      <alignment horizontal="center" vertical="center" wrapText="1"/>
    </xf>
    <xf numFmtId="49" fontId="0" fillId="3" borderId="13" xfId="0" applyNumberFormat="1" applyFill="1" applyBorder="1" applyAlignment="1">
      <alignment horizontal="center" vertical="center" wrapText="1"/>
    </xf>
    <xf numFmtId="2" fontId="0" fillId="3" borderId="3" xfId="0" applyNumberFormat="1" applyFill="1" applyBorder="1" applyAlignment="1">
      <alignment horizontal="center" vertical="center" wrapText="1"/>
    </xf>
    <xf numFmtId="49" fontId="0" fillId="3" borderId="14" xfId="0" applyNumberFormat="1" applyFill="1" applyBorder="1" applyAlignment="1">
      <alignment horizontal="center" vertical="center" wrapText="1"/>
    </xf>
    <xf numFmtId="49" fontId="0" fillId="3" borderId="15" xfId="0" applyNumberFormat="1" applyFill="1" applyBorder="1" applyAlignment="1">
      <alignment horizontal="center" vertical="center" wrapText="1"/>
    </xf>
    <xf numFmtId="49" fontId="0" fillId="3" borderId="16" xfId="0" applyNumberFormat="1" applyFill="1" applyBorder="1" applyAlignment="1">
      <alignment horizontal="center" vertical="center" wrapText="1"/>
    </xf>
    <xf numFmtId="2" fontId="0" fillId="3" borderId="15" xfId="0" applyNumberFormat="1" applyFill="1" applyBorder="1" applyAlignment="1">
      <alignment horizontal="center" vertical="center" wrapText="1"/>
    </xf>
    <xf numFmtId="2" fontId="0" fillId="3" borderId="25" xfId="0" applyNumberFormat="1" applyFill="1" applyBorder="1" applyAlignment="1">
      <alignment horizontal="center" vertical="center" wrapText="1"/>
    </xf>
    <xf numFmtId="49" fontId="0" fillId="4" borderId="12" xfId="0" applyNumberFormat="1" applyFill="1" applyBorder="1" applyAlignment="1">
      <alignment horizontal="center" vertical="center" wrapText="1"/>
    </xf>
    <xf numFmtId="49" fontId="0" fillId="4" borderId="3" xfId="0" applyNumberFormat="1" applyFill="1" applyBorder="1" applyAlignment="1">
      <alignment horizontal="center" vertical="center" wrapText="1"/>
    </xf>
    <xf numFmtId="49" fontId="0" fillId="4" borderId="13" xfId="0" applyNumberFormat="1" applyFill="1" applyBorder="1" applyAlignment="1">
      <alignment horizontal="center" vertical="center" wrapText="1"/>
    </xf>
    <xf numFmtId="2" fontId="0" fillId="4" borderId="3" xfId="0" applyNumberFormat="1" applyFill="1" applyBorder="1" applyAlignment="1">
      <alignment horizontal="center" vertical="center" wrapText="1"/>
    </xf>
    <xf numFmtId="49" fontId="3" fillId="4" borderId="13" xfId="1" applyNumberForma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hipdip.ru/product/32.768-khz-smd-3.2mmx1.5mm" TargetMode="External"/><Relationship Id="rId13" Type="http://schemas.openxmlformats.org/officeDocument/2006/relationships/hyperlink" Target="https://www.chipdip.ru/product/0.1w-0603-100-kom-5" TargetMode="External"/><Relationship Id="rId18" Type="http://schemas.openxmlformats.org/officeDocument/2006/relationships/hyperlink" Target="https://www.chipdip.ru/product0/8016016068" TargetMode="External"/><Relationship Id="rId26" Type="http://schemas.openxmlformats.org/officeDocument/2006/relationships/hyperlink" Target="https://www.chipdip.ru/product/grm1535c1h330j" TargetMode="External"/><Relationship Id="rId3" Type="http://schemas.openxmlformats.org/officeDocument/2006/relationships/hyperlink" Target="https://www.chipdip.ru/product/usblc6-2sc6-umw" TargetMode="External"/><Relationship Id="rId21" Type="http://schemas.openxmlformats.org/officeDocument/2006/relationships/hyperlink" Target="https://www.chipdip.ru/product/0.062w-0402-10-om-5" TargetMode="External"/><Relationship Id="rId34" Type="http://schemas.openxmlformats.org/officeDocument/2006/relationships/hyperlink" Target="https://www.chipdip.ru/product/lqg15hn7n5j" TargetMode="External"/><Relationship Id="rId7" Type="http://schemas.openxmlformats.org/officeDocument/2006/relationships/hyperlink" Target="https://www.chipdip.ru/product0/9001130951" TargetMode="External"/><Relationship Id="rId12" Type="http://schemas.openxmlformats.org/officeDocument/2006/relationships/hyperlink" Target="https://www.chipdip.ru/product/lqm21fn100n" TargetMode="External"/><Relationship Id="rId17" Type="http://schemas.openxmlformats.org/officeDocument/2006/relationships/hyperlink" Target="https://www.chipdip.ru/product0/8016016313" TargetMode="External"/><Relationship Id="rId25" Type="http://schemas.openxmlformats.org/officeDocument/2006/relationships/hyperlink" Target="https://www.chipdip.ru/product/grm1535c1h1r8c" TargetMode="External"/><Relationship Id="rId33" Type="http://schemas.openxmlformats.org/officeDocument/2006/relationships/hyperlink" Target="https://www.chipdip.ru/product/lqg15hn8n2j02d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chipdip.ru/product/esda5v3l-2" TargetMode="External"/><Relationship Id="rId16" Type="http://schemas.openxmlformats.org/officeDocument/2006/relationships/hyperlink" Target="https://www.chipdip.ru/product/0.1w-0603-1-kom-5" TargetMode="External"/><Relationship Id="rId20" Type="http://schemas.openxmlformats.org/officeDocument/2006/relationships/hyperlink" Target="https://www.chipdip.ru/product/mf-msmf050" TargetMode="External"/><Relationship Id="rId29" Type="http://schemas.openxmlformats.org/officeDocument/2006/relationships/hyperlink" Target="https://www.chipdip.ru/product/grm1535c1h681j" TargetMode="External"/><Relationship Id="rId1" Type="http://schemas.openxmlformats.org/officeDocument/2006/relationships/hyperlink" Target="https://www.chipdip.ru/product/si2302a" TargetMode="External"/><Relationship Id="rId6" Type="http://schemas.openxmlformats.org/officeDocument/2006/relationships/hyperlink" Target="https://www.chipdip.ru/product0/8010532100" TargetMode="External"/><Relationship Id="rId11" Type="http://schemas.openxmlformats.org/officeDocument/2006/relationships/hyperlink" Target="https://www.promelec.ru/product/325804/" TargetMode="External"/><Relationship Id="rId24" Type="http://schemas.openxmlformats.org/officeDocument/2006/relationships/hyperlink" Target="https://www.chipdip.ru/product/grm1535c1h1r5c" TargetMode="External"/><Relationship Id="rId32" Type="http://schemas.openxmlformats.org/officeDocument/2006/relationships/hyperlink" Target="https://www.chipdip.ru/product/lqg15hn9n1j02d" TargetMode="External"/><Relationship Id="rId37" Type="http://schemas.openxmlformats.org/officeDocument/2006/relationships/hyperlink" Target="https://www.chipdip.ru/product/grm1555c1h101ja01d" TargetMode="External"/><Relationship Id="rId5" Type="http://schemas.openxmlformats.org/officeDocument/2006/relationships/hyperlink" Target="https://aliexpress.ru/item/32967855337.html" TargetMode="External"/><Relationship Id="rId15" Type="http://schemas.openxmlformats.org/officeDocument/2006/relationships/hyperlink" Target="https://www.chipdip.ru/product/0.1w-0603-5.1-kom-5" TargetMode="External"/><Relationship Id="rId23" Type="http://schemas.openxmlformats.org/officeDocument/2006/relationships/hyperlink" Target="https://www.chipdip.ru/product/0.062w-0402-1-kom-1" TargetMode="External"/><Relationship Id="rId28" Type="http://schemas.openxmlformats.org/officeDocument/2006/relationships/hyperlink" Target="https://www.chipdip.ru/product/grm1535c1h470j" TargetMode="External"/><Relationship Id="rId36" Type="http://schemas.openxmlformats.org/officeDocument/2006/relationships/hyperlink" Target="https://www.chipdip.ru/product/lqg15hn12nj" TargetMode="External"/><Relationship Id="rId10" Type="http://schemas.openxmlformats.org/officeDocument/2006/relationships/hyperlink" Target="https://www.chipdip.ru/product/kls7-ts6601-5.0-180" TargetMode="External"/><Relationship Id="rId19" Type="http://schemas.openxmlformats.org/officeDocument/2006/relationships/hyperlink" Target="https://www.chipdip.ru/product/bat760-slkor" TargetMode="External"/><Relationship Id="rId31" Type="http://schemas.openxmlformats.org/officeDocument/2006/relationships/hyperlink" Target="https://www.chipdip.ru/product/grm155r71c103ka01d" TargetMode="External"/><Relationship Id="rId4" Type="http://schemas.openxmlformats.org/officeDocument/2006/relationships/hyperlink" Target="https://www.chipdip.ru/product/lmv721m5x-p" TargetMode="External"/><Relationship Id="rId9" Type="http://schemas.openxmlformats.org/officeDocument/2006/relationships/hyperlink" Target="https://www.chipdip.ru/product/ps850l-pb22e09" TargetMode="External"/><Relationship Id="rId14" Type="http://schemas.openxmlformats.org/officeDocument/2006/relationships/hyperlink" Target="https://www.chipdip.ru/product/0.1w-0603-10-kom-5" TargetMode="External"/><Relationship Id="rId22" Type="http://schemas.openxmlformats.org/officeDocument/2006/relationships/hyperlink" Target="https://www.chipdip.ru/product/0.062w-0402-510-om-5" TargetMode="External"/><Relationship Id="rId27" Type="http://schemas.openxmlformats.org/officeDocument/2006/relationships/hyperlink" Target="https://www.chipdip.ru/product/grm1535c1h390j" TargetMode="External"/><Relationship Id="rId30" Type="http://schemas.openxmlformats.org/officeDocument/2006/relationships/hyperlink" Target="https://www.chipdip.ru/product/grm1555c1h102j" TargetMode="External"/><Relationship Id="rId35" Type="http://schemas.openxmlformats.org/officeDocument/2006/relationships/hyperlink" Target="https://www.chipdip.ru/product/lqg15hn33n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AE4AD-2CC5-4FE9-B5F9-56579F016028}">
  <dimension ref="A1:I59"/>
  <sheetViews>
    <sheetView tabSelected="1" topLeftCell="A25" zoomScaleNormal="100" zoomScalePageLayoutView="50" workbookViewId="0">
      <selection activeCell="K19" sqref="K19"/>
    </sheetView>
  </sheetViews>
  <sheetFormatPr defaultRowHeight="15" x14ac:dyDescent="0.25"/>
  <cols>
    <col min="1" max="1" width="25.7109375" style="2" customWidth="1"/>
    <col min="2" max="2" width="15.7109375" style="3" customWidth="1"/>
    <col min="3" max="3" width="30.7109375" style="3" customWidth="1"/>
    <col min="4" max="4" width="7.7109375" style="5" customWidth="1"/>
    <col min="5" max="5" width="7.7109375" style="2" customWidth="1"/>
    <col min="6" max="6" width="7.7109375" style="3" customWidth="1"/>
    <col min="7" max="8" width="10.7109375" style="4" customWidth="1"/>
    <col min="9" max="9" width="50.7109375" style="5" customWidth="1"/>
    <col min="10" max="16384" width="9.140625" style="1"/>
  </cols>
  <sheetData>
    <row r="1" spans="1:9" ht="29.25" customHeight="1" thickBot="1" x14ac:dyDescent="0.3">
      <c r="A1" s="12" t="s">
        <v>1</v>
      </c>
      <c r="B1" s="13" t="s">
        <v>0</v>
      </c>
      <c r="C1" s="13" t="s">
        <v>19</v>
      </c>
      <c r="D1" s="15" t="s">
        <v>17</v>
      </c>
      <c r="E1" s="12" t="s">
        <v>16</v>
      </c>
      <c r="F1" s="13" t="s">
        <v>18</v>
      </c>
      <c r="G1" s="14" t="s">
        <v>8</v>
      </c>
      <c r="H1" s="14" t="s">
        <v>3</v>
      </c>
      <c r="I1" s="15" t="s">
        <v>2</v>
      </c>
    </row>
    <row r="2" spans="1:9" ht="15.75" customHeight="1" thickBot="1" x14ac:dyDescent="0.3">
      <c r="A2" s="45" t="s">
        <v>12</v>
      </c>
      <c r="B2" s="46"/>
      <c r="C2" s="16" t="s">
        <v>13</v>
      </c>
      <c r="D2" s="38"/>
      <c r="E2" s="54"/>
      <c r="F2" s="13"/>
      <c r="G2" s="14"/>
      <c r="H2" s="14"/>
      <c r="I2" s="15"/>
    </row>
    <row r="3" spans="1:9" s="6" customFormat="1" x14ac:dyDescent="0.25">
      <c r="A3" s="18" t="s">
        <v>14</v>
      </c>
      <c r="B3" s="19" t="s">
        <v>52</v>
      </c>
      <c r="C3" s="19" t="s">
        <v>41</v>
      </c>
      <c r="D3" s="20" t="s">
        <v>37</v>
      </c>
      <c r="E3" s="51">
        <f t="shared" ref="E3:E34" si="0">$C$2*D3</f>
        <v>0</v>
      </c>
      <c r="F3" s="61"/>
      <c r="G3" s="52"/>
      <c r="H3" s="10">
        <f t="shared" ref="H3:H9" si="1">G3*F3</f>
        <v>0</v>
      </c>
      <c r="I3" s="53"/>
    </row>
    <row r="4" spans="1:9" s="6" customFormat="1" x14ac:dyDescent="0.25">
      <c r="A4" s="21" t="s">
        <v>23</v>
      </c>
      <c r="B4" s="9" t="s">
        <v>52</v>
      </c>
      <c r="C4" s="9" t="s">
        <v>41</v>
      </c>
      <c r="D4" s="22" t="s">
        <v>37</v>
      </c>
      <c r="E4" s="21">
        <f t="shared" si="0"/>
        <v>0</v>
      </c>
      <c r="F4" s="62"/>
      <c r="G4" s="9"/>
      <c r="H4" s="8">
        <f t="shared" si="1"/>
        <v>0</v>
      </c>
      <c r="I4" s="22"/>
    </row>
    <row r="5" spans="1:9" x14ac:dyDescent="0.25">
      <c r="A5" s="23" t="s">
        <v>25</v>
      </c>
      <c r="B5" s="7" t="s">
        <v>45</v>
      </c>
      <c r="C5" s="7" t="s">
        <v>7</v>
      </c>
      <c r="D5" s="24" t="s">
        <v>38</v>
      </c>
      <c r="E5" s="23">
        <f t="shared" si="0"/>
        <v>5</v>
      </c>
      <c r="F5" s="7" t="s">
        <v>161</v>
      </c>
      <c r="G5" s="8">
        <v>7</v>
      </c>
      <c r="H5" s="8">
        <f t="shared" si="1"/>
        <v>70</v>
      </c>
      <c r="I5" s="48" t="s">
        <v>181</v>
      </c>
    </row>
    <row r="6" spans="1:9" x14ac:dyDescent="0.25">
      <c r="A6" s="23" t="s">
        <v>31</v>
      </c>
      <c r="B6" s="7" t="s">
        <v>50</v>
      </c>
      <c r="C6" s="7" t="s">
        <v>7</v>
      </c>
      <c r="D6" s="24" t="s">
        <v>38</v>
      </c>
      <c r="E6" s="23">
        <f t="shared" si="0"/>
        <v>5</v>
      </c>
      <c r="F6" s="7" t="s">
        <v>161</v>
      </c>
      <c r="G6" s="8">
        <v>5</v>
      </c>
      <c r="H6" s="8">
        <f t="shared" si="1"/>
        <v>50</v>
      </c>
      <c r="I6" s="48" t="s">
        <v>182</v>
      </c>
    </row>
    <row r="7" spans="1:9" x14ac:dyDescent="0.25">
      <c r="A7" s="71" t="s">
        <v>27</v>
      </c>
      <c r="B7" s="72" t="s">
        <v>39</v>
      </c>
      <c r="C7" s="72" t="s">
        <v>7</v>
      </c>
      <c r="D7" s="73" t="s">
        <v>38</v>
      </c>
      <c r="E7" s="71">
        <f t="shared" si="0"/>
        <v>5</v>
      </c>
      <c r="F7" s="72"/>
      <c r="G7" s="74"/>
      <c r="H7" s="74">
        <f t="shared" si="1"/>
        <v>0</v>
      </c>
      <c r="I7" s="75"/>
    </row>
    <row r="8" spans="1:9" x14ac:dyDescent="0.25">
      <c r="A8" s="71" t="s">
        <v>30</v>
      </c>
      <c r="B8" s="72" t="s">
        <v>49</v>
      </c>
      <c r="C8" s="72" t="s">
        <v>7</v>
      </c>
      <c r="D8" s="73" t="s">
        <v>38</v>
      </c>
      <c r="E8" s="71">
        <f t="shared" si="0"/>
        <v>5</v>
      </c>
      <c r="F8" s="72"/>
      <c r="G8" s="74"/>
      <c r="H8" s="74">
        <f t="shared" si="1"/>
        <v>0</v>
      </c>
      <c r="I8" s="75"/>
    </row>
    <row r="9" spans="1:9" x14ac:dyDescent="0.25">
      <c r="A9" s="71" t="s">
        <v>28</v>
      </c>
      <c r="B9" s="72" t="s">
        <v>47</v>
      </c>
      <c r="C9" s="72" t="s">
        <v>7</v>
      </c>
      <c r="D9" s="73" t="s">
        <v>38</v>
      </c>
      <c r="E9" s="71">
        <f t="shared" si="0"/>
        <v>5</v>
      </c>
      <c r="F9" s="72"/>
      <c r="G9" s="74"/>
      <c r="H9" s="74">
        <f t="shared" si="1"/>
        <v>0</v>
      </c>
      <c r="I9" s="73"/>
    </row>
    <row r="10" spans="1:9" s="6" customFormat="1" x14ac:dyDescent="0.25">
      <c r="A10" s="76" t="s">
        <v>183</v>
      </c>
      <c r="B10" s="77" t="s">
        <v>196</v>
      </c>
      <c r="C10" s="78" t="s">
        <v>7</v>
      </c>
      <c r="D10" s="79">
        <v>4</v>
      </c>
      <c r="E10" s="76">
        <f>$C$2*D10</f>
        <v>20</v>
      </c>
      <c r="F10" s="78"/>
      <c r="G10" s="77"/>
      <c r="H10" s="74">
        <f>G10*F10</f>
        <v>0</v>
      </c>
      <c r="I10" s="79"/>
    </row>
    <row r="11" spans="1:9" s="6" customFormat="1" x14ac:dyDescent="0.25">
      <c r="A11" s="76" t="s">
        <v>20</v>
      </c>
      <c r="B11" s="77" t="s">
        <v>197</v>
      </c>
      <c r="C11" s="78" t="s">
        <v>7</v>
      </c>
      <c r="D11" s="79" t="s">
        <v>33</v>
      </c>
      <c r="E11" s="76">
        <f>$C$2*D11</f>
        <v>10</v>
      </c>
      <c r="F11" s="78"/>
      <c r="G11" s="77"/>
      <c r="H11" s="74">
        <f>G11*F11</f>
        <v>0</v>
      </c>
      <c r="I11" s="79"/>
    </row>
    <row r="12" spans="1:9" x14ac:dyDescent="0.25">
      <c r="A12" s="23" t="s">
        <v>26</v>
      </c>
      <c r="B12" s="7" t="s">
        <v>46</v>
      </c>
      <c r="C12" s="7" t="s">
        <v>7</v>
      </c>
      <c r="D12" s="24" t="s">
        <v>38</v>
      </c>
      <c r="E12" s="23">
        <f t="shared" si="0"/>
        <v>5</v>
      </c>
      <c r="F12" s="7" t="s">
        <v>161</v>
      </c>
      <c r="G12" s="8">
        <v>7</v>
      </c>
      <c r="H12" s="8">
        <f t="shared" ref="H12:H31" si="2">G12*F12</f>
        <v>70</v>
      </c>
      <c r="I12" s="48" t="s">
        <v>184</v>
      </c>
    </row>
    <row r="13" spans="1:9" x14ac:dyDescent="0.25">
      <c r="A13" s="23" t="s">
        <v>29</v>
      </c>
      <c r="B13" s="7" t="s">
        <v>48</v>
      </c>
      <c r="C13" s="7" t="s">
        <v>7</v>
      </c>
      <c r="D13" s="24" t="s">
        <v>38</v>
      </c>
      <c r="E13" s="23">
        <f t="shared" si="0"/>
        <v>5</v>
      </c>
      <c r="F13" s="7" t="s">
        <v>161</v>
      </c>
      <c r="G13" s="8">
        <v>7</v>
      </c>
      <c r="H13" s="8">
        <f t="shared" si="2"/>
        <v>70</v>
      </c>
      <c r="I13" s="48" t="s">
        <v>185</v>
      </c>
    </row>
    <row r="14" spans="1:9" x14ac:dyDescent="0.25">
      <c r="A14" s="23" t="s">
        <v>24</v>
      </c>
      <c r="B14" s="7" t="s">
        <v>44</v>
      </c>
      <c r="C14" s="7" t="s">
        <v>7</v>
      </c>
      <c r="D14" s="24" t="s">
        <v>38</v>
      </c>
      <c r="E14" s="23">
        <f t="shared" si="0"/>
        <v>5</v>
      </c>
      <c r="F14" s="7" t="s">
        <v>161</v>
      </c>
      <c r="G14" s="8">
        <v>7</v>
      </c>
      <c r="H14" s="8">
        <f t="shared" si="2"/>
        <v>70</v>
      </c>
      <c r="I14" s="48" t="s">
        <v>186</v>
      </c>
    </row>
    <row r="15" spans="1:9" x14ac:dyDescent="0.25">
      <c r="A15" s="23" t="s">
        <v>32</v>
      </c>
      <c r="B15" s="7" t="s">
        <v>51</v>
      </c>
      <c r="C15" s="7" t="s">
        <v>7</v>
      </c>
      <c r="D15" s="24" t="s">
        <v>38</v>
      </c>
      <c r="E15" s="23">
        <f t="shared" si="0"/>
        <v>5</v>
      </c>
      <c r="F15" s="7" t="s">
        <v>161</v>
      </c>
      <c r="G15" s="8">
        <v>7</v>
      </c>
      <c r="H15" s="8">
        <f t="shared" si="2"/>
        <v>70</v>
      </c>
      <c r="I15" s="48" t="s">
        <v>195</v>
      </c>
    </row>
    <row r="16" spans="1:9" x14ac:dyDescent="0.25">
      <c r="A16" s="23" t="s">
        <v>15</v>
      </c>
      <c r="B16" s="7" t="s">
        <v>40</v>
      </c>
      <c r="C16" s="7" t="s">
        <v>7</v>
      </c>
      <c r="D16" s="24" t="s">
        <v>33</v>
      </c>
      <c r="E16" s="23">
        <f t="shared" si="0"/>
        <v>10</v>
      </c>
      <c r="F16" s="7" t="s">
        <v>177</v>
      </c>
      <c r="G16" s="8">
        <v>7</v>
      </c>
      <c r="H16" s="8">
        <f t="shared" si="2"/>
        <v>140</v>
      </c>
      <c r="I16" s="48" t="s">
        <v>187</v>
      </c>
    </row>
    <row r="17" spans="1:9" x14ac:dyDescent="0.25">
      <c r="A17" s="23" t="s">
        <v>22</v>
      </c>
      <c r="B17" s="7" t="s">
        <v>43</v>
      </c>
      <c r="C17" s="7" t="s">
        <v>7</v>
      </c>
      <c r="D17" s="24" t="s">
        <v>33</v>
      </c>
      <c r="E17" s="23">
        <f t="shared" si="0"/>
        <v>10</v>
      </c>
      <c r="F17" s="7" t="s">
        <v>177</v>
      </c>
      <c r="G17" s="8">
        <v>7</v>
      </c>
      <c r="H17" s="8">
        <f t="shared" si="2"/>
        <v>140</v>
      </c>
      <c r="I17" s="48" t="s">
        <v>188</v>
      </c>
    </row>
    <row r="18" spans="1:9" x14ac:dyDescent="0.25">
      <c r="A18" s="23" t="s">
        <v>21</v>
      </c>
      <c r="B18" s="7" t="s">
        <v>42</v>
      </c>
      <c r="C18" s="7" t="s">
        <v>7</v>
      </c>
      <c r="D18" s="24" t="s">
        <v>33</v>
      </c>
      <c r="E18" s="23">
        <f t="shared" si="0"/>
        <v>10</v>
      </c>
      <c r="F18" s="7" t="s">
        <v>177</v>
      </c>
      <c r="G18" s="8">
        <v>6</v>
      </c>
      <c r="H18" s="8">
        <f t="shared" si="2"/>
        <v>120</v>
      </c>
      <c r="I18" s="48" t="s">
        <v>189</v>
      </c>
    </row>
    <row r="19" spans="1:9" ht="45" customHeight="1" x14ac:dyDescent="0.25">
      <c r="A19" s="23" t="s">
        <v>4</v>
      </c>
      <c r="B19" s="7" t="s">
        <v>53</v>
      </c>
      <c r="C19" s="7" t="s">
        <v>7</v>
      </c>
      <c r="D19" s="24" t="s">
        <v>9</v>
      </c>
      <c r="E19" s="23">
        <f t="shared" si="0"/>
        <v>85</v>
      </c>
      <c r="F19" s="7" t="s">
        <v>164</v>
      </c>
      <c r="G19" s="8">
        <v>0.6</v>
      </c>
      <c r="H19" s="8">
        <f t="shared" si="2"/>
        <v>60</v>
      </c>
      <c r="I19" s="48" t="s">
        <v>173</v>
      </c>
    </row>
    <row r="20" spans="1:9" s="6" customFormat="1" ht="15.75" thickBot="1" x14ac:dyDescent="0.3">
      <c r="A20" s="25" t="s">
        <v>5</v>
      </c>
      <c r="B20" s="26" t="s">
        <v>6</v>
      </c>
      <c r="C20" s="26" t="s">
        <v>10</v>
      </c>
      <c r="D20" s="27" t="s">
        <v>11</v>
      </c>
      <c r="E20" s="55">
        <f t="shared" si="0"/>
        <v>20</v>
      </c>
      <c r="F20" s="63" t="s">
        <v>165</v>
      </c>
      <c r="G20" s="56">
        <v>3</v>
      </c>
      <c r="H20" s="37">
        <f t="shared" si="2"/>
        <v>150</v>
      </c>
      <c r="I20" s="68" t="s">
        <v>172</v>
      </c>
    </row>
    <row r="21" spans="1:9" ht="15" customHeight="1" x14ac:dyDescent="0.25">
      <c r="A21" s="28" t="s">
        <v>58</v>
      </c>
      <c r="B21" s="29" t="s">
        <v>69</v>
      </c>
      <c r="C21" s="29" t="s">
        <v>41</v>
      </c>
      <c r="D21" s="31" t="s">
        <v>37</v>
      </c>
      <c r="E21" s="28">
        <f t="shared" si="0"/>
        <v>0</v>
      </c>
      <c r="F21" s="29"/>
      <c r="G21" s="30"/>
      <c r="H21" s="30">
        <f t="shared" si="2"/>
        <v>0</v>
      </c>
      <c r="I21" s="31"/>
    </row>
    <row r="22" spans="1:9" ht="15" customHeight="1" x14ac:dyDescent="0.25">
      <c r="A22" s="89" t="s">
        <v>62</v>
      </c>
      <c r="B22" s="90" t="s">
        <v>68</v>
      </c>
      <c r="C22" s="90" t="s">
        <v>71</v>
      </c>
      <c r="D22" s="91" t="s">
        <v>38</v>
      </c>
      <c r="E22" s="89">
        <f t="shared" si="0"/>
        <v>5</v>
      </c>
      <c r="F22" s="90" t="s">
        <v>177</v>
      </c>
      <c r="G22" s="92">
        <v>6</v>
      </c>
      <c r="H22" s="92">
        <f t="shared" si="2"/>
        <v>120</v>
      </c>
      <c r="I22" s="93" t="s">
        <v>178</v>
      </c>
    </row>
    <row r="23" spans="1:9" ht="15" customHeight="1" x14ac:dyDescent="0.25">
      <c r="A23" s="89" t="s">
        <v>63</v>
      </c>
      <c r="B23" s="90" t="s">
        <v>70</v>
      </c>
      <c r="C23" s="90" t="s">
        <v>71</v>
      </c>
      <c r="D23" s="91" t="s">
        <v>38</v>
      </c>
      <c r="E23" s="89">
        <f t="shared" si="0"/>
        <v>5</v>
      </c>
      <c r="F23" s="90" t="s">
        <v>177</v>
      </c>
      <c r="G23" s="92">
        <v>6</v>
      </c>
      <c r="H23" s="92">
        <f t="shared" si="2"/>
        <v>120</v>
      </c>
      <c r="I23" s="93" t="s">
        <v>179</v>
      </c>
    </row>
    <row r="24" spans="1:9" ht="15" customHeight="1" x14ac:dyDescent="0.25">
      <c r="A24" s="89" t="s">
        <v>61</v>
      </c>
      <c r="B24" s="90" t="s">
        <v>55</v>
      </c>
      <c r="C24" s="90" t="s">
        <v>7</v>
      </c>
      <c r="D24" s="91" t="s">
        <v>38</v>
      </c>
      <c r="E24" s="89">
        <f t="shared" si="0"/>
        <v>5</v>
      </c>
      <c r="F24" s="90" t="s">
        <v>177</v>
      </c>
      <c r="G24" s="92">
        <v>6</v>
      </c>
      <c r="H24" s="92">
        <f t="shared" si="2"/>
        <v>120</v>
      </c>
      <c r="I24" s="93" t="s">
        <v>180</v>
      </c>
    </row>
    <row r="25" spans="1:9" ht="30" customHeight="1" x14ac:dyDescent="0.25">
      <c r="A25" s="23" t="s">
        <v>54</v>
      </c>
      <c r="B25" s="7" t="s">
        <v>55</v>
      </c>
      <c r="C25" s="7" t="s">
        <v>10</v>
      </c>
      <c r="D25" s="24" t="s">
        <v>36</v>
      </c>
      <c r="E25" s="23">
        <f t="shared" si="0"/>
        <v>35</v>
      </c>
      <c r="F25" s="7" t="s">
        <v>171</v>
      </c>
      <c r="G25" s="8">
        <v>6</v>
      </c>
      <c r="H25" s="8">
        <f t="shared" si="2"/>
        <v>360</v>
      </c>
      <c r="I25" s="48" t="s">
        <v>170</v>
      </c>
    </row>
    <row r="26" spans="1:9" ht="15" customHeight="1" x14ac:dyDescent="0.25">
      <c r="A26" s="23" t="s">
        <v>57</v>
      </c>
      <c r="B26" s="7" t="s">
        <v>65</v>
      </c>
      <c r="C26" s="7" t="s">
        <v>10</v>
      </c>
      <c r="D26" s="24" t="s">
        <v>33</v>
      </c>
      <c r="E26" s="23">
        <f t="shared" si="0"/>
        <v>10</v>
      </c>
      <c r="F26" s="7" t="s">
        <v>167</v>
      </c>
      <c r="G26" s="8">
        <v>6</v>
      </c>
      <c r="H26" s="8">
        <f t="shared" si="2"/>
        <v>240</v>
      </c>
      <c r="I26" s="48" t="s">
        <v>169</v>
      </c>
    </row>
    <row r="27" spans="1:9" ht="15" customHeight="1" x14ac:dyDescent="0.25">
      <c r="A27" s="23" t="s">
        <v>59</v>
      </c>
      <c r="B27" s="7" t="s">
        <v>67</v>
      </c>
      <c r="C27" s="7" t="s">
        <v>10</v>
      </c>
      <c r="D27" s="24" t="s">
        <v>38</v>
      </c>
      <c r="E27" s="23">
        <f t="shared" si="0"/>
        <v>5</v>
      </c>
      <c r="F27" s="7" t="s">
        <v>167</v>
      </c>
      <c r="G27" s="8">
        <v>6</v>
      </c>
      <c r="H27" s="8">
        <f t="shared" si="2"/>
        <v>240</v>
      </c>
      <c r="I27" s="48" t="s">
        <v>168</v>
      </c>
    </row>
    <row r="28" spans="1:9" ht="15" customHeight="1" x14ac:dyDescent="0.25">
      <c r="A28" s="23" t="s">
        <v>60</v>
      </c>
      <c r="B28" s="7" t="s">
        <v>67</v>
      </c>
      <c r="C28" s="7" t="s">
        <v>66</v>
      </c>
      <c r="D28" s="24" t="s">
        <v>37</v>
      </c>
      <c r="E28" s="23">
        <f t="shared" si="0"/>
        <v>0</v>
      </c>
      <c r="F28" s="7"/>
      <c r="G28" s="8"/>
      <c r="H28" s="8">
        <f t="shared" si="2"/>
        <v>0</v>
      </c>
      <c r="I28" s="24"/>
    </row>
    <row r="29" spans="1:9" ht="15" customHeight="1" thickBot="1" x14ac:dyDescent="0.3">
      <c r="A29" s="32" t="s">
        <v>56</v>
      </c>
      <c r="B29" s="33" t="s">
        <v>64</v>
      </c>
      <c r="C29" s="33" t="s">
        <v>10</v>
      </c>
      <c r="D29" s="35" t="s">
        <v>34</v>
      </c>
      <c r="E29" s="32">
        <f t="shared" si="0"/>
        <v>30</v>
      </c>
      <c r="F29" s="33" t="s">
        <v>167</v>
      </c>
      <c r="G29" s="34">
        <v>6</v>
      </c>
      <c r="H29" s="34">
        <f t="shared" si="2"/>
        <v>240</v>
      </c>
      <c r="I29" s="66" t="s">
        <v>166</v>
      </c>
    </row>
    <row r="30" spans="1:9" ht="15" customHeight="1" thickBot="1" x14ac:dyDescent="0.3">
      <c r="A30" s="39" t="s">
        <v>74</v>
      </c>
      <c r="B30" s="17" t="s">
        <v>75</v>
      </c>
      <c r="C30" s="17" t="s">
        <v>76</v>
      </c>
      <c r="D30" s="40" t="s">
        <v>38</v>
      </c>
      <c r="E30" s="39">
        <f t="shared" si="0"/>
        <v>5</v>
      </c>
      <c r="F30" s="17" t="s">
        <v>13</v>
      </c>
      <c r="G30" s="16">
        <v>44</v>
      </c>
      <c r="H30" s="16">
        <f t="shared" si="2"/>
        <v>220</v>
      </c>
      <c r="I30" s="70" t="s">
        <v>176</v>
      </c>
    </row>
    <row r="31" spans="1:9" x14ac:dyDescent="0.25">
      <c r="A31" s="28" t="s">
        <v>83</v>
      </c>
      <c r="B31" s="29" t="s">
        <v>52</v>
      </c>
      <c r="C31" s="29" t="s">
        <v>41</v>
      </c>
      <c r="D31" s="31" t="s">
        <v>37</v>
      </c>
      <c r="E31" s="28">
        <f t="shared" si="0"/>
        <v>0</v>
      </c>
      <c r="F31" s="29"/>
      <c r="G31" s="49"/>
      <c r="H31" s="30">
        <f t="shared" si="2"/>
        <v>0</v>
      </c>
      <c r="I31" s="31"/>
    </row>
    <row r="32" spans="1:9" x14ac:dyDescent="0.25">
      <c r="A32" s="23" t="s">
        <v>82</v>
      </c>
      <c r="B32" s="7" t="s">
        <v>90</v>
      </c>
      <c r="C32" s="7" t="s">
        <v>7</v>
      </c>
      <c r="D32" s="24" t="s">
        <v>38</v>
      </c>
      <c r="E32" s="23">
        <f t="shared" si="0"/>
        <v>5</v>
      </c>
      <c r="F32" s="7" t="s">
        <v>161</v>
      </c>
      <c r="G32" s="8">
        <v>7</v>
      </c>
      <c r="H32" s="8">
        <f>G32*F32</f>
        <v>70</v>
      </c>
      <c r="I32" s="48" t="s">
        <v>192</v>
      </c>
    </row>
    <row r="33" spans="1:9" x14ac:dyDescent="0.25">
      <c r="A33" s="23" t="s">
        <v>81</v>
      </c>
      <c r="B33" s="7" t="s">
        <v>89</v>
      </c>
      <c r="C33" s="7" t="s">
        <v>7</v>
      </c>
      <c r="D33" s="24" t="s">
        <v>38</v>
      </c>
      <c r="E33" s="23">
        <f t="shared" si="0"/>
        <v>5</v>
      </c>
      <c r="F33" s="7" t="s">
        <v>161</v>
      </c>
      <c r="G33" s="8">
        <v>3</v>
      </c>
      <c r="H33" s="8">
        <f>G33*F33</f>
        <v>30</v>
      </c>
      <c r="I33" s="48" t="s">
        <v>191</v>
      </c>
    </row>
    <row r="34" spans="1:9" x14ac:dyDescent="0.25">
      <c r="A34" s="23" t="s">
        <v>79</v>
      </c>
      <c r="B34" s="7" t="s">
        <v>87</v>
      </c>
      <c r="C34" s="7" t="s">
        <v>7</v>
      </c>
      <c r="D34" s="24" t="s">
        <v>38</v>
      </c>
      <c r="E34" s="23">
        <f t="shared" si="0"/>
        <v>5</v>
      </c>
      <c r="F34" s="7" t="s">
        <v>161</v>
      </c>
      <c r="G34" s="8">
        <v>3</v>
      </c>
      <c r="H34" s="8">
        <f>G34*F34</f>
        <v>30</v>
      </c>
      <c r="I34" s="48" t="s">
        <v>190</v>
      </c>
    </row>
    <row r="35" spans="1:9" x14ac:dyDescent="0.25">
      <c r="A35" s="23" t="s">
        <v>80</v>
      </c>
      <c r="B35" s="7" t="s">
        <v>88</v>
      </c>
      <c r="C35" s="7" t="s">
        <v>7</v>
      </c>
      <c r="D35" s="24" t="s">
        <v>38</v>
      </c>
      <c r="E35" s="23">
        <f t="shared" ref="E35:E58" si="3">$C$2*D35</f>
        <v>5</v>
      </c>
      <c r="F35" s="7" t="s">
        <v>161</v>
      </c>
      <c r="G35" s="8">
        <v>8</v>
      </c>
      <c r="H35" s="8">
        <f>G35*F35</f>
        <v>80</v>
      </c>
      <c r="I35" s="48" t="s">
        <v>194</v>
      </c>
    </row>
    <row r="36" spans="1:9" x14ac:dyDescent="0.25">
      <c r="A36" s="23" t="s">
        <v>78</v>
      </c>
      <c r="B36" s="7" t="s">
        <v>86</v>
      </c>
      <c r="C36" s="7" t="s">
        <v>7</v>
      </c>
      <c r="D36" s="24" t="s">
        <v>38</v>
      </c>
      <c r="E36" s="23">
        <f t="shared" si="3"/>
        <v>5</v>
      </c>
      <c r="F36" s="7" t="s">
        <v>161</v>
      </c>
      <c r="G36" s="8">
        <v>22</v>
      </c>
      <c r="H36" s="8">
        <f>G36*F36</f>
        <v>220</v>
      </c>
      <c r="I36" s="48" t="s">
        <v>193</v>
      </c>
    </row>
    <row r="37" spans="1:9" ht="15.75" thickBot="1" x14ac:dyDescent="0.3">
      <c r="A37" s="32" t="s">
        <v>77</v>
      </c>
      <c r="B37" s="33" t="s">
        <v>84</v>
      </c>
      <c r="C37" s="33" t="s">
        <v>85</v>
      </c>
      <c r="D37" s="35" t="s">
        <v>33</v>
      </c>
      <c r="E37" s="32">
        <f t="shared" si="3"/>
        <v>10</v>
      </c>
      <c r="F37" s="33" t="s">
        <v>161</v>
      </c>
      <c r="G37" s="50">
        <v>15</v>
      </c>
      <c r="H37" s="50">
        <f>G37*F37</f>
        <v>150</v>
      </c>
      <c r="I37" s="66" t="s">
        <v>163</v>
      </c>
    </row>
    <row r="38" spans="1:9" x14ac:dyDescent="0.25">
      <c r="A38" s="41" t="s">
        <v>122</v>
      </c>
      <c r="B38" s="11" t="s">
        <v>115</v>
      </c>
      <c r="C38" s="11" t="s">
        <v>148</v>
      </c>
      <c r="D38" s="42" t="s">
        <v>38</v>
      </c>
      <c r="E38" s="41">
        <f t="shared" si="3"/>
        <v>5</v>
      </c>
      <c r="F38" s="17" t="s">
        <v>161</v>
      </c>
      <c r="G38" s="16">
        <v>9</v>
      </c>
      <c r="H38" s="49">
        <f>G38*F38</f>
        <v>90</v>
      </c>
      <c r="I38" s="69" t="s">
        <v>175</v>
      </c>
    </row>
    <row r="39" spans="1:9" x14ac:dyDescent="0.25">
      <c r="A39" s="23" t="s">
        <v>123</v>
      </c>
      <c r="B39" s="7" t="s">
        <v>116</v>
      </c>
      <c r="C39" s="7" t="s">
        <v>121</v>
      </c>
      <c r="D39" s="24" t="s">
        <v>38</v>
      </c>
      <c r="E39" s="23">
        <f t="shared" si="3"/>
        <v>5</v>
      </c>
      <c r="F39" s="7">
        <v>10</v>
      </c>
      <c r="G39" s="8">
        <v>10</v>
      </c>
      <c r="H39" s="8">
        <f>G39*F39</f>
        <v>100</v>
      </c>
      <c r="I39" s="48" t="s">
        <v>147</v>
      </c>
    </row>
    <row r="40" spans="1:9" ht="15" customHeight="1" x14ac:dyDescent="0.25">
      <c r="A40" s="23" t="s">
        <v>124</v>
      </c>
      <c r="B40" s="7" t="s">
        <v>117</v>
      </c>
      <c r="C40" s="7" t="s">
        <v>120</v>
      </c>
      <c r="D40" s="24" t="s">
        <v>38</v>
      </c>
      <c r="E40" s="23">
        <f t="shared" si="3"/>
        <v>5</v>
      </c>
      <c r="F40" s="7" t="s">
        <v>13</v>
      </c>
      <c r="G40" s="8">
        <v>22</v>
      </c>
      <c r="H40" s="8">
        <f>G40*F40</f>
        <v>110</v>
      </c>
      <c r="I40" s="48" t="s">
        <v>145</v>
      </c>
    </row>
    <row r="41" spans="1:9" x14ac:dyDescent="0.25">
      <c r="A41" s="80" t="s">
        <v>125</v>
      </c>
      <c r="B41" s="81" t="s">
        <v>118</v>
      </c>
      <c r="C41" s="81" t="s">
        <v>119</v>
      </c>
      <c r="D41" s="82" t="s">
        <v>38</v>
      </c>
      <c r="E41" s="80">
        <f t="shared" si="3"/>
        <v>5</v>
      </c>
      <c r="F41" s="81"/>
      <c r="G41" s="83"/>
      <c r="H41" s="83">
        <f>G41*F41</f>
        <v>0</v>
      </c>
      <c r="I41" s="82" t="s">
        <v>143</v>
      </c>
    </row>
    <row r="42" spans="1:9" x14ac:dyDescent="0.25">
      <c r="A42" s="80" t="s">
        <v>97</v>
      </c>
      <c r="B42" s="81" t="s">
        <v>98</v>
      </c>
      <c r="C42" s="81" t="s">
        <v>99</v>
      </c>
      <c r="D42" s="82" t="s">
        <v>33</v>
      </c>
      <c r="E42" s="80">
        <f t="shared" si="3"/>
        <v>10</v>
      </c>
      <c r="F42" s="81"/>
      <c r="G42" s="83"/>
      <c r="H42" s="83">
        <f>G42*F42</f>
        <v>0</v>
      </c>
      <c r="I42" s="82" t="s">
        <v>143</v>
      </c>
    </row>
    <row r="43" spans="1:9" ht="15" customHeight="1" thickBot="1" x14ac:dyDescent="0.3">
      <c r="A43" s="43" t="s">
        <v>126</v>
      </c>
      <c r="B43" s="36"/>
      <c r="C43" s="36" t="s">
        <v>144</v>
      </c>
      <c r="D43" s="44" t="s">
        <v>38</v>
      </c>
      <c r="E43" s="43">
        <f t="shared" si="3"/>
        <v>5</v>
      </c>
      <c r="F43" s="17"/>
      <c r="G43" s="16"/>
      <c r="H43" s="50">
        <f>G43*F43</f>
        <v>0</v>
      </c>
      <c r="I43" s="44" t="s">
        <v>151</v>
      </c>
    </row>
    <row r="44" spans="1:9" ht="30" customHeight="1" thickBot="1" x14ac:dyDescent="0.3">
      <c r="A44" s="12" t="s">
        <v>91</v>
      </c>
      <c r="B44" s="13" t="s">
        <v>92</v>
      </c>
      <c r="C44" s="13" t="s">
        <v>93</v>
      </c>
      <c r="D44" s="15" t="s">
        <v>35</v>
      </c>
      <c r="E44" s="12">
        <f t="shared" si="3"/>
        <v>15</v>
      </c>
      <c r="F44" s="13">
        <v>20</v>
      </c>
      <c r="G44" s="14">
        <v>4</v>
      </c>
      <c r="H44" s="49">
        <f>G44*F44</f>
        <v>80</v>
      </c>
      <c r="I44" s="47" t="s">
        <v>146</v>
      </c>
    </row>
    <row r="45" spans="1:9" ht="15" customHeight="1" x14ac:dyDescent="0.25">
      <c r="A45" s="41" t="s">
        <v>72</v>
      </c>
      <c r="B45" s="11" t="s">
        <v>73</v>
      </c>
      <c r="C45" s="11" t="s">
        <v>149</v>
      </c>
      <c r="D45" s="42" t="s">
        <v>38</v>
      </c>
      <c r="E45" s="41">
        <f t="shared" si="3"/>
        <v>5</v>
      </c>
      <c r="F45" s="11"/>
      <c r="G45" s="10"/>
      <c r="H45" s="49">
        <f>G45*F45</f>
        <v>0</v>
      </c>
      <c r="I45" s="42" t="s">
        <v>151</v>
      </c>
    </row>
    <row r="46" spans="1:9" ht="30" customHeight="1" x14ac:dyDescent="0.25">
      <c r="A46" s="80" t="s">
        <v>100</v>
      </c>
      <c r="B46" s="81" t="s">
        <v>101</v>
      </c>
      <c r="C46" s="81" t="s">
        <v>102</v>
      </c>
      <c r="D46" s="82" t="s">
        <v>38</v>
      </c>
      <c r="E46" s="80">
        <f t="shared" si="3"/>
        <v>5</v>
      </c>
      <c r="F46" s="81"/>
      <c r="G46" s="83"/>
      <c r="H46" s="83">
        <f>G46*F46</f>
        <v>0</v>
      </c>
      <c r="I46" s="82" t="s">
        <v>155</v>
      </c>
    </row>
    <row r="47" spans="1:9" ht="15" customHeight="1" x14ac:dyDescent="0.25">
      <c r="A47" s="23" t="s">
        <v>94</v>
      </c>
      <c r="B47" s="7" t="s">
        <v>95</v>
      </c>
      <c r="C47" s="7" t="s">
        <v>96</v>
      </c>
      <c r="D47" s="24" t="s">
        <v>33</v>
      </c>
      <c r="E47" s="23">
        <f t="shared" si="3"/>
        <v>10</v>
      </c>
      <c r="F47" s="7">
        <v>10</v>
      </c>
      <c r="G47" s="8">
        <v>48</v>
      </c>
      <c r="H47" s="8">
        <f>G47*F47</f>
        <v>480</v>
      </c>
      <c r="I47" s="48" t="s">
        <v>150</v>
      </c>
    </row>
    <row r="48" spans="1:9" ht="15" customHeight="1" x14ac:dyDescent="0.25">
      <c r="A48" s="23" t="s">
        <v>103</v>
      </c>
      <c r="B48" s="7" t="s">
        <v>104</v>
      </c>
      <c r="C48" s="7" t="s">
        <v>152</v>
      </c>
      <c r="D48" s="24" t="s">
        <v>38</v>
      </c>
      <c r="E48" s="23">
        <f t="shared" si="3"/>
        <v>5</v>
      </c>
      <c r="F48" s="7"/>
      <c r="G48" s="8"/>
      <c r="H48" s="8">
        <f>G48*F48</f>
        <v>0</v>
      </c>
      <c r="I48" s="48" t="s">
        <v>154</v>
      </c>
    </row>
    <row r="49" spans="1:9" ht="15" customHeight="1" thickBot="1" x14ac:dyDescent="0.3">
      <c r="A49" s="43" t="s">
        <v>105</v>
      </c>
      <c r="B49" s="36" t="s">
        <v>106</v>
      </c>
      <c r="C49" s="36" t="s">
        <v>153</v>
      </c>
      <c r="D49" s="44" t="s">
        <v>38</v>
      </c>
      <c r="E49" s="43">
        <f t="shared" si="3"/>
        <v>5</v>
      </c>
      <c r="F49" s="36"/>
      <c r="G49" s="37"/>
      <c r="H49" s="50">
        <f>G49*F49</f>
        <v>0</v>
      </c>
      <c r="I49" s="44" t="s">
        <v>151</v>
      </c>
    </row>
    <row r="50" spans="1:9" x14ac:dyDescent="0.25">
      <c r="A50" s="28" t="s">
        <v>130</v>
      </c>
      <c r="B50" s="29" t="s">
        <v>133</v>
      </c>
      <c r="C50" s="29" t="s">
        <v>136</v>
      </c>
      <c r="D50" s="31" t="s">
        <v>38</v>
      </c>
      <c r="E50" s="28">
        <f t="shared" si="3"/>
        <v>5</v>
      </c>
      <c r="F50" s="29" t="s">
        <v>161</v>
      </c>
      <c r="G50" s="30">
        <v>20</v>
      </c>
      <c r="H50" s="49">
        <f>G50*F50</f>
        <v>200</v>
      </c>
      <c r="I50" s="60" t="s">
        <v>174</v>
      </c>
    </row>
    <row r="51" spans="1:9" ht="30" x14ac:dyDescent="0.25">
      <c r="A51" s="23" t="s">
        <v>131</v>
      </c>
      <c r="B51" s="7" t="s">
        <v>135</v>
      </c>
      <c r="C51" s="7" t="s">
        <v>157</v>
      </c>
      <c r="D51" s="24" t="s">
        <v>38</v>
      </c>
      <c r="E51" s="23">
        <f t="shared" si="3"/>
        <v>5</v>
      </c>
      <c r="F51" s="7" t="s">
        <v>33</v>
      </c>
      <c r="G51" s="8">
        <v>98</v>
      </c>
      <c r="H51" s="8">
        <f>G51*F51</f>
        <v>196</v>
      </c>
      <c r="I51" s="48" t="s">
        <v>158</v>
      </c>
    </row>
    <row r="52" spans="1:9" ht="15.75" thickBot="1" x14ac:dyDescent="0.3">
      <c r="A52" s="32" t="s">
        <v>132</v>
      </c>
      <c r="B52" s="33" t="s">
        <v>134</v>
      </c>
      <c r="C52" s="33" t="s">
        <v>136</v>
      </c>
      <c r="D52" s="35" t="s">
        <v>38</v>
      </c>
      <c r="E52" s="43">
        <f t="shared" si="3"/>
        <v>5</v>
      </c>
      <c r="F52" s="36" t="s">
        <v>13</v>
      </c>
      <c r="G52" s="37">
        <v>15</v>
      </c>
      <c r="H52" s="16">
        <f>G52*F52</f>
        <v>75</v>
      </c>
      <c r="I52" s="65" t="s">
        <v>156</v>
      </c>
    </row>
    <row r="53" spans="1:9" ht="15" customHeight="1" x14ac:dyDescent="0.25">
      <c r="A53" s="41" t="s">
        <v>110</v>
      </c>
      <c r="B53" s="11" t="s">
        <v>111</v>
      </c>
      <c r="C53" s="11" t="s">
        <v>112</v>
      </c>
      <c r="D53" s="57" t="s">
        <v>38</v>
      </c>
      <c r="E53" s="28">
        <f t="shared" si="3"/>
        <v>5</v>
      </c>
      <c r="F53" s="29" t="s">
        <v>13</v>
      </c>
      <c r="G53" s="30">
        <v>21</v>
      </c>
      <c r="H53" s="30">
        <f>G53*F53</f>
        <v>105</v>
      </c>
      <c r="I53" s="60" t="s">
        <v>159</v>
      </c>
    </row>
    <row r="54" spans="1:9" ht="15.75" thickBot="1" x14ac:dyDescent="0.3">
      <c r="A54" s="43" t="s">
        <v>113</v>
      </c>
      <c r="B54" s="36"/>
      <c r="C54" s="36" t="s">
        <v>114</v>
      </c>
      <c r="D54" s="58" t="s">
        <v>38</v>
      </c>
      <c r="E54" s="32">
        <f t="shared" si="3"/>
        <v>5</v>
      </c>
      <c r="F54" s="33" t="s">
        <v>161</v>
      </c>
      <c r="G54" s="34">
        <v>9</v>
      </c>
      <c r="H54" s="34">
        <f>G54*F54</f>
        <v>90</v>
      </c>
      <c r="I54" s="66" t="s">
        <v>160</v>
      </c>
    </row>
    <row r="55" spans="1:9" ht="15" customHeight="1" thickBot="1" x14ac:dyDescent="0.3">
      <c r="A55" s="12" t="s">
        <v>108</v>
      </c>
      <c r="B55" s="13" t="s">
        <v>107</v>
      </c>
      <c r="C55" s="13" t="s">
        <v>109</v>
      </c>
      <c r="D55" s="15" t="s">
        <v>38</v>
      </c>
      <c r="E55" s="59">
        <f t="shared" si="3"/>
        <v>5</v>
      </c>
      <c r="F55" s="64" t="s">
        <v>13</v>
      </c>
      <c r="G55" s="50">
        <v>44</v>
      </c>
      <c r="H55" s="16">
        <f>G55*F55</f>
        <v>220</v>
      </c>
      <c r="I55" s="67" t="s">
        <v>162</v>
      </c>
    </row>
    <row r="56" spans="1:9" ht="30" x14ac:dyDescent="0.25">
      <c r="A56" s="28" t="s">
        <v>127</v>
      </c>
      <c r="B56" s="29" t="s">
        <v>128</v>
      </c>
      <c r="C56" s="29" t="s">
        <v>129</v>
      </c>
      <c r="D56" s="31" t="s">
        <v>38</v>
      </c>
      <c r="E56" s="28">
        <f t="shared" si="3"/>
        <v>5</v>
      </c>
      <c r="F56" s="29"/>
      <c r="G56" s="30"/>
      <c r="H56" s="49">
        <f>G56*F56</f>
        <v>0</v>
      </c>
      <c r="I56" s="31" t="s">
        <v>151</v>
      </c>
    </row>
    <row r="57" spans="1:9" x14ac:dyDescent="0.25">
      <c r="A57" s="80" t="s">
        <v>137</v>
      </c>
      <c r="B57" s="81" t="s">
        <v>139</v>
      </c>
      <c r="C57" s="81" t="s">
        <v>139</v>
      </c>
      <c r="D57" s="82"/>
      <c r="E57" s="80">
        <f t="shared" si="3"/>
        <v>0</v>
      </c>
      <c r="F57" s="81"/>
      <c r="G57" s="83"/>
      <c r="H57" s="83">
        <f>G57*F57</f>
        <v>0</v>
      </c>
      <c r="I57" s="82" t="s">
        <v>142</v>
      </c>
    </row>
    <row r="58" spans="1:9" ht="15.75" thickBot="1" x14ac:dyDescent="0.3">
      <c r="A58" s="84" t="s">
        <v>138</v>
      </c>
      <c r="B58" s="85" t="s">
        <v>140</v>
      </c>
      <c r="C58" s="85" t="s">
        <v>140</v>
      </c>
      <c r="D58" s="86"/>
      <c r="E58" s="84">
        <f t="shared" si="3"/>
        <v>0</v>
      </c>
      <c r="F58" s="85"/>
      <c r="G58" s="87"/>
      <c r="H58" s="88">
        <f>G58*F58</f>
        <v>0</v>
      </c>
      <c r="I58" s="86" t="s">
        <v>142</v>
      </c>
    </row>
    <row r="59" spans="1:9" x14ac:dyDescent="0.25">
      <c r="A59" s="2" t="s">
        <v>141</v>
      </c>
      <c r="H59" s="4">
        <f>SUM(H3:H58)</f>
        <v>4996</v>
      </c>
    </row>
  </sheetData>
  <sortState xmlns:xlrd2="http://schemas.microsoft.com/office/spreadsheetml/2017/richdata2" ref="B5:I19">
    <sortCondition ref="B5:B19"/>
  </sortState>
  <mergeCells count="1">
    <mergeCell ref="A2:B2"/>
  </mergeCells>
  <phoneticPr fontId="2" type="noConversion"/>
  <hyperlinks>
    <hyperlink ref="I44" r:id="rId1" xr:uid="{84F3C1F4-C442-45F6-B5A9-27A53652CDAF}"/>
    <hyperlink ref="I40" r:id="rId2" xr:uid="{CB758F65-8C9A-4E69-B1D0-D4060E6ABD56}"/>
    <hyperlink ref="I39" r:id="rId3" xr:uid="{E8FF2B9C-741C-4256-8663-C3E50C9EB7C8}"/>
    <hyperlink ref="I47" r:id="rId4" xr:uid="{10E24990-A600-44CE-A05C-C9F2CD85097C}"/>
    <hyperlink ref="I48" r:id="rId5" xr:uid="{831C6AA8-8FFF-4868-AFA4-539A2377DA37}"/>
    <hyperlink ref="I50" r:id="rId6" xr:uid="{30149EAB-7224-4016-B556-DF6E0C350CBE}"/>
    <hyperlink ref="I52" r:id="rId7" xr:uid="{6015B909-B4B2-454C-9D0D-685A29528246}"/>
    <hyperlink ref="I51" r:id="rId8" xr:uid="{EED38F26-04D2-4C90-8821-5F8760AEE255}"/>
    <hyperlink ref="I53" r:id="rId9" xr:uid="{E5C3500A-FC42-47B0-89EB-D2CCAFB1DB39}"/>
    <hyperlink ref="I54" r:id="rId10" xr:uid="{9A669770-589B-490E-A82F-56D4FA0226FF}"/>
    <hyperlink ref="I55" r:id="rId11" xr:uid="{35873422-D41A-48DA-9753-CB8A8F475C6A}"/>
    <hyperlink ref="I37" r:id="rId12" xr:uid="{137C94DB-8038-4348-B5E1-5E1AAE380751}"/>
    <hyperlink ref="I29" r:id="rId13" xr:uid="{162CBF81-E08A-4257-A1AA-E883EB7564D7}"/>
    <hyperlink ref="I27" r:id="rId14" xr:uid="{2CF4F701-226A-4A6E-8B54-607F9672D5F7}"/>
    <hyperlink ref="I26" r:id="rId15" xr:uid="{665E0E09-34FA-49A2-8CCE-7DEE7F07A341}"/>
    <hyperlink ref="I25" r:id="rId16" xr:uid="{AC0163FD-EB74-45B6-8805-21BA47FA9816}"/>
    <hyperlink ref="I20" r:id="rId17" xr:uid="{5B043E1E-1486-4BA2-B3CA-08D5074AF453}"/>
    <hyperlink ref="I19" r:id="rId18" xr:uid="{63FF7FCC-34B1-495F-8EF9-4C1A6390A17B}"/>
    <hyperlink ref="I38" r:id="rId19" xr:uid="{4455AD7F-3D5D-46DD-9FF9-24BBCBE66F24}"/>
    <hyperlink ref="I30" r:id="rId20" xr:uid="{D176AAA1-1A21-40B9-B6F2-719A028A8FCD}"/>
    <hyperlink ref="I22" r:id="rId21" xr:uid="{E3DC8E51-3F01-48A9-8CA5-FC4B0B2FED23}"/>
    <hyperlink ref="I23" r:id="rId22" xr:uid="{8E3FC8A7-281E-4FA4-A0CA-DBBE8967AE66}"/>
    <hyperlink ref="I24" r:id="rId23" xr:uid="{0DED7159-E9AA-4328-B6B7-28864EE44C3B}"/>
    <hyperlink ref="I5" r:id="rId24" xr:uid="{615639A1-5A4D-4B3E-9C04-5FD931395BD7}"/>
    <hyperlink ref="I6" r:id="rId25" xr:uid="{A4B3438B-9C3A-428F-A0A3-62AA56A1C3D9}"/>
    <hyperlink ref="I12" r:id="rId26" xr:uid="{DD46683D-5EF4-41A8-BF8E-E0BF51E75444}"/>
    <hyperlink ref="I13" r:id="rId27" xr:uid="{5202975E-762E-4993-B393-CBE81750F861}"/>
    <hyperlink ref="I14" r:id="rId28" xr:uid="{A74F1DF4-F6B5-4B58-829D-DDDD4E848F7C}"/>
    <hyperlink ref="I16" r:id="rId29" xr:uid="{37C35B1C-9C0B-4A2F-BA7D-316E2433816A}"/>
    <hyperlink ref="I17" r:id="rId30" xr:uid="{68785604-CDC5-49BF-B8DA-62AB1FF9FE0A}"/>
    <hyperlink ref="I18" r:id="rId31" xr:uid="{A5226C59-4520-40A6-8C1E-0B069CD74864}"/>
    <hyperlink ref="I34" r:id="rId32" xr:uid="{1350D2FB-A0A6-4D14-B998-AF81FC61A83D}"/>
    <hyperlink ref="I33" r:id="rId33" xr:uid="{B33CFCA9-5F71-4A30-B772-F75441F7F7A0}"/>
    <hyperlink ref="I32" r:id="rId34" xr:uid="{D0238518-B080-4DC1-A08F-B687A9D775D9}"/>
    <hyperlink ref="I36" r:id="rId35" xr:uid="{CF24E19F-0D39-4AD7-BC6E-8E5CC4E52883}"/>
    <hyperlink ref="I35" r:id="rId36" xr:uid="{42ACCADB-4355-4D35-A50E-34D82957AB77}"/>
    <hyperlink ref="I15" r:id="rId37" xr:uid="{CB1E960D-2B72-4617-92D8-3E34B9626142}"/>
  </hyperlinks>
  <pageMargins left="0.25" right="0.25" top="0.75" bottom="0.75" header="0.3" footer="0.3"/>
  <pageSetup paperSize="9" scale="65" fitToWidth="0" fitToHeight="0" orientation="landscape" horizontalDpi="0" verticalDpi="0" r:id="rId38"/>
  <headerFooter>
    <oddHeader>&amp;C&amp;14Перечень компонентов Bagryanets v1.0</oddHeader>
    <oddFooter>&amp;LРазработчик: &amp;CКраснинский К.А.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</dc:creator>
  <cp:lastModifiedBy>KONSTANTIN</cp:lastModifiedBy>
  <dcterms:created xsi:type="dcterms:W3CDTF">2023-12-21T19:55:25Z</dcterms:created>
  <dcterms:modified xsi:type="dcterms:W3CDTF">2023-12-22T20:22:39Z</dcterms:modified>
</cp:coreProperties>
</file>