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nov\Documents\ЦМ\"/>
    </mc:Choice>
  </mc:AlternateContent>
  <xr:revisionPtr revIDLastSave="0" documentId="13_ncr:1_{3BF64730-323E-449B-B94B-0E59013FA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9" i="1"/>
  <c r="C9" i="1"/>
  <c r="B9" i="1"/>
  <c r="C10" i="1" s="1"/>
  <c r="C11" i="1" s="1"/>
  <c r="D8" i="1"/>
  <c r="B3" i="1"/>
  <c r="H4" i="1"/>
  <c r="B5" i="1" s="1"/>
  <c r="B4" i="1"/>
  <c r="E2" i="1"/>
  <c r="E5" i="1"/>
  <c r="E10" i="1" l="1"/>
  <c r="E11" i="1"/>
  <c r="D10" i="1"/>
  <c r="E8" i="1"/>
  <c r="A10" i="1"/>
  <c r="A11" i="1" s="1"/>
  <c r="A9" i="1"/>
  <c r="E1" i="1"/>
  <c r="A12" i="1" l="1"/>
  <c r="D11" i="1"/>
  <c r="B10" i="1"/>
  <c r="E9" i="1"/>
  <c r="A13" i="1" l="1"/>
  <c r="D12" i="1"/>
  <c r="B11" i="1"/>
  <c r="A14" i="1" l="1"/>
  <c r="D13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C12" i="1"/>
  <c r="E12" i="1" l="1"/>
  <c r="C13" i="1"/>
  <c r="A15" i="1"/>
  <c r="D14" i="1"/>
  <c r="C14" i="1" l="1"/>
  <c r="E13" i="1"/>
  <c r="A16" i="1"/>
  <c r="D15" i="1"/>
  <c r="C15" i="1" l="1"/>
  <c r="E14" i="1"/>
  <c r="A17" i="1"/>
  <c r="D16" i="1"/>
  <c r="A18" i="1" l="1"/>
  <c r="D17" i="1"/>
  <c r="C16" i="1"/>
  <c r="E15" i="1"/>
  <c r="C17" i="1" l="1"/>
  <c r="E16" i="1"/>
  <c r="A19" i="1"/>
  <c r="D18" i="1"/>
  <c r="A20" i="1" l="1"/>
  <c r="D19" i="1"/>
  <c r="C18" i="1"/>
  <c r="E17" i="1"/>
  <c r="C19" i="1" l="1"/>
  <c r="E18" i="1"/>
  <c r="A21" i="1"/>
  <c r="D20" i="1"/>
  <c r="A22" i="1" l="1"/>
  <c r="D21" i="1"/>
  <c r="C20" i="1"/>
  <c r="E19" i="1"/>
  <c r="C21" i="1" l="1"/>
  <c r="E20" i="1"/>
  <c r="A23" i="1"/>
  <c r="D22" i="1"/>
  <c r="A24" i="1" l="1"/>
  <c r="D23" i="1"/>
  <c r="C22" i="1"/>
  <c r="E21" i="1"/>
  <c r="C23" i="1" l="1"/>
  <c r="E22" i="1"/>
  <c r="A25" i="1"/>
  <c r="D24" i="1"/>
  <c r="A26" i="1" l="1"/>
  <c r="D25" i="1"/>
  <c r="C24" i="1"/>
  <c r="E23" i="1"/>
  <c r="C25" i="1" l="1"/>
  <c r="E24" i="1"/>
  <c r="A27" i="1"/>
  <c r="D26" i="1"/>
  <c r="A28" i="1" l="1"/>
  <c r="D27" i="1"/>
  <c r="C26" i="1"/>
  <c r="E25" i="1"/>
  <c r="C27" i="1" l="1"/>
  <c r="E26" i="1"/>
  <c r="A29" i="1"/>
  <c r="D28" i="1"/>
  <c r="A30" i="1" l="1"/>
  <c r="D29" i="1"/>
  <c r="C28" i="1"/>
  <c r="E27" i="1"/>
  <c r="C29" i="1" l="1"/>
  <c r="E28" i="1"/>
  <c r="A31" i="1"/>
  <c r="D30" i="1"/>
  <c r="A32" i="1" l="1"/>
  <c r="D31" i="1"/>
  <c r="C30" i="1"/>
  <c r="E29" i="1"/>
  <c r="C31" i="1" l="1"/>
  <c r="E30" i="1"/>
  <c r="A33" i="1"/>
  <c r="D32" i="1"/>
  <c r="A34" i="1" l="1"/>
  <c r="D33" i="1"/>
  <c r="C32" i="1"/>
  <c r="E31" i="1"/>
  <c r="C33" i="1" l="1"/>
  <c r="E32" i="1"/>
  <c r="A35" i="1"/>
  <c r="D34" i="1"/>
  <c r="A36" i="1" l="1"/>
  <c r="D35" i="1"/>
  <c r="C34" i="1"/>
  <c r="E33" i="1"/>
  <c r="C35" i="1" l="1"/>
  <c r="E34" i="1"/>
  <c r="A37" i="1"/>
  <c r="D36" i="1"/>
  <c r="A38" i="1" l="1"/>
  <c r="D37" i="1"/>
  <c r="C36" i="1"/>
  <c r="E35" i="1"/>
  <c r="C37" i="1" l="1"/>
  <c r="E36" i="1"/>
  <c r="A39" i="1"/>
  <c r="D38" i="1"/>
  <c r="A40" i="1" l="1"/>
  <c r="D39" i="1"/>
  <c r="C38" i="1"/>
  <c r="E37" i="1"/>
  <c r="C39" i="1" l="1"/>
  <c r="E38" i="1"/>
  <c r="A41" i="1"/>
  <c r="D40" i="1"/>
  <c r="A42" i="1" l="1"/>
  <c r="D41" i="1"/>
  <c r="C40" i="1"/>
  <c r="E39" i="1"/>
  <c r="C41" i="1" l="1"/>
  <c r="E40" i="1"/>
  <c r="A43" i="1"/>
  <c r="D42" i="1"/>
  <c r="A44" i="1" l="1"/>
  <c r="D43" i="1"/>
  <c r="C42" i="1"/>
  <c r="E41" i="1"/>
  <c r="C43" i="1" l="1"/>
  <c r="E42" i="1"/>
  <c r="A45" i="1"/>
  <c r="D44" i="1"/>
  <c r="A46" i="1" l="1"/>
  <c r="D45" i="1"/>
  <c r="C44" i="1"/>
  <c r="E43" i="1"/>
  <c r="C45" i="1" l="1"/>
  <c r="E44" i="1"/>
  <c r="A47" i="1"/>
  <c r="D46" i="1"/>
  <c r="A48" i="1" l="1"/>
  <c r="D47" i="1"/>
  <c r="C46" i="1"/>
  <c r="E45" i="1"/>
  <c r="C47" i="1" l="1"/>
  <c r="E46" i="1"/>
  <c r="A49" i="1"/>
  <c r="D48" i="1"/>
  <c r="A50" i="1" l="1"/>
  <c r="D49" i="1"/>
  <c r="C48" i="1"/>
  <c r="E47" i="1"/>
  <c r="C49" i="1" l="1"/>
  <c r="E48" i="1"/>
  <c r="A51" i="1"/>
  <c r="D50" i="1"/>
  <c r="A52" i="1" l="1"/>
  <c r="D51" i="1"/>
  <c r="C50" i="1"/>
  <c r="E49" i="1"/>
  <c r="C51" i="1" l="1"/>
  <c r="E50" i="1"/>
  <c r="A53" i="1"/>
  <c r="D52" i="1"/>
  <c r="A54" i="1" l="1"/>
  <c r="D53" i="1"/>
  <c r="C52" i="1"/>
  <c r="E51" i="1"/>
  <c r="C53" i="1" l="1"/>
  <c r="E52" i="1"/>
  <c r="A55" i="1"/>
  <c r="D54" i="1"/>
  <c r="A56" i="1" l="1"/>
  <c r="D55" i="1"/>
  <c r="C54" i="1"/>
  <c r="E53" i="1"/>
  <c r="C55" i="1" l="1"/>
  <c r="E54" i="1"/>
  <c r="A57" i="1"/>
  <c r="D56" i="1"/>
  <c r="A58" i="1" l="1"/>
  <c r="D57" i="1"/>
  <c r="C56" i="1"/>
  <c r="E55" i="1"/>
  <c r="C57" i="1" l="1"/>
  <c r="E56" i="1"/>
  <c r="A59" i="1"/>
  <c r="D58" i="1"/>
  <c r="A60" i="1" l="1"/>
  <c r="D59" i="1"/>
  <c r="C58" i="1"/>
  <c r="E57" i="1"/>
  <c r="C59" i="1" l="1"/>
  <c r="E58" i="1"/>
  <c r="A61" i="1"/>
  <c r="D60" i="1"/>
  <c r="A62" i="1" l="1"/>
  <c r="D61" i="1"/>
  <c r="C60" i="1"/>
  <c r="E59" i="1"/>
  <c r="C61" i="1" l="1"/>
  <c r="E60" i="1"/>
  <c r="A63" i="1"/>
  <c r="D62" i="1"/>
  <c r="A64" i="1" l="1"/>
  <c r="D63" i="1"/>
  <c r="C62" i="1"/>
  <c r="E61" i="1"/>
  <c r="C63" i="1" l="1"/>
  <c r="E62" i="1"/>
  <c r="A65" i="1"/>
  <c r="D64" i="1"/>
  <c r="A66" i="1" l="1"/>
  <c r="D65" i="1"/>
  <c r="C64" i="1"/>
  <c r="E63" i="1"/>
  <c r="C65" i="1" l="1"/>
  <c r="E64" i="1"/>
  <c r="A67" i="1"/>
  <c r="D66" i="1"/>
  <c r="A68" i="1" l="1"/>
  <c r="D67" i="1"/>
  <c r="C66" i="1"/>
  <c r="E65" i="1"/>
  <c r="C67" i="1" l="1"/>
  <c r="E66" i="1"/>
  <c r="A69" i="1"/>
  <c r="D68" i="1"/>
  <c r="A70" i="1" l="1"/>
  <c r="D69" i="1"/>
  <c r="C68" i="1"/>
  <c r="E67" i="1"/>
  <c r="C69" i="1" l="1"/>
  <c r="E68" i="1"/>
  <c r="A71" i="1"/>
  <c r="D70" i="1"/>
  <c r="A72" i="1" l="1"/>
  <c r="D71" i="1"/>
  <c r="C70" i="1"/>
  <c r="E69" i="1"/>
  <c r="C71" i="1" l="1"/>
  <c r="E70" i="1"/>
  <c r="A73" i="1"/>
  <c r="D72" i="1"/>
  <c r="A74" i="1" l="1"/>
  <c r="D73" i="1"/>
  <c r="C72" i="1"/>
  <c r="E71" i="1"/>
  <c r="C73" i="1" l="1"/>
  <c r="E72" i="1"/>
  <c r="D74" i="1"/>
  <c r="A75" i="1"/>
  <c r="D75" i="1" l="1"/>
  <c r="A76" i="1"/>
  <c r="C74" i="1"/>
  <c r="E73" i="1"/>
  <c r="C75" i="1" l="1"/>
  <c r="E74" i="1"/>
  <c r="D76" i="1"/>
  <c r="A77" i="1"/>
  <c r="D77" i="1" l="1"/>
  <c r="A78" i="1"/>
  <c r="C76" i="1"/>
  <c r="E75" i="1"/>
  <c r="C77" i="1" l="1"/>
  <c r="E76" i="1"/>
  <c r="D78" i="1"/>
  <c r="A79" i="1"/>
  <c r="D79" i="1" l="1"/>
  <c r="A80" i="1"/>
  <c r="C78" i="1"/>
  <c r="E77" i="1"/>
  <c r="C79" i="1" l="1"/>
  <c r="E78" i="1"/>
  <c r="D80" i="1"/>
  <c r="A81" i="1"/>
  <c r="D81" i="1" l="1"/>
  <c r="A82" i="1"/>
  <c r="C80" i="1"/>
  <c r="E79" i="1"/>
  <c r="C81" i="1" l="1"/>
  <c r="E80" i="1"/>
  <c r="D82" i="1"/>
  <c r="A83" i="1"/>
  <c r="D83" i="1" l="1"/>
  <c r="A84" i="1"/>
  <c r="C82" i="1"/>
  <c r="E81" i="1"/>
  <c r="C83" i="1" l="1"/>
  <c r="E82" i="1"/>
  <c r="D84" i="1"/>
  <c r="A85" i="1"/>
  <c r="D85" i="1" l="1"/>
  <c r="A86" i="1"/>
  <c r="C84" i="1"/>
  <c r="E83" i="1"/>
  <c r="C85" i="1" l="1"/>
  <c r="E84" i="1"/>
  <c r="D86" i="1"/>
  <c r="A87" i="1"/>
  <c r="D87" i="1" l="1"/>
  <c r="A88" i="1"/>
  <c r="C86" i="1"/>
  <c r="E85" i="1"/>
  <c r="C87" i="1" l="1"/>
  <c r="E86" i="1"/>
  <c r="D88" i="1"/>
  <c r="A89" i="1"/>
  <c r="D89" i="1" l="1"/>
  <c r="A90" i="1"/>
  <c r="C88" i="1"/>
  <c r="E87" i="1"/>
  <c r="C89" i="1" l="1"/>
  <c r="E88" i="1"/>
  <c r="D90" i="1"/>
  <c r="A91" i="1"/>
  <c r="D91" i="1" l="1"/>
  <c r="A92" i="1"/>
  <c r="C90" i="1"/>
  <c r="E89" i="1"/>
  <c r="C91" i="1" l="1"/>
  <c r="E90" i="1"/>
  <c r="D92" i="1"/>
  <c r="A93" i="1"/>
  <c r="D93" i="1" l="1"/>
  <c r="A94" i="1"/>
  <c r="C92" i="1"/>
  <c r="E91" i="1"/>
  <c r="C93" i="1" l="1"/>
  <c r="E92" i="1"/>
  <c r="D94" i="1"/>
  <c r="A95" i="1"/>
  <c r="D95" i="1" l="1"/>
  <c r="A96" i="1"/>
  <c r="C94" i="1"/>
  <c r="E93" i="1"/>
  <c r="C95" i="1" l="1"/>
  <c r="E94" i="1"/>
  <c r="D96" i="1"/>
  <c r="A97" i="1"/>
  <c r="D97" i="1" l="1"/>
  <c r="A98" i="1"/>
  <c r="C96" i="1"/>
  <c r="E95" i="1"/>
  <c r="C97" i="1" l="1"/>
  <c r="E96" i="1"/>
  <c r="D98" i="1"/>
  <c r="A99" i="1"/>
  <c r="D99" i="1" l="1"/>
  <c r="A100" i="1"/>
  <c r="C98" i="1"/>
  <c r="E97" i="1"/>
  <c r="C99" i="1" l="1"/>
  <c r="E98" i="1"/>
  <c r="D100" i="1"/>
  <c r="A101" i="1"/>
  <c r="D101" i="1" l="1"/>
  <c r="A102" i="1"/>
  <c r="C100" i="1"/>
  <c r="E99" i="1"/>
  <c r="C101" i="1" l="1"/>
  <c r="E100" i="1"/>
  <c r="D102" i="1"/>
  <c r="A103" i="1"/>
  <c r="D103" i="1" l="1"/>
  <c r="A104" i="1"/>
  <c r="C102" i="1"/>
  <c r="E101" i="1"/>
  <c r="C103" i="1" l="1"/>
  <c r="E102" i="1"/>
  <c r="D104" i="1"/>
  <c r="A105" i="1"/>
  <c r="D105" i="1" l="1"/>
  <c r="A106" i="1"/>
  <c r="C104" i="1"/>
  <c r="E103" i="1"/>
  <c r="C105" i="1" l="1"/>
  <c r="E104" i="1"/>
  <c r="D106" i="1"/>
  <c r="A107" i="1"/>
  <c r="D107" i="1" l="1"/>
  <c r="A108" i="1"/>
  <c r="C106" i="1"/>
  <c r="E105" i="1"/>
  <c r="C107" i="1" l="1"/>
  <c r="E106" i="1"/>
  <c r="D108" i="1"/>
  <c r="A109" i="1"/>
  <c r="D109" i="1" l="1"/>
  <c r="A110" i="1"/>
  <c r="C108" i="1"/>
  <c r="E107" i="1"/>
  <c r="C109" i="1" l="1"/>
  <c r="E108" i="1"/>
  <c r="D110" i="1"/>
  <c r="A111" i="1"/>
  <c r="D111" i="1" l="1"/>
  <c r="A112" i="1"/>
  <c r="C110" i="1"/>
  <c r="E109" i="1"/>
  <c r="C111" i="1" l="1"/>
  <c r="E110" i="1"/>
  <c r="D112" i="1"/>
  <c r="A113" i="1"/>
  <c r="D113" i="1" l="1"/>
  <c r="A114" i="1"/>
  <c r="C112" i="1"/>
  <c r="E111" i="1"/>
  <c r="C113" i="1" l="1"/>
  <c r="E112" i="1"/>
  <c r="D114" i="1"/>
  <c r="A115" i="1"/>
  <c r="D115" i="1" l="1"/>
  <c r="A116" i="1"/>
  <c r="C114" i="1"/>
  <c r="E113" i="1"/>
  <c r="C115" i="1" l="1"/>
  <c r="E114" i="1"/>
  <c r="D116" i="1"/>
  <c r="A117" i="1"/>
  <c r="D117" i="1" l="1"/>
  <c r="A118" i="1"/>
  <c r="C116" i="1"/>
  <c r="E115" i="1"/>
  <c r="C117" i="1" l="1"/>
  <c r="E116" i="1"/>
  <c r="D118" i="1"/>
  <c r="A119" i="1"/>
  <c r="D119" i="1" l="1"/>
  <c r="A120" i="1"/>
  <c r="C118" i="1"/>
  <c r="E117" i="1"/>
  <c r="H1" i="1" s="1"/>
  <c r="H2" i="1" s="1"/>
  <c r="C119" i="1" l="1"/>
  <c r="E118" i="1"/>
  <c r="D120" i="1"/>
  <c r="A121" i="1"/>
  <c r="D121" i="1" l="1"/>
  <c r="A122" i="1"/>
  <c r="C120" i="1"/>
  <c r="E119" i="1"/>
  <c r="C121" i="1" l="1"/>
  <c r="E120" i="1"/>
  <c r="D122" i="1"/>
  <c r="A123" i="1"/>
  <c r="D123" i="1" s="1"/>
  <c r="C122" i="1" l="1"/>
  <c r="E121" i="1"/>
  <c r="C123" i="1" l="1"/>
  <c r="E123" i="1" s="1"/>
  <c r="E122" i="1"/>
</calcChain>
</file>

<file path=xl/sharedStrings.xml><?xml version="1.0" encoding="utf-8"?>
<sst xmlns="http://schemas.openxmlformats.org/spreadsheetml/2006/main" count="21" uniqueCount="21">
  <si>
    <t>p=</t>
  </si>
  <si>
    <t>q=</t>
  </si>
  <si>
    <t>m=</t>
  </si>
  <si>
    <t>v</t>
  </si>
  <si>
    <t>v_колонны=</t>
  </si>
  <si>
    <t>v_самолета=</t>
  </si>
  <si>
    <t>k1=</t>
  </si>
  <si>
    <t>k2=</t>
  </si>
  <si>
    <t>tau=</t>
  </si>
  <si>
    <t>g=</t>
  </si>
  <si>
    <t>H=</t>
  </si>
  <si>
    <t>t</t>
  </si>
  <si>
    <t>x(t)</t>
  </si>
  <si>
    <t>y(t)</t>
  </si>
  <si>
    <t xml:space="preserve">высота снаряда </t>
  </si>
  <si>
    <t>рис. 3. Траектория движения снаряда</t>
  </si>
  <si>
    <t>время падения</t>
  </si>
  <si>
    <t>расстояние до колонны</t>
  </si>
  <si>
    <t>рис.4. зависимость скорости</t>
  </si>
  <si>
    <t>v_k=</t>
  </si>
  <si>
    <t>v_c=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</si>
</sst>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3" borderId="0" xfId="0" applyNumberFormat="1" applyFill="1"/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снаряда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Лист1!$B$9:$B$122</c:f>
              <c:numCache>
                <c:formatCode>0.00</c:formatCode>
                <c:ptCount val="114"/>
                <c:pt idx="0">
                  <c:v>1.9600000000000002</c:v>
                </c:pt>
                <c:pt idx="1">
                  <c:v>3.9194803200000004</c:v>
                </c:pt>
                <c:pt idx="2">
                  <c:v>5.8781485208541389</c:v>
                </c:pt>
                <c:pt idx="3">
                  <c:v>7.8357125828489016</c:v>
                </c:pt>
                <c:pt idx="4">
                  <c:v>9.7918810798167009</c:v>
                </c:pt>
                <c:pt idx="5">
                  <c:v>11.746363352560307</c:v>
                </c:pt>
                <c:pt idx="6">
                  <c:v>13.698869681368947</c:v>
                </c:pt>
                <c:pt idx="7">
                  <c:v>15.649111457408797</c:v>
                </c:pt>
                <c:pt idx="8">
                  <c:v>17.596801352772857</c:v>
                </c:pt>
                <c:pt idx="9">
                  <c:v>19.541653488978085</c:v>
                </c:pt>
                <c:pt idx="10">
                  <c:v>21.483383603700823</c:v>
                </c:pt>
                <c:pt idx="11">
                  <c:v>23.421709215545306</c:v>
                </c:pt>
                <c:pt idx="12">
                  <c:v>25.356349786644152</c:v>
                </c:pt>
                <c:pt idx="13">
                  <c:v>27.287026882894214</c:v>
                </c:pt>
                <c:pt idx="14">
                  <c:v>29.213464331636224</c:v>
                </c:pt>
                <c:pt idx="15">
                  <c:v>31.135388376591884</c:v>
                </c:pt>
                <c:pt idx="16">
                  <c:v>33.052527829877818</c:v>
                </c:pt>
                <c:pt idx="17">
                  <c:v>34.964614220921845</c:v>
                </c:pt>
                <c:pt idx="18">
                  <c:v>36.871381942113366</c:v>
                </c:pt>
                <c:pt idx="19">
                  <c:v>38.772568391026439</c:v>
                </c:pt>
                <c:pt idx="20">
                  <c:v>40.66791410906103</c:v>
                </c:pt>
                <c:pt idx="21">
                  <c:v>42.557162916355232</c:v>
                </c:pt>
                <c:pt idx="22">
                  <c:v>44.440062042828721</c:v>
                </c:pt>
                <c:pt idx="23">
                  <c:v>46.316362255225499</c:v>
                </c:pt>
                <c:pt idx="24">
                  <c:v>48.185817980031842</c:v>
                </c:pt>
                <c:pt idx="25">
                  <c:v>50.048187422153561</c:v>
                </c:pt>
                <c:pt idx="26">
                  <c:v>51.903232679244844</c:v>
                </c:pt>
                <c:pt idx="27">
                  <c:v>53.75071985158953</c:v>
                </c:pt>
                <c:pt idx="28">
                  <c:v>55.590419147443932</c:v>
                </c:pt>
                <c:pt idx="29">
                  <c:v>57.422104983759141</c:v>
                </c:pt>
                <c:pt idx="30">
                  <c:v>59.245556082209248</c:v>
                </c:pt>
                <c:pt idx="31">
                  <c:v>61.060555560460628</c:v>
                </c:pt>
                <c:pt idx="32">
                  <c:v>62.866891018626177</c:v>
                </c:pt>
                <c:pt idx="33">
                  <c:v>64.664354620856997</c:v>
                </c:pt>
                <c:pt idx="34">
                  <c:v>66.452743172032754</c:v>
                </c:pt>
                <c:pt idx="35">
                  <c:v>68.231858189520437</c:v>
                </c:pt>
                <c:pt idx="36">
                  <c:v>70.001505969979775</c:v>
                </c:pt>
                <c:pt idx="37">
                  <c:v>71.761497651202063</c:v>
                </c:pt>
                <c:pt idx="38">
                  <c:v>73.511649268977322</c:v>
                </c:pt>
                <c:pt idx="39">
                  <c:v>75.251781808992945</c:v>
                </c:pt>
                <c:pt idx="40">
                  <c:v>76.981721253774921</c:v>
                </c:pt>
                <c:pt idx="41">
                  <c:v>78.701298624690622</c:v>
                </c:pt>
                <c:pt idx="42">
                  <c:v>80.410350019039726</c:v>
                </c:pt>
                <c:pt idx="43">
                  <c:v>82.108716642267169</c:v>
                </c:pt>
                <c:pt idx="44">
                  <c:v>83.796244835339493</c:v>
                </c:pt>
                <c:pt idx="45">
                  <c:v>85.472786097332602</c:v>
                </c:pt>
                <c:pt idx="46">
                  <c:v>87.138197103285862</c:v>
                </c:pt>
                <c:pt idx="47">
                  <c:v>88.792339717383854</c:v>
                </c:pt>
                <c:pt idx="48">
                  <c:v>90.435081001533405</c:v>
                </c:pt>
                <c:pt idx="49">
                  <c:v>92.066293219409161</c:v>
                </c:pt>
                <c:pt idx="50">
                  <c:v>93.685853836046903</c:v>
                </c:pt>
                <c:pt idx="51">
                  <c:v>95.293645513069023</c:v>
                </c:pt>
                <c:pt idx="52">
                  <c:v>96.889556099631463</c:v>
                </c:pt>
                <c:pt idx="53">
                  <c:v>98.473478619186437</c:v>
                </c:pt>
                <c:pt idx="54">
                  <c:v>100.04531125215942</c:v>
                </c:pt>
                <c:pt idx="55">
                  <c:v>101.60495731464314</c:v>
                </c:pt>
                <c:pt idx="56">
                  <c:v>103.15232523321519</c:v>
                </c:pt>
                <c:pt idx="57">
                  <c:v>104.68732851598909</c:v>
                </c:pt>
                <c:pt idx="58">
                  <c:v>106.20988572001215</c:v>
                </c:pt>
                <c:pt idx="59">
                  <c:v>107.71992041512613</c:v>
                </c:pt>
                <c:pt idx="60">
                  <c:v>109.2173611444093</c:v>
                </c:pt>
                <c:pt idx="61">
                  <c:v>110.7021413813209</c:v>
                </c:pt>
                <c:pt idx="62">
                  <c:v>112.17419948367075</c:v>
                </c:pt>
                <c:pt idx="63">
                  <c:v>113.63347864453853</c:v>
                </c:pt>
                <c:pt idx="64">
                  <c:v>115.07992684026875</c:v>
                </c:pt>
                <c:pt idx="65">
                  <c:v>116.51349677566826</c:v>
                </c:pt>
                <c:pt idx="66">
                  <c:v>117.93414582653409</c:v>
                </c:pt>
                <c:pt idx="67">
                  <c:v>119.34183597964011</c:v>
                </c:pt>
                <c:pt idx="68">
                  <c:v>120.73653377031098</c:v>
                </c:pt>
                <c:pt idx="69">
                  <c:v>122.11821021771209</c:v>
                </c:pt>
                <c:pt idx="70">
                  <c:v>123.48684075798387</c:v>
                </c:pt>
                <c:pt idx="71">
                  <c:v>124.84240517534853</c:v>
                </c:pt>
                <c:pt idx="72">
                  <c:v>126.18488753131643</c:v>
                </c:pt>
                <c:pt idx="73">
                  <c:v>127.51427609211844</c:v>
                </c:pt>
                <c:pt idx="74">
                  <c:v>128.83056325448956</c:v>
                </c:pt>
                <c:pt idx="75">
                  <c:v>130.13374546992799</c:v>
                </c:pt>
                <c:pt idx="76">
                  <c:v>131.42382316755155</c:v>
                </c:pt>
                <c:pt idx="77">
                  <c:v>132.70080067567292</c:v>
                </c:pt>
                <c:pt idx="78">
                  <c:v>133.96468614221223</c:v>
                </c:pt>
                <c:pt idx="79">
                  <c:v>135.21549145406394</c:v>
                </c:pt>
                <c:pt idx="80">
                  <c:v>136.4532321555331</c:v>
                </c:pt>
                <c:pt idx="81">
                  <c:v>137.67792736595331</c:v>
                </c:pt>
                <c:pt idx="82">
                  <c:v>138.88959969659658</c:v>
                </c:pt>
                <c:pt idx="83">
                  <c:v>140.08827516698273</c:v>
                </c:pt>
                <c:pt idx="84">
                  <c:v>141.27398312069337</c:v>
                </c:pt>
                <c:pt idx="85">
                  <c:v>142.44675614079281</c:v>
                </c:pt>
                <c:pt idx="86">
                  <c:v>143.60662996495515</c:v>
                </c:pt>
                <c:pt idx="87">
                  <c:v>144.75364340039454</c:v>
                </c:pt>
                <c:pt idx="88">
                  <c:v>145.88783823869204</c:v>
                </c:pt>
                <c:pt idx="89">
                  <c:v>147.00925917061005</c:v>
                </c:pt>
                <c:pt idx="90">
                  <c:v>148.11795370098167</c:v>
                </c:pt>
                <c:pt idx="91">
                  <c:v>149.21397206375991</c:v>
                </c:pt>
                <c:pt idx="92">
                  <c:v>150.29736713730799</c:v>
                </c:pt>
                <c:pt idx="93">
                  <c:v>151.3681943600092</c:v>
                </c:pt>
                <c:pt idx="94">
                  <c:v>152.42651164627168</c:v>
                </c:pt>
                <c:pt idx="95">
                  <c:v>153.47237930299997</c:v>
                </c:pt>
                <c:pt idx="96">
                  <c:v>154.5058599466023</c:v>
                </c:pt>
                <c:pt idx="97">
                  <c:v>155.52701842059955</c:v>
                </c:pt>
                <c:pt idx="98">
                  <c:v>156.53592171389843</c:v>
                </c:pt>
                <c:pt idx="99">
                  <c:v>157.53263887978838</c:v>
                </c:pt>
                <c:pt idx="100">
                  <c:v>158.51724095571871</c:v>
                </c:pt>
                <c:pt idx="101">
                  <c:v>159.48980088390948</c:v>
                </c:pt>
                <c:pt idx="102">
                  <c:v>160.45039343284628</c:v>
                </c:pt>
                <c:pt idx="103">
                  <c:v>161.39909511970649</c:v>
                </c:pt>
                <c:pt idx="104">
                  <c:v>162.3359841337614</c:v>
                </c:pt>
                <c:pt idx="105">
                  <c:v>163.26114026079586</c:v>
                </c:pt>
                <c:pt idx="106">
                  <c:v>164.17464480858408</c:v>
                </c:pt>
                <c:pt idx="107">
                  <c:v>165.0765805334577</c:v>
                </c:pt>
                <c:pt idx="108">
                  <c:v>165.96703156799916</c:v>
                </c:pt>
                <c:pt idx="109">
                  <c:v>166.84608334989122</c:v>
                </c:pt>
                <c:pt idx="110">
                  <c:v>167.71382255195033</c:v>
                </c:pt>
                <c:pt idx="111">
                  <c:v>168.57033701336951</c:v>
                </c:pt>
                <c:pt idx="112">
                  <c:v>169.41571567219358</c:v>
                </c:pt>
                <c:pt idx="113">
                  <c:v>170.25004849904758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093-9F7E-0ACD01B4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18223"/>
        <c:axId val="424418639"/>
      </c:lineChart>
      <c:catAx>
        <c:axId val="4244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18639"/>
        <c:crosses val="autoZero"/>
        <c:auto val="1"/>
        <c:lblAlgn val="ctr"/>
        <c:lblOffset val="100"/>
        <c:noMultiLvlLbl val="0"/>
      </c:catAx>
      <c:valAx>
        <c:axId val="4244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52077865266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Лист1!$E$7</c:f>
              <c:strCache>
                <c:ptCount val="1"/>
                <c:pt idx="0">
                  <c:v>высота снаряда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Лист1!$E$8:$E$122</c:f>
              <c:numCache>
                <c:formatCode>0.00</c:formatCode>
                <c:ptCount val="115"/>
                <c:pt idx="0" formatCode="General">
                  <c:v>2205</c:v>
                </c:pt>
                <c:pt idx="1">
                  <c:v>2205</c:v>
                </c:pt>
                <c:pt idx="2">
                  <c:v>2204.6080000000002</c:v>
                </c:pt>
                <c:pt idx="3">
                  <c:v>2203.824103936</c:v>
                </c:pt>
                <c:pt idx="4">
                  <c:v>2202.6484742318294</c:v>
                </c:pt>
                <c:pt idx="5">
                  <c:v>2201.0813317152592</c:v>
                </c:pt>
                <c:pt idx="6">
                  <c:v>2199.122955499296</c:v>
                </c:pt>
                <c:pt idx="7">
                  <c:v>2196.7736828287839</c:v>
                </c:pt>
                <c:pt idx="8">
                  <c:v>2194.0339088925102</c:v>
                </c:pt>
                <c:pt idx="9">
                  <c:v>2190.9040866010287</c:v>
                </c:pt>
                <c:pt idx="10">
                  <c:v>2187.3847263304738</c:v>
                </c:pt>
                <c:pt idx="11">
                  <c:v>2183.4763956326783</c:v>
                </c:pt>
                <c:pt idx="12">
                  <c:v>2179.1797189119379</c:v>
                </c:pt>
                <c:pt idx="13">
                  <c:v>2174.4953770688289</c:v>
                </c:pt>
                <c:pt idx="14">
                  <c:v>2169.4241071115002</c:v>
                </c:pt>
                <c:pt idx="15">
                  <c:v>2163.9667017349216</c:v>
                </c:pt>
                <c:pt idx="16">
                  <c:v>2158.124008868594</c:v>
                </c:pt>
                <c:pt idx="17">
                  <c:v>2151.8969311932756</c:v>
                </c:pt>
                <c:pt idx="18">
                  <c:v>2145.2864256273001</c:v>
                </c:pt>
                <c:pt idx="19">
                  <c:v>2138.2935027831159</c:v>
                </c:pt>
                <c:pt idx="20">
                  <c:v>2130.9192263946929</c:v>
                </c:pt>
                <c:pt idx="21">
                  <c:v>2123.1647127164879</c:v>
                </c:pt>
                <c:pt idx="22">
                  <c:v>2115.0311298946758</c:v>
                </c:pt>
                <c:pt idx="23">
                  <c:v>2106.5196973114048</c:v>
                </c:pt>
                <c:pt idx="24">
                  <c:v>2097.631684902839</c:v>
                </c:pt>
                <c:pt idx="25">
                  <c:v>2088.3684124517936</c:v>
                </c:pt>
                <c:pt idx="26">
                  <c:v>2078.7312488557873</c:v>
                </c:pt>
                <c:pt idx="27">
                  <c:v>2068.7216113713566</c:v>
                </c:pt>
                <c:pt idx="28">
                  <c:v>2058.3409648355077</c:v>
                </c:pt>
                <c:pt idx="29">
                  <c:v>2047.5908208651897</c:v>
                </c:pt>
                <c:pt idx="30">
                  <c:v>2036.4727370357009</c:v>
                </c:pt>
                <c:pt idx="31">
                  <c:v>2024.9883160389491</c:v>
                </c:pt>
                <c:pt idx="32">
                  <c:v>2013.1392048225073</c:v>
                </c:pt>
                <c:pt idx="33">
                  <c:v>2000.9270937104152</c:v>
                </c:pt>
                <c:pt idx="34">
                  <c:v>1988.3537155066899</c:v>
                </c:pt>
                <c:pt idx="35">
                  <c:v>1975.4208445825186</c:v>
                </c:pt>
                <c:pt idx="36">
                  <c:v>1962.130295948112</c:v>
                </c:pt>
                <c:pt idx="37">
                  <c:v>1948.4839243102078</c:v>
                </c:pt>
                <c:pt idx="38">
                  <c:v>1934.4836231162119</c:v>
                </c:pt>
                <c:pt idx="39">
                  <c:v>1920.1313235859716</c:v>
                </c:pt>
                <c:pt idx="40">
                  <c:v>1905.428993732176</c:v>
                </c:pt>
                <c:pt idx="41">
                  <c:v>1890.3786373703774</c:v>
                </c:pt>
                <c:pt idx="42">
                  <c:v>1874.9822931196225</c:v>
                </c:pt>
                <c:pt idx="43">
                  <c:v>1859.2420333946843</c:v>
                </c:pt>
                <c:pt idx="44">
                  <c:v>1843.1599633908763</c:v>
                </c:pt>
                <c:pt idx="45">
                  <c:v>1826.7382200624229</c:v>
                </c:pt>
                <c:pt idx="46">
                  <c:v>1809.9789710953551</c:v>
                </c:pt>
                <c:pt idx="47">
                  <c:v>1792.8844138758886</c:v>
                </c:pt>
                <c:pt idx="48">
                  <c:v>1775.4567744552314</c:v>
                </c:pt>
                <c:pt idx="49">
                  <c:v>1757.6983065117547</c:v>
                </c:pt>
                <c:pt idx="50">
                  <c:v>1739.6112903114481</c:v>
                </c:pt>
                <c:pt idx="51">
                  <c:v>1721.1980316675663</c:v>
                </c:pt>
                <c:pt idx="52">
                  <c:v>1702.4608609003567</c:v>
                </c:pt>
                <c:pt idx="53">
                  <c:v>1683.4021317977431</c:v>
                </c:pt>
                <c:pt idx="54">
                  <c:v>1664.0242205778168</c:v>
                </c:pt>
                <c:pt idx="55">
                  <c:v>1644.3295248539794</c:v>
                </c:pt>
                <c:pt idx="56">
                  <c:v>1624.3204626035476</c:v>
                </c:pt>
                <c:pt idx="57">
                  <c:v>1603.9994711406189</c:v>
                </c:pt>
                <c:pt idx="58">
                  <c:v>1583.3690060939757</c:v>
                </c:pt>
                <c:pt idx="59">
                  <c:v>1562.4315403907781</c:v>
                </c:pt>
                <c:pt idx="60">
                  <c:v>1541.1895632467754</c:v>
                </c:pt>
                <c:pt idx="61">
                  <c:v>1519.6455791637504</c:v>
                </c:pt>
                <c:pt idx="62">
                  <c:v>1497.8021069348683</c:v>
                </c:pt>
                <c:pt idx="63">
                  <c:v>1475.6616786586042</c:v>
                </c:pt>
                <c:pt idx="64">
                  <c:v>1453.2268387618701</c:v>
                </c:pt>
                <c:pt idx="65">
                  <c:v>1430.5001430329626</c:v>
                </c:pt>
                <c:pt idx="66">
                  <c:v>1407.4841576649087</c:v>
                </c:pt>
                <c:pt idx="67">
                  <c:v>1384.1814583097751</c:v>
                </c:pt>
                <c:pt idx="68">
                  <c:v>1360.5946291444684</c:v>
                </c:pt>
                <c:pt idx="69">
                  <c:v>1336.7262619485402</c:v>
                </c:pt>
                <c:pt idx="70">
                  <c:v>1312.5789551944781</c:v>
                </c:pt>
                <c:pt idx="71">
                  <c:v>1288.1553131509356</c:v>
                </c:pt>
                <c:pt idx="72">
                  <c:v>1263.4579449993389</c:v>
                </c:pt>
                <c:pt idx="73">
                  <c:v>1238.4894639642694</c:v>
                </c:pt>
                <c:pt idx="74">
                  <c:v>1213.2524864580059</c:v>
                </c:pt>
                <c:pt idx="75">
                  <c:v>1187.7496312395822</c:v>
                </c:pt>
                <c:pt idx="76">
                  <c:v>1161.9835185886843</c:v>
                </c:pt>
                <c:pt idx="77">
                  <c:v>1135.9567694946986</c:v>
                </c:pt>
                <c:pt idx="78">
                  <c:v>1109.6720048611883</c:v>
                </c:pt>
                <c:pt idx="79">
                  <c:v>1083.1318447260537</c:v>
                </c:pt>
                <c:pt idx="80">
                  <c:v>1056.3389074976112</c:v>
                </c:pt>
                <c:pt idx="81">
                  <c:v>1029.2958092067984</c:v>
                </c:pt>
                <c:pt idx="82">
                  <c:v>1002.0051627756918</c:v>
                </c:pt>
                <c:pt idx="83">
                  <c:v>974.46957730250119</c:v>
                </c:pt>
                <c:pt idx="84">
                  <c:v>946.69165736318178</c:v>
                </c:pt>
                <c:pt idx="85">
                  <c:v>918.67400232978525</c:v>
                </c:pt>
                <c:pt idx="86">
                  <c:v>890.41920570564662</c:v>
                </c:pt>
                <c:pt idx="87">
                  <c:v>861.92985447748811</c:v>
                </c:pt>
                <c:pt idx="88">
                  <c:v>833.20852848449704</c:v>
                </c:pt>
                <c:pt idx="89">
                  <c:v>804.25779980441803</c:v>
                </c:pt>
                <c:pt idx="90">
                  <c:v>775.08023215667959</c:v>
                </c:pt>
                <c:pt idx="91">
                  <c:v>745.67838032255759</c:v>
                </c:pt>
                <c:pt idx="92">
                  <c:v>716.05478958236131</c:v>
                </c:pt>
                <c:pt idx="93">
                  <c:v>686.21199516960928</c:v>
                </c:pt>
                <c:pt idx="94">
                  <c:v>656.15252174214766</c:v>
                </c:pt>
                <c:pt idx="95">
                  <c:v>625.87888287014584</c:v>
                </c:pt>
                <c:pt idx="96">
                  <c:v>595.39358054089143</c:v>
                </c:pt>
                <c:pt idx="97">
                  <c:v>564.69910468029138</c:v>
                </c:pt>
                <c:pt idx="98">
                  <c:v>533.79793269097081</c:v>
                </c:pt>
                <c:pt idx="99">
                  <c:v>502.69252900685092</c:v>
                </c:pt>
                <c:pt idx="100">
                  <c:v>471.38534466407123</c:v>
                </c:pt>
                <c:pt idx="101">
                  <c:v>439.87881688811353</c:v>
                </c:pt>
                <c:pt idx="102">
                  <c:v>408.17536869696983</c:v>
                </c:pt>
                <c:pt idx="103">
                  <c:v>376.27740852018792</c:v>
                </c:pt>
                <c:pt idx="104">
                  <c:v>344.18732983361861</c:v>
                </c:pt>
                <c:pt idx="105">
                  <c:v>311.90751080967721</c:v>
                </c:pt>
                <c:pt idx="106">
                  <c:v>279.44031398292486</c:v>
                </c:pt>
                <c:pt idx="107">
                  <c:v>246.78808593076565</c:v>
                </c:pt>
                <c:pt idx="108">
                  <c:v>213.95315696904891</c:v>
                </c:pt>
                <c:pt idx="109">
                  <c:v>180.93784086235746</c:v>
                </c:pt>
                <c:pt idx="110">
                  <c:v>147.74443454875745</c:v>
                </c:pt>
                <c:pt idx="111">
                  <c:v>114.37521787877904</c:v>
                </c:pt>
                <c:pt idx="112">
                  <c:v>80.832453368388997</c:v>
                </c:pt>
                <c:pt idx="113">
                  <c:v>47.118385965714879</c:v>
                </c:pt>
                <c:pt idx="114">
                  <c:v>13.235242831276082</c:v>
                </c:pt>
              </c:numCache>
            </c:numRef>
          </c:cat>
          <c:val>
            <c:numRef>
              <c:f>Лист1!$E$8:$E$122</c:f>
              <c:numCache>
                <c:formatCode>0.00</c:formatCode>
                <c:ptCount val="115"/>
                <c:pt idx="0" formatCode="General">
                  <c:v>2205</c:v>
                </c:pt>
                <c:pt idx="1">
                  <c:v>2205</c:v>
                </c:pt>
                <c:pt idx="2">
                  <c:v>2204.6080000000002</c:v>
                </c:pt>
                <c:pt idx="3">
                  <c:v>2203.824103936</c:v>
                </c:pt>
                <c:pt idx="4">
                  <c:v>2202.6484742318294</c:v>
                </c:pt>
                <c:pt idx="5">
                  <c:v>2201.0813317152592</c:v>
                </c:pt>
                <c:pt idx="6">
                  <c:v>2199.122955499296</c:v>
                </c:pt>
                <c:pt idx="7">
                  <c:v>2196.7736828287839</c:v>
                </c:pt>
                <c:pt idx="8">
                  <c:v>2194.0339088925102</c:v>
                </c:pt>
                <c:pt idx="9">
                  <c:v>2190.9040866010287</c:v>
                </c:pt>
                <c:pt idx="10">
                  <c:v>2187.3847263304738</c:v>
                </c:pt>
                <c:pt idx="11">
                  <c:v>2183.4763956326783</c:v>
                </c:pt>
                <c:pt idx="12">
                  <c:v>2179.1797189119379</c:v>
                </c:pt>
                <c:pt idx="13">
                  <c:v>2174.4953770688289</c:v>
                </c:pt>
                <c:pt idx="14">
                  <c:v>2169.4241071115002</c:v>
                </c:pt>
                <c:pt idx="15">
                  <c:v>2163.9667017349216</c:v>
                </c:pt>
                <c:pt idx="16">
                  <c:v>2158.124008868594</c:v>
                </c:pt>
                <c:pt idx="17">
                  <c:v>2151.8969311932756</c:v>
                </c:pt>
                <c:pt idx="18">
                  <c:v>2145.2864256273001</c:v>
                </c:pt>
                <c:pt idx="19">
                  <c:v>2138.2935027831159</c:v>
                </c:pt>
                <c:pt idx="20">
                  <c:v>2130.9192263946929</c:v>
                </c:pt>
                <c:pt idx="21">
                  <c:v>2123.1647127164879</c:v>
                </c:pt>
                <c:pt idx="22">
                  <c:v>2115.0311298946758</c:v>
                </c:pt>
                <c:pt idx="23">
                  <c:v>2106.5196973114048</c:v>
                </c:pt>
                <c:pt idx="24">
                  <c:v>2097.631684902839</c:v>
                </c:pt>
                <c:pt idx="25">
                  <c:v>2088.3684124517936</c:v>
                </c:pt>
                <c:pt idx="26">
                  <c:v>2078.7312488557873</c:v>
                </c:pt>
                <c:pt idx="27">
                  <c:v>2068.7216113713566</c:v>
                </c:pt>
                <c:pt idx="28">
                  <c:v>2058.3409648355077</c:v>
                </c:pt>
                <c:pt idx="29">
                  <c:v>2047.5908208651897</c:v>
                </c:pt>
                <c:pt idx="30">
                  <c:v>2036.4727370357009</c:v>
                </c:pt>
                <c:pt idx="31">
                  <c:v>2024.9883160389491</c:v>
                </c:pt>
                <c:pt idx="32">
                  <c:v>2013.1392048225073</c:v>
                </c:pt>
                <c:pt idx="33">
                  <c:v>2000.9270937104152</c:v>
                </c:pt>
                <c:pt idx="34">
                  <c:v>1988.3537155066899</c:v>
                </c:pt>
                <c:pt idx="35">
                  <c:v>1975.4208445825186</c:v>
                </c:pt>
                <c:pt idx="36">
                  <c:v>1962.130295948112</c:v>
                </c:pt>
                <c:pt idx="37">
                  <c:v>1948.4839243102078</c:v>
                </c:pt>
                <c:pt idx="38">
                  <c:v>1934.4836231162119</c:v>
                </c:pt>
                <c:pt idx="39">
                  <c:v>1920.1313235859716</c:v>
                </c:pt>
                <c:pt idx="40">
                  <c:v>1905.428993732176</c:v>
                </c:pt>
                <c:pt idx="41">
                  <c:v>1890.3786373703774</c:v>
                </c:pt>
                <c:pt idx="42">
                  <c:v>1874.9822931196225</c:v>
                </c:pt>
                <c:pt idx="43">
                  <c:v>1859.2420333946843</c:v>
                </c:pt>
                <c:pt idx="44">
                  <c:v>1843.1599633908763</c:v>
                </c:pt>
                <c:pt idx="45">
                  <c:v>1826.7382200624229</c:v>
                </c:pt>
                <c:pt idx="46">
                  <c:v>1809.9789710953551</c:v>
                </c:pt>
                <c:pt idx="47">
                  <c:v>1792.8844138758886</c:v>
                </c:pt>
                <c:pt idx="48">
                  <c:v>1775.4567744552314</c:v>
                </c:pt>
                <c:pt idx="49">
                  <c:v>1757.6983065117547</c:v>
                </c:pt>
                <c:pt idx="50">
                  <c:v>1739.6112903114481</c:v>
                </c:pt>
                <c:pt idx="51">
                  <c:v>1721.1980316675663</c:v>
                </c:pt>
                <c:pt idx="52">
                  <c:v>1702.4608609003567</c:v>
                </c:pt>
                <c:pt idx="53">
                  <c:v>1683.4021317977431</c:v>
                </c:pt>
                <c:pt idx="54">
                  <c:v>1664.0242205778168</c:v>
                </c:pt>
                <c:pt idx="55">
                  <c:v>1644.3295248539794</c:v>
                </c:pt>
                <c:pt idx="56">
                  <c:v>1624.3204626035476</c:v>
                </c:pt>
                <c:pt idx="57">
                  <c:v>1603.9994711406189</c:v>
                </c:pt>
                <c:pt idx="58">
                  <c:v>1583.3690060939757</c:v>
                </c:pt>
                <c:pt idx="59">
                  <c:v>1562.4315403907781</c:v>
                </c:pt>
                <c:pt idx="60">
                  <c:v>1541.1895632467754</c:v>
                </c:pt>
                <c:pt idx="61">
                  <c:v>1519.6455791637504</c:v>
                </c:pt>
                <c:pt idx="62">
                  <c:v>1497.8021069348683</c:v>
                </c:pt>
                <c:pt idx="63">
                  <c:v>1475.6616786586042</c:v>
                </c:pt>
                <c:pt idx="64">
                  <c:v>1453.2268387618701</c:v>
                </c:pt>
                <c:pt idx="65">
                  <c:v>1430.5001430329626</c:v>
                </c:pt>
                <c:pt idx="66">
                  <c:v>1407.4841576649087</c:v>
                </c:pt>
                <c:pt idx="67">
                  <c:v>1384.1814583097751</c:v>
                </c:pt>
                <c:pt idx="68">
                  <c:v>1360.5946291444684</c:v>
                </c:pt>
                <c:pt idx="69">
                  <c:v>1336.7262619485402</c:v>
                </c:pt>
                <c:pt idx="70">
                  <c:v>1312.5789551944781</c:v>
                </c:pt>
                <c:pt idx="71">
                  <c:v>1288.1553131509356</c:v>
                </c:pt>
                <c:pt idx="72">
                  <c:v>1263.4579449993389</c:v>
                </c:pt>
                <c:pt idx="73">
                  <c:v>1238.4894639642694</c:v>
                </c:pt>
                <c:pt idx="74">
                  <c:v>1213.2524864580059</c:v>
                </c:pt>
                <c:pt idx="75">
                  <c:v>1187.7496312395822</c:v>
                </c:pt>
                <c:pt idx="76">
                  <c:v>1161.9835185886843</c:v>
                </c:pt>
                <c:pt idx="77">
                  <c:v>1135.9567694946986</c:v>
                </c:pt>
                <c:pt idx="78">
                  <c:v>1109.6720048611883</c:v>
                </c:pt>
                <c:pt idx="79">
                  <c:v>1083.1318447260537</c:v>
                </c:pt>
                <c:pt idx="80">
                  <c:v>1056.3389074976112</c:v>
                </c:pt>
                <c:pt idx="81">
                  <c:v>1029.2958092067984</c:v>
                </c:pt>
                <c:pt idx="82">
                  <c:v>1002.0051627756918</c:v>
                </c:pt>
                <c:pt idx="83">
                  <c:v>974.46957730250119</c:v>
                </c:pt>
                <c:pt idx="84">
                  <c:v>946.69165736318178</c:v>
                </c:pt>
                <c:pt idx="85">
                  <c:v>918.67400232978525</c:v>
                </c:pt>
                <c:pt idx="86">
                  <c:v>890.41920570564662</c:v>
                </c:pt>
                <c:pt idx="87">
                  <c:v>861.92985447748811</c:v>
                </c:pt>
                <c:pt idx="88">
                  <c:v>833.20852848449704</c:v>
                </c:pt>
                <c:pt idx="89">
                  <c:v>804.25779980441803</c:v>
                </c:pt>
                <c:pt idx="90">
                  <c:v>775.08023215667959</c:v>
                </c:pt>
                <c:pt idx="91">
                  <c:v>745.67838032255759</c:v>
                </c:pt>
                <c:pt idx="92">
                  <c:v>716.05478958236131</c:v>
                </c:pt>
                <c:pt idx="93">
                  <c:v>686.21199516960928</c:v>
                </c:pt>
                <c:pt idx="94">
                  <c:v>656.15252174214766</c:v>
                </c:pt>
                <c:pt idx="95">
                  <c:v>625.87888287014584</c:v>
                </c:pt>
                <c:pt idx="96">
                  <c:v>595.39358054089143</c:v>
                </c:pt>
                <c:pt idx="97">
                  <c:v>564.69910468029138</c:v>
                </c:pt>
                <c:pt idx="98">
                  <c:v>533.79793269097081</c:v>
                </c:pt>
                <c:pt idx="99">
                  <c:v>502.69252900685092</c:v>
                </c:pt>
                <c:pt idx="100">
                  <c:v>471.38534466407123</c:v>
                </c:pt>
                <c:pt idx="101">
                  <c:v>439.87881688811353</c:v>
                </c:pt>
                <c:pt idx="102">
                  <c:v>408.17536869696983</c:v>
                </c:pt>
                <c:pt idx="103">
                  <c:v>376.27740852018792</c:v>
                </c:pt>
                <c:pt idx="104">
                  <c:v>344.18732983361861</c:v>
                </c:pt>
                <c:pt idx="105">
                  <c:v>311.90751080967721</c:v>
                </c:pt>
                <c:pt idx="106">
                  <c:v>279.44031398292486</c:v>
                </c:pt>
                <c:pt idx="107">
                  <c:v>246.78808593076565</c:v>
                </c:pt>
                <c:pt idx="108">
                  <c:v>213.95315696904891</c:v>
                </c:pt>
                <c:pt idx="109">
                  <c:v>180.93784086235746</c:v>
                </c:pt>
                <c:pt idx="110">
                  <c:v>147.74443454875745</c:v>
                </c:pt>
                <c:pt idx="111">
                  <c:v>114.37521787877904</c:v>
                </c:pt>
                <c:pt idx="112">
                  <c:v>80.832453368388997</c:v>
                </c:pt>
                <c:pt idx="113">
                  <c:v>47.118385965714879</c:v>
                </c:pt>
                <c:pt idx="114">
                  <c:v>13.235242831276082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D-4492-BC0E-59F82192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743"/>
        <c:axId val="14748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Лист1!$D$7</c15:sqref>
                        </c15:formulaRef>
                      </c:ext>
                    </c:extLst>
                    <c:strCache>
                      <c:ptCount val="1"/>
                      <c:pt idx="0">
                        <c:v>y(t)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Лист1!$E$8:$E$122</c15:sqref>
                        </c15:formulaRef>
                      </c:ext>
                    </c:extLst>
                    <c:numCache>
                      <c:formatCode>0.00</c:formatCode>
                      <c:ptCount val="115"/>
                      <c:pt idx="0" formatCode="General">
                        <c:v>2205</c:v>
                      </c:pt>
                      <c:pt idx="1">
                        <c:v>2205</c:v>
                      </c:pt>
                      <c:pt idx="2">
                        <c:v>2204.6080000000002</c:v>
                      </c:pt>
                      <c:pt idx="3">
                        <c:v>2203.824103936</c:v>
                      </c:pt>
                      <c:pt idx="4">
                        <c:v>2202.6484742318294</c:v>
                      </c:pt>
                      <c:pt idx="5">
                        <c:v>2201.0813317152592</c:v>
                      </c:pt>
                      <c:pt idx="6">
                        <c:v>2199.122955499296</c:v>
                      </c:pt>
                      <c:pt idx="7">
                        <c:v>2196.7736828287839</c:v>
                      </c:pt>
                      <c:pt idx="8">
                        <c:v>2194.0339088925102</c:v>
                      </c:pt>
                      <c:pt idx="9">
                        <c:v>2190.9040866010287</c:v>
                      </c:pt>
                      <c:pt idx="10">
                        <c:v>2187.3847263304738</c:v>
                      </c:pt>
                      <c:pt idx="11">
                        <c:v>2183.4763956326783</c:v>
                      </c:pt>
                      <c:pt idx="12">
                        <c:v>2179.1797189119379</c:v>
                      </c:pt>
                      <c:pt idx="13">
                        <c:v>2174.4953770688289</c:v>
                      </c:pt>
                      <c:pt idx="14">
                        <c:v>2169.4241071115002</c:v>
                      </c:pt>
                      <c:pt idx="15">
                        <c:v>2163.9667017349216</c:v>
                      </c:pt>
                      <c:pt idx="16">
                        <c:v>2158.124008868594</c:v>
                      </c:pt>
                      <c:pt idx="17">
                        <c:v>2151.8969311932756</c:v>
                      </c:pt>
                      <c:pt idx="18">
                        <c:v>2145.2864256273001</c:v>
                      </c:pt>
                      <c:pt idx="19">
                        <c:v>2138.2935027831159</c:v>
                      </c:pt>
                      <c:pt idx="20">
                        <c:v>2130.9192263946929</c:v>
                      </c:pt>
                      <c:pt idx="21">
                        <c:v>2123.1647127164879</c:v>
                      </c:pt>
                      <c:pt idx="22">
                        <c:v>2115.0311298946758</c:v>
                      </c:pt>
                      <c:pt idx="23">
                        <c:v>2106.5196973114048</c:v>
                      </c:pt>
                      <c:pt idx="24">
                        <c:v>2097.631684902839</c:v>
                      </c:pt>
                      <c:pt idx="25">
                        <c:v>2088.3684124517936</c:v>
                      </c:pt>
                      <c:pt idx="26">
                        <c:v>2078.7312488557873</c:v>
                      </c:pt>
                      <c:pt idx="27">
                        <c:v>2068.7216113713566</c:v>
                      </c:pt>
                      <c:pt idx="28">
                        <c:v>2058.3409648355077</c:v>
                      </c:pt>
                      <c:pt idx="29">
                        <c:v>2047.5908208651897</c:v>
                      </c:pt>
                      <c:pt idx="30">
                        <c:v>2036.4727370357009</c:v>
                      </c:pt>
                      <c:pt idx="31">
                        <c:v>2024.9883160389491</c:v>
                      </c:pt>
                      <c:pt idx="32">
                        <c:v>2013.1392048225073</c:v>
                      </c:pt>
                      <c:pt idx="33">
                        <c:v>2000.9270937104152</c:v>
                      </c:pt>
                      <c:pt idx="34">
                        <c:v>1988.3537155066899</c:v>
                      </c:pt>
                      <c:pt idx="35">
                        <c:v>1975.4208445825186</c:v>
                      </c:pt>
                      <c:pt idx="36">
                        <c:v>1962.130295948112</c:v>
                      </c:pt>
                      <c:pt idx="37">
                        <c:v>1948.4839243102078</c:v>
                      </c:pt>
                      <c:pt idx="38">
                        <c:v>1934.4836231162119</c:v>
                      </c:pt>
                      <c:pt idx="39">
                        <c:v>1920.1313235859716</c:v>
                      </c:pt>
                      <c:pt idx="40">
                        <c:v>1905.428993732176</c:v>
                      </c:pt>
                      <c:pt idx="41">
                        <c:v>1890.3786373703774</c:v>
                      </c:pt>
                      <c:pt idx="42">
                        <c:v>1874.9822931196225</c:v>
                      </c:pt>
                      <c:pt idx="43">
                        <c:v>1859.2420333946843</c:v>
                      </c:pt>
                      <c:pt idx="44">
                        <c:v>1843.1599633908763</c:v>
                      </c:pt>
                      <c:pt idx="45">
                        <c:v>1826.7382200624229</c:v>
                      </c:pt>
                      <c:pt idx="46">
                        <c:v>1809.9789710953551</c:v>
                      </c:pt>
                      <c:pt idx="47">
                        <c:v>1792.8844138758886</c:v>
                      </c:pt>
                      <c:pt idx="48">
                        <c:v>1775.4567744552314</c:v>
                      </c:pt>
                      <c:pt idx="49">
                        <c:v>1757.6983065117547</c:v>
                      </c:pt>
                      <c:pt idx="50">
                        <c:v>1739.6112903114481</c:v>
                      </c:pt>
                      <c:pt idx="51">
                        <c:v>1721.1980316675663</c:v>
                      </c:pt>
                      <c:pt idx="52">
                        <c:v>1702.4608609003567</c:v>
                      </c:pt>
                      <c:pt idx="53">
                        <c:v>1683.4021317977431</c:v>
                      </c:pt>
                      <c:pt idx="54">
                        <c:v>1664.0242205778168</c:v>
                      </c:pt>
                      <c:pt idx="55">
                        <c:v>1644.3295248539794</c:v>
                      </c:pt>
                      <c:pt idx="56">
                        <c:v>1624.3204626035476</c:v>
                      </c:pt>
                      <c:pt idx="57">
                        <c:v>1603.9994711406189</c:v>
                      </c:pt>
                      <c:pt idx="58">
                        <c:v>1583.3690060939757</c:v>
                      </c:pt>
                      <c:pt idx="59">
                        <c:v>1562.4315403907781</c:v>
                      </c:pt>
                      <c:pt idx="60">
                        <c:v>1541.1895632467754</c:v>
                      </c:pt>
                      <c:pt idx="61">
                        <c:v>1519.6455791637504</c:v>
                      </c:pt>
                      <c:pt idx="62">
                        <c:v>1497.8021069348683</c:v>
                      </c:pt>
                      <c:pt idx="63">
                        <c:v>1475.6616786586042</c:v>
                      </c:pt>
                      <c:pt idx="64">
                        <c:v>1453.2268387618701</c:v>
                      </c:pt>
                      <c:pt idx="65">
                        <c:v>1430.5001430329626</c:v>
                      </c:pt>
                      <c:pt idx="66">
                        <c:v>1407.4841576649087</c:v>
                      </c:pt>
                      <c:pt idx="67">
                        <c:v>1384.1814583097751</c:v>
                      </c:pt>
                      <c:pt idx="68">
                        <c:v>1360.5946291444684</c:v>
                      </c:pt>
                      <c:pt idx="69">
                        <c:v>1336.7262619485402</c:v>
                      </c:pt>
                      <c:pt idx="70">
                        <c:v>1312.5789551944781</c:v>
                      </c:pt>
                      <c:pt idx="71">
                        <c:v>1288.1553131509356</c:v>
                      </c:pt>
                      <c:pt idx="72">
                        <c:v>1263.4579449993389</c:v>
                      </c:pt>
                      <c:pt idx="73">
                        <c:v>1238.4894639642694</c:v>
                      </c:pt>
                      <c:pt idx="74">
                        <c:v>1213.2524864580059</c:v>
                      </c:pt>
                      <c:pt idx="75">
                        <c:v>1187.7496312395822</c:v>
                      </c:pt>
                      <c:pt idx="76">
                        <c:v>1161.9835185886843</c:v>
                      </c:pt>
                      <c:pt idx="77">
                        <c:v>1135.9567694946986</c:v>
                      </c:pt>
                      <c:pt idx="78">
                        <c:v>1109.6720048611883</c:v>
                      </c:pt>
                      <c:pt idx="79">
                        <c:v>1083.1318447260537</c:v>
                      </c:pt>
                      <c:pt idx="80">
                        <c:v>1056.3389074976112</c:v>
                      </c:pt>
                      <c:pt idx="81">
                        <c:v>1029.2958092067984</c:v>
                      </c:pt>
                      <c:pt idx="82">
                        <c:v>1002.0051627756918</c:v>
                      </c:pt>
                      <c:pt idx="83">
                        <c:v>974.46957730250119</c:v>
                      </c:pt>
                      <c:pt idx="84">
                        <c:v>946.69165736318178</c:v>
                      </c:pt>
                      <c:pt idx="85">
                        <c:v>918.67400232978525</c:v>
                      </c:pt>
                      <c:pt idx="86">
                        <c:v>890.41920570564662</c:v>
                      </c:pt>
                      <c:pt idx="87">
                        <c:v>861.92985447748811</c:v>
                      </c:pt>
                      <c:pt idx="88">
                        <c:v>833.20852848449704</c:v>
                      </c:pt>
                      <c:pt idx="89">
                        <c:v>804.25779980441803</c:v>
                      </c:pt>
                      <c:pt idx="90">
                        <c:v>775.08023215667959</c:v>
                      </c:pt>
                      <c:pt idx="91">
                        <c:v>745.67838032255759</c:v>
                      </c:pt>
                      <c:pt idx="92">
                        <c:v>716.05478958236131</c:v>
                      </c:pt>
                      <c:pt idx="93">
                        <c:v>686.21199516960928</c:v>
                      </c:pt>
                      <c:pt idx="94">
                        <c:v>656.15252174214766</c:v>
                      </c:pt>
                      <c:pt idx="95">
                        <c:v>625.87888287014584</c:v>
                      </c:pt>
                      <c:pt idx="96">
                        <c:v>595.39358054089143</c:v>
                      </c:pt>
                      <c:pt idx="97">
                        <c:v>564.69910468029138</c:v>
                      </c:pt>
                      <c:pt idx="98">
                        <c:v>533.79793269097081</c:v>
                      </c:pt>
                      <c:pt idx="99">
                        <c:v>502.69252900685092</c:v>
                      </c:pt>
                      <c:pt idx="100">
                        <c:v>471.38534466407123</c:v>
                      </c:pt>
                      <c:pt idx="101">
                        <c:v>439.87881688811353</c:v>
                      </c:pt>
                      <c:pt idx="102">
                        <c:v>408.17536869696983</c:v>
                      </c:pt>
                      <c:pt idx="103">
                        <c:v>376.27740852018792</c:v>
                      </c:pt>
                      <c:pt idx="104">
                        <c:v>344.18732983361861</c:v>
                      </c:pt>
                      <c:pt idx="105">
                        <c:v>311.90751080967721</c:v>
                      </c:pt>
                      <c:pt idx="106">
                        <c:v>279.44031398292486</c:v>
                      </c:pt>
                      <c:pt idx="107">
                        <c:v>246.78808593076565</c:v>
                      </c:pt>
                      <c:pt idx="108">
                        <c:v>213.95315696904891</c:v>
                      </c:pt>
                      <c:pt idx="109">
                        <c:v>180.93784086235746</c:v>
                      </c:pt>
                      <c:pt idx="110">
                        <c:v>147.74443454875745</c:v>
                      </c:pt>
                      <c:pt idx="111">
                        <c:v>114.37521787877904</c:v>
                      </c:pt>
                      <c:pt idx="112">
                        <c:v>80.832453368388997</c:v>
                      </c:pt>
                      <c:pt idx="113">
                        <c:v>47.118385965714879</c:v>
                      </c:pt>
                      <c:pt idx="114">
                        <c:v>13.235242831276082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Лист1!$D$8:$D$122</c15:sqref>
                        </c15:formulaRef>
                      </c:ext>
                    </c:extLst>
                    <c:numCache>
                      <c:formatCode>General</c:formatCode>
                      <c:ptCount val="115"/>
                      <c:pt idx="0">
                        <c:v>0</c:v>
                      </c:pt>
                      <c:pt idx="1">
                        <c:v>33.555555555555557</c:v>
                      </c:pt>
                      <c:pt idx="2">
                        <c:v>67.111111111111114</c:v>
                      </c:pt>
                      <c:pt idx="3">
                        <c:v>100.66666666666667</c:v>
                      </c:pt>
                      <c:pt idx="4">
                        <c:v>134.22222222222223</c:v>
                      </c:pt>
                      <c:pt idx="5">
                        <c:v>167.77777777777777</c:v>
                      </c:pt>
                      <c:pt idx="6">
                        <c:v>201.33333333333331</c:v>
                      </c:pt>
                      <c:pt idx="7">
                        <c:v>234.88888888888886</c:v>
                      </c:pt>
                      <c:pt idx="8">
                        <c:v>268.4444444444444</c:v>
                      </c:pt>
                      <c:pt idx="9">
                        <c:v>301.99999999999994</c:v>
                      </c:pt>
                      <c:pt idx="10">
                        <c:v>335.55555555555549</c:v>
                      </c:pt>
                      <c:pt idx="11">
                        <c:v>369.11111111111103</c:v>
                      </c:pt>
                      <c:pt idx="12">
                        <c:v>402.66666666666663</c:v>
                      </c:pt>
                      <c:pt idx="13">
                        <c:v>436.22222222222223</c:v>
                      </c:pt>
                      <c:pt idx="14">
                        <c:v>469.77777777777783</c:v>
                      </c:pt>
                      <c:pt idx="15">
                        <c:v>503.33333333333337</c:v>
                      </c:pt>
                      <c:pt idx="16">
                        <c:v>536.88888888888903</c:v>
                      </c:pt>
                      <c:pt idx="17">
                        <c:v>570.44444444444457</c:v>
                      </c:pt>
                      <c:pt idx="18">
                        <c:v>604.00000000000011</c:v>
                      </c:pt>
                      <c:pt idx="19">
                        <c:v>637.55555555555577</c:v>
                      </c:pt>
                      <c:pt idx="20">
                        <c:v>671.1111111111112</c:v>
                      </c:pt>
                      <c:pt idx="21">
                        <c:v>704.66666666666686</c:v>
                      </c:pt>
                      <c:pt idx="22">
                        <c:v>738.2222222222224</c:v>
                      </c:pt>
                      <c:pt idx="23">
                        <c:v>771.77777777777794</c:v>
                      </c:pt>
                      <c:pt idx="24">
                        <c:v>805.3333333333336</c:v>
                      </c:pt>
                      <c:pt idx="25">
                        <c:v>838.88888888888914</c:v>
                      </c:pt>
                      <c:pt idx="26">
                        <c:v>872.44444444444468</c:v>
                      </c:pt>
                      <c:pt idx="27">
                        <c:v>906.00000000000034</c:v>
                      </c:pt>
                      <c:pt idx="28">
                        <c:v>939.55555555555588</c:v>
                      </c:pt>
                      <c:pt idx="29">
                        <c:v>973.11111111111154</c:v>
                      </c:pt>
                      <c:pt idx="30">
                        <c:v>1006.6666666666671</c:v>
                      </c:pt>
                      <c:pt idx="31">
                        <c:v>1040.2222222222226</c:v>
                      </c:pt>
                      <c:pt idx="32">
                        <c:v>1073.7777777777783</c:v>
                      </c:pt>
                      <c:pt idx="33">
                        <c:v>1107.3333333333339</c:v>
                      </c:pt>
                      <c:pt idx="34">
                        <c:v>1140.8888888888894</c:v>
                      </c:pt>
                      <c:pt idx="35">
                        <c:v>1174.444444444445</c:v>
                      </c:pt>
                      <c:pt idx="36">
                        <c:v>1208.0000000000007</c:v>
                      </c:pt>
                      <c:pt idx="37">
                        <c:v>1241.5555555555561</c:v>
                      </c:pt>
                      <c:pt idx="38">
                        <c:v>1275.1111111111118</c:v>
                      </c:pt>
                      <c:pt idx="39">
                        <c:v>1308.6666666666674</c:v>
                      </c:pt>
                      <c:pt idx="40">
                        <c:v>1342.2222222222229</c:v>
                      </c:pt>
                      <c:pt idx="41">
                        <c:v>1375.7777777777783</c:v>
                      </c:pt>
                      <c:pt idx="42">
                        <c:v>1409.3333333333337</c:v>
                      </c:pt>
                      <c:pt idx="43">
                        <c:v>1442.8888888888891</c:v>
                      </c:pt>
                      <c:pt idx="44">
                        <c:v>1476.4444444444446</c:v>
                      </c:pt>
                      <c:pt idx="45">
                        <c:v>1510</c:v>
                      </c:pt>
                      <c:pt idx="46">
                        <c:v>1543.5555555555554</c:v>
                      </c:pt>
                      <c:pt idx="47">
                        <c:v>1577.1111111111109</c:v>
                      </c:pt>
                      <c:pt idx="48">
                        <c:v>1610.6666666666663</c:v>
                      </c:pt>
                      <c:pt idx="49">
                        <c:v>1644.2222222222217</c:v>
                      </c:pt>
                      <c:pt idx="50">
                        <c:v>1677.7777777777771</c:v>
                      </c:pt>
                      <c:pt idx="51">
                        <c:v>1711.3333333333326</c:v>
                      </c:pt>
                      <c:pt idx="52">
                        <c:v>1744.888888888888</c:v>
                      </c:pt>
                      <c:pt idx="53">
                        <c:v>1778.4444444444434</c:v>
                      </c:pt>
                      <c:pt idx="54">
                        <c:v>1811.9999999999989</c:v>
                      </c:pt>
                      <c:pt idx="55">
                        <c:v>1845.5555555555543</c:v>
                      </c:pt>
                      <c:pt idx="56">
                        <c:v>1879.1111111111097</c:v>
                      </c:pt>
                      <c:pt idx="57">
                        <c:v>1912.6666666666652</c:v>
                      </c:pt>
                      <c:pt idx="58">
                        <c:v>1946.2222222222206</c:v>
                      </c:pt>
                      <c:pt idx="59">
                        <c:v>1979.777777777776</c:v>
                      </c:pt>
                      <c:pt idx="60">
                        <c:v>2013.3333333333314</c:v>
                      </c:pt>
                      <c:pt idx="61">
                        <c:v>2046.8888888888869</c:v>
                      </c:pt>
                      <c:pt idx="62">
                        <c:v>2080.4444444444425</c:v>
                      </c:pt>
                      <c:pt idx="63">
                        <c:v>2113.9999999999977</c:v>
                      </c:pt>
                      <c:pt idx="64">
                        <c:v>2147.5555555555534</c:v>
                      </c:pt>
                      <c:pt idx="65">
                        <c:v>2181.1111111111086</c:v>
                      </c:pt>
                      <c:pt idx="66">
                        <c:v>2214.6666666666642</c:v>
                      </c:pt>
                      <c:pt idx="67">
                        <c:v>2248.2222222222194</c:v>
                      </c:pt>
                      <c:pt idx="68">
                        <c:v>2281.7777777777751</c:v>
                      </c:pt>
                      <c:pt idx="69">
                        <c:v>2315.3333333333303</c:v>
                      </c:pt>
                      <c:pt idx="70">
                        <c:v>2348.888888888886</c:v>
                      </c:pt>
                      <c:pt idx="71">
                        <c:v>2382.4444444444412</c:v>
                      </c:pt>
                      <c:pt idx="72">
                        <c:v>2415.9999999999968</c:v>
                      </c:pt>
                      <c:pt idx="73">
                        <c:v>2449.555555555552</c:v>
                      </c:pt>
                      <c:pt idx="74">
                        <c:v>2483.1111111111077</c:v>
                      </c:pt>
                      <c:pt idx="75">
                        <c:v>2516.6666666666629</c:v>
                      </c:pt>
                      <c:pt idx="76">
                        <c:v>2550.2222222222185</c:v>
                      </c:pt>
                      <c:pt idx="77">
                        <c:v>2583.7777777777737</c:v>
                      </c:pt>
                      <c:pt idx="78">
                        <c:v>2617.3333333333294</c:v>
                      </c:pt>
                      <c:pt idx="79">
                        <c:v>2650.8888888888846</c:v>
                      </c:pt>
                      <c:pt idx="80">
                        <c:v>2684.4444444444403</c:v>
                      </c:pt>
                      <c:pt idx="81">
                        <c:v>2717.9999999999955</c:v>
                      </c:pt>
                      <c:pt idx="82">
                        <c:v>2751.5555555555511</c:v>
                      </c:pt>
                      <c:pt idx="83">
                        <c:v>2785.1111111111063</c:v>
                      </c:pt>
                      <c:pt idx="84">
                        <c:v>2818.666666666662</c:v>
                      </c:pt>
                      <c:pt idx="85">
                        <c:v>2852.2222222222172</c:v>
                      </c:pt>
                      <c:pt idx="86">
                        <c:v>2885.7777777777728</c:v>
                      </c:pt>
                      <c:pt idx="87">
                        <c:v>2919.333333333328</c:v>
                      </c:pt>
                      <c:pt idx="88">
                        <c:v>2952.8888888888837</c:v>
                      </c:pt>
                      <c:pt idx="89">
                        <c:v>2986.4444444444389</c:v>
                      </c:pt>
                      <c:pt idx="90">
                        <c:v>3019.9999999999945</c:v>
                      </c:pt>
                      <c:pt idx="91">
                        <c:v>3053.5555555555497</c:v>
                      </c:pt>
                      <c:pt idx="92">
                        <c:v>3087.1111111111054</c:v>
                      </c:pt>
                      <c:pt idx="93">
                        <c:v>3120.6666666666606</c:v>
                      </c:pt>
                      <c:pt idx="94">
                        <c:v>3154.2222222222163</c:v>
                      </c:pt>
                      <c:pt idx="95">
                        <c:v>3187.7777777777719</c:v>
                      </c:pt>
                      <c:pt idx="96">
                        <c:v>3221.3333333333271</c:v>
                      </c:pt>
                      <c:pt idx="97">
                        <c:v>3254.8888888888828</c:v>
                      </c:pt>
                      <c:pt idx="98">
                        <c:v>3288.444444444438</c:v>
                      </c:pt>
                      <c:pt idx="99">
                        <c:v>3321.9999999999936</c:v>
                      </c:pt>
                      <c:pt idx="100">
                        <c:v>3355.5555555555488</c:v>
                      </c:pt>
                      <c:pt idx="101">
                        <c:v>3389.1111111111045</c:v>
                      </c:pt>
                      <c:pt idx="102">
                        <c:v>3422.6666666666597</c:v>
                      </c:pt>
                      <c:pt idx="103">
                        <c:v>3456.2222222222154</c:v>
                      </c:pt>
                      <c:pt idx="104">
                        <c:v>3489.7777777777706</c:v>
                      </c:pt>
                      <c:pt idx="105">
                        <c:v>3523.3333333333262</c:v>
                      </c:pt>
                      <c:pt idx="106">
                        <c:v>3556.8888888888814</c:v>
                      </c:pt>
                      <c:pt idx="107">
                        <c:v>3590.4444444444371</c:v>
                      </c:pt>
                      <c:pt idx="108">
                        <c:v>3623.9999999999923</c:v>
                      </c:pt>
                      <c:pt idx="109">
                        <c:v>3657.5555555555479</c:v>
                      </c:pt>
                      <c:pt idx="110">
                        <c:v>3691.1111111111031</c:v>
                      </c:pt>
                      <c:pt idx="111">
                        <c:v>3724.6666666666588</c:v>
                      </c:pt>
                      <c:pt idx="112">
                        <c:v>3758.222222222214</c:v>
                      </c:pt>
                      <c:pt idx="113">
                        <c:v>3791.7777777777696</c:v>
                      </c:pt>
                      <c:pt idx="114">
                        <c:v>3825.3333333333248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FD-4492-BC0E-59F82192748D}"/>
                  </c:ext>
                </c:extLst>
              </c15:ser>
            </c15:filteredLineSeries>
          </c:ext>
        </c:extLst>
      </c:lineChart>
      <c:catAx>
        <c:axId val="147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8063"/>
        <c:crosses val="autoZero"/>
        <c:auto val="1"/>
        <c:lblAlgn val="ctr"/>
        <c:lblOffset val="100"/>
        <c:noMultiLvlLbl val="0"/>
      </c:catAx>
      <c:valAx>
        <c:axId val="147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24</xdr:row>
      <xdr:rowOff>25400</xdr:rowOff>
    </xdr:from>
    <xdr:to>
      <xdr:col>10</xdr:col>
      <xdr:colOff>374650</xdr:colOff>
      <xdr:row>38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5ED4656-3499-4830-9A0D-FDDB94DB5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6</xdr:row>
      <xdr:rowOff>137160</xdr:rowOff>
    </xdr:from>
    <xdr:to>
      <xdr:col>11</xdr:col>
      <xdr:colOff>205740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7635FA-FE87-CEEE-D67C-B7D27FBA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tabSelected="1" zoomScale="79" workbookViewId="0">
      <selection activeCell="S14" sqref="S14"/>
    </sheetView>
  </sheetViews>
  <sheetFormatPr defaultRowHeight="14.4" outlineLevelRow="1" x14ac:dyDescent="0.3"/>
  <cols>
    <col min="1" max="1" width="15" customWidth="1"/>
    <col min="2" max="2" width="16" customWidth="1"/>
    <col min="3" max="3" width="13.77734375" customWidth="1"/>
    <col min="4" max="4" width="13.21875" customWidth="1"/>
    <col min="5" max="5" width="17.44140625" customWidth="1"/>
    <col min="7" max="7" width="25.44140625" customWidth="1"/>
    <col min="8" max="8" width="19.21875" customWidth="1"/>
  </cols>
  <sheetData>
    <row r="1" spans="1:8" x14ac:dyDescent="0.3">
      <c r="A1" s="1" t="s">
        <v>0</v>
      </c>
      <c r="B1" s="2">
        <v>0</v>
      </c>
      <c r="D1" s="1" t="s">
        <v>6</v>
      </c>
      <c r="E1" s="2">
        <f>0.2+0.1*B1</f>
        <v>0.2</v>
      </c>
      <c r="G1" s="4" t="s">
        <v>16</v>
      </c>
      <c r="H1" s="7">
        <f>A116-(A117-A116)*E116/(E117-E116)</f>
        <v>22.896084255426391</v>
      </c>
    </row>
    <row r="2" spans="1:8" x14ac:dyDescent="0.3">
      <c r="A2" s="1" t="s">
        <v>1</v>
      </c>
      <c r="B2" s="2">
        <v>1</v>
      </c>
      <c r="D2" s="1" t="s">
        <v>7</v>
      </c>
      <c r="E2" s="2">
        <f>0.04+0.01*B1</f>
        <v>0.04</v>
      </c>
      <c r="G2" s="4" t="s">
        <v>17</v>
      </c>
      <c r="H2" s="7">
        <f>(B5-B4)*H1</f>
        <v>3453.4927085268137</v>
      </c>
    </row>
    <row r="3" spans="1:8" x14ac:dyDescent="0.3">
      <c r="A3" s="1" t="s">
        <v>2</v>
      </c>
      <c r="B3" s="2">
        <f>200+20*B1+10*B2</f>
        <v>210</v>
      </c>
      <c r="D3" s="1" t="s">
        <v>8</v>
      </c>
      <c r="E3" s="2">
        <v>0.2</v>
      </c>
      <c r="G3" s="9" t="s">
        <v>19</v>
      </c>
      <c r="H3" s="10">
        <f>60+B1+B2</f>
        <v>61</v>
      </c>
    </row>
    <row r="4" spans="1:8" x14ac:dyDescent="0.3">
      <c r="A4" s="1" t="s">
        <v>4</v>
      </c>
      <c r="B4" s="11">
        <f>(H3*1000)/3600</f>
        <v>16.944444444444443</v>
      </c>
      <c r="D4" s="1" t="s">
        <v>9</v>
      </c>
      <c r="E4" s="2">
        <v>9.8000000000000007</v>
      </c>
      <c r="G4" s="9" t="s">
        <v>20</v>
      </c>
      <c r="H4" s="10">
        <f>600+2*B1+4*B2</f>
        <v>604</v>
      </c>
    </row>
    <row r="5" spans="1:8" x14ac:dyDescent="0.3">
      <c r="A5" s="1" t="s">
        <v>5</v>
      </c>
      <c r="B5" s="3">
        <f>(H4*1000)/3600</f>
        <v>167.77777777777777</v>
      </c>
      <c r="D5" s="1" t="s">
        <v>10</v>
      </c>
      <c r="E5" s="2">
        <f>5*(20+2*B1+B2)^2</f>
        <v>2205</v>
      </c>
    </row>
    <row r="7" spans="1:8" x14ac:dyDescent="0.3">
      <c r="A7" s="15" t="s">
        <v>11</v>
      </c>
      <c r="B7" s="15" t="s">
        <v>3</v>
      </c>
      <c r="C7" s="15" t="s">
        <v>12</v>
      </c>
      <c r="D7" s="15" t="s">
        <v>13</v>
      </c>
      <c r="E7" s="15" t="s">
        <v>14</v>
      </c>
    </row>
    <row r="8" spans="1:8" ht="18.600000000000001" customHeight="1" x14ac:dyDescent="0.3">
      <c r="A8" s="16">
        <v>0</v>
      </c>
      <c r="B8" s="16">
        <v>0</v>
      </c>
      <c r="C8" s="16">
        <v>0</v>
      </c>
      <c r="D8" s="16">
        <f>$H$4*A8</f>
        <v>0</v>
      </c>
      <c r="E8" s="17">
        <f>$E$5-C8</f>
        <v>2205</v>
      </c>
    </row>
    <row r="9" spans="1:8" x14ac:dyDescent="0.3">
      <c r="A9" s="18">
        <f>A8+$E$3</f>
        <v>0.2</v>
      </c>
      <c r="B9" s="18">
        <f>B8+$E$3*($E$4-1/$B$3*($E$1*B8+$E$2*B8^2))</f>
        <v>1.9600000000000002</v>
      </c>
      <c r="C9" s="18">
        <f>C8+$E$3*B8</f>
        <v>0</v>
      </c>
      <c r="D9" s="16">
        <f xml:space="preserve"> $B$5*A9</f>
        <v>33.555555555555557</v>
      </c>
      <c r="E9" s="19">
        <f t="shared" ref="E9:E72" si="0">$E$5-C9</f>
        <v>2205</v>
      </c>
    </row>
    <row r="10" spans="1:8" outlineLevel="1" x14ac:dyDescent="0.3">
      <c r="A10" s="18">
        <f t="shared" ref="A10:A73" si="1">A9+$E$3</f>
        <v>0.4</v>
      </c>
      <c r="B10" s="18">
        <f t="shared" ref="B10:B73" si="2">B9+$E$3*($E$4-1/$B$3*($E$1*B9+$E$2*B9^2))</f>
        <v>3.9194803200000004</v>
      </c>
      <c r="C10" s="18">
        <f t="shared" ref="C10:C73" si="3">C9+$E$3*B9</f>
        <v>0.39200000000000007</v>
      </c>
      <c r="D10" s="16">
        <f t="shared" ref="D10:D73" si="4" xml:space="preserve"> $B$5*A10</f>
        <v>67.111111111111114</v>
      </c>
      <c r="E10" s="19">
        <f t="shared" si="0"/>
        <v>2204.6080000000002</v>
      </c>
    </row>
    <row r="11" spans="1:8" outlineLevel="1" x14ac:dyDescent="0.3">
      <c r="A11" s="18">
        <f t="shared" si="1"/>
        <v>0.60000000000000009</v>
      </c>
      <c r="B11" s="18">
        <f t="shared" si="2"/>
        <v>5.8781485208541389</v>
      </c>
      <c r="C11" s="18">
        <f t="shared" si="3"/>
        <v>1.1758960640000002</v>
      </c>
      <c r="D11" s="16">
        <f t="shared" si="4"/>
        <v>100.66666666666667</v>
      </c>
      <c r="E11" s="19">
        <f t="shared" si="0"/>
        <v>2203.824103936</v>
      </c>
    </row>
    <row r="12" spans="1:8" outlineLevel="1" x14ac:dyDescent="0.3">
      <c r="A12" s="18">
        <f t="shared" si="1"/>
        <v>0.8</v>
      </c>
      <c r="B12" s="18">
        <f t="shared" si="2"/>
        <v>7.8357125828489016</v>
      </c>
      <c r="C12" s="18">
        <f t="shared" si="3"/>
        <v>2.3515257681708279</v>
      </c>
      <c r="D12" s="16">
        <f t="shared" si="4"/>
        <v>134.22222222222223</v>
      </c>
      <c r="E12" s="19">
        <f t="shared" si="0"/>
        <v>2202.6484742318294</v>
      </c>
    </row>
    <row r="13" spans="1:8" outlineLevel="1" x14ac:dyDescent="0.3">
      <c r="A13" s="18">
        <f t="shared" si="1"/>
        <v>1</v>
      </c>
      <c r="B13" s="18">
        <f t="shared" si="2"/>
        <v>9.7918810798167009</v>
      </c>
      <c r="C13" s="18">
        <f t="shared" si="3"/>
        <v>3.9186682847406082</v>
      </c>
      <c r="D13" s="16">
        <f t="shared" si="4"/>
        <v>167.77777777777777</v>
      </c>
      <c r="E13" s="19">
        <f t="shared" si="0"/>
        <v>2201.0813317152592</v>
      </c>
    </row>
    <row r="14" spans="1:8" outlineLevel="1" x14ac:dyDescent="0.3">
      <c r="A14" s="18">
        <f t="shared" si="1"/>
        <v>1.2</v>
      </c>
      <c r="B14" s="18">
        <f t="shared" si="2"/>
        <v>11.746363352560307</v>
      </c>
      <c r="C14" s="18">
        <f t="shared" si="3"/>
        <v>5.8770445007039482</v>
      </c>
      <c r="D14" s="16">
        <f t="shared" si="4"/>
        <v>201.33333333333331</v>
      </c>
      <c r="E14" s="19">
        <f t="shared" si="0"/>
        <v>2199.122955499296</v>
      </c>
    </row>
    <row r="15" spans="1:8" outlineLevel="1" x14ac:dyDescent="0.3">
      <c r="A15" s="18">
        <f t="shared" si="1"/>
        <v>1.4</v>
      </c>
      <c r="B15" s="18">
        <f t="shared" si="2"/>
        <v>13.698869681368947</v>
      </c>
      <c r="C15" s="18">
        <f t="shared" si="3"/>
        <v>8.2263171712160101</v>
      </c>
      <c r="D15" s="16">
        <f t="shared" si="4"/>
        <v>234.88888888888886</v>
      </c>
      <c r="E15" s="19">
        <f t="shared" si="0"/>
        <v>2196.7736828287839</v>
      </c>
    </row>
    <row r="16" spans="1:8" outlineLevel="1" x14ac:dyDescent="0.3">
      <c r="A16" s="18">
        <f t="shared" si="1"/>
        <v>1.5999999999999999</v>
      </c>
      <c r="B16" s="18">
        <f t="shared" si="2"/>
        <v>15.649111457408797</v>
      </c>
      <c r="C16" s="18">
        <f t="shared" si="3"/>
        <v>10.966091107489799</v>
      </c>
      <c r="D16" s="16">
        <f t="shared" si="4"/>
        <v>268.4444444444444</v>
      </c>
      <c r="E16" s="19">
        <f t="shared" si="0"/>
        <v>2194.0339088925102</v>
      </c>
    </row>
    <row r="17" spans="1:10" outlineLevel="1" x14ac:dyDescent="0.3">
      <c r="A17" s="18">
        <f t="shared" si="1"/>
        <v>1.7999999999999998</v>
      </c>
      <c r="B17" s="18">
        <f t="shared" si="2"/>
        <v>17.596801352772857</v>
      </c>
      <c r="C17" s="18">
        <f t="shared" si="3"/>
        <v>14.095913398971557</v>
      </c>
      <c r="D17" s="16">
        <f t="shared" si="4"/>
        <v>301.99999999999994</v>
      </c>
      <c r="E17" s="19">
        <f t="shared" si="0"/>
        <v>2190.9040866010287</v>
      </c>
    </row>
    <row r="18" spans="1:10" outlineLevel="1" x14ac:dyDescent="0.3">
      <c r="A18" s="18">
        <f t="shared" si="1"/>
        <v>1.9999999999999998</v>
      </c>
      <c r="B18" s="18">
        <f t="shared" si="2"/>
        <v>19.541653488978085</v>
      </c>
      <c r="C18" s="18">
        <f t="shared" si="3"/>
        <v>17.615273669526129</v>
      </c>
      <c r="D18" s="16">
        <f t="shared" si="4"/>
        <v>335.55555555555549</v>
      </c>
      <c r="E18" s="19">
        <f t="shared" si="0"/>
        <v>2187.3847263304738</v>
      </c>
    </row>
    <row r="19" spans="1:10" outlineLevel="1" x14ac:dyDescent="0.3">
      <c r="A19" s="18">
        <f t="shared" si="1"/>
        <v>2.1999999999999997</v>
      </c>
      <c r="B19" s="18">
        <f t="shared" si="2"/>
        <v>21.483383603700823</v>
      </c>
      <c r="C19" s="18">
        <f t="shared" si="3"/>
        <v>21.523604367321745</v>
      </c>
      <c r="D19" s="16">
        <f t="shared" si="4"/>
        <v>369.11111111111103</v>
      </c>
      <c r="E19" s="19">
        <f t="shared" si="0"/>
        <v>2183.4763956326783</v>
      </c>
    </row>
    <row r="20" spans="1:10" outlineLevel="1" x14ac:dyDescent="0.3">
      <c r="A20" s="18">
        <f t="shared" si="1"/>
        <v>2.4</v>
      </c>
      <c r="B20" s="18">
        <f t="shared" si="2"/>
        <v>23.421709215545306</v>
      </c>
      <c r="C20" s="18">
        <f t="shared" si="3"/>
        <v>25.820281088061911</v>
      </c>
      <c r="D20" s="16">
        <f t="shared" si="4"/>
        <v>402.66666666666663</v>
      </c>
      <c r="E20" s="19">
        <f t="shared" si="0"/>
        <v>2179.1797189119379</v>
      </c>
    </row>
    <row r="21" spans="1:10" outlineLevel="1" x14ac:dyDescent="0.3">
      <c r="A21" s="18">
        <f t="shared" si="1"/>
        <v>2.6</v>
      </c>
      <c r="B21" s="18">
        <f t="shared" si="2"/>
        <v>25.356349786644152</v>
      </c>
      <c r="C21" s="18">
        <f t="shared" si="3"/>
        <v>30.504622931170971</v>
      </c>
      <c r="D21" s="16">
        <f t="shared" si="4"/>
        <v>436.22222222222223</v>
      </c>
      <c r="E21" s="19">
        <f t="shared" si="0"/>
        <v>2174.4953770688289</v>
      </c>
    </row>
    <row r="22" spans="1:10" outlineLevel="1" x14ac:dyDescent="0.3">
      <c r="A22" s="18">
        <f t="shared" si="1"/>
        <v>2.8000000000000003</v>
      </c>
      <c r="B22" s="18">
        <f t="shared" si="2"/>
        <v>27.287026882894214</v>
      </c>
      <c r="C22" s="18">
        <f t="shared" si="3"/>
        <v>35.575892888499801</v>
      </c>
      <c r="D22" s="16">
        <f t="shared" si="4"/>
        <v>469.77777777777783</v>
      </c>
      <c r="E22" s="19">
        <f t="shared" si="0"/>
        <v>2169.4241071115002</v>
      </c>
    </row>
    <row r="23" spans="1:10" outlineLevel="1" x14ac:dyDescent="0.3">
      <c r="A23" s="18">
        <f t="shared" si="1"/>
        <v>3.0000000000000004</v>
      </c>
      <c r="B23" s="18">
        <f t="shared" si="2"/>
        <v>29.213464331636224</v>
      </c>
      <c r="C23" s="18">
        <f t="shared" si="3"/>
        <v>41.033298265078642</v>
      </c>
      <c r="D23" s="16">
        <f t="shared" si="4"/>
        <v>503.33333333333337</v>
      </c>
      <c r="E23" s="19">
        <f t="shared" si="0"/>
        <v>2163.9667017349216</v>
      </c>
      <c r="H23" s="24" t="s">
        <v>15</v>
      </c>
      <c r="I23" s="24"/>
      <c r="J23" s="24"/>
    </row>
    <row r="24" spans="1:10" outlineLevel="1" x14ac:dyDescent="0.3">
      <c r="A24" s="18">
        <f t="shared" si="1"/>
        <v>3.2000000000000006</v>
      </c>
      <c r="B24" s="18">
        <f t="shared" si="2"/>
        <v>31.135388376591884</v>
      </c>
      <c r="C24" s="18">
        <f t="shared" si="3"/>
        <v>46.87599113140589</v>
      </c>
      <c r="D24" s="16">
        <f t="shared" si="4"/>
        <v>536.88888888888903</v>
      </c>
      <c r="E24" s="19">
        <f t="shared" si="0"/>
        <v>2158.124008868594</v>
      </c>
    </row>
    <row r="25" spans="1:10" outlineLevel="1" x14ac:dyDescent="0.3">
      <c r="A25" s="18">
        <f t="shared" si="1"/>
        <v>3.4000000000000008</v>
      </c>
      <c r="B25" s="18">
        <f t="shared" si="2"/>
        <v>33.052527829877818</v>
      </c>
      <c r="C25" s="18">
        <f t="shared" si="3"/>
        <v>53.103068806724266</v>
      </c>
      <c r="D25" s="16">
        <f t="shared" si="4"/>
        <v>570.44444444444457</v>
      </c>
      <c r="E25" s="19">
        <f t="shared" si="0"/>
        <v>2151.8969311932756</v>
      </c>
    </row>
    <row r="26" spans="1:10" outlineLevel="1" x14ac:dyDescent="0.3">
      <c r="A26" s="18">
        <f t="shared" si="1"/>
        <v>3.600000000000001</v>
      </c>
      <c r="B26" s="18">
        <f t="shared" si="2"/>
        <v>34.964614220921845</v>
      </c>
      <c r="C26" s="18">
        <f t="shared" si="3"/>
        <v>59.713574372699831</v>
      </c>
      <c r="D26" s="16">
        <f t="shared" si="4"/>
        <v>604.00000000000011</v>
      </c>
      <c r="E26" s="19">
        <f t="shared" si="0"/>
        <v>2145.2864256273001</v>
      </c>
    </row>
    <row r="27" spans="1:10" outlineLevel="1" x14ac:dyDescent="0.3">
      <c r="A27" s="18">
        <f t="shared" si="1"/>
        <v>3.8000000000000012</v>
      </c>
      <c r="B27" s="18">
        <f t="shared" si="2"/>
        <v>36.871381942113366</v>
      </c>
      <c r="C27" s="18">
        <f t="shared" si="3"/>
        <v>66.706497216884202</v>
      </c>
      <c r="D27" s="16">
        <f t="shared" si="4"/>
        <v>637.55555555555577</v>
      </c>
      <c r="E27" s="19">
        <f t="shared" si="0"/>
        <v>2138.2935027831159</v>
      </c>
    </row>
    <row r="28" spans="1:10" outlineLevel="1" x14ac:dyDescent="0.3">
      <c r="A28" s="18">
        <f t="shared" si="1"/>
        <v>4.0000000000000009</v>
      </c>
      <c r="B28" s="18">
        <f t="shared" si="2"/>
        <v>38.772568391026439</v>
      </c>
      <c r="C28" s="18">
        <f t="shared" si="3"/>
        <v>74.080773605306874</v>
      </c>
      <c r="D28" s="16">
        <f t="shared" si="4"/>
        <v>671.1111111111112</v>
      </c>
      <c r="E28" s="19">
        <f t="shared" si="0"/>
        <v>2130.9192263946929</v>
      </c>
    </row>
    <row r="29" spans="1:10" outlineLevel="1" x14ac:dyDescent="0.3">
      <c r="A29" s="18">
        <f t="shared" si="1"/>
        <v>4.2000000000000011</v>
      </c>
      <c r="B29" s="18">
        <f t="shared" si="2"/>
        <v>40.66791410906103</v>
      </c>
      <c r="C29" s="18">
        <f t="shared" si="3"/>
        <v>81.835287283512159</v>
      </c>
      <c r="D29" s="16">
        <f t="shared" si="4"/>
        <v>704.66666666666686</v>
      </c>
      <c r="E29" s="19">
        <f t="shared" si="0"/>
        <v>2123.1647127164879</v>
      </c>
    </row>
    <row r="30" spans="1:10" outlineLevel="1" x14ac:dyDescent="0.3">
      <c r="A30" s="18">
        <f t="shared" si="1"/>
        <v>4.4000000000000012</v>
      </c>
      <c r="B30" s="18">
        <f t="shared" si="2"/>
        <v>42.557162916355232</v>
      </c>
      <c r="C30" s="18">
        <f t="shared" si="3"/>
        <v>89.96887010532437</v>
      </c>
      <c r="D30" s="16">
        <f t="shared" si="4"/>
        <v>738.2222222222224</v>
      </c>
      <c r="E30" s="19">
        <f t="shared" si="0"/>
        <v>2115.0311298946758</v>
      </c>
    </row>
    <row r="31" spans="1:10" outlineLevel="1" x14ac:dyDescent="0.3">
      <c r="A31" s="18">
        <f t="shared" si="1"/>
        <v>4.6000000000000014</v>
      </c>
      <c r="B31" s="18">
        <f t="shared" si="2"/>
        <v>44.440062042828721</v>
      </c>
      <c r="C31" s="18">
        <f t="shared" si="3"/>
        <v>98.480302688595415</v>
      </c>
      <c r="D31" s="16">
        <f t="shared" si="4"/>
        <v>771.77777777777794</v>
      </c>
      <c r="E31" s="19">
        <f t="shared" si="0"/>
        <v>2106.5196973114048</v>
      </c>
    </row>
    <row r="32" spans="1:10" outlineLevel="1" x14ac:dyDescent="0.3">
      <c r="A32" s="18">
        <f t="shared" si="1"/>
        <v>4.8000000000000016</v>
      </c>
      <c r="B32" s="18">
        <f t="shared" si="2"/>
        <v>46.316362255225499</v>
      </c>
      <c r="C32" s="18">
        <f t="shared" si="3"/>
        <v>107.36831509716116</v>
      </c>
      <c r="D32" s="16">
        <f t="shared" si="4"/>
        <v>805.3333333333336</v>
      </c>
      <c r="E32" s="19">
        <f t="shared" si="0"/>
        <v>2097.631684902839</v>
      </c>
    </row>
    <row r="33" spans="1:10" outlineLevel="1" x14ac:dyDescent="0.3">
      <c r="A33" s="18">
        <f t="shared" si="1"/>
        <v>5.0000000000000018</v>
      </c>
      <c r="B33" s="18">
        <f t="shared" si="2"/>
        <v>48.185817980031842</v>
      </c>
      <c r="C33" s="18">
        <f t="shared" si="3"/>
        <v>116.63158754820626</v>
      </c>
      <c r="D33" s="16">
        <f t="shared" si="4"/>
        <v>838.88888888888914</v>
      </c>
      <c r="E33" s="19">
        <f t="shared" si="0"/>
        <v>2088.3684124517936</v>
      </c>
    </row>
    <row r="34" spans="1:10" outlineLevel="1" x14ac:dyDescent="0.3">
      <c r="A34" s="18">
        <f t="shared" si="1"/>
        <v>5.200000000000002</v>
      </c>
      <c r="B34" s="18">
        <f t="shared" si="2"/>
        <v>50.048187422153561</v>
      </c>
      <c r="C34" s="18">
        <f t="shared" si="3"/>
        <v>126.26875114421263</v>
      </c>
      <c r="D34" s="16">
        <f t="shared" si="4"/>
        <v>872.44444444444468</v>
      </c>
      <c r="E34" s="19">
        <f t="shared" si="0"/>
        <v>2078.7312488557873</v>
      </c>
    </row>
    <row r="35" spans="1:10" outlineLevel="1" x14ac:dyDescent="0.3">
      <c r="A35" s="18">
        <f t="shared" si="1"/>
        <v>5.4000000000000021</v>
      </c>
      <c r="B35" s="18">
        <f t="shared" si="2"/>
        <v>51.903232679244844</v>
      </c>
      <c r="C35" s="18">
        <f t="shared" si="3"/>
        <v>136.27838862864334</v>
      </c>
      <c r="D35" s="16">
        <f t="shared" si="4"/>
        <v>906.00000000000034</v>
      </c>
      <c r="E35" s="19">
        <f t="shared" si="0"/>
        <v>2068.7216113713566</v>
      </c>
    </row>
    <row r="36" spans="1:10" outlineLevel="1" x14ac:dyDescent="0.3">
      <c r="A36" s="18">
        <f t="shared" si="1"/>
        <v>5.6000000000000023</v>
      </c>
      <c r="B36" s="18">
        <f t="shared" si="2"/>
        <v>53.75071985158953</v>
      </c>
      <c r="C36" s="18">
        <f t="shared" si="3"/>
        <v>146.65903516449231</v>
      </c>
      <c r="D36" s="16">
        <f t="shared" si="4"/>
        <v>939.55555555555588</v>
      </c>
      <c r="E36" s="19">
        <f t="shared" si="0"/>
        <v>2058.3409648355077</v>
      </c>
    </row>
    <row r="37" spans="1:10" outlineLevel="1" x14ac:dyDescent="0.3">
      <c r="A37" s="18">
        <f t="shared" si="1"/>
        <v>5.8000000000000025</v>
      </c>
      <c r="B37" s="18">
        <f t="shared" si="2"/>
        <v>55.590419147443932</v>
      </c>
      <c r="C37" s="18">
        <f t="shared" si="3"/>
        <v>157.40917913481022</v>
      </c>
      <c r="D37" s="16">
        <f t="shared" si="4"/>
        <v>973.11111111111154</v>
      </c>
      <c r="E37" s="19">
        <f t="shared" si="0"/>
        <v>2047.5908208651897</v>
      </c>
    </row>
    <row r="38" spans="1:10" outlineLevel="1" x14ac:dyDescent="0.3">
      <c r="A38" s="18">
        <f t="shared" si="1"/>
        <v>6.0000000000000027</v>
      </c>
      <c r="B38" s="18">
        <f t="shared" si="2"/>
        <v>57.422104983759141</v>
      </c>
      <c r="C38" s="18">
        <f t="shared" si="3"/>
        <v>168.52726296429901</v>
      </c>
      <c r="D38" s="16">
        <f t="shared" si="4"/>
        <v>1006.6666666666671</v>
      </c>
      <c r="E38" s="19">
        <f t="shared" si="0"/>
        <v>2036.4727370357009</v>
      </c>
    </row>
    <row r="39" spans="1:10" outlineLevel="1" x14ac:dyDescent="0.3">
      <c r="A39" s="18">
        <f t="shared" si="1"/>
        <v>6.2000000000000028</v>
      </c>
      <c r="B39" s="18">
        <f t="shared" si="2"/>
        <v>59.245556082209248</v>
      </c>
      <c r="C39" s="18">
        <f t="shared" si="3"/>
        <v>180.01168396105084</v>
      </c>
      <c r="D39" s="16">
        <f t="shared" si="4"/>
        <v>1040.2222222222226</v>
      </c>
      <c r="E39" s="19">
        <f t="shared" si="0"/>
        <v>2024.9883160389491</v>
      </c>
    </row>
    <row r="40" spans="1:10" outlineLevel="1" x14ac:dyDescent="0.3">
      <c r="A40" s="18">
        <f t="shared" si="1"/>
        <v>6.400000000000003</v>
      </c>
      <c r="B40" s="18">
        <f t="shared" si="2"/>
        <v>61.060555560460628</v>
      </c>
      <c r="C40" s="18">
        <f t="shared" si="3"/>
        <v>191.86079517749269</v>
      </c>
      <c r="D40" s="16">
        <f t="shared" si="4"/>
        <v>1073.7777777777783</v>
      </c>
      <c r="E40" s="19">
        <f t="shared" si="0"/>
        <v>2013.1392048225073</v>
      </c>
      <c r="H40" s="23" t="s">
        <v>18</v>
      </c>
      <c r="I40" s="23"/>
      <c r="J40" s="23"/>
    </row>
    <row r="41" spans="1:10" outlineLevel="1" x14ac:dyDescent="0.3">
      <c r="A41" s="18">
        <f t="shared" si="1"/>
        <v>6.6000000000000032</v>
      </c>
      <c r="B41" s="18">
        <f t="shared" si="2"/>
        <v>62.866891018626177</v>
      </c>
      <c r="C41" s="18">
        <f t="shared" si="3"/>
        <v>204.07290628958481</v>
      </c>
      <c r="D41" s="16">
        <f t="shared" si="4"/>
        <v>1107.3333333333339</v>
      </c>
      <c r="E41" s="19">
        <f t="shared" si="0"/>
        <v>2000.9270937104152</v>
      </c>
    </row>
    <row r="42" spans="1:10" outlineLevel="1" x14ac:dyDescent="0.3">
      <c r="A42" s="18">
        <f t="shared" si="1"/>
        <v>6.8000000000000034</v>
      </c>
      <c r="B42" s="18">
        <f t="shared" si="2"/>
        <v>64.664354620856997</v>
      </c>
      <c r="C42" s="18">
        <f t="shared" si="3"/>
        <v>216.64628449331005</v>
      </c>
      <c r="D42" s="16">
        <f t="shared" si="4"/>
        <v>1140.8888888888894</v>
      </c>
      <c r="E42" s="19">
        <f t="shared" si="0"/>
        <v>1988.3537155066899</v>
      </c>
    </row>
    <row r="43" spans="1:10" outlineLevel="1" x14ac:dyDescent="0.3">
      <c r="A43" s="18">
        <f t="shared" si="1"/>
        <v>7.0000000000000036</v>
      </c>
      <c r="B43" s="18">
        <f t="shared" si="2"/>
        <v>66.452743172032754</v>
      </c>
      <c r="C43" s="18">
        <f t="shared" si="3"/>
        <v>229.57915541748145</v>
      </c>
      <c r="D43" s="16">
        <f t="shared" si="4"/>
        <v>1174.444444444445</v>
      </c>
      <c r="E43" s="19">
        <f t="shared" si="0"/>
        <v>1975.4208445825186</v>
      </c>
    </row>
    <row r="44" spans="1:10" outlineLevel="1" x14ac:dyDescent="0.3">
      <c r="A44" s="18">
        <f t="shared" si="1"/>
        <v>7.2000000000000037</v>
      </c>
      <c r="B44" s="18">
        <f t="shared" si="2"/>
        <v>68.231858189520437</v>
      </c>
      <c r="C44" s="18">
        <f t="shared" si="3"/>
        <v>242.86970405188799</v>
      </c>
      <c r="D44" s="16">
        <f t="shared" si="4"/>
        <v>1208.0000000000007</v>
      </c>
      <c r="E44" s="19">
        <f t="shared" si="0"/>
        <v>1962.130295948112</v>
      </c>
    </row>
    <row r="45" spans="1:10" outlineLevel="1" x14ac:dyDescent="0.3">
      <c r="A45" s="18">
        <f t="shared" si="1"/>
        <v>7.4000000000000039</v>
      </c>
      <c r="B45" s="18">
        <f t="shared" si="2"/>
        <v>70.001505969979775</v>
      </c>
      <c r="C45" s="18">
        <f t="shared" si="3"/>
        <v>256.5160756897921</v>
      </c>
      <c r="D45" s="16">
        <f t="shared" si="4"/>
        <v>1241.5555555555561</v>
      </c>
      <c r="E45" s="19">
        <f t="shared" si="0"/>
        <v>1948.4839243102078</v>
      </c>
    </row>
    <row r="46" spans="1:10" outlineLevel="1" x14ac:dyDescent="0.3">
      <c r="A46" s="18">
        <f t="shared" si="1"/>
        <v>7.6000000000000041</v>
      </c>
      <c r="B46" s="18">
        <f t="shared" si="2"/>
        <v>71.761497651202063</v>
      </c>
      <c r="C46" s="18">
        <f t="shared" si="3"/>
        <v>270.51637688378804</v>
      </c>
      <c r="D46" s="16">
        <f t="shared" si="4"/>
        <v>1275.1111111111118</v>
      </c>
      <c r="E46" s="19">
        <f t="shared" si="0"/>
        <v>1934.4836231162119</v>
      </c>
    </row>
    <row r="47" spans="1:10" outlineLevel="1" x14ac:dyDescent="0.3">
      <c r="A47" s="18">
        <f t="shared" si="1"/>
        <v>7.8000000000000043</v>
      </c>
      <c r="B47" s="18">
        <f t="shared" si="2"/>
        <v>73.511649268977322</v>
      </c>
      <c r="C47" s="18">
        <f t="shared" si="3"/>
        <v>284.86867641402847</v>
      </c>
      <c r="D47" s="16">
        <f t="shared" si="4"/>
        <v>1308.6666666666674</v>
      </c>
      <c r="E47" s="19">
        <f t="shared" si="0"/>
        <v>1920.1313235859716</v>
      </c>
    </row>
    <row r="48" spans="1:10" outlineLevel="1" x14ac:dyDescent="0.3">
      <c r="A48" s="18">
        <f t="shared" si="1"/>
        <v>8.0000000000000036</v>
      </c>
      <c r="B48" s="18">
        <f t="shared" si="2"/>
        <v>75.251781808992945</v>
      </c>
      <c r="C48" s="18">
        <f t="shared" si="3"/>
        <v>299.57100626782392</v>
      </c>
      <c r="D48" s="16">
        <f t="shared" si="4"/>
        <v>1342.2222222222229</v>
      </c>
      <c r="E48" s="19">
        <f t="shared" si="0"/>
        <v>1905.428993732176</v>
      </c>
    </row>
    <row r="49" spans="1:5" outlineLevel="1" x14ac:dyDescent="0.3">
      <c r="A49" s="18">
        <f t="shared" si="1"/>
        <v>8.2000000000000028</v>
      </c>
      <c r="B49" s="18">
        <f t="shared" si="2"/>
        <v>76.981721253774921</v>
      </c>
      <c r="C49" s="18">
        <f t="shared" si="3"/>
        <v>314.62136262962252</v>
      </c>
      <c r="D49" s="16">
        <f t="shared" si="4"/>
        <v>1375.7777777777783</v>
      </c>
      <c r="E49" s="19">
        <f t="shared" si="0"/>
        <v>1890.3786373703774</v>
      </c>
    </row>
    <row r="50" spans="1:5" outlineLevel="1" x14ac:dyDescent="0.3">
      <c r="A50" s="18">
        <f t="shared" si="1"/>
        <v>8.4000000000000021</v>
      </c>
      <c r="B50" s="18">
        <f t="shared" si="2"/>
        <v>78.701298624690622</v>
      </c>
      <c r="C50" s="18">
        <f t="shared" si="3"/>
        <v>330.01770688037749</v>
      </c>
      <c r="D50" s="16">
        <f t="shared" si="4"/>
        <v>1409.3333333333337</v>
      </c>
      <c r="E50" s="19">
        <f t="shared" si="0"/>
        <v>1874.9822931196225</v>
      </c>
    </row>
    <row r="51" spans="1:5" outlineLevel="1" x14ac:dyDescent="0.3">
      <c r="A51" s="18">
        <f t="shared" si="1"/>
        <v>8.6000000000000014</v>
      </c>
      <c r="B51" s="18">
        <f t="shared" si="2"/>
        <v>80.410350019039726</v>
      </c>
      <c r="C51" s="18">
        <f t="shared" si="3"/>
        <v>345.75796660531563</v>
      </c>
      <c r="D51" s="16">
        <f t="shared" si="4"/>
        <v>1442.8888888888891</v>
      </c>
      <c r="E51" s="19">
        <f t="shared" si="0"/>
        <v>1859.2420333946843</v>
      </c>
    </row>
    <row r="52" spans="1:5" outlineLevel="1" x14ac:dyDescent="0.3">
      <c r="A52" s="18">
        <f t="shared" si="1"/>
        <v>8.8000000000000007</v>
      </c>
      <c r="B52" s="18">
        <f t="shared" si="2"/>
        <v>82.108716642267169</v>
      </c>
      <c r="C52" s="18">
        <f t="shared" si="3"/>
        <v>361.84003660912356</v>
      </c>
      <c r="D52" s="16">
        <f t="shared" si="4"/>
        <v>1476.4444444444446</v>
      </c>
      <c r="E52" s="19">
        <f t="shared" si="0"/>
        <v>1843.1599633908763</v>
      </c>
    </row>
    <row r="53" spans="1:5" outlineLevel="1" x14ac:dyDescent="0.3">
      <c r="A53" s="18">
        <f t="shared" si="1"/>
        <v>9</v>
      </c>
      <c r="B53" s="18">
        <f t="shared" si="2"/>
        <v>83.796244835339493</v>
      </c>
      <c r="C53" s="18">
        <f t="shared" si="3"/>
        <v>378.26177993757699</v>
      </c>
      <c r="D53" s="16">
        <f t="shared" si="4"/>
        <v>1510</v>
      </c>
      <c r="E53" s="19">
        <f t="shared" si="0"/>
        <v>1826.7382200624229</v>
      </c>
    </row>
    <row r="54" spans="1:5" outlineLevel="1" x14ac:dyDescent="0.3">
      <c r="A54" s="18">
        <f t="shared" si="1"/>
        <v>9.1999999999999993</v>
      </c>
      <c r="B54" s="18">
        <f t="shared" si="2"/>
        <v>85.472786097332602</v>
      </c>
      <c r="C54" s="18">
        <f t="shared" si="3"/>
        <v>395.02102890464488</v>
      </c>
      <c r="D54" s="16">
        <f t="shared" si="4"/>
        <v>1543.5555555555554</v>
      </c>
      <c r="E54" s="19">
        <f t="shared" si="0"/>
        <v>1809.9789710953551</v>
      </c>
    </row>
    <row r="55" spans="1:5" outlineLevel="1" x14ac:dyDescent="0.3">
      <c r="A55" s="18">
        <f t="shared" si="1"/>
        <v>9.3999999999999986</v>
      </c>
      <c r="B55" s="18">
        <f t="shared" si="2"/>
        <v>87.138197103285862</v>
      </c>
      <c r="C55" s="18">
        <f t="shared" si="3"/>
        <v>412.11558612411142</v>
      </c>
      <c r="D55" s="16">
        <f t="shared" si="4"/>
        <v>1577.1111111111109</v>
      </c>
      <c r="E55" s="19">
        <f t="shared" si="0"/>
        <v>1792.8844138758886</v>
      </c>
    </row>
    <row r="56" spans="1:5" outlineLevel="1" x14ac:dyDescent="0.3">
      <c r="A56" s="18">
        <f t="shared" si="1"/>
        <v>9.5999999999999979</v>
      </c>
      <c r="B56" s="18">
        <f t="shared" si="2"/>
        <v>88.792339717383854</v>
      </c>
      <c r="C56" s="18">
        <f t="shared" si="3"/>
        <v>429.54322554476857</v>
      </c>
      <c r="D56" s="16">
        <f t="shared" si="4"/>
        <v>1610.6666666666663</v>
      </c>
      <c r="E56" s="19">
        <f t="shared" si="0"/>
        <v>1775.4567744552314</v>
      </c>
    </row>
    <row r="57" spans="1:5" outlineLevel="1" x14ac:dyDescent="0.3">
      <c r="A57" s="18">
        <f t="shared" si="1"/>
        <v>9.7999999999999972</v>
      </c>
      <c r="B57" s="18">
        <f t="shared" si="2"/>
        <v>90.435081001533405</v>
      </c>
      <c r="C57" s="18">
        <f t="shared" si="3"/>
        <v>447.30169348824535</v>
      </c>
      <c r="D57" s="16">
        <f t="shared" si="4"/>
        <v>1644.2222222222217</v>
      </c>
      <c r="E57" s="19">
        <f t="shared" si="0"/>
        <v>1757.6983065117547</v>
      </c>
    </row>
    <row r="58" spans="1:5" outlineLevel="1" x14ac:dyDescent="0.3">
      <c r="A58" s="18">
        <f t="shared" si="1"/>
        <v>9.9999999999999964</v>
      </c>
      <c r="B58" s="18">
        <f t="shared" si="2"/>
        <v>92.066293219409161</v>
      </c>
      <c r="C58" s="18">
        <f t="shared" si="3"/>
        <v>465.38870968855201</v>
      </c>
      <c r="D58" s="16">
        <f t="shared" si="4"/>
        <v>1677.7777777777771</v>
      </c>
      <c r="E58" s="19">
        <f t="shared" si="0"/>
        <v>1739.6112903114481</v>
      </c>
    </row>
    <row r="59" spans="1:5" outlineLevel="1" x14ac:dyDescent="0.3">
      <c r="A59" s="18">
        <f t="shared" si="1"/>
        <v>10.199999999999996</v>
      </c>
      <c r="B59" s="18">
        <f t="shared" si="2"/>
        <v>93.685853836046903</v>
      </c>
      <c r="C59" s="18">
        <f t="shared" si="3"/>
        <v>483.80196833243383</v>
      </c>
      <c r="D59" s="16">
        <f t="shared" si="4"/>
        <v>1711.3333333333326</v>
      </c>
      <c r="E59" s="19">
        <f t="shared" si="0"/>
        <v>1721.1980316675663</v>
      </c>
    </row>
    <row r="60" spans="1:5" outlineLevel="1" x14ac:dyDescent="0.3">
      <c r="A60" s="18">
        <f t="shared" si="1"/>
        <v>10.399999999999995</v>
      </c>
      <c r="B60" s="18">
        <f t="shared" si="2"/>
        <v>95.293645513069023</v>
      </c>
      <c r="C60" s="18">
        <f t="shared" si="3"/>
        <v>502.53913909964319</v>
      </c>
      <c r="D60" s="16">
        <f t="shared" si="4"/>
        <v>1744.888888888888</v>
      </c>
      <c r="E60" s="19">
        <f t="shared" si="0"/>
        <v>1702.4608609003567</v>
      </c>
    </row>
    <row r="61" spans="1:5" outlineLevel="1" x14ac:dyDescent="0.3">
      <c r="A61" s="18">
        <f t="shared" si="1"/>
        <v>10.599999999999994</v>
      </c>
      <c r="B61" s="18">
        <f t="shared" si="2"/>
        <v>96.889556099631463</v>
      </c>
      <c r="C61" s="18">
        <f t="shared" si="3"/>
        <v>521.59786820225702</v>
      </c>
      <c r="D61" s="16">
        <f t="shared" si="4"/>
        <v>1778.4444444444434</v>
      </c>
      <c r="E61" s="19">
        <f t="shared" si="0"/>
        <v>1683.4021317977431</v>
      </c>
    </row>
    <row r="62" spans="1:5" outlineLevel="1" x14ac:dyDescent="0.3">
      <c r="A62" s="18">
        <f t="shared" si="1"/>
        <v>10.799999999999994</v>
      </c>
      <c r="B62" s="18">
        <f t="shared" si="2"/>
        <v>98.473478619186437</v>
      </c>
      <c r="C62" s="18">
        <f t="shared" si="3"/>
        <v>540.97577942218334</v>
      </c>
      <c r="D62" s="16">
        <f t="shared" si="4"/>
        <v>1811.9999999999989</v>
      </c>
      <c r="E62" s="19">
        <f t="shared" si="0"/>
        <v>1664.0242205778168</v>
      </c>
    </row>
    <row r="63" spans="1:5" outlineLevel="1" x14ac:dyDescent="0.3">
      <c r="A63" s="18">
        <f t="shared" si="1"/>
        <v>10.999999999999993</v>
      </c>
      <c r="B63" s="18">
        <f t="shared" si="2"/>
        <v>100.04531125215942</v>
      </c>
      <c r="C63" s="18">
        <f t="shared" si="3"/>
        <v>560.67047514602064</v>
      </c>
      <c r="D63" s="16">
        <f t="shared" si="4"/>
        <v>1845.5555555555543</v>
      </c>
      <c r="E63" s="19">
        <f t="shared" si="0"/>
        <v>1644.3295248539794</v>
      </c>
    </row>
    <row r="64" spans="1:5" outlineLevel="1" x14ac:dyDescent="0.3">
      <c r="A64" s="18">
        <f t="shared" si="1"/>
        <v>11.199999999999992</v>
      </c>
      <c r="B64" s="18">
        <f t="shared" si="2"/>
        <v>101.60495731464314</v>
      </c>
      <c r="C64" s="18">
        <f t="shared" si="3"/>
        <v>580.67953739645247</v>
      </c>
      <c r="D64" s="16">
        <f t="shared" si="4"/>
        <v>1879.1111111111097</v>
      </c>
      <c r="E64" s="19">
        <f t="shared" si="0"/>
        <v>1624.3204626035476</v>
      </c>
    </row>
    <row r="65" spans="1:5" outlineLevel="1" x14ac:dyDescent="0.3">
      <c r="A65" s="18">
        <f t="shared" si="1"/>
        <v>11.399999999999991</v>
      </c>
      <c r="B65" s="18">
        <f t="shared" si="2"/>
        <v>103.15232523321519</v>
      </c>
      <c r="C65" s="18">
        <f t="shared" si="3"/>
        <v>601.00052885938112</v>
      </c>
      <c r="D65" s="16">
        <f t="shared" si="4"/>
        <v>1912.6666666666652</v>
      </c>
      <c r="E65" s="19">
        <f t="shared" si="0"/>
        <v>1603.9994711406189</v>
      </c>
    </row>
    <row r="66" spans="1:5" outlineLevel="1" x14ac:dyDescent="0.3">
      <c r="A66" s="18">
        <f t="shared" si="1"/>
        <v>11.599999999999991</v>
      </c>
      <c r="B66" s="18">
        <f t="shared" si="2"/>
        <v>104.68732851598909</v>
      </c>
      <c r="C66" s="18">
        <f t="shared" si="3"/>
        <v>621.63099390602417</v>
      </c>
      <c r="D66" s="16">
        <f t="shared" si="4"/>
        <v>1946.2222222222206</v>
      </c>
      <c r="E66" s="19">
        <f t="shared" si="0"/>
        <v>1583.3690060939757</v>
      </c>
    </row>
    <row r="67" spans="1:5" outlineLevel="1" x14ac:dyDescent="0.3">
      <c r="A67" s="18">
        <f t="shared" si="1"/>
        <v>11.79999999999999</v>
      </c>
      <c r="B67" s="18">
        <f t="shared" si="2"/>
        <v>106.20988572001215</v>
      </c>
      <c r="C67" s="18">
        <f t="shared" si="3"/>
        <v>642.56845960922203</v>
      </c>
      <c r="D67" s="16">
        <f t="shared" si="4"/>
        <v>1979.777777777776</v>
      </c>
      <c r="E67" s="19">
        <f t="shared" si="0"/>
        <v>1562.4315403907781</v>
      </c>
    </row>
    <row r="68" spans="1:5" outlineLevel="1" x14ac:dyDescent="0.3">
      <c r="A68" s="18">
        <f t="shared" si="1"/>
        <v>11.999999999999989</v>
      </c>
      <c r="B68" s="18">
        <f t="shared" si="2"/>
        <v>107.71992041512613</v>
      </c>
      <c r="C68" s="18">
        <f t="shared" si="3"/>
        <v>663.81043675322451</v>
      </c>
      <c r="D68" s="16">
        <f t="shared" si="4"/>
        <v>2013.3333333333314</v>
      </c>
      <c r="E68" s="19">
        <f t="shared" si="0"/>
        <v>1541.1895632467754</v>
      </c>
    </row>
    <row r="69" spans="1:5" outlineLevel="1" x14ac:dyDescent="0.3">
      <c r="A69" s="18">
        <f t="shared" si="1"/>
        <v>12.199999999999989</v>
      </c>
      <c r="B69" s="18">
        <f t="shared" si="2"/>
        <v>109.2173611444093</v>
      </c>
      <c r="C69" s="18">
        <f t="shared" si="3"/>
        <v>685.35442083624969</v>
      </c>
      <c r="D69" s="16">
        <f t="shared" si="4"/>
        <v>2046.8888888888869</v>
      </c>
      <c r="E69" s="19">
        <f t="shared" si="0"/>
        <v>1519.6455791637504</v>
      </c>
    </row>
    <row r="70" spans="1:5" outlineLevel="1" x14ac:dyDescent="0.3">
      <c r="A70" s="18">
        <f t="shared" si="1"/>
        <v>12.399999999999988</v>
      </c>
      <c r="B70" s="18">
        <f t="shared" si="2"/>
        <v>110.7021413813209</v>
      </c>
      <c r="C70" s="18">
        <f t="shared" si="3"/>
        <v>707.19789306513155</v>
      </c>
      <c r="D70" s="16">
        <f t="shared" si="4"/>
        <v>2080.4444444444425</v>
      </c>
      <c r="E70" s="19">
        <f t="shared" si="0"/>
        <v>1497.8021069348683</v>
      </c>
    </row>
    <row r="71" spans="1:5" outlineLevel="1" x14ac:dyDescent="0.3">
      <c r="A71" s="18">
        <f t="shared" si="1"/>
        <v>12.599999999999987</v>
      </c>
      <c r="B71" s="18">
        <f t="shared" si="2"/>
        <v>112.17419948367075</v>
      </c>
      <c r="C71" s="18">
        <f t="shared" si="3"/>
        <v>729.33832134139573</v>
      </c>
      <c r="D71" s="16">
        <f t="shared" si="4"/>
        <v>2113.9999999999977</v>
      </c>
      <c r="E71" s="19">
        <f t="shared" si="0"/>
        <v>1475.6616786586042</v>
      </c>
    </row>
    <row r="72" spans="1:5" outlineLevel="1" x14ac:dyDescent="0.3">
      <c r="A72" s="18">
        <f t="shared" si="1"/>
        <v>12.799999999999986</v>
      </c>
      <c r="B72" s="18">
        <f t="shared" si="2"/>
        <v>113.63347864453853</v>
      </c>
      <c r="C72" s="18">
        <f t="shared" si="3"/>
        <v>751.77316123812989</v>
      </c>
      <c r="D72" s="16">
        <f t="shared" si="4"/>
        <v>2147.5555555555534</v>
      </c>
      <c r="E72" s="19">
        <f t="shared" si="0"/>
        <v>1453.2268387618701</v>
      </c>
    </row>
    <row r="73" spans="1:5" outlineLevel="1" x14ac:dyDescent="0.3">
      <c r="A73" s="18">
        <f t="shared" si="1"/>
        <v>12.999999999999986</v>
      </c>
      <c r="B73" s="18">
        <f t="shared" si="2"/>
        <v>115.07992684026875</v>
      </c>
      <c r="C73" s="18">
        <f t="shared" si="3"/>
        <v>774.49985696703754</v>
      </c>
      <c r="D73" s="16">
        <f t="shared" si="4"/>
        <v>2181.1111111111086</v>
      </c>
      <c r="E73" s="19">
        <f t="shared" ref="E73:E123" si="5">$E$5-C73</f>
        <v>1430.5001430329626</v>
      </c>
    </row>
    <row r="74" spans="1:5" outlineLevel="1" x14ac:dyDescent="0.3">
      <c r="A74" s="18">
        <f t="shared" ref="A74:A123" si="6">A73+$E$3</f>
        <v>13.199999999999985</v>
      </c>
      <c r="B74" s="18">
        <f t="shared" ref="B74:B123" si="7">B73+$E$3*($E$4-1/$B$3*($E$1*B73+$E$2*B73^2))</f>
        <v>116.51349677566826</v>
      </c>
      <c r="C74" s="18">
        <f t="shared" ref="C74:C123" si="8">C73+$E$3*B73</f>
        <v>797.51584233509129</v>
      </c>
      <c r="D74" s="16">
        <f t="shared" ref="D74:D123" si="9" xml:space="preserve"> $B$5*A74</f>
        <v>2214.6666666666642</v>
      </c>
      <c r="E74" s="19">
        <f t="shared" si="5"/>
        <v>1407.4841576649087</v>
      </c>
    </row>
    <row r="75" spans="1:5" outlineLevel="1" x14ac:dyDescent="0.3">
      <c r="A75" s="18">
        <f t="shared" si="6"/>
        <v>13.399999999999984</v>
      </c>
      <c r="B75" s="18">
        <f t="shared" si="7"/>
        <v>117.93414582653409</v>
      </c>
      <c r="C75" s="18">
        <f t="shared" si="8"/>
        <v>820.81854169022495</v>
      </c>
      <c r="D75" s="16">
        <f t="shared" si="9"/>
        <v>2248.2222222222194</v>
      </c>
      <c r="E75" s="19">
        <f t="shared" si="5"/>
        <v>1384.1814583097751</v>
      </c>
    </row>
    <row r="76" spans="1:5" outlineLevel="1" x14ac:dyDescent="0.3">
      <c r="A76" s="18">
        <f t="shared" si="6"/>
        <v>13.599999999999984</v>
      </c>
      <c r="B76" s="18">
        <f t="shared" si="7"/>
        <v>119.34183597964011</v>
      </c>
      <c r="C76" s="18">
        <f t="shared" si="8"/>
        <v>844.40537085553171</v>
      </c>
      <c r="D76" s="16">
        <f t="shared" si="9"/>
        <v>2281.7777777777751</v>
      </c>
      <c r="E76" s="19">
        <f t="shared" si="5"/>
        <v>1360.5946291444684</v>
      </c>
    </row>
    <row r="77" spans="1:5" outlineLevel="1" x14ac:dyDescent="0.3">
      <c r="A77" s="18">
        <f t="shared" si="6"/>
        <v>13.799999999999983</v>
      </c>
      <c r="B77" s="18">
        <f t="shared" si="7"/>
        <v>120.73653377031098</v>
      </c>
      <c r="C77" s="18">
        <f t="shared" si="8"/>
        <v>868.27373805145976</v>
      </c>
      <c r="D77" s="16">
        <f t="shared" si="9"/>
        <v>2315.3333333333303</v>
      </c>
      <c r="E77" s="19">
        <f t="shared" si="5"/>
        <v>1336.7262619485402</v>
      </c>
    </row>
    <row r="78" spans="1:5" outlineLevel="1" x14ac:dyDescent="0.3">
      <c r="A78" s="18">
        <f t="shared" si="6"/>
        <v>13.999999999999982</v>
      </c>
      <c r="B78" s="18">
        <f t="shared" si="7"/>
        <v>122.11821021771209</v>
      </c>
      <c r="C78" s="18">
        <f t="shared" si="8"/>
        <v>892.421044805522</v>
      </c>
      <c r="D78" s="16">
        <f t="shared" si="9"/>
        <v>2348.888888888886</v>
      </c>
      <c r="E78" s="19">
        <f t="shared" si="5"/>
        <v>1312.5789551944781</v>
      </c>
    </row>
    <row r="79" spans="1:5" outlineLevel="1" x14ac:dyDescent="0.3">
      <c r="A79" s="18">
        <f t="shared" si="6"/>
        <v>14.199999999999982</v>
      </c>
      <c r="B79" s="18">
        <f t="shared" si="7"/>
        <v>123.48684075798387</v>
      </c>
      <c r="C79" s="18">
        <f t="shared" si="8"/>
        <v>916.84468684906437</v>
      </c>
      <c r="D79" s="16">
        <f t="shared" si="9"/>
        <v>2382.4444444444412</v>
      </c>
      <c r="E79" s="19">
        <f t="shared" si="5"/>
        <v>1288.1553131509356</v>
      </c>
    </row>
    <row r="80" spans="1:5" outlineLevel="1" x14ac:dyDescent="0.3">
      <c r="A80" s="18">
        <f t="shared" si="6"/>
        <v>14.399999999999981</v>
      </c>
      <c r="B80" s="18">
        <f t="shared" si="7"/>
        <v>124.84240517534853</v>
      </c>
      <c r="C80" s="18">
        <f t="shared" si="8"/>
        <v>941.54205500066109</v>
      </c>
      <c r="D80" s="16">
        <f t="shared" si="9"/>
        <v>2415.9999999999968</v>
      </c>
      <c r="E80" s="19">
        <f t="shared" si="5"/>
        <v>1263.4579449993389</v>
      </c>
    </row>
    <row r="81" spans="1:5" outlineLevel="1" x14ac:dyDescent="0.3">
      <c r="A81" s="18">
        <f t="shared" si="6"/>
        <v>14.59999999999998</v>
      </c>
      <c r="B81" s="18">
        <f t="shared" si="7"/>
        <v>126.18488753131643</v>
      </c>
      <c r="C81" s="18">
        <f t="shared" si="8"/>
        <v>966.51053603573075</v>
      </c>
      <c r="D81" s="16">
        <f t="shared" si="9"/>
        <v>2449.555555555552</v>
      </c>
      <c r="E81" s="19">
        <f t="shared" si="5"/>
        <v>1238.4894639642694</v>
      </c>
    </row>
    <row r="82" spans="1:5" outlineLevel="1" x14ac:dyDescent="0.3">
      <c r="A82" s="18">
        <f t="shared" si="6"/>
        <v>14.799999999999979</v>
      </c>
      <c r="B82" s="18">
        <f t="shared" si="7"/>
        <v>127.51427609211844</v>
      </c>
      <c r="C82" s="18">
        <f t="shared" si="8"/>
        <v>991.74751354199407</v>
      </c>
      <c r="D82" s="16">
        <f t="shared" si="9"/>
        <v>2483.1111111111077</v>
      </c>
      <c r="E82" s="19">
        <f t="shared" si="5"/>
        <v>1213.2524864580059</v>
      </c>
    </row>
    <row r="83" spans="1:5" outlineLevel="1" x14ac:dyDescent="0.3">
      <c r="A83" s="18">
        <f t="shared" si="6"/>
        <v>14.999999999999979</v>
      </c>
      <c r="B83" s="18">
        <f t="shared" si="7"/>
        <v>128.83056325448956</v>
      </c>
      <c r="C83" s="18">
        <f t="shared" si="8"/>
        <v>1017.2503687604178</v>
      </c>
      <c r="D83" s="16">
        <f t="shared" si="9"/>
        <v>2516.6666666666629</v>
      </c>
      <c r="E83" s="19">
        <f t="shared" si="5"/>
        <v>1187.7496312395822</v>
      </c>
    </row>
    <row r="84" spans="1:5" outlineLevel="1" x14ac:dyDescent="0.3">
      <c r="A84" s="18">
        <f t="shared" si="6"/>
        <v>15.199999999999978</v>
      </c>
      <c r="B84" s="18">
        <f t="shared" si="7"/>
        <v>130.13374546992799</v>
      </c>
      <c r="C84" s="18">
        <f t="shared" si="8"/>
        <v>1043.0164814113157</v>
      </c>
      <c r="D84" s="16">
        <f t="shared" si="9"/>
        <v>2550.2222222222185</v>
      </c>
      <c r="E84" s="19">
        <f t="shared" si="5"/>
        <v>1161.9835185886843</v>
      </c>
    </row>
    <row r="85" spans="1:5" outlineLevel="1" x14ac:dyDescent="0.3">
      <c r="A85" s="18">
        <f t="shared" si="6"/>
        <v>15.399999999999977</v>
      </c>
      <c r="B85" s="18">
        <f t="shared" si="7"/>
        <v>131.42382316755155</v>
      </c>
      <c r="C85" s="18">
        <f t="shared" si="8"/>
        <v>1069.0432305053014</v>
      </c>
      <c r="D85" s="16">
        <f t="shared" si="9"/>
        <v>2583.7777777777737</v>
      </c>
      <c r="E85" s="19">
        <f t="shared" si="5"/>
        <v>1135.9567694946986</v>
      </c>
    </row>
    <row r="86" spans="1:5" outlineLevel="1" x14ac:dyDescent="0.3">
      <c r="A86" s="18">
        <f t="shared" si="6"/>
        <v>15.599999999999977</v>
      </c>
      <c r="B86" s="18">
        <f t="shared" si="7"/>
        <v>132.70080067567292</v>
      </c>
      <c r="C86" s="18">
        <f t="shared" si="8"/>
        <v>1095.3279951388117</v>
      </c>
      <c r="D86" s="16">
        <f t="shared" si="9"/>
        <v>2617.3333333333294</v>
      </c>
      <c r="E86" s="19">
        <f t="shared" si="5"/>
        <v>1109.6720048611883</v>
      </c>
    </row>
    <row r="87" spans="1:5" outlineLevel="1" x14ac:dyDescent="0.3">
      <c r="A87" s="18">
        <f t="shared" si="6"/>
        <v>15.799999999999976</v>
      </c>
      <c r="B87" s="18">
        <f t="shared" si="7"/>
        <v>133.96468614221223</v>
      </c>
      <c r="C87" s="18">
        <f t="shared" si="8"/>
        <v>1121.8681552739463</v>
      </c>
      <c r="D87" s="16">
        <f t="shared" si="9"/>
        <v>2650.8888888888846</v>
      </c>
      <c r="E87" s="19">
        <f t="shared" si="5"/>
        <v>1083.1318447260537</v>
      </c>
    </row>
    <row r="88" spans="1:5" outlineLevel="1" x14ac:dyDescent="0.3">
      <c r="A88" s="18">
        <f t="shared" si="6"/>
        <v>15.999999999999975</v>
      </c>
      <c r="B88" s="18">
        <f t="shared" si="7"/>
        <v>135.21549145406394</v>
      </c>
      <c r="C88" s="18">
        <f t="shared" si="8"/>
        <v>1148.6610925023888</v>
      </c>
      <c r="D88" s="16">
        <f t="shared" si="9"/>
        <v>2684.4444444444403</v>
      </c>
      <c r="E88" s="19">
        <f t="shared" si="5"/>
        <v>1056.3389074976112</v>
      </c>
    </row>
    <row r="89" spans="1:5" outlineLevel="1" x14ac:dyDescent="0.3">
      <c r="A89" s="18">
        <f t="shared" si="6"/>
        <v>16.199999999999974</v>
      </c>
      <c r="B89" s="18">
        <f t="shared" si="7"/>
        <v>136.4532321555331</v>
      </c>
      <c r="C89" s="18">
        <f t="shared" si="8"/>
        <v>1175.7041907932016</v>
      </c>
      <c r="D89" s="16">
        <f t="shared" si="9"/>
        <v>2717.9999999999955</v>
      </c>
      <c r="E89" s="19">
        <f t="shared" si="5"/>
        <v>1029.2958092067984</v>
      </c>
    </row>
    <row r="90" spans="1:5" outlineLevel="1" x14ac:dyDescent="0.3">
      <c r="A90" s="18">
        <f t="shared" si="6"/>
        <v>16.399999999999974</v>
      </c>
      <c r="B90" s="18">
        <f t="shared" si="7"/>
        <v>137.67792736595331</v>
      </c>
      <c r="C90" s="18">
        <f t="shared" si="8"/>
        <v>1202.9948372243082</v>
      </c>
      <c r="D90" s="16">
        <f t="shared" si="9"/>
        <v>2751.5555555555511</v>
      </c>
      <c r="E90" s="19">
        <f t="shared" si="5"/>
        <v>1002.0051627756918</v>
      </c>
    </row>
    <row r="91" spans="1:5" outlineLevel="1" x14ac:dyDescent="0.3">
      <c r="A91" s="18">
        <f t="shared" si="6"/>
        <v>16.599999999999973</v>
      </c>
      <c r="B91" s="18">
        <f t="shared" si="7"/>
        <v>138.88959969659658</v>
      </c>
      <c r="C91" s="18">
        <f t="shared" si="8"/>
        <v>1230.5304226974988</v>
      </c>
      <c r="D91" s="16">
        <f t="shared" si="9"/>
        <v>2785.1111111111063</v>
      </c>
      <c r="E91" s="19">
        <f t="shared" si="5"/>
        <v>974.46957730250119</v>
      </c>
    </row>
    <row r="92" spans="1:5" outlineLevel="1" x14ac:dyDescent="0.3">
      <c r="A92" s="18">
        <f t="shared" si="6"/>
        <v>16.799999999999972</v>
      </c>
      <c r="B92" s="18">
        <f t="shared" si="7"/>
        <v>140.08827516698273</v>
      </c>
      <c r="C92" s="18">
        <f t="shared" si="8"/>
        <v>1258.3083426368182</v>
      </c>
      <c r="D92" s="16">
        <f t="shared" si="9"/>
        <v>2818.666666666662</v>
      </c>
      <c r="E92" s="19">
        <f t="shared" si="5"/>
        <v>946.69165736318178</v>
      </c>
    </row>
    <row r="93" spans="1:5" outlineLevel="1" x14ac:dyDescent="0.3">
      <c r="A93" s="18">
        <f t="shared" si="6"/>
        <v>16.999999999999972</v>
      </c>
      <c r="B93" s="18">
        <f t="shared" si="7"/>
        <v>141.27398312069337</v>
      </c>
      <c r="C93" s="18">
        <f t="shared" si="8"/>
        <v>1286.3259976702147</v>
      </c>
      <c r="D93" s="16">
        <f t="shared" si="9"/>
        <v>2852.2222222222172</v>
      </c>
      <c r="E93" s="19">
        <f t="shared" si="5"/>
        <v>918.67400232978525</v>
      </c>
    </row>
    <row r="94" spans="1:5" outlineLevel="1" x14ac:dyDescent="0.3">
      <c r="A94" s="18">
        <f t="shared" si="6"/>
        <v>17.199999999999971</v>
      </c>
      <c r="B94" s="18">
        <f t="shared" si="7"/>
        <v>142.44675614079281</v>
      </c>
      <c r="C94" s="18">
        <f t="shared" si="8"/>
        <v>1314.5807942943534</v>
      </c>
      <c r="D94" s="16">
        <f t="shared" si="9"/>
        <v>2885.7777777777728</v>
      </c>
      <c r="E94" s="19">
        <f t="shared" si="5"/>
        <v>890.41920570564662</v>
      </c>
    </row>
    <row r="95" spans="1:5" outlineLevel="1" x14ac:dyDescent="0.3">
      <c r="A95" s="18">
        <f t="shared" si="6"/>
        <v>17.39999999999997</v>
      </c>
      <c r="B95" s="18">
        <f t="shared" si="7"/>
        <v>143.60662996495515</v>
      </c>
      <c r="C95" s="18">
        <f t="shared" si="8"/>
        <v>1343.0701455225119</v>
      </c>
      <c r="D95" s="16">
        <f t="shared" si="9"/>
        <v>2919.333333333328</v>
      </c>
      <c r="E95" s="19">
        <f t="shared" si="5"/>
        <v>861.92985447748811</v>
      </c>
    </row>
    <row r="96" spans="1:5" outlineLevel="1" x14ac:dyDescent="0.3">
      <c r="A96" s="18">
        <f t="shared" si="6"/>
        <v>17.599999999999969</v>
      </c>
      <c r="B96" s="18">
        <f t="shared" si="7"/>
        <v>144.75364340039454</v>
      </c>
      <c r="C96" s="18">
        <f t="shared" si="8"/>
        <v>1371.791471515503</v>
      </c>
      <c r="D96" s="16">
        <f t="shared" si="9"/>
        <v>2952.8888888888837</v>
      </c>
      <c r="E96" s="19">
        <f t="shared" si="5"/>
        <v>833.20852848449704</v>
      </c>
    </row>
    <row r="97" spans="1:5" outlineLevel="1" x14ac:dyDescent="0.3">
      <c r="A97" s="18">
        <f t="shared" si="6"/>
        <v>17.799999999999969</v>
      </c>
      <c r="B97" s="18">
        <f t="shared" si="7"/>
        <v>145.88783823869204</v>
      </c>
      <c r="C97" s="18">
        <f t="shared" si="8"/>
        <v>1400.742200195582</v>
      </c>
      <c r="D97" s="16">
        <f t="shared" si="9"/>
        <v>2986.4444444444389</v>
      </c>
      <c r="E97" s="19">
        <f t="shared" si="5"/>
        <v>804.25779980441803</v>
      </c>
    </row>
    <row r="98" spans="1:5" outlineLevel="1" x14ac:dyDescent="0.3">
      <c r="A98" s="18">
        <f t="shared" si="6"/>
        <v>17.999999999999968</v>
      </c>
      <c r="B98" s="18">
        <f t="shared" si="7"/>
        <v>147.00925917061005</v>
      </c>
      <c r="C98" s="18">
        <f t="shared" si="8"/>
        <v>1429.9197678433204</v>
      </c>
      <c r="D98" s="16">
        <f t="shared" si="9"/>
        <v>3019.9999999999945</v>
      </c>
      <c r="E98" s="19">
        <f t="shared" si="5"/>
        <v>775.08023215667959</v>
      </c>
    </row>
    <row r="99" spans="1:5" outlineLevel="1" x14ac:dyDescent="0.3">
      <c r="A99" s="18">
        <f t="shared" si="6"/>
        <v>18.199999999999967</v>
      </c>
      <c r="B99" s="18">
        <f t="shared" si="7"/>
        <v>148.11795370098167</v>
      </c>
      <c r="C99" s="18">
        <f t="shared" si="8"/>
        <v>1459.3216196774424</v>
      </c>
      <c r="D99" s="16">
        <f t="shared" si="9"/>
        <v>3053.5555555555497</v>
      </c>
      <c r="E99" s="19">
        <f t="shared" si="5"/>
        <v>745.67838032255759</v>
      </c>
    </row>
    <row r="100" spans="1:5" outlineLevel="1" x14ac:dyDescent="0.3">
      <c r="A100" s="18">
        <f t="shared" si="6"/>
        <v>18.399999999999967</v>
      </c>
      <c r="B100" s="18">
        <f t="shared" si="7"/>
        <v>149.21397206375991</v>
      </c>
      <c r="C100" s="18">
        <f t="shared" si="8"/>
        <v>1488.9452104176387</v>
      </c>
      <c r="D100" s="16">
        <f t="shared" si="9"/>
        <v>3087.1111111111054</v>
      </c>
      <c r="E100" s="19">
        <f t="shared" si="5"/>
        <v>716.05478958236131</v>
      </c>
    </row>
    <row r="101" spans="1:5" outlineLevel="1" x14ac:dyDescent="0.3">
      <c r="A101" s="18">
        <f t="shared" si="6"/>
        <v>18.599999999999966</v>
      </c>
      <c r="B101" s="18">
        <f t="shared" si="7"/>
        <v>150.29736713730799</v>
      </c>
      <c r="C101" s="18">
        <f t="shared" si="8"/>
        <v>1518.7880048303907</v>
      </c>
      <c r="D101" s="16">
        <f t="shared" si="9"/>
        <v>3120.6666666666606</v>
      </c>
      <c r="E101" s="19">
        <f t="shared" si="5"/>
        <v>686.21199516960928</v>
      </c>
    </row>
    <row r="102" spans="1:5" outlineLevel="1" x14ac:dyDescent="0.3">
      <c r="A102" s="18">
        <f t="shared" si="6"/>
        <v>18.799999999999965</v>
      </c>
      <c r="B102" s="18">
        <f t="shared" si="7"/>
        <v>151.3681943600092</v>
      </c>
      <c r="C102" s="18">
        <f t="shared" si="8"/>
        <v>1548.8474782578523</v>
      </c>
      <c r="D102" s="16">
        <f t="shared" si="9"/>
        <v>3154.2222222222163</v>
      </c>
      <c r="E102" s="19">
        <f t="shared" si="5"/>
        <v>656.15252174214766</v>
      </c>
    </row>
    <row r="103" spans="1:5" outlineLevel="1" x14ac:dyDescent="0.3">
      <c r="A103" s="18">
        <f t="shared" si="6"/>
        <v>18.999999999999964</v>
      </c>
      <c r="B103" s="18">
        <f t="shared" si="7"/>
        <v>152.42651164627168</v>
      </c>
      <c r="C103" s="18">
        <f t="shared" si="8"/>
        <v>1579.1211171298542</v>
      </c>
      <c r="D103" s="16">
        <f t="shared" si="9"/>
        <v>3187.7777777777719</v>
      </c>
      <c r="E103" s="19">
        <f t="shared" si="5"/>
        <v>625.87888287014584</v>
      </c>
    </row>
    <row r="104" spans="1:5" outlineLevel="1" x14ac:dyDescent="0.3">
      <c r="A104" s="18">
        <f t="shared" si="6"/>
        <v>19.199999999999964</v>
      </c>
      <c r="B104" s="18">
        <f t="shared" si="7"/>
        <v>153.47237930299997</v>
      </c>
      <c r="C104" s="18">
        <f t="shared" si="8"/>
        <v>1609.6064194591086</v>
      </c>
      <c r="D104" s="16">
        <f t="shared" si="9"/>
        <v>3221.3333333333271</v>
      </c>
      <c r="E104" s="19">
        <f t="shared" si="5"/>
        <v>595.39358054089143</v>
      </c>
    </row>
    <row r="105" spans="1:5" outlineLevel="1" x14ac:dyDescent="0.3">
      <c r="A105" s="18">
        <f t="shared" si="6"/>
        <v>19.399999999999963</v>
      </c>
      <c r="B105" s="18">
        <f t="shared" si="7"/>
        <v>154.5058599466023</v>
      </c>
      <c r="C105" s="18">
        <f t="shared" si="8"/>
        <v>1640.3008953197086</v>
      </c>
      <c r="D105" s="16">
        <f t="shared" si="9"/>
        <v>3254.8888888888828</v>
      </c>
      <c r="E105" s="19">
        <f t="shared" si="5"/>
        <v>564.69910468029138</v>
      </c>
    </row>
    <row r="106" spans="1:5" outlineLevel="1" x14ac:dyDescent="0.3">
      <c r="A106" s="18">
        <f t="shared" si="6"/>
        <v>19.599999999999962</v>
      </c>
      <c r="B106" s="18">
        <f t="shared" si="7"/>
        <v>155.52701842059955</v>
      </c>
      <c r="C106" s="18">
        <f t="shared" si="8"/>
        <v>1671.2020673090292</v>
      </c>
      <c r="D106" s="16">
        <f t="shared" si="9"/>
        <v>3288.444444444438</v>
      </c>
      <c r="E106" s="19">
        <f t="shared" si="5"/>
        <v>533.79793269097081</v>
      </c>
    </row>
    <row r="107" spans="1:5" outlineLevel="1" x14ac:dyDescent="0.3">
      <c r="A107" s="18">
        <f t="shared" si="6"/>
        <v>19.799999999999962</v>
      </c>
      <c r="B107" s="18">
        <f t="shared" si="7"/>
        <v>156.53592171389843</v>
      </c>
      <c r="C107" s="18">
        <f t="shared" si="8"/>
        <v>1702.3074709931491</v>
      </c>
      <c r="D107" s="16">
        <f t="shared" si="9"/>
        <v>3321.9999999999936</v>
      </c>
      <c r="E107" s="19">
        <f t="shared" si="5"/>
        <v>502.69252900685092</v>
      </c>
    </row>
    <row r="108" spans="1:5" outlineLevel="1" x14ac:dyDescent="0.3">
      <c r="A108" s="18">
        <f t="shared" si="6"/>
        <v>19.999999999999961</v>
      </c>
      <c r="B108" s="18">
        <f t="shared" si="7"/>
        <v>157.53263887978838</v>
      </c>
      <c r="C108" s="18">
        <f t="shared" si="8"/>
        <v>1733.6146553359288</v>
      </c>
      <c r="D108" s="16">
        <f t="shared" si="9"/>
        <v>3355.5555555555488</v>
      </c>
      <c r="E108" s="19">
        <f t="shared" si="5"/>
        <v>471.38534466407123</v>
      </c>
    </row>
    <row r="109" spans="1:5" outlineLevel="1" x14ac:dyDescent="0.3">
      <c r="A109" s="18">
        <f t="shared" si="6"/>
        <v>20.19999999999996</v>
      </c>
      <c r="B109" s="18">
        <f t="shared" si="7"/>
        <v>158.51724095571871</v>
      </c>
      <c r="C109" s="18">
        <f t="shared" si="8"/>
        <v>1765.1211831118865</v>
      </c>
      <c r="D109" s="16">
        <f t="shared" si="9"/>
        <v>3389.1111111111045</v>
      </c>
      <c r="E109" s="19">
        <f t="shared" si="5"/>
        <v>439.87881688811353</v>
      </c>
    </row>
    <row r="110" spans="1:5" outlineLevel="1" x14ac:dyDescent="0.3">
      <c r="A110" s="18">
        <f t="shared" si="6"/>
        <v>20.399999999999959</v>
      </c>
      <c r="B110" s="18">
        <f t="shared" si="7"/>
        <v>159.48980088390948</v>
      </c>
      <c r="C110" s="18">
        <f t="shared" si="8"/>
        <v>1796.8246313030302</v>
      </c>
      <c r="D110" s="16">
        <f t="shared" si="9"/>
        <v>3422.6666666666597</v>
      </c>
      <c r="E110" s="19">
        <f t="shared" si="5"/>
        <v>408.17536869696983</v>
      </c>
    </row>
    <row r="111" spans="1:5" outlineLevel="1" x14ac:dyDescent="0.3">
      <c r="A111" s="18">
        <f t="shared" si="6"/>
        <v>20.599999999999959</v>
      </c>
      <c r="B111" s="18">
        <f t="shared" si="7"/>
        <v>160.45039343284628</v>
      </c>
      <c r="C111" s="18">
        <f t="shared" si="8"/>
        <v>1828.7225914798121</v>
      </c>
      <c r="D111" s="16">
        <f t="shared" si="9"/>
        <v>3456.2222222222154</v>
      </c>
      <c r="E111" s="19">
        <f t="shared" si="5"/>
        <v>376.27740852018792</v>
      </c>
    </row>
    <row r="112" spans="1:5" outlineLevel="1" x14ac:dyDescent="0.3">
      <c r="A112" s="18">
        <f t="shared" si="6"/>
        <v>20.799999999999958</v>
      </c>
      <c r="B112" s="18">
        <f t="shared" si="7"/>
        <v>161.39909511970649</v>
      </c>
      <c r="C112" s="18">
        <f t="shared" si="8"/>
        <v>1860.8126701663814</v>
      </c>
      <c r="D112" s="16">
        <f t="shared" si="9"/>
        <v>3489.7777777777706</v>
      </c>
      <c r="E112" s="19">
        <f t="shared" si="5"/>
        <v>344.18732983361861</v>
      </c>
    </row>
    <row r="113" spans="1:5" outlineLevel="1" x14ac:dyDescent="0.3">
      <c r="A113" s="18">
        <f t="shared" si="6"/>
        <v>20.999999999999957</v>
      </c>
      <c r="B113" s="18">
        <f t="shared" si="7"/>
        <v>162.3359841337614</v>
      </c>
      <c r="C113" s="18">
        <f t="shared" si="8"/>
        <v>1893.0924891903228</v>
      </c>
      <c r="D113" s="16">
        <f t="shared" si="9"/>
        <v>3523.3333333333262</v>
      </c>
      <c r="E113" s="19">
        <f t="shared" si="5"/>
        <v>311.90751080967721</v>
      </c>
    </row>
    <row r="114" spans="1:5" outlineLevel="1" x14ac:dyDescent="0.3">
      <c r="A114" s="18">
        <f t="shared" si="6"/>
        <v>21.199999999999957</v>
      </c>
      <c r="B114" s="18">
        <f t="shared" si="7"/>
        <v>163.26114026079586</v>
      </c>
      <c r="C114" s="18">
        <f t="shared" si="8"/>
        <v>1925.5596860170751</v>
      </c>
      <c r="D114" s="16">
        <f t="shared" si="9"/>
        <v>3556.8888888888814</v>
      </c>
      <c r="E114" s="19">
        <f t="shared" si="5"/>
        <v>279.44031398292486</v>
      </c>
    </row>
    <row r="115" spans="1:5" outlineLevel="1" x14ac:dyDescent="0.3">
      <c r="A115" s="18">
        <f t="shared" si="6"/>
        <v>21.399999999999956</v>
      </c>
      <c r="B115" s="18">
        <f t="shared" si="7"/>
        <v>164.17464480858408</v>
      </c>
      <c r="C115" s="18">
        <f t="shared" si="8"/>
        <v>1958.2119140692344</v>
      </c>
      <c r="D115" s="16">
        <f t="shared" si="9"/>
        <v>3590.4444444444371</v>
      </c>
      <c r="E115" s="19">
        <f t="shared" si="5"/>
        <v>246.78808593076565</v>
      </c>
    </row>
    <row r="116" spans="1:5" outlineLevel="1" x14ac:dyDescent="0.3">
      <c r="A116" s="20">
        <f t="shared" si="6"/>
        <v>21.599999999999955</v>
      </c>
      <c r="B116" s="20">
        <f t="shared" si="7"/>
        <v>165.0765805334577</v>
      </c>
      <c r="C116" s="18">
        <f t="shared" si="8"/>
        <v>1991.0468430309511</v>
      </c>
      <c r="D116" s="16">
        <f t="shared" si="9"/>
        <v>3623.9999999999923</v>
      </c>
      <c r="E116" s="19">
        <f t="shared" si="5"/>
        <v>213.95315696904891</v>
      </c>
    </row>
    <row r="117" spans="1:5" outlineLevel="1" x14ac:dyDescent="0.3">
      <c r="A117" s="20">
        <f t="shared" si="6"/>
        <v>21.799999999999955</v>
      </c>
      <c r="B117" s="20">
        <f t="shared" si="7"/>
        <v>165.96703156799916</v>
      </c>
      <c r="C117" s="18">
        <f t="shared" si="8"/>
        <v>2024.0621591376425</v>
      </c>
      <c r="D117" s="16">
        <f t="shared" si="9"/>
        <v>3657.5555555555479</v>
      </c>
      <c r="E117" s="19">
        <f t="shared" si="5"/>
        <v>180.93784086235746</v>
      </c>
    </row>
    <row r="118" spans="1:5" outlineLevel="1" x14ac:dyDescent="0.3">
      <c r="A118" s="20">
        <f t="shared" si="6"/>
        <v>21.999999999999954</v>
      </c>
      <c r="B118" s="20">
        <f t="shared" si="7"/>
        <v>166.84608334989122</v>
      </c>
      <c r="C118" s="18">
        <f t="shared" si="8"/>
        <v>2057.2555654512425</v>
      </c>
      <c r="D118" s="16">
        <f t="shared" si="9"/>
        <v>3691.1111111111031</v>
      </c>
      <c r="E118" s="19">
        <f t="shared" si="5"/>
        <v>147.74443454875745</v>
      </c>
    </row>
    <row r="119" spans="1:5" outlineLevel="1" x14ac:dyDescent="0.3">
      <c r="A119" s="20">
        <f t="shared" si="6"/>
        <v>22.199999999999953</v>
      </c>
      <c r="B119" s="20">
        <f t="shared" si="7"/>
        <v>167.71382255195033</v>
      </c>
      <c r="C119" s="18">
        <f t="shared" si="8"/>
        <v>2090.624782121221</v>
      </c>
      <c r="D119" s="16">
        <f t="shared" si="9"/>
        <v>3724.6666666666588</v>
      </c>
      <c r="E119" s="19">
        <f t="shared" si="5"/>
        <v>114.37521787877904</v>
      </c>
    </row>
    <row r="120" spans="1:5" outlineLevel="1" x14ac:dyDescent="0.3">
      <c r="A120" s="20">
        <f t="shared" si="6"/>
        <v>22.399999999999952</v>
      </c>
      <c r="B120" s="20">
        <f t="shared" si="7"/>
        <v>168.57033701336951</v>
      </c>
      <c r="C120" s="18">
        <f t="shared" si="8"/>
        <v>2124.167546631611</v>
      </c>
      <c r="D120" s="16">
        <f t="shared" si="9"/>
        <v>3758.222222222214</v>
      </c>
      <c r="E120" s="19">
        <f t="shared" si="5"/>
        <v>80.832453368388997</v>
      </c>
    </row>
    <row r="121" spans="1:5" outlineLevel="1" x14ac:dyDescent="0.3">
      <c r="A121" s="20">
        <f t="shared" si="6"/>
        <v>22.599999999999952</v>
      </c>
      <c r="B121" s="20">
        <f t="shared" si="7"/>
        <v>169.41571567219358</v>
      </c>
      <c r="C121" s="18">
        <f t="shared" si="8"/>
        <v>2157.8816140342851</v>
      </c>
      <c r="D121" s="16">
        <f t="shared" si="9"/>
        <v>3791.7777777777696</v>
      </c>
      <c r="E121" s="19">
        <f t="shared" si="5"/>
        <v>47.118385965714879</v>
      </c>
    </row>
    <row r="122" spans="1:5" x14ac:dyDescent="0.3">
      <c r="A122" s="21">
        <f t="shared" si="6"/>
        <v>22.799999999999951</v>
      </c>
      <c r="B122" s="20">
        <f t="shared" si="7"/>
        <v>170.25004849904758</v>
      </c>
      <c r="C122" s="18">
        <f t="shared" si="8"/>
        <v>2191.7647571687239</v>
      </c>
      <c r="D122" s="16">
        <f t="shared" si="9"/>
        <v>3825.3333333333248</v>
      </c>
      <c r="E122" s="22">
        <f t="shared" si="5"/>
        <v>13.235242831276082</v>
      </c>
    </row>
    <row r="123" spans="1:5" x14ac:dyDescent="0.3">
      <c r="A123" s="21">
        <f t="shared" si="6"/>
        <v>22.99999999999995</v>
      </c>
      <c r="B123" s="20">
        <f t="shared" si="7"/>
        <v>171.07342643213622</v>
      </c>
      <c r="C123" s="18">
        <f t="shared" si="8"/>
        <v>2225.8147668685333</v>
      </c>
      <c r="D123" s="16">
        <f t="shared" si="9"/>
        <v>3858.8888888888805</v>
      </c>
      <c r="E123" s="22">
        <f t="shared" si="5"/>
        <v>-20.814766868533297</v>
      </c>
    </row>
    <row r="124" spans="1:5" x14ac:dyDescent="0.3">
      <c r="A124" s="12"/>
      <c r="B124" s="12"/>
      <c r="C124" s="12"/>
      <c r="D124" s="13"/>
      <c r="E124" s="14"/>
    </row>
    <row r="125" spans="1:5" x14ac:dyDescent="0.3">
      <c r="A125" s="12"/>
      <c r="B125" s="12"/>
      <c r="C125" s="12"/>
      <c r="D125" s="13"/>
      <c r="E125" s="14"/>
    </row>
    <row r="126" spans="1:5" x14ac:dyDescent="0.3">
      <c r="A126" s="12"/>
      <c r="B126" s="12"/>
      <c r="C126" s="12"/>
      <c r="D126" s="13"/>
      <c r="E126" s="14"/>
    </row>
    <row r="127" spans="1:5" x14ac:dyDescent="0.3">
      <c r="A127" s="12"/>
      <c r="B127" s="12"/>
      <c r="C127" s="12"/>
      <c r="D127" s="13"/>
      <c r="E127" s="14"/>
    </row>
    <row r="128" spans="1:5" x14ac:dyDescent="0.3">
      <c r="A128" s="12"/>
      <c r="B128" s="12"/>
      <c r="C128" s="12"/>
      <c r="D128" s="13"/>
      <c r="E128" s="14"/>
    </row>
    <row r="129" spans="1:5" x14ac:dyDescent="0.3">
      <c r="A129" s="12"/>
      <c r="B129" s="12"/>
      <c r="C129" s="12"/>
      <c r="D129" s="13"/>
      <c r="E129" s="14"/>
    </row>
    <row r="130" spans="1:5" x14ac:dyDescent="0.3">
      <c r="A130" s="6"/>
      <c r="B130" s="6"/>
      <c r="C130" s="6"/>
      <c r="D130" s="6"/>
      <c r="E130" s="5"/>
    </row>
    <row r="131" spans="1:5" x14ac:dyDescent="0.3">
      <c r="A131" s="6"/>
      <c r="B131" s="6"/>
      <c r="C131" s="6"/>
      <c r="D131" s="6"/>
      <c r="E131" s="5"/>
    </row>
    <row r="132" spans="1:5" x14ac:dyDescent="0.3">
      <c r="A132" s="6"/>
      <c r="B132" s="6"/>
      <c r="C132" s="6"/>
      <c r="D132" s="6"/>
      <c r="E132" s="5"/>
    </row>
    <row r="133" spans="1:5" x14ac:dyDescent="0.3">
      <c r="A133" s="6"/>
      <c r="B133" s="6"/>
      <c r="C133" s="6"/>
      <c r="D133" s="6"/>
      <c r="E133" s="5"/>
    </row>
    <row r="134" spans="1:5" x14ac:dyDescent="0.3">
      <c r="A134" s="6"/>
      <c r="B134" s="6"/>
      <c r="C134" s="6"/>
      <c r="D134" s="6"/>
      <c r="E134" s="5"/>
    </row>
    <row r="135" spans="1:5" x14ac:dyDescent="0.3">
      <c r="A135" s="6"/>
      <c r="B135" s="6"/>
      <c r="C135" s="6"/>
      <c r="D135" s="6"/>
      <c r="E135" s="5"/>
    </row>
    <row r="136" spans="1:5" x14ac:dyDescent="0.3">
      <c r="A136" s="6"/>
      <c r="B136" s="6"/>
      <c r="C136" s="6"/>
      <c r="D136" s="6"/>
      <c r="E136" s="5"/>
    </row>
    <row r="137" spans="1:5" x14ac:dyDescent="0.3">
      <c r="A137" s="6"/>
      <c r="B137" s="6"/>
      <c r="C137" s="6"/>
      <c r="D137" s="6"/>
      <c r="E137" s="5"/>
    </row>
    <row r="138" spans="1:5" x14ac:dyDescent="0.3">
      <c r="A138" s="6"/>
      <c r="B138" s="6"/>
      <c r="C138" s="6"/>
      <c r="D138" s="6"/>
      <c r="E138" s="5"/>
    </row>
    <row r="139" spans="1:5" x14ac:dyDescent="0.3">
      <c r="A139" s="6"/>
      <c r="B139" s="6"/>
      <c r="C139" s="6"/>
      <c r="D139" s="6"/>
      <c r="E139" s="5"/>
    </row>
    <row r="140" spans="1:5" x14ac:dyDescent="0.3">
      <c r="A140" s="6"/>
      <c r="B140" s="6"/>
      <c r="C140" s="6"/>
      <c r="D140" s="6"/>
      <c r="E140" s="5"/>
    </row>
    <row r="141" spans="1:5" x14ac:dyDescent="0.3">
      <c r="A141" s="6"/>
      <c r="B141" s="6"/>
      <c r="C141" s="6"/>
      <c r="D141" s="6"/>
      <c r="E141" s="5"/>
    </row>
    <row r="142" spans="1:5" x14ac:dyDescent="0.3">
      <c r="A142" s="6"/>
      <c r="B142" s="6"/>
      <c r="C142" s="6"/>
      <c r="D142" s="6"/>
      <c r="E142" s="5"/>
    </row>
    <row r="143" spans="1:5" x14ac:dyDescent="0.3">
      <c r="A143" s="6"/>
      <c r="B143" s="6"/>
      <c r="C143" s="6"/>
      <c r="D143" s="6"/>
      <c r="E143" s="5"/>
    </row>
    <row r="144" spans="1:5" x14ac:dyDescent="0.3">
      <c r="A144" s="6"/>
      <c r="B144" s="6"/>
      <c r="C144" s="6"/>
      <c r="D144" s="6"/>
      <c r="E144" s="5"/>
    </row>
    <row r="145" spans="1:5" x14ac:dyDescent="0.3">
      <c r="A145" s="6"/>
      <c r="B145" s="6"/>
      <c r="C145" s="6"/>
      <c r="D145" s="6"/>
      <c r="E145" s="5"/>
    </row>
    <row r="146" spans="1:5" x14ac:dyDescent="0.3">
      <c r="A146" s="6"/>
      <c r="B146" s="6"/>
      <c r="C146" s="6"/>
      <c r="D146" s="6"/>
      <c r="E146" s="5"/>
    </row>
    <row r="147" spans="1:5" x14ac:dyDescent="0.3">
      <c r="A147" s="6"/>
      <c r="B147" s="6"/>
      <c r="C147" s="6"/>
      <c r="D147" s="6"/>
      <c r="E147" s="5"/>
    </row>
    <row r="148" spans="1:5" x14ac:dyDescent="0.3">
      <c r="A148" s="6"/>
      <c r="B148" s="6"/>
      <c r="C148" s="6"/>
      <c r="D148" s="6"/>
      <c r="E148" s="5"/>
    </row>
    <row r="149" spans="1:5" x14ac:dyDescent="0.3">
      <c r="A149" s="6"/>
      <c r="B149" s="6"/>
      <c r="C149" s="6"/>
      <c r="D149" s="6"/>
      <c r="E149" s="5"/>
    </row>
    <row r="150" spans="1:5" x14ac:dyDescent="0.3">
      <c r="A150" s="6"/>
      <c r="B150" s="6"/>
      <c r="C150" s="6"/>
      <c r="D150" s="6"/>
      <c r="E150" s="5"/>
    </row>
    <row r="151" spans="1:5" x14ac:dyDescent="0.3">
      <c r="A151" s="6"/>
      <c r="B151" s="6"/>
      <c r="C151" s="6"/>
      <c r="D151" s="6"/>
      <c r="E151" s="5"/>
    </row>
    <row r="152" spans="1:5" x14ac:dyDescent="0.3">
      <c r="A152" s="6"/>
      <c r="B152" s="6"/>
      <c r="C152" s="6"/>
      <c r="D152" s="6"/>
      <c r="E152" s="5"/>
    </row>
    <row r="153" spans="1:5" x14ac:dyDescent="0.3">
      <c r="A153" s="6"/>
      <c r="B153" s="6"/>
      <c r="C153" s="6"/>
      <c r="D153" s="6"/>
      <c r="E153" s="5"/>
    </row>
    <row r="154" spans="1:5" x14ac:dyDescent="0.3">
      <c r="A154" s="6"/>
      <c r="B154" s="6"/>
      <c r="C154" s="6"/>
      <c r="D154" s="6"/>
      <c r="E154" s="5"/>
    </row>
    <row r="155" spans="1:5" x14ac:dyDescent="0.3">
      <c r="A155" s="6"/>
      <c r="B155" s="6"/>
      <c r="C155" s="6"/>
      <c r="D155" s="6"/>
      <c r="E155" s="5"/>
    </row>
    <row r="156" spans="1:5" x14ac:dyDescent="0.3">
      <c r="A156" s="6"/>
      <c r="B156" s="6"/>
      <c r="C156" s="6"/>
      <c r="D156" s="6"/>
      <c r="E156" s="5"/>
    </row>
    <row r="157" spans="1:5" x14ac:dyDescent="0.3">
      <c r="A157" s="6"/>
      <c r="B157" s="6"/>
      <c r="C157" s="6"/>
      <c r="D157" s="6"/>
      <c r="E157" s="5"/>
    </row>
    <row r="158" spans="1:5" x14ac:dyDescent="0.3">
      <c r="A158" s="6"/>
      <c r="B158" s="6"/>
      <c r="C158" s="6"/>
      <c r="D158" s="6"/>
      <c r="E158" s="5"/>
    </row>
    <row r="159" spans="1:5" x14ac:dyDescent="0.3">
      <c r="A159" s="6"/>
      <c r="B159" s="6"/>
      <c r="C159" s="6"/>
      <c r="D159" s="6"/>
      <c r="E159" s="5"/>
    </row>
    <row r="160" spans="1:5" x14ac:dyDescent="0.3">
      <c r="A160" s="6"/>
      <c r="B160" s="6"/>
      <c r="C160" s="6"/>
      <c r="D160" s="6"/>
      <c r="E160" s="5"/>
    </row>
    <row r="161" spans="1:9" x14ac:dyDescent="0.3">
      <c r="A161" s="6"/>
      <c r="B161" s="6"/>
      <c r="C161" s="6"/>
      <c r="D161" s="6"/>
      <c r="E161" s="5"/>
    </row>
    <row r="162" spans="1:9" x14ac:dyDescent="0.3">
      <c r="A162" s="6"/>
      <c r="B162" s="6"/>
      <c r="C162" s="6"/>
      <c r="D162" s="6"/>
      <c r="E162" s="5"/>
    </row>
    <row r="163" spans="1:9" x14ac:dyDescent="0.3">
      <c r="A163" s="6"/>
      <c r="B163" s="6"/>
      <c r="C163" s="6"/>
      <c r="D163" s="6"/>
      <c r="E163" s="5"/>
    </row>
    <row r="164" spans="1:9" x14ac:dyDescent="0.3">
      <c r="A164" s="6"/>
      <c r="B164" s="6"/>
      <c r="C164" s="6"/>
      <c r="D164" s="6"/>
      <c r="E164" s="5"/>
    </row>
    <row r="165" spans="1:9" x14ac:dyDescent="0.3">
      <c r="A165" s="6"/>
      <c r="B165" s="6"/>
      <c r="C165" s="6"/>
      <c r="D165" s="6"/>
      <c r="E165" s="5"/>
    </row>
    <row r="166" spans="1:9" x14ac:dyDescent="0.3">
      <c r="A166" s="6"/>
      <c r="B166" s="6"/>
      <c r="C166" s="6"/>
      <c r="D166" s="6"/>
      <c r="E166" s="5"/>
    </row>
    <row r="167" spans="1:9" x14ac:dyDescent="0.3">
      <c r="A167" s="6"/>
      <c r="B167" s="6"/>
      <c r="C167" s="6"/>
      <c r="D167" s="6"/>
      <c r="E167" s="5"/>
    </row>
    <row r="168" spans="1:9" x14ac:dyDescent="0.3">
      <c r="A168" s="6"/>
      <c r="B168" s="6"/>
      <c r="C168" s="6"/>
      <c r="D168" s="6"/>
      <c r="E168" s="5"/>
    </row>
    <row r="169" spans="1:9" x14ac:dyDescent="0.3">
      <c r="A169" s="7"/>
      <c r="B169" s="6"/>
      <c r="C169" s="6"/>
      <c r="D169" s="6"/>
      <c r="E169" s="8"/>
    </row>
    <row r="170" spans="1:9" x14ac:dyDescent="0.3">
      <c r="A170" s="7"/>
      <c r="B170" s="6"/>
      <c r="C170" s="6"/>
      <c r="D170" s="6"/>
      <c r="E170" s="8"/>
    </row>
    <row r="171" spans="1:9" x14ac:dyDescent="0.3">
      <c r="A171" s="6"/>
      <c r="B171" s="6"/>
      <c r="C171" s="6"/>
      <c r="D171" s="6"/>
      <c r="E171" s="5"/>
      <c r="H171" s="23"/>
      <c r="I171" s="23"/>
    </row>
    <row r="172" spans="1:9" x14ac:dyDescent="0.3">
      <c r="A172" s="6"/>
      <c r="B172" s="23"/>
      <c r="C172" s="23"/>
      <c r="D172" s="23"/>
    </row>
  </sheetData>
  <mergeCells count="4">
    <mergeCell ref="B172:D172"/>
    <mergeCell ref="H171:I171"/>
    <mergeCell ref="H23:J23"/>
    <mergeCell ref="H40:J4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Екатерина Гайворонская</cp:lastModifiedBy>
  <dcterms:created xsi:type="dcterms:W3CDTF">2021-04-06T14:00:51Z</dcterms:created>
  <dcterms:modified xsi:type="dcterms:W3CDTF">2024-04-30T09:22:20Z</dcterms:modified>
</cp:coreProperties>
</file>