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stocks_bot\"/>
    </mc:Choice>
  </mc:AlternateContent>
  <xr:revisionPtr revIDLastSave="0" documentId="13_ncr:1_{FE2F9FEB-1834-48D0-8B94-13F67D2BDCE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atios de Inversión" sheetId="1" r:id="rId1"/>
    <sheet name="Datos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E23" i="1"/>
  <c r="D23" i="1"/>
  <c r="C23" i="1"/>
  <c r="F6" i="1"/>
  <c r="F7" i="1" s="1"/>
  <c r="F19" i="1" s="1"/>
  <c r="E6" i="1"/>
  <c r="E7" i="1" s="1"/>
  <c r="E19" i="1" s="1"/>
  <c r="D6" i="1"/>
  <c r="C6" i="1"/>
  <c r="C7" i="1" l="1"/>
  <c r="C19" i="1" s="1"/>
  <c r="D7" i="1"/>
  <c r="D19" i="1" s="1"/>
</calcChain>
</file>

<file path=xl/sharedStrings.xml><?xml version="1.0" encoding="utf-8"?>
<sst xmlns="http://schemas.openxmlformats.org/spreadsheetml/2006/main" count="136" uniqueCount="135">
  <si>
    <t>Ratio</t>
  </si>
  <si>
    <t>Criterio</t>
  </si>
  <si>
    <t>AAPL</t>
  </si>
  <si>
    <t>NVDA</t>
  </si>
  <si>
    <t>MSFT</t>
  </si>
  <si>
    <t>GOOG</t>
  </si>
  <si>
    <t>Sector</t>
  </si>
  <si>
    <t>P/E ratio</t>
  </si>
  <si>
    <t>¿Cuánto están pagando los inversionistas por cada dólar de ganancia? (5-15 óptimo) (15-35 promedio)</t>
  </si>
  <si>
    <t>Technology</t>
  </si>
  <si>
    <t>Seleccione el Sector</t>
  </si>
  <si>
    <t>EPS FY(X-1)</t>
  </si>
  <si>
    <t>EPS en dólares del año pasado</t>
  </si>
  <si>
    <t>EPS FY (X)</t>
  </si>
  <si>
    <t>EPS en dólares del año actual</t>
  </si>
  <si>
    <t>EPS growth rate (%)</t>
  </si>
  <si>
    <t>¿Cuánto han crecido las ganancias en los últimos 12 meses? (mayor a 15 % es óptimo)</t>
  </si>
  <si>
    <t>PEG ratio</t>
  </si>
  <si>
    <t>*P/B ratio</t>
  </si>
  <si>
    <t>¿Cuánto es su valor en libros en comparación a la actual cotización? (1 a 5 es ideal) *Algunas compañías lo tienen mayor a 5 por el alto crecimiento</t>
  </si>
  <si>
    <t>ROE</t>
  </si>
  <si>
    <t>¿Cuánto valor le genera la empresa a los inversionistas? (Mayor a 15 % es lo ideal)</t>
  </si>
  <si>
    <t>Current ratio</t>
  </si>
  <si>
    <t>¿Qué tanta liquidez tiene la empresa? (debe de estar entre 1 y 2)</t>
  </si>
  <si>
    <t>Total liabilities/Total Assets</t>
  </si>
  <si>
    <t>¿Qué tan apalancada está? *Deuda a largo plazo, entre menor sea es mejor</t>
  </si>
  <si>
    <t>Asset turnover</t>
  </si>
  <si>
    <t>¿Qué tanto la empresa intercambia sus productos? (Enfocado en sector retail)</t>
  </si>
  <si>
    <t>*Depende del sector</t>
  </si>
  <si>
    <t>Precio actual de la acción</t>
  </si>
  <si>
    <t>*Posibilidad de inversión</t>
  </si>
  <si>
    <t>Posible precio a futuro</t>
  </si>
  <si>
    <t xml:space="preserve">Si </t>
  </si>
  <si>
    <t>EPS</t>
  </si>
  <si>
    <t>No</t>
  </si>
  <si>
    <t>Quick Ratio</t>
  </si>
  <si>
    <t>Debt to equity</t>
  </si>
  <si>
    <t>Sectores</t>
  </si>
  <si>
    <t>PE</t>
  </si>
  <si>
    <t>Advertising</t>
  </si>
  <si>
    <t>Aerospace/Defense</t>
  </si>
  <si>
    <t>Air Transport</t>
  </si>
  <si>
    <t>Apparel</t>
  </si>
  <si>
    <t>Auto &amp; Truck</t>
  </si>
  <si>
    <t>Auto Parts</t>
  </si>
  <si>
    <t>Bank (Money Center)</t>
  </si>
  <si>
    <t>Banks (Regional)</t>
  </si>
  <si>
    <t>Beverage (Alcoholic)</t>
  </si>
  <si>
    <t>Beverage (Soft)</t>
  </si>
  <si>
    <t>Broadcasting</t>
  </si>
  <si>
    <t>Brokerage &amp; Investment Banking</t>
  </si>
  <si>
    <t>Building Materials</t>
  </si>
  <si>
    <t>Business &amp; Consumer Services</t>
  </si>
  <si>
    <t>Cable TV</t>
  </si>
  <si>
    <t>Chemical (Basic)</t>
  </si>
  <si>
    <t>Chemical (Diversified)</t>
  </si>
  <si>
    <t>Chemical (Specialty)</t>
  </si>
  <si>
    <t>Coal &amp; Related Energy</t>
  </si>
  <si>
    <t>Computer Services</t>
  </si>
  <si>
    <t>Computers/Peripherals</t>
  </si>
  <si>
    <t>Construction Supplies</t>
  </si>
  <si>
    <t>Diversified</t>
  </si>
  <si>
    <t>Drugs (Biotechnology)</t>
  </si>
  <si>
    <t>Drugs (Pharmaceutical)</t>
  </si>
  <si>
    <t>Education</t>
  </si>
  <si>
    <t>Electrical Equipment</t>
  </si>
  <si>
    <t>Electronics (Consumer &amp; Office)</t>
  </si>
  <si>
    <t>Electronics (General)</t>
  </si>
  <si>
    <t>Engineering/Construction</t>
  </si>
  <si>
    <t>Entertainment</t>
  </si>
  <si>
    <t>Environmental &amp; Waste Services</t>
  </si>
  <si>
    <t>Farming/Agriculture</t>
  </si>
  <si>
    <t>Financial Svcs. (Non-bank &amp; Insurance)</t>
  </si>
  <si>
    <t>Food Processing</t>
  </si>
  <si>
    <t>Food Wholesalers</t>
  </si>
  <si>
    <t>Furn/Home Furnishings</t>
  </si>
  <si>
    <t>Green &amp; Renewable Energy</t>
  </si>
  <si>
    <t>Healthcare Products</t>
  </si>
  <si>
    <t>Healthcare Support Services</t>
  </si>
  <si>
    <t>Heathcare Information and Technology</t>
  </si>
  <si>
    <t>Homebuilding</t>
  </si>
  <si>
    <t>Hospitals/Healthcare Facilities</t>
  </si>
  <si>
    <t>Hotel/Gaming</t>
  </si>
  <si>
    <t>Household Products</t>
  </si>
  <si>
    <t>Information Services</t>
  </si>
  <si>
    <t>Insurance (General)</t>
  </si>
  <si>
    <t>Insurance (Life)</t>
  </si>
  <si>
    <t>Insurance (Prop/Cas.)</t>
  </si>
  <si>
    <t>Investments &amp; Asset Management</t>
  </si>
  <si>
    <t>Machinery</t>
  </si>
  <si>
    <t>Metals &amp; Mining</t>
  </si>
  <si>
    <t>Office Equipment &amp; Services</t>
  </si>
  <si>
    <t>Oil/Gas (Integrated)</t>
  </si>
  <si>
    <t>Oil/Gas (Production and Exploration)</t>
  </si>
  <si>
    <t>Oil/Gas Distribution</t>
  </si>
  <si>
    <t>Oilfield Svcs/Equip.</t>
  </si>
  <si>
    <t>Packaging &amp; Container</t>
  </si>
  <si>
    <t>Paper/Forest Products</t>
  </si>
  <si>
    <t>Power</t>
  </si>
  <si>
    <t>Precious Metals</t>
  </si>
  <si>
    <t>Publishing &amp; Newspapers</t>
  </si>
  <si>
    <t>R.E.I.T.</t>
  </si>
  <si>
    <t>Real Estate (Development)</t>
  </si>
  <si>
    <t>Real Estate (General/Diversified)</t>
  </si>
  <si>
    <t>Real Estate (Operations &amp; Services)</t>
  </si>
  <si>
    <t>Recreation</t>
  </si>
  <si>
    <t>Reinsurance</t>
  </si>
  <si>
    <t>Restaurant/Dining</t>
  </si>
  <si>
    <t>Retail (Automotive)</t>
  </si>
  <si>
    <t>Retail (Building Supply)</t>
  </si>
  <si>
    <t>Retail (Distributors)</t>
  </si>
  <si>
    <t>Retail (General)</t>
  </si>
  <si>
    <t>Retail (Grocery and Food)</t>
  </si>
  <si>
    <t>Retail (REITs)</t>
  </si>
  <si>
    <t>Retail (Special Lines)</t>
  </si>
  <si>
    <t>Rubber&amp; Tires</t>
  </si>
  <si>
    <t>Semiconductor</t>
  </si>
  <si>
    <t>Semiconductor Equip</t>
  </si>
  <si>
    <t>Shipbuilding &amp; Marine</t>
  </si>
  <si>
    <t>Shoe</t>
  </si>
  <si>
    <t>Software (Entertainment)</t>
  </si>
  <si>
    <t>Software (Internet)</t>
  </si>
  <si>
    <t>Software (System &amp; Application)</t>
  </si>
  <si>
    <t>Steel</t>
  </si>
  <si>
    <t>Telecom (Wireless)</t>
  </si>
  <si>
    <t>Telecom. Equipment</t>
  </si>
  <si>
    <t>Telecom. Services</t>
  </si>
  <si>
    <t>Tobacco</t>
  </si>
  <si>
    <t>Transportation</t>
  </si>
  <si>
    <t>Transportation (Railroads)</t>
  </si>
  <si>
    <t>Trucking</t>
  </si>
  <si>
    <t>Utility (General)</t>
  </si>
  <si>
    <t>Utility (Water)</t>
  </si>
  <si>
    <t>Total Market</t>
  </si>
  <si>
    <t>Total Market (without financials)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</si>
</sst>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.0_);_(&quot;$&quot;* \(#,##0.0\);_(&quot;$&quot;* &quot;-&quot;??_);_(@_)"/>
    <numFmt numFmtId="165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51C2C"/>
        <bgColor indexed="64"/>
      </patternFill>
    </fill>
    <fill>
      <patternFill patternType="solid">
        <fgColor rgb="FF26D07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31">
    <xf numFmtId="0" fontId="0" fillId="0" borderId="0" xfId="0"/>
    <xf numFmtId="0" fontId="0" fillId="0" borderId="0" xfId="0" applyAlignment="1">
      <alignment horizontal="center" vertical="center" wrapText="1"/>
    </xf>
    <xf numFmtId="2" fontId="0" fillId="2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4" fontId="4" fillId="0" borderId="0" xfId="1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9" fontId="0" fillId="0" borderId="0" xfId="2" applyFont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2" fontId="0" fillId="0" borderId="4" xfId="0" applyNumberFormat="1" applyBorder="1" applyAlignment="1">
      <alignment horizontal="center"/>
    </xf>
    <xf numFmtId="0" fontId="0" fillId="5" borderId="0" xfId="0" applyFill="1" applyAlignment="1">
      <alignment horizontal="center" vertical="center" wrapText="1"/>
    </xf>
    <xf numFmtId="165" fontId="4" fillId="4" borderId="0" xfId="1" applyNumberFormat="1" applyFont="1" applyFill="1" applyAlignment="1">
      <alignment vertical="center" wrapText="1"/>
    </xf>
    <xf numFmtId="165" fontId="4" fillId="4" borderId="0" xfId="1" applyNumberFormat="1" applyFont="1" applyFill="1" applyAlignment="1">
      <alignment horizontal="center" vertical="center" wrapText="1"/>
    </xf>
    <xf numFmtId="1" fontId="0" fillId="5" borderId="0" xfId="2" applyNumberFormat="1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164" fontId="4" fillId="4" borderId="0" xfId="1" applyNumberFormat="1" applyFont="1" applyFill="1" applyAlignment="1">
      <alignment horizontal="center" vertical="center" wrapText="1"/>
    </xf>
    <xf numFmtId="0" fontId="0" fillId="0" borderId="0" xfId="0"/>
    <xf numFmtId="0" fontId="4" fillId="5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164" fontId="4" fillId="4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showGridLines="0" tabSelected="1" zoomScale="110" zoomScaleNormal="110" workbookViewId="0">
      <selection activeCell="F12" sqref="F12"/>
    </sheetView>
  </sheetViews>
  <sheetFormatPr defaultColWidth="10.85546875" defaultRowHeight="15" x14ac:dyDescent="0.25"/>
  <cols>
    <col min="1" max="1" width="19.42578125" customWidth="1"/>
    <col min="2" max="2" width="43.140625" customWidth="1"/>
    <col min="3" max="6" width="11.140625" customWidth="1"/>
    <col min="7" max="7" width="37.28515625" customWidth="1"/>
  </cols>
  <sheetData>
    <row r="1" spans="1:9" x14ac:dyDescent="0.25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1"/>
      <c r="I1" s="1"/>
    </row>
    <row r="2" spans="1:9" x14ac:dyDescent="0.25">
      <c r="A2" s="22"/>
      <c r="B2" s="22"/>
      <c r="C2" s="22"/>
      <c r="D2" s="22"/>
      <c r="E2" s="22"/>
      <c r="F2" s="22"/>
      <c r="G2" s="22"/>
      <c r="H2" s="1"/>
      <c r="I2" s="1"/>
    </row>
    <row r="3" spans="1:9" ht="28.7" customHeight="1" x14ac:dyDescent="0.25">
      <c r="A3" s="1" t="s">
        <v>7</v>
      </c>
      <c r="B3" s="1" t="s">
        <v>8</v>
      </c>
      <c r="C3" s="16"/>
      <c r="D3" s="16"/>
      <c r="E3" s="16"/>
      <c r="F3" s="16"/>
      <c r="G3" s="25" t="s">
        <v>9</v>
      </c>
      <c r="H3" s="1" t="s">
        <v>10</v>
      </c>
      <c r="I3" s="1"/>
    </row>
    <row r="4" spans="1:9" x14ac:dyDescent="0.25">
      <c r="A4" s="1" t="s">
        <v>11</v>
      </c>
      <c r="B4" s="1" t="s">
        <v>12</v>
      </c>
      <c r="C4" s="16"/>
      <c r="D4" s="16"/>
      <c r="E4" s="16"/>
      <c r="F4" s="16"/>
      <c r="G4" s="22"/>
      <c r="H4" s="1"/>
      <c r="I4" s="1"/>
    </row>
    <row r="5" spans="1:9" x14ac:dyDescent="0.25">
      <c r="A5" s="1" t="s">
        <v>13</v>
      </c>
      <c r="B5" s="1" t="s">
        <v>14</v>
      </c>
      <c r="C5" s="16"/>
      <c r="D5" s="16"/>
      <c r="E5" s="16"/>
      <c r="F5" s="16"/>
      <c r="G5" s="22"/>
      <c r="H5" s="1"/>
      <c r="I5" s="1"/>
    </row>
    <row r="6" spans="1:9" ht="28.7" customHeight="1" x14ac:dyDescent="0.25">
      <c r="A6" s="1" t="s">
        <v>15</v>
      </c>
      <c r="B6" s="1" t="s">
        <v>16</v>
      </c>
      <c r="C6" s="17" t="e">
        <f>((C5-C4)*100)/C4</f>
        <v>#DIV/0!</v>
      </c>
      <c r="D6" s="17" t="e">
        <f>((D5-D4)*100)/D4</f>
        <v>#DIV/0!</v>
      </c>
      <c r="E6" s="17" t="e">
        <f>((E5-E4)*100)/E4</f>
        <v>#DIV/0!</v>
      </c>
      <c r="F6" s="17" t="e">
        <f>((F5-F4)*100)/F4</f>
        <v>#DIV/0!</v>
      </c>
      <c r="G6" s="22"/>
      <c r="H6" s="1"/>
      <c r="I6" s="1"/>
    </row>
    <row r="7" spans="1:9" x14ac:dyDescent="0.25">
      <c r="A7" s="26" t="s">
        <v>17</v>
      </c>
      <c r="B7" s="22"/>
      <c r="C7" s="17" t="e">
        <f>C3/C6</f>
        <v>#DIV/0!</v>
      </c>
      <c r="D7" s="17" t="e">
        <f>D3/D6</f>
        <v>#DIV/0!</v>
      </c>
      <c r="E7" s="17" t="e">
        <f>E3/E6</f>
        <v>#DIV/0!</v>
      </c>
      <c r="F7" s="18" t="e">
        <f>F3/F6</f>
        <v>#DIV/0!</v>
      </c>
      <c r="G7" s="22"/>
      <c r="H7" s="1"/>
      <c r="I7" s="1"/>
    </row>
    <row r="8" spans="1:9" ht="43.35" customHeight="1" x14ac:dyDescent="0.25">
      <c r="A8" s="1" t="s">
        <v>18</v>
      </c>
      <c r="B8" s="1" t="s">
        <v>19</v>
      </c>
      <c r="C8" s="16"/>
      <c r="D8" s="16"/>
      <c r="E8" s="16"/>
      <c r="F8" s="16"/>
      <c r="G8" s="22"/>
      <c r="H8" s="1"/>
      <c r="I8" s="1"/>
    </row>
    <row r="9" spans="1:9" ht="28.7" customHeight="1" x14ac:dyDescent="0.25">
      <c r="A9" s="1" t="s">
        <v>20</v>
      </c>
      <c r="B9" s="1" t="s">
        <v>21</v>
      </c>
      <c r="C9" s="19"/>
      <c r="D9" s="19"/>
      <c r="E9" s="19"/>
      <c r="F9" s="19"/>
      <c r="G9" s="22"/>
      <c r="H9" s="1"/>
      <c r="I9" s="1"/>
    </row>
    <row r="10" spans="1:9" ht="28.7" customHeight="1" x14ac:dyDescent="0.25">
      <c r="A10" s="1" t="s">
        <v>22</v>
      </c>
      <c r="B10" s="1" t="s">
        <v>23</v>
      </c>
      <c r="C10" s="16"/>
      <c r="D10" s="16"/>
      <c r="E10" s="16"/>
      <c r="F10" s="16"/>
      <c r="G10" s="22"/>
      <c r="H10" s="1"/>
      <c r="I10" s="1"/>
    </row>
    <row r="11" spans="1:9" ht="28.7" customHeight="1" x14ac:dyDescent="0.25">
      <c r="A11" s="1" t="s">
        <v>24</v>
      </c>
      <c r="B11" s="1" t="s">
        <v>25</v>
      </c>
      <c r="C11" s="16"/>
      <c r="D11" s="16"/>
      <c r="E11" s="16"/>
      <c r="F11" s="16"/>
      <c r="G11" s="22"/>
      <c r="H11" s="5"/>
      <c r="I11" s="5"/>
    </row>
    <row r="12" spans="1:9" ht="28.7" customHeight="1" x14ac:dyDescent="0.25">
      <c r="A12" s="1" t="s">
        <v>26</v>
      </c>
      <c r="B12" s="1" t="s">
        <v>27</v>
      </c>
      <c r="C12" s="16"/>
      <c r="D12" s="16"/>
      <c r="E12" s="16"/>
      <c r="F12" s="16"/>
      <c r="G12" s="22"/>
      <c r="H12" s="6"/>
      <c r="I12" s="6"/>
    </row>
    <row r="13" spans="1:9" x14ac:dyDescent="0.25">
      <c r="A13" s="20"/>
      <c r="B13" s="20"/>
      <c r="C13" s="20"/>
      <c r="D13" s="20"/>
      <c r="E13" s="20"/>
      <c r="F13" s="20"/>
      <c r="G13" s="20"/>
      <c r="H13" s="1"/>
      <c r="I13" s="1"/>
    </row>
    <row r="14" spans="1:9" ht="28.9" customHeight="1" x14ac:dyDescent="0.25">
      <c r="A14" s="28" t="s">
        <v>28</v>
      </c>
      <c r="B14" s="22"/>
      <c r="C14" s="1"/>
      <c r="D14" s="1"/>
      <c r="E14" s="1"/>
      <c r="F14" s="1"/>
      <c r="G14" s="1"/>
      <c r="H14" s="1"/>
      <c r="I14" s="1"/>
    </row>
    <row r="15" spans="1:9" ht="9" customHeight="1" x14ac:dyDescent="0.25">
      <c r="A15" s="1"/>
      <c r="B15" s="23" t="s">
        <v>29</v>
      </c>
      <c r="C15" s="21"/>
      <c r="D15" s="21"/>
      <c r="E15" s="21"/>
      <c r="F15" s="21"/>
      <c r="G15" s="1"/>
      <c r="H15" s="1"/>
      <c r="I15" s="1"/>
    </row>
    <row r="16" spans="1:9" ht="16.5" customHeight="1" x14ac:dyDescent="0.25">
      <c r="A16" s="1"/>
      <c r="B16" s="22"/>
      <c r="C16" s="22"/>
      <c r="D16" s="22"/>
      <c r="E16" s="22"/>
      <c r="F16" s="22"/>
      <c r="G16" s="1"/>
      <c r="H16" s="1"/>
      <c r="I16" s="1"/>
    </row>
    <row r="17" spans="1:9" ht="10.15" customHeight="1" x14ac:dyDescent="0.25">
      <c r="A17" s="1"/>
      <c r="B17" s="22"/>
      <c r="C17" s="22"/>
      <c r="D17" s="22"/>
      <c r="E17" s="22"/>
      <c r="F17" s="22"/>
      <c r="G17" s="1"/>
      <c r="H17" s="1"/>
      <c r="I17" s="1"/>
    </row>
    <row r="18" spans="1:9" x14ac:dyDescent="0.25">
      <c r="A18" s="1"/>
      <c r="B18" s="8"/>
      <c r="C18" s="9"/>
      <c r="D18" s="9"/>
      <c r="E18" s="9"/>
      <c r="F18" s="9"/>
      <c r="G18" s="1"/>
      <c r="H18" s="1"/>
      <c r="I18" s="1"/>
    </row>
    <row r="19" spans="1:9" ht="9" customHeight="1" x14ac:dyDescent="0.25">
      <c r="A19" s="1"/>
      <c r="B19" s="23" t="s">
        <v>30</v>
      </c>
      <c r="C19" s="27" t="e">
        <f>IF(AND(C3&lt;35,C6&gt;15,C7&lt;1,C8&lt;5,C10&gt;0.85,C9&gt;10,C11&lt;80),"SI","NO")</f>
        <v>#DIV/0!</v>
      </c>
      <c r="D19" s="27" t="e">
        <f>IF(AND(D3&lt;35,D6&gt;15,D7&lt;1,D8&lt;5,D10&gt;0.85,D9&gt;10,D11&lt;80),"SI","NO")</f>
        <v>#DIV/0!</v>
      </c>
      <c r="E19" s="27" t="e">
        <f>IF(AND(E3&lt;35,E6&gt;15,E7&lt;1,E8&lt;5,E10&gt;0.85,E9&gt;10,E11&lt;80),"SI","NO")</f>
        <v>#DIV/0!</v>
      </c>
      <c r="F19" s="27" t="e">
        <f>IF(AND(F3&lt;35,F6&gt;15,F7&lt;1,F8&lt;5,F10&gt;0.85,F9&gt;10,F11&lt;80),"SI","NO")</f>
        <v>#DIV/0!</v>
      </c>
      <c r="G19" s="30"/>
      <c r="H19" s="25"/>
      <c r="I19" s="1"/>
    </row>
    <row r="20" spans="1:9" ht="7.9" customHeight="1" x14ac:dyDescent="0.25">
      <c r="B20" s="22"/>
      <c r="C20" s="22"/>
      <c r="D20" s="22"/>
      <c r="E20" s="22"/>
      <c r="F20" s="22"/>
      <c r="G20" s="22"/>
      <c r="H20" s="22"/>
    </row>
    <row r="21" spans="1:9" ht="10.15" customHeight="1" x14ac:dyDescent="0.25">
      <c r="B21" s="22"/>
      <c r="C21" s="22"/>
      <c r="D21" s="22"/>
      <c r="E21" s="22"/>
      <c r="F21" s="22"/>
      <c r="G21" s="22"/>
      <c r="H21" s="22"/>
    </row>
    <row r="22" spans="1:9" ht="10.15" customHeight="1" x14ac:dyDescent="0.25">
      <c r="B22" s="8"/>
      <c r="C22" s="10"/>
      <c r="D22" s="10"/>
      <c r="E22" s="10"/>
      <c r="F22" s="10"/>
      <c r="G22" s="7"/>
      <c r="H22" s="1"/>
    </row>
    <row r="23" spans="1:9" ht="5.45" customHeight="1" x14ac:dyDescent="0.25">
      <c r="B23" s="29" t="s">
        <v>31</v>
      </c>
      <c r="C23" s="21" t="e">
        <f>(C15*(VLOOKUP($G$3,Datos!$A$8:$B$103,2))/'Ratios de Inversión'!C3)</f>
        <v>#DIV/0!</v>
      </c>
      <c r="D23" s="21" t="e">
        <f>(D15*(VLOOKUP($G$3,Datos!$A$8:$B$103,2))/'Ratios de Inversión'!D3)</f>
        <v>#DIV/0!</v>
      </c>
      <c r="E23" s="21" t="e">
        <f>(E15*(VLOOKUP($G$3,Datos!$A$8:$B$103,2))/'Ratios de Inversión'!E3)</f>
        <v>#DIV/0!</v>
      </c>
      <c r="F23" s="21" t="e">
        <f>(F15*(VLOOKUP($G$3,Datos!$A$8:$B$103,2))/'Ratios de Inversión'!F3)</f>
        <v>#DIV/0!</v>
      </c>
    </row>
    <row r="24" spans="1:9" ht="9.6" customHeight="1" x14ac:dyDescent="0.25">
      <c r="B24" s="22"/>
      <c r="C24" s="22"/>
      <c r="D24" s="22"/>
      <c r="E24" s="22"/>
      <c r="F24" s="22"/>
    </row>
    <row r="25" spans="1:9" ht="13.9" customHeight="1" x14ac:dyDescent="0.25">
      <c r="B25" s="22"/>
      <c r="C25" s="22"/>
      <c r="D25" s="22"/>
      <c r="E25" s="22"/>
      <c r="F25" s="22"/>
    </row>
    <row r="31" spans="1:9" x14ac:dyDescent="0.25">
      <c r="B31" s="11"/>
    </row>
    <row r="32" spans="1:9" x14ac:dyDescent="0.25">
      <c r="B32" s="11"/>
    </row>
  </sheetData>
  <mergeCells count="27">
    <mergeCell ref="G19:G21"/>
    <mergeCell ref="F1:F2"/>
    <mergeCell ref="B19:B21"/>
    <mergeCell ref="F23:F25"/>
    <mergeCell ref="A1:A2"/>
    <mergeCell ref="H19:H21"/>
    <mergeCell ref="D23:D25"/>
    <mergeCell ref="A7:B7"/>
    <mergeCell ref="C19:C21"/>
    <mergeCell ref="B1:B2"/>
    <mergeCell ref="D19:D21"/>
    <mergeCell ref="F19:F21"/>
    <mergeCell ref="C15:C17"/>
    <mergeCell ref="G3:G12"/>
    <mergeCell ref="A14:B14"/>
    <mergeCell ref="F15:F17"/>
    <mergeCell ref="G1:G2"/>
    <mergeCell ref="E23:E25"/>
    <mergeCell ref="B23:B25"/>
    <mergeCell ref="E19:E21"/>
    <mergeCell ref="D1:D2"/>
    <mergeCell ref="D15:D17"/>
    <mergeCell ref="B15:B17"/>
    <mergeCell ref="C1:C2"/>
    <mergeCell ref="E1:E2"/>
    <mergeCell ref="C23:C25"/>
    <mergeCell ref="E15:E17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3"/>
  <sheetViews>
    <sheetView workbookViewId="0">
      <selection activeCell="D30" sqref="D30"/>
    </sheetView>
  </sheetViews>
  <sheetFormatPr defaultColWidth="10.85546875" defaultRowHeight="15" x14ac:dyDescent="0.25"/>
  <cols>
    <col min="1" max="1" width="35.85546875" bestFit="1" customWidth="1"/>
  </cols>
  <sheetData>
    <row r="1" spans="1:2" x14ac:dyDescent="0.25">
      <c r="A1" t="s">
        <v>20</v>
      </c>
      <c r="B1" t="s">
        <v>32</v>
      </c>
    </row>
    <row r="2" spans="1:2" x14ac:dyDescent="0.25">
      <c r="A2" t="s">
        <v>33</v>
      </c>
      <c r="B2" t="s">
        <v>34</v>
      </c>
    </row>
    <row r="3" spans="1:2" x14ac:dyDescent="0.25">
      <c r="A3" t="s">
        <v>35</v>
      </c>
    </row>
    <row r="4" spans="1:2" x14ac:dyDescent="0.25">
      <c r="A4" t="s">
        <v>36</v>
      </c>
    </row>
    <row r="7" spans="1:2" ht="38.450000000000003" customHeight="1" x14ac:dyDescent="0.25">
      <c r="A7" s="4" t="s">
        <v>37</v>
      </c>
      <c r="B7" s="4" t="s">
        <v>38</v>
      </c>
    </row>
    <row r="8" spans="1:2" x14ac:dyDescent="0.25">
      <c r="A8" s="12" t="s">
        <v>39</v>
      </c>
      <c r="B8" s="2">
        <v>39.118931925805022</v>
      </c>
    </row>
    <row r="9" spans="1:2" x14ac:dyDescent="0.25">
      <c r="A9" s="13" t="s">
        <v>40</v>
      </c>
      <c r="B9" s="3">
        <v>34.217428831851997</v>
      </c>
    </row>
    <row r="10" spans="1:2" x14ac:dyDescent="0.25">
      <c r="A10" s="12" t="s">
        <v>41</v>
      </c>
      <c r="B10" s="2">
        <v>12.326716997933749</v>
      </c>
    </row>
    <row r="11" spans="1:2" x14ac:dyDescent="0.25">
      <c r="A11" s="13" t="s">
        <v>42</v>
      </c>
      <c r="B11" s="3">
        <v>15.625241739943499</v>
      </c>
    </row>
    <row r="12" spans="1:2" x14ac:dyDescent="0.25">
      <c r="A12" s="12" t="s">
        <v>43</v>
      </c>
      <c r="B12" s="2">
        <v>19.917364293472431</v>
      </c>
    </row>
    <row r="13" spans="1:2" x14ac:dyDescent="0.25">
      <c r="A13" s="13" t="s">
        <v>44</v>
      </c>
      <c r="B13" s="3">
        <v>35.947868357962491</v>
      </c>
    </row>
    <row r="14" spans="1:2" x14ac:dyDescent="0.25">
      <c r="A14" s="12" t="s">
        <v>45</v>
      </c>
      <c r="B14" s="2">
        <v>10.62613375303453</v>
      </c>
    </row>
    <row r="15" spans="1:2" x14ac:dyDescent="0.25">
      <c r="A15" s="13" t="s">
        <v>46</v>
      </c>
      <c r="B15" s="3">
        <v>15.85127930786226</v>
      </c>
    </row>
    <row r="16" spans="1:2" x14ac:dyDescent="0.25">
      <c r="A16" s="12" t="s">
        <v>47</v>
      </c>
      <c r="B16" s="2">
        <v>20.19414147634847</v>
      </c>
    </row>
    <row r="17" spans="1:2" x14ac:dyDescent="0.25">
      <c r="A17" s="13" t="s">
        <v>48</v>
      </c>
      <c r="B17" s="3">
        <v>28.205949186612312</v>
      </c>
    </row>
    <row r="18" spans="1:2" x14ac:dyDescent="0.25">
      <c r="A18" s="12" t="s">
        <v>49</v>
      </c>
      <c r="B18" s="2">
        <v>9.9339651137367273</v>
      </c>
    </row>
    <row r="19" spans="1:2" x14ac:dyDescent="0.25">
      <c r="A19" s="13" t="s">
        <v>50</v>
      </c>
      <c r="B19" s="3">
        <v>32.026370366400933</v>
      </c>
    </row>
    <row r="20" spans="1:2" x14ac:dyDescent="0.25">
      <c r="A20" s="12" t="s">
        <v>51</v>
      </c>
      <c r="B20" s="2">
        <v>18.902089424170171</v>
      </c>
    </row>
    <row r="21" spans="1:2" x14ac:dyDescent="0.25">
      <c r="A21" s="13" t="s">
        <v>52</v>
      </c>
      <c r="B21" s="3">
        <v>26.441089562859819</v>
      </c>
    </row>
    <row r="22" spans="1:2" x14ac:dyDescent="0.25">
      <c r="A22" s="12" t="s">
        <v>53</v>
      </c>
      <c r="B22" s="2">
        <v>11.984361832564259</v>
      </c>
    </row>
    <row r="23" spans="1:2" x14ac:dyDescent="0.25">
      <c r="A23" s="13" t="s">
        <v>54</v>
      </c>
      <c r="B23" s="3">
        <v>16.73928063049123</v>
      </c>
    </row>
    <row r="24" spans="1:2" x14ac:dyDescent="0.25">
      <c r="A24" s="12" t="s">
        <v>55</v>
      </c>
      <c r="B24" s="2">
        <v>20.630037214247739</v>
      </c>
    </row>
    <row r="25" spans="1:2" x14ac:dyDescent="0.25">
      <c r="A25" s="13" t="s">
        <v>56</v>
      </c>
      <c r="B25" s="3">
        <v>18.715106884222699</v>
      </c>
    </row>
    <row r="26" spans="1:2" x14ac:dyDescent="0.25">
      <c r="A26" s="12" t="s">
        <v>57</v>
      </c>
      <c r="B26" s="2">
        <v>29.017205350531459</v>
      </c>
    </row>
    <row r="27" spans="1:2" x14ac:dyDescent="0.25">
      <c r="A27" s="13" t="s">
        <v>58</v>
      </c>
      <c r="B27" s="3">
        <v>22.539145721072011</v>
      </c>
    </row>
    <row r="28" spans="1:2" x14ac:dyDescent="0.25">
      <c r="A28" s="12" t="s">
        <v>59</v>
      </c>
      <c r="B28" s="2">
        <v>24.15185687872021</v>
      </c>
    </row>
    <row r="29" spans="1:2" x14ac:dyDescent="0.25">
      <c r="A29" s="13" t="s">
        <v>60</v>
      </c>
      <c r="B29" s="3">
        <v>22.289626040495349</v>
      </c>
    </row>
    <row r="30" spans="1:2" x14ac:dyDescent="0.25">
      <c r="A30" s="12" t="s">
        <v>61</v>
      </c>
      <c r="B30" s="2">
        <v>27.080318238837449</v>
      </c>
    </row>
    <row r="31" spans="1:2" x14ac:dyDescent="0.25">
      <c r="A31" s="13" t="s">
        <v>62</v>
      </c>
      <c r="B31" s="3">
        <v>73.1985069471001</v>
      </c>
    </row>
    <row r="32" spans="1:2" x14ac:dyDescent="0.25">
      <c r="A32" s="12" t="s">
        <v>63</v>
      </c>
      <c r="B32" s="2">
        <v>23.219719287748351</v>
      </c>
    </row>
    <row r="33" spans="1:2" x14ac:dyDescent="0.25">
      <c r="A33" s="13" t="s">
        <v>64</v>
      </c>
      <c r="B33" s="3">
        <v>98.115107314515171</v>
      </c>
    </row>
    <row r="34" spans="1:2" x14ac:dyDescent="0.25">
      <c r="A34" s="12" t="s">
        <v>65</v>
      </c>
      <c r="B34" s="2">
        <v>23.534849955101588</v>
      </c>
    </row>
    <row r="35" spans="1:2" x14ac:dyDescent="0.25">
      <c r="A35" s="13" t="s">
        <v>66</v>
      </c>
      <c r="B35" s="3">
        <v>32.074018007042469</v>
      </c>
    </row>
    <row r="36" spans="1:2" x14ac:dyDescent="0.25">
      <c r="A36" s="12" t="s">
        <v>67</v>
      </c>
      <c r="B36" s="2">
        <v>26.790993485412681</v>
      </c>
    </row>
    <row r="37" spans="1:2" x14ac:dyDescent="0.25">
      <c r="A37" s="13" t="s">
        <v>68</v>
      </c>
      <c r="B37" s="3">
        <v>33.426337924371637</v>
      </c>
    </row>
    <row r="38" spans="1:2" x14ac:dyDescent="0.25">
      <c r="A38" s="12" t="s">
        <v>69</v>
      </c>
      <c r="B38" s="2">
        <v>37.934845938964898</v>
      </c>
    </row>
    <row r="39" spans="1:2" x14ac:dyDescent="0.25">
      <c r="A39" s="13" t="s">
        <v>70</v>
      </c>
      <c r="B39" s="3">
        <v>36.55581235716992</v>
      </c>
    </row>
    <row r="40" spans="1:2" x14ac:dyDescent="0.25">
      <c r="A40" s="12" t="s">
        <v>71</v>
      </c>
      <c r="B40" s="2">
        <v>22.947007336466019</v>
      </c>
    </row>
    <row r="41" spans="1:2" x14ac:dyDescent="0.25">
      <c r="A41" s="13" t="s">
        <v>72</v>
      </c>
      <c r="B41" s="3">
        <v>28.554239867188532</v>
      </c>
    </row>
    <row r="42" spans="1:2" x14ac:dyDescent="0.25">
      <c r="A42" s="12" t="s">
        <v>73</v>
      </c>
      <c r="B42" s="2">
        <v>24.451496849891221</v>
      </c>
    </row>
    <row r="43" spans="1:2" x14ac:dyDescent="0.25">
      <c r="A43" s="13" t="s">
        <v>74</v>
      </c>
      <c r="B43" s="3">
        <v>19.13346606850379</v>
      </c>
    </row>
    <row r="44" spans="1:2" x14ac:dyDescent="0.25">
      <c r="A44" s="12" t="s">
        <v>75</v>
      </c>
      <c r="B44" s="2">
        <v>32.723816577810197</v>
      </c>
    </row>
    <row r="45" spans="1:2" x14ac:dyDescent="0.25">
      <c r="A45" s="13" t="s">
        <v>76</v>
      </c>
      <c r="B45" s="3">
        <v>27.557960785908961</v>
      </c>
    </row>
    <row r="46" spans="1:2" x14ac:dyDescent="0.25">
      <c r="A46" s="12" t="s">
        <v>77</v>
      </c>
      <c r="B46" s="2">
        <v>42.471016661824351</v>
      </c>
    </row>
    <row r="47" spans="1:2" x14ac:dyDescent="0.25">
      <c r="A47" s="13" t="s">
        <v>78</v>
      </c>
      <c r="B47" s="3">
        <v>74.520471436559546</v>
      </c>
    </row>
    <row r="48" spans="1:2" x14ac:dyDescent="0.25">
      <c r="A48" s="12" t="s">
        <v>79</v>
      </c>
      <c r="B48" s="2">
        <v>133.33079865476029</v>
      </c>
    </row>
    <row r="49" spans="1:2" x14ac:dyDescent="0.25">
      <c r="A49" s="13" t="s">
        <v>80</v>
      </c>
      <c r="B49" s="3">
        <v>12.07434267949532</v>
      </c>
    </row>
    <row r="50" spans="1:2" x14ac:dyDescent="0.25">
      <c r="A50" s="12" t="s">
        <v>81</v>
      </c>
      <c r="B50" s="2">
        <v>26.003626840539251</v>
      </c>
    </row>
    <row r="51" spans="1:2" x14ac:dyDescent="0.25">
      <c r="A51" s="13" t="s">
        <v>82</v>
      </c>
      <c r="B51" s="3">
        <v>30.872329430832831</v>
      </c>
    </row>
    <row r="52" spans="1:2" x14ac:dyDescent="0.25">
      <c r="A52" s="12" t="s">
        <v>83</v>
      </c>
      <c r="B52" s="2">
        <v>21.23842761890231</v>
      </c>
    </row>
    <row r="53" spans="1:2" x14ac:dyDescent="0.25">
      <c r="A53" s="13" t="s">
        <v>84</v>
      </c>
      <c r="B53" s="3">
        <v>27.863828251821719</v>
      </c>
    </row>
    <row r="54" spans="1:2" x14ac:dyDescent="0.25">
      <c r="A54" s="12" t="s">
        <v>85</v>
      </c>
      <c r="B54" s="2">
        <v>24.341000586407819</v>
      </c>
    </row>
    <row r="55" spans="1:2" x14ac:dyDescent="0.25">
      <c r="A55" s="13" t="s">
        <v>86</v>
      </c>
      <c r="B55" s="3">
        <v>8.3789517181019075</v>
      </c>
    </row>
    <row r="56" spans="1:2" x14ac:dyDescent="0.25">
      <c r="A56" s="12" t="s">
        <v>87</v>
      </c>
      <c r="B56" s="2">
        <v>17.03691875164991</v>
      </c>
    </row>
    <row r="57" spans="1:2" x14ac:dyDescent="0.25">
      <c r="A57" s="13" t="s">
        <v>88</v>
      </c>
      <c r="B57" s="3">
        <v>26.790016253414311</v>
      </c>
    </row>
    <row r="58" spans="1:2" x14ac:dyDescent="0.25">
      <c r="A58" s="12" t="s">
        <v>89</v>
      </c>
      <c r="B58" s="2">
        <v>27.294408069917299</v>
      </c>
    </row>
    <row r="59" spans="1:2" x14ac:dyDescent="0.25">
      <c r="A59" s="13" t="s">
        <v>90</v>
      </c>
      <c r="B59" s="3">
        <v>68.67769194362613</v>
      </c>
    </row>
    <row r="60" spans="1:2" x14ac:dyDescent="0.25">
      <c r="A60" s="12" t="s">
        <v>91</v>
      </c>
      <c r="B60" s="2">
        <v>15.527618107238</v>
      </c>
    </row>
    <row r="61" spans="1:2" x14ac:dyDescent="0.25">
      <c r="A61" s="13" t="s">
        <v>92</v>
      </c>
      <c r="B61" s="3">
        <v>11.69738695057797</v>
      </c>
    </row>
    <row r="62" spans="1:2" x14ac:dyDescent="0.25">
      <c r="A62" s="12" t="s">
        <v>93</v>
      </c>
      <c r="B62" s="2">
        <v>11.4</v>
      </c>
    </row>
    <row r="63" spans="1:2" x14ac:dyDescent="0.25">
      <c r="A63" s="13" t="s">
        <v>94</v>
      </c>
      <c r="B63" s="3">
        <v>14.19875936891523</v>
      </c>
    </row>
    <row r="64" spans="1:2" x14ac:dyDescent="0.25">
      <c r="A64" s="12" t="s">
        <v>95</v>
      </c>
      <c r="B64" s="2">
        <v>13.960247471406641</v>
      </c>
    </row>
    <row r="65" spans="1:2" x14ac:dyDescent="0.25">
      <c r="A65" s="13" t="s">
        <v>96</v>
      </c>
      <c r="B65" s="3">
        <v>14.7056130261956</v>
      </c>
    </row>
    <row r="66" spans="1:2" x14ac:dyDescent="0.25">
      <c r="A66" s="12" t="s">
        <v>97</v>
      </c>
      <c r="B66" s="2">
        <v>11.755876983980389</v>
      </c>
    </row>
    <row r="67" spans="1:2" x14ac:dyDescent="0.25">
      <c r="A67" s="13" t="s">
        <v>98</v>
      </c>
      <c r="B67" s="3">
        <v>15.71871389702199</v>
      </c>
    </row>
    <row r="68" spans="1:2" x14ac:dyDescent="0.25">
      <c r="A68" s="12" t="s">
        <v>99</v>
      </c>
      <c r="B68" s="2">
        <v>61.081022099864541</v>
      </c>
    </row>
    <row r="69" spans="1:2" x14ac:dyDescent="0.25">
      <c r="A69" s="13" t="s">
        <v>100</v>
      </c>
      <c r="B69" s="3">
        <v>18.6978223743039</v>
      </c>
    </row>
    <row r="70" spans="1:2" x14ac:dyDescent="0.25">
      <c r="A70" s="12" t="s">
        <v>101</v>
      </c>
      <c r="B70" s="2">
        <v>41.857527279353683</v>
      </c>
    </row>
    <row r="71" spans="1:2" x14ac:dyDescent="0.25">
      <c r="A71" s="13" t="s">
        <v>102</v>
      </c>
      <c r="B71" s="3">
        <v>7.9275811209439526</v>
      </c>
    </row>
    <row r="72" spans="1:2" x14ac:dyDescent="0.25">
      <c r="A72" s="12" t="s">
        <v>103</v>
      </c>
      <c r="B72" s="2">
        <v>105.792987012987</v>
      </c>
    </row>
    <row r="73" spans="1:2" x14ac:dyDescent="0.25">
      <c r="A73" s="13" t="s">
        <v>104</v>
      </c>
      <c r="B73" s="3">
        <v>49.111423935993187</v>
      </c>
    </row>
    <row r="74" spans="1:2" x14ac:dyDescent="0.25">
      <c r="A74" s="12" t="s">
        <v>105</v>
      </c>
      <c r="B74" s="2">
        <v>16.87642636292772</v>
      </c>
    </row>
    <row r="75" spans="1:2" x14ac:dyDescent="0.25">
      <c r="A75" s="13" t="s">
        <v>106</v>
      </c>
      <c r="B75" s="3">
        <v>8.5597883597883602</v>
      </c>
    </row>
    <row r="76" spans="1:2" x14ac:dyDescent="0.25">
      <c r="A76" s="12" t="s">
        <v>107</v>
      </c>
      <c r="B76" s="2">
        <v>45.154979492672886</v>
      </c>
    </row>
    <row r="77" spans="1:2" x14ac:dyDescent="0.25">
      <c r="A77" s="13" t="s">
        <v>108</v>
      </c>
      <c r="B77" s="3">
        <v>15.868785301601649</v>
      </c>
    </row>
    <row r="78" spans="1:2" x14ac:dyDescent="0.25">
      <c r="A78" s="12" t="s">
        <v>109</v>
      </c>
      <c r="B78" s="2">
        <v>23.194797092367001</v>
      </c>
    </row>
    <row r="79" spans="1:2" x14ac:dyDescent="0.25">
      <c r="A79" s="13" t="s">
        <v>110</v>
      </c>
      <c r="B79" s="3">
        <v>28.28885131191916</v>
      </c>
    </row>
    <row r="80" spans="1:2" x14ac:dyDescent="0.25">
      <c r="A80" s="12" t="s">
        <v>111</v>
      </c>
      <c r="B80" s="2">
        <v>20.228167060259821</v>
      </c>
    </row>
    <row r="81" spans="1:2" x14ac:dyDescent="0.25">
      <c r="A81" s="13" t="s">
        <v>112</v>
      </c>
      <c r="B81" s="3">
        <v>16.660716918810468</v>
      </c>
    </row>
    <row r="82" spans="1:2" x14ac:dyDescent="0.25">
      <c r="A82" s="12" t="s">
        <v>113</v>
      </c>
      <c r="B82" s="2">
        <v>110.18394298945201</v>
      </c>
    </row>
    <row r="83" spans="1:2" x14ac:dyDescent="0.25">
      <c r="A83" s="13" t="s">
        <v>114</v>
      </c>
      <c r="B83" s="3">
        <v>23.350926240004561</v>
      </c>
    </row>
    <row r="84" spans="1:2" x14ac:dyDescent="0.25">
      <c r="A84" s="12" t="s">
        <v>115</v>
      </c>
      <c r="B84" s="2">
        <v>11.2755905511811</v>
      </c>
    </row>
    <row r="85" spans="1:2" x14ac:dyDescent="0.25">
      <c r="A85" s="13" t="s">
        <v>116</v>
      </c>
      <c r="B85" s="3">
        <v>45.770367963048542</v>
      </c>
    </row>
    <row r="86" spans="1:2" x14ac:dyDescent="0.25">
      <c r="A86" s="12" t="s">
        <v>117</v>
      </c>
      <c r="B86" s="2">
        <v>28.833253120451388</v>
      </c>
    </row>
    <row r="87" spans="1:2" x14ac:dyDescent="0.25">
      <c r="A87" s="13" t="s">
        <v>118</v>
      </c>
      <c r="B87" s="3">
        <v>14.09265161277208</v>
      </c>
    </row>
    <row r="88" spans="1:2" x14ac:dyDescent="0.25">
      <c r="A88" s="12" t="s">
        <v>119</v>
      </c>
      <c r="B88" s="2">
        <v>17.34800073725858</v>
      </c>
    </row>
    <row r="89" spans="1:2" x14ac:dyDescent="0.25">
      <c r="A89" s="13" t="s">
        <v>120</v>
      </c>
      <c r="B89" s="3">
        <v>45.964186869907827</v>
      </c>
    </row>
    <row r="90" spans="1:2" x14ac:dyDescent="0.25">
      <c r="A90" s="12" t="s">
        <v>121</v>
      </c>
      <c r="B90" s="2">
        <v>56.450797181267873</v>
      </c>
    </row>
    <row r="91" spans="1:2" x14ac:dyDescent="0.25">
      <c r="A91" s="13" t="s">
        <v>122</v>
      </c>
      <c r="B91" s="3">
        <v>56.925187317987607</v>
      </c>
    </row>
    <row r="92" spans="1:2" x14ac:dyDescent="0.25">
      <c r="A92" s="12" t="s">
        <v>123</v>
      </c>
      <c r="B92" s="2">
        <v>24.409999133170931</v>
      </c>
    </row>
    <row r="93" spans="1:2" x14ac:dyDescent="0.25">
      <c r="A93" s="13" t="s">
        <v>124</v>
      </c>
      <c r="B93" s="3">
        <v>25.641295352220379</v>
      </c>
    </row>
    <row r="94" spans="1:2" x14ac:dyDescent="0.25">
      <c r="A94" s="12" t="s">
        <v>125</v>
      </c>
      <c r="B94" s="2">
        <v>23.19915230277239</v>
      </c>
    </row>
    <row r="95" spans="1:2" x14ac:dyDescent="0.25">
      <c r="A95" s="13" t="s">
        <v>126</v>
      </c>
      <c r="B95" s="3">
        <v>99.862558271942689</v>
      </c>
    </row>
    <row r="96" spans="1:2" x14ac:dyDescent="0.25">
      <c r="A96" s="12" t="s">
        <v>127</v>
      </c>
      <c r="B96" s="2">
        <v>21.73709990062514</v>
      </c>
    </row>
    <row r="97" spans="1:2" x14ac:dyDescent="0.25">
      <c r="A97" s="13" t="s">
        <v>128</v>
      </c>
      <c r="B97" s="3">
        <v>30.918693672686889</v>
      </c>
    </row>
    <row r="98" spans="1:2" x14ac:dyDescent="0.25">
      <c r="A98" s="12" t="s">
        <v>129</v>
      </c>
      <c r="B98" s="2">
        <v>19.816428600521341</v>
      </c>
    </row>
    <row r="99" spans="1:2" x14ac:dyDescent="0.25">
      <c r="A99" s="13" t="s">
        <v>130</v>
      </c>
      <c r="B99" s="3">
        <v>22.97608167201917</v>
      </c>
    </row>
    <row r="100" spans="1:2" x14ac:dyDescent="0.25">
      <c r="A100" s="12" t="s">
        <v>131</v>
      </c>
      <c r="B100" s="2">
        <v>16.406976720204881</v>
      </c>
    </row>
    <row r="101" spans="1:2" x14ac:dyDescent="0.25">
      <c r="A101" s="13" t="s">
        <v>132</v>
      </c>
      <c r="B101" s="3">
        <v>25.373790321219381</v>
      </c>
    </row>
    <row r="102" spans="1:2" x14ac:dyDescent="0.25">
      <c r="A102" s="12" t="s">
        <v>133</v>
      </c>
      <c r="B102" s="2">
        <v>31.976432665788469</v>
      </c>
    </row>
    <row r="103" spans="1:2" x14ac:dyDescent="0.25">
      <c r="A103" s="14" t="s">
        <v>134</v>
      </c>
      <c r="B103" s="15">
        <v>34.717386255452219</v>
      </c>
    </row>
  </sheetData>
  <sheetProtection algorithmName="SHA-512" hashValue="drbpJLM8ELuUGgsFcZzUqamLJxujanxadaOFk73Sv73TKk3KVl81bG6cSCkI/rvd3V0euatVWHMWsTK5gv4fJw==" saltValue="a2LRLHlvQR0aqWQQVB/65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Ratios de Inversión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omodeo</dc:creator>
  <cp:lastModifiedBy>KAIRO CHACON MALEAÑOS</cp:lastModifiedBy>
  <dcterms:created xsi:type="dcterms:W3CDTF">2021-07-18T23:12:29Z</dcterms:created>
  <dcterms:modified xsi:type="dcterms:W3CDTF">2024-08-22T07:08:03Z</dcterms:modified>
</cp:coreProperties>
</file>