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장 및 글자수" sheetId="1" r:id="rId4"/>
    <sheet state="visible" name="총계" sheetId="2" r:id="rId5"/>
    <sheet state="visible" name="P022" sheetId="3" r:id="rId6"/>
    <sheet state="visible" name="P023" sheetId="4" r:id="rId7"/>
    <sheet state="visible" name="P024" sheetId="5" r:id="rId8"/>
    <sheet state="visible" name="P025" sheetId="6" r:id="rId9"/>
    <sheet state="visible" name="P026" sheetId="7" r:id="rId10"/>
    <sheet state="visible" name="P027" sheetId="8" r:id="rId11"/>
    <sheet state="visible" name="P028" sheetId="9" r:id="rId12"/>
    <sheet state="visible" name="P029" sheetId="10" r:id="rId13"/>
    <sheet state="visible" name="P030" sheetId="11" r:id="rId14"/>
    <sheet state="visible" name="P031" sheetId="12" r:id="rId15"/>
    <sheet state="visible" name="P035" sheetId="13" r:id="rId16"/>
  </sheets>
  <definedNames/>
  <calcPr/>
</workbook>
</file>

<file path=xl/sharedStrings.xml><?xml version="1.0" encoding="utf-8"?>
<sst xmlns="http://schemas.openxmlformats.org/spreadsheetml/2006/main" count="16219" uniqueCount="2455">
  <si>
    <t>sms reply</t>
  </si>
  <si>
    <t>P022 (54자)</t>
  </si>
  <si>
    <t>Alright let’s meet at N10 building by 9:10 pm on 9/30.</t>
  </si>
  <si>
    <t>대문자 2개</t>
  </si>
  <si>
    <t>특수문자 3개</t>
  </si>
  <si>
    <t>한영 2개</t>
  </si>
  <si>
    <t>P023 (56자)</t>
  </si>
  <si>
    <t>Alright, let's meet you at KAIST W11 by 6:30 pm on 8/20.</t>
  </si>
  <si>
    <t>대문자 7개</t>
  </si>
  <si>
    <t>P024 (55자)</t>
  </si>
  <si>
    <t>Alright, let's meet at E16 building by 5:30 pm on 7/20.</t>
  </si>
  <si>
    <t>P025 (55자)</t>
  </si>
  <si>
    <t>P026 (55자)</t>
  </si>
  <si>
    <t>Alright, let's meet at W11 building by 6:30 pm on 8/20.</t>
  </si>
  <si>
    <t>P027 (55자)</t>
  </si>
  <si>
    <t>P028 (55자)</t>
  </si>
  <si>
    <t>P029 (55자)</t>
  </si>
  <si>
    <t>P030 (55자)</t>
  </si>
  <si>
    <t>P031 (55자)</t>
  </si>
  <si>
    <t>P035 (55자)</t>
  </si>
  <si>
    <t>0도</t>
  </si>
  <si>
    <t>영타</t>
  </si>
  <si>
    <t>_x0008_Trial 1</t>
  </si>
  <si>
    <t>Trial 2</t>
  </si>
  <si>
    <t>Trial 3</t>
  </si>
  <si>
    <t>mean</t>
  </si>
  <si>
    <t>median</t>
  </si>
  <si>
    <t>min</t>
  </si>
  <si>
    <t>max</t>
  </si>
  <si>
    <t>std</t>
  </si>
  <si>
    <t>cv</t>
  </si>
  <si>
    <t>Trial 4</t>
  </si>
  <si>
    <t>Trial 5</t>
  </si>
  <si>
    <t>Trial 6</t>
  </si>
  <si>
    <t>Trial 7</t>
  </si>
  <si>
    <t>Trial 8</t>
  </si>
  <si>
    <t>Trial 9</t>
  </si>
  <si>
    <t>총 걸린 시간</t>
  </si>
  <si>
    <t>count</t>
  </si>
  <si>
    <t>backspace count</t>
  </si>
  <si>
    <t>count/backspace count</t>
  </si>
  <si>
    <t>backspace 포함 오타율</t>
  </si>
  <si>
    <t>오타율</t>
  </si>
  <si>
    <t>타이핑 속도</t>
  </si>
  <si>
    <t>Trial 1(accuracy trial 1)</t>
  </si>
  <si>
    <t>Trial 2(accuracy trial 3)</t>
  </si>
  <si>
    <t>Trial 3(accuracy trial 4)</t>
  </si>
  <si>
    <t>Alphabet</t>
  </si>
  <si>
    <t>Time_taken</t>
  </si>
  <si>
    <t>offsetTimestamp</t>
  </si>
  <si>
    <t>Timestamp</t>
  </si>
  <si>
    <t>A'</t>
  </si>
  <si>
    <t>2021-08-26T09:01:48.000Z</t>
  </si>
  <si>
    <t>2021-08-26T09:15:50.000Z</t>
  </si>
  <si>
    <t>2021-08-26T09:22:50.000Z</t>
  </si>
  <si>
    <t>2021-08-26T11:00:57.000Z</t>
  </si>
  <si>
    <t>2021-08-26T11:10:37.000Z</t>
  </si>
  <si>
    <t>2021-08-26T11:17:52.000Z</t>
  </si>
  <si>
    <t>2021-08-26T12:44:02.000Z</t>
  </si>
  <si>
    <t>2021-08-26T12:51:17.000Z</t>
  </si>
  <si>
    <t>2021-08-26T12:58:46.000Z</t>
  </si>
  <si>
    <t>l'</t>
  </si>
  <si>
    <t>L'</t>
  </si>
  <si>
    <t>2021-08-26T12:58:47.000Z</t>
  </si>
  <si>
    <t>r'</t>
  </si>
  <si>
    <t>2021-08-26T09:01:49.000Z</t>
  </si>
  <si>
    <t>2021-08-26T09:15:51.000Z</t>
  </si>
  <si>
    <t>2021-08-26T11:10:38.000Z</t>
  </si>
  <si>
    <t>2021-08-26T11:17:53.000Z</t>
  </si>
  <si>
    <t>2021-08-26T12:44:03.000Z</t>
  </si>
  <si>
    <t>i'</t>
  </si>
  <si>
    <t>2021-08-26T09:22:51.000Z</t>
  </si>
  <si>
    <t>2021-08-26T11:00:58.000Z</t>
  </si>
  <si>
    <t>2021-08-26T12:44:04.000Z</t>
  </si>
  <si>
    <t>2021-08-26T12:51:18.000Z</t>
  </si>
  <si>
    <t>g'</t>
  </si>
  <si>
    <t>h'</t>
  </si>
  <si>
    <t>2021-08-26T11:10:39.000Z</t>
  </si>
  <si>
    <t>2021-08-26T11:17:54.000Z</t>
  </si>
  <si>
    <t>2021-08-26T12:44:05.000Z</t>
  </si>
  <si>
    <t>2021-08-26T12:58:48.000Z</t>
  </si>
  <si>
    <t>t'</t>
  </si>
  <si>
    <t>2021-08-26T09:01:50.000Z</t>
  </si>
  <si>
    <t>2021-08-26T09:15:52.000Z</t>
  </si>
  <si>
    <t xml:space="preserve"> '</t>
  </si>
  <si>
    <t>2021-08-26T11:10:40.000Z</t>
  </si>
  <si>
    <t>2021-08-26T09:22:52.000Z</t>
  </si>
  <si>
    <t>2021-08-26T11:01:00.000Z</t>
  </si>
  <si>
    <t>2021-08-26T11:10:41.000Z</t>
  </si>
  <si>
    <t>2021-08-26T11:17:55.000Z</t>
  </si>
  <si>
    <t>2021-08-26T12:51:20.000Z</t>
  </si>
  <si>
    <t>2021-08-26T12:58:51.000Z</t>
  </si>
  <si>
    <t>e'</t>
  </si>
  <si>
    <t>2021-08-26T09:01:51.000Z</t>
  </si>
  <si>
    <t>2021-08-26T09:15:53.000Z</t>
  </si>
  <si>
    <t>2021-08-26T11:01:01.000Z</t>
  </si>
  <si>
    <t>2021-08-26T11:10:42.000Z</t>
  </si>
  <si>
    <t>2021-08-26T11:17:56.000Z</t>
  </si>
  <si>
    <t>2021-08-26T12:44:06.000Z</t>
  </si>
  <si>
    <t>2021-08-26T12:44:07.000Z</t>
  </si>
  <si>
    <t>''</t>
  </si>
  <si>
    <t>2021-08-26T09:01:52.000Z</t>
  </si>
  <si>
    <t>2021-08-26T09:15:55.000Z</t>
  </si>
  <si>
    <t>2021-08-26T09:22:54.000Z</t>
  </si>
  <si>
    <t>,'</t>
  </si>
  <si>
    <t>2021-08-26T11:01:02.000Z</t>
  </si>
  <si>
    <t>2021-08-26T11:10:43.000Z</t>
  </si>
  <si>
    <t>2021-08-26T11:17:57.000Z</t>
  </si>
  <si>
    <t>2021-08-26T12:44:08.000Z</t>
  </si>
  <si>
    <t>2021-08-26T12:51:22.000Z</t>
  </si>
  <si>
    <t>2021-08-26T12:58:53.000Z</t>
  </si>
  <si>
    <t>s'</t>
  </si>
  <si>
    <t>2021-08-26T09:01:53.000Z</t>
  </si>
  <si>
    <t>2021-08-26T09:15:56.000Z</t>
  </si>
  <si>
    <t>2021-08-26T09:22:55.000Z</t>
  </si>
  <si>
    <t>2021-08-26T11:01:03.000Z</t>
  </si>
  <si>
    <t>ㄴ'</t>
  </si>
  <si>
    <t>2021-08-26T11:10:46.000Z</t>
  </si>
  <si>
    <t>2021-08-26T11:17:58.000Z</t>
  </si>
  <si>
    <t>2021-08-26T12:51:23.000Z</t>
  </si>
  <si>
    <t>2021-08-26T12:58:54.000Z</t>
  </si>
  <si>
    <t>2021-08-26T11:10:47.000Z</t>
  </si>
  <si>
    <t>2021-08-26T12:44:10.000Z</t>
  </si>
  <si>
    <t>m'</t>
  </si>
  <si>
    <t>2021-08-26T09:01:54.000Z</t>
  </si>
  <si>
    <t>2021-08-26T09:15:57.000Z</t>
  </si>
  <si>
    <t>2021-08-26T09:22:56.000Z</t>
  </si>
  <si>
    <t>2021-08-26T11:01:04.000Z</t>
  </si>
  <si>
    <t>2021-08-26T12:44:11.000Z</t>
  </si>
  <si>
    <t>2021-08-26T11:10:48.000Z</t>
  </si>
  <si>
    <t>2021-08-26T11:10:49.000Z</t>
  </si>
  <si>
    <t>2021-08-26T12:44:12.000Z</t>
  </si>
  <si>
    <t>2021-08-26T11:01:05.000Z</t>
  </si>
  <si>
    <t>2021-08-26T11:17:59.000Z</t>
  </si>
  <si>
    <t>2021-08-26T12:51:24.000Z</t>
  </si>
  <si>
    <t>2021-08-26T12:58:55.000Z</t>
  </si>
  <si>
    <t>2021-08-26T09:15:58.000Z</t>
  </si>
  <si>
    <t>2021-08-26T09:22:57.000Z</t>
  </si>
  <si>
    <t>a'</t>
  </si>
  <si>
    <t>2021-08-26T11:18:00.000Z</t>
  </si>
  <si>
    <t>2021-08-26T12:51:26.000Z</t>
  </si>
  <si>
    <t>2021-08-26T12:58:56.000Z</t>
  </si>
  <si>
    <t>2021-08-26T09:01:55.000Z</t>
  </si>
  <si>
    <t>2021-08-26T11:18:01.000Z</t>
  </si>
  <si>
    <t>2021-08-26T12:58:57.000Z</t>
  </si>
  <si>
    <t>2021-08-26T09:22:58.000Z</t>
  </si>
  <si>
    <t>E'</t>
  </si>
  <si>
    <t>2021-08-26T09:01:56.000Z</t>
  </si>
  <si>
    <t>N'</t>
  </si>
  <si>
    <t>2021-08-26T09:16:00.000Z</t>
  </si>
  <si>
    <t>2021-08-26T09:22:59.000Z</t>
  </si>
  <si>
    <t>2021-08-26T11:10:50.000Z</t>
  </si>
  <si>
    <t>W'</t>
  </si>
  <si>
    <t>2021-08-26T11:18:02.000Z</t>
  </si>
  <si>
    <t>2021-08-26T12:44:13.000Z</t>
  </si>
  <si>
    <t>2021-08-26T12:51:27.000Z</t>
  </si>
  <si>
    <t>2021-08-26T12:58:58.000Z</t>
  </si>
  <si>
    <t>1'</t>
  </si>
  <si>
    <t>2021-08-26T11:01:06.000Z</t>
  </si>
  <si>
    <t>2'</t>
  </si>
  <si>
    <t>2021-08-26T11:18:03.000Z</t>
  </si>
  <si>
    <t>2021-08-26T12:44:14.000Z</t>
  </si>
  <si>
    <t>2021-08-26T12:51:28.000Z</t>
  </si>
  <si>
    <t>2021-08-26T12:58:59.000Z</t>
  </si>
  <si>
    <t>4'</t>
  </si>
  <si>
    <t>2021-08-26T09:01:57.000Z</t>
  </si>
  <si>
    <t>0'</t>
  </si>
  <si>
    <t>8'</t>
  </si>
  <si>
    <t>2021-08-26T09:23:00.000Z</t>
  </si>
  <si>
    <t>2021-08-26T11:01:07.000Z</t>
  </si>
  <si>
    <t>2021-08-26T11:10:52.000Z</t>
  </si>
  <si>
    <t>2021-08-26T12:44:15.000Z</t>
  </si>
  <si>
    <t>5'</t>
  </si>
  <si>
    <t>2021-08-26T09:23:01.000Z</t>
  </si>
  <si>
    <t>2021-08-26T11:01:08.000Z</t>
  </si>
  <si>
    <t>2021-08-26T12:51:29.000Z</t>
  </si>
  <si>
    <t>b'</t>
  </si>
  <si>
    <t>2021-08-26T09:16:01.000Z</t>
  </si>
  <si>
    <t>3'</t>
  </si>
  <si>
    <t>2021-08-26T11:10:53.000Z</t>
  </si>
  <si>
    <t>2021-08-26T12:44:16.000Z</t>
  </si>
  <si>
    <t>2021-08-26T12:51:32.000Z</t>
  </si>
  <si>
    <t>2021-08-26T12:59:00.000Z</t>
  </si>
  <si>
    <t>u'</t>
  </si>
  <si>
    <t>2021-08-26T09:01:58.000Z</t>
  </si>
  <si>
    <t>2021-08-26T11:18:04.000Z</t>
  </si>
  <si>
    <t>y'</t>
  </si>
  <si>
    <t>2021-08-26T09:23:02.000Z</t>
  </si>
  <si>
    <t>2021-08-26T11:01:10.000Z</t>
  </si>
  <si>
    <t>2021-08-26T12:44:18.000Z</t>
  </si>
  <si>
    <t>2021-08-26T12:51:33.000Z</t>
  </si>
  <si>
    <t>2021-08-26T09:16:02.000Z</t>
  </si>
  <si>
    <t>2021-08-26T11:10:54.000Z</t>
  </si>
  <si>
    <t>7'</t>
  </si>
  <si>
    <t>2021-08-26T12:51:36.000Z</t>
  </si>
  <si>
    <t>2021-08-26T12:59:01.000Z</t>
  </si>
  <si>
    <t>d'</t>
  </si>
  <si>
    <t>2021-08-26T11:18:05.000Z</t>
  </si>
  <si>
    <t>:'</t>
  </si>
  <si>
    <t>2021-08-26T12:51:38.000Z</t>
  </si>
  <si>
    <t>2021-08-26T11:01:19.000Z</t>
  </si>
  <si>
    <t>2021-08-26T12:44:22.000Z</t>
  </si>
  <si>
    <t>n'</t>
  </si>
  <si>
    <t>2021-08-26T09:01:59.000Z</t>
  </si>
  <si>
    <t>2021-08-26T11:01:20.000Z</t>
  </si>
  <si>
    <t>2021-08-26T12:44:24.000Z</t>
  </si>
  <si>
    <t>2021-08-26T12:59:02.000Z</t>
  </si>
  <si>
    <t>2021-08-26T11:01:21.000Z</t>
  </si>
  <si>
    <t>2021-08-26T11:10:55.000Z</t>
  </si>
  <si>
    <t>2021-08-26T12:51:39.000Z</t>
  </si>
  <si>
    <t>2021-08-26T09:23:03.000Z</t>
  </si>
  <si>
    <t>2021-08-26T11:01:22.000Z</t>
  </si>
  <si>
    <t>o'</t>
  </si>
  <si>
    <t>2021-08-26T12:51:41.000Z</t>
  </si>
  <si>
    <t>2021-08-26T09:02:00.000Z</t>
  </si>
  <si>
    <t>2021-08-26T09:16:04.000Z</t>
  </si>
  <si>
    <t>2021-08-26T09:23:04.000Z</t>
  </si>
  <si>
    <t>2021-08-26T11:18:07.000Z</t>
  </si>
  <si>
    <t>2021-08-26T12:44:25.000Z</t>
  </si>
  <si>
    <t>2021-08-26T12:59:03.000Z</t>
  </si>
  <si>
    <t>2021-08-26T09:23:05.000Z</t>
  </si>
  <si>
    <t>p'</t>
  </si>
  <si>
    <t>2021-08-26T12:44:26.000Z</t>
  </si>
  <si>
    <t>2021-08-26T12:59:04.000Z</t>
  </si>
  <si>
    <t>2021-08-26T09:23:06.000Z</t>
  </si>
  <si>
    <t>2021-08-26T11:01:23.000Z</t>
  </si>
  <si>
    <t>2021-08-26T11:10:56.000Z</t>
  </si>
  <si>
    <t>2021-08-26T11:18:08.000Z</t>
  </si>
  <si>
    <t>2021-08-26T12:44:27.000Z</t>
  </si>
  <si>
    <t>9'</t>
  </si>
  <si>
    <t>2021-08-26T12:51:45.000Z</t>
  </si>
  <si>
    <t>6'</t>
  </si>
  <si>
    <t>2021-08-26T09:02:05.000Z</t>
  </si>
  <si>
    <t>2021-08-26T09:16:08.000Z</t>
  </si>
  <si>
    <t>2021-08-26T11:01:25.000Z</t>
  </si>
  <si>
    <t>q'</t>
  </si>
  <si>
    <t>2021-08-26T11:18:14.000Z</t>
  </si>
  <si>
    <t>/'</t>
  </si>
  <si>
    <t>2021-08-26T12:59:16.000Z</t>
  </si>
  <si>
    <t>2021-08-26T09:02:07.000Z</t>
  </si>
  <si>
    <t>2021-08-26T09:16:11.000Z</t>
  </si>
  <si>
    <t>2021-08-26T11:10:57.000Z</t>
  </si>
  <si>
    <t>2021-08-26T11:18:15.000Z</t>
  </si>
  <si>
    <t>2021-08-26T12:44:28.000Z</t>
  </si>
  <si>
    <t>2021-08-26T12:51:46.000Z</t>
  </si>
  <si>
    <t>2021-08-26T12:59:17.000Z</t>
  </si>
  <si>
    <t>2021-08-26T09:23:14.000Z</t>
  </si>
  <si>
    <t>2021-08-26T11:01:26.000Z</t>
  </si>
  <si>
    <t>2021-08-26T11:10:58.000Z</t>
  </si>
  <si>
    <t>2021-08-26T09:23:15.000Z</t>
  </si>
  <si>
    <t>2021-08-26T11:01:27.000Z</t>
  </si>
  <si>
    <t>2021-08-26T12:44:29.000Z</t>
  </si>
  <si>
    <t>.'</t>
  </si>
  <si>
    <t>2021-08-26T12:59:18.000Z</t>
  </si>
  <si>
    <t>2021-08-26T09:02:08.000Z</t>
  </si>
  <si>
    <t>2021-08-26T11:11:03.000Z</t>
  </si>
  <si>
    <t>2021-08-26T11:18:22.000Z</t>
  </si>
  <si>
    <t>2021-08-26T12:44:32.000Z</t>
  </si>
  <si>
    <t>2021-08-26T09:02:09.000Z</t>
  </si>
  <si>
    <t>2021-08-26T09:16:14.000Z</t>
  </si>
  <si>
    <t>2021-08-26T11:18:23.000Z</t>
  </si>
  <si>
    <t>2021-08-26T12:44:33.000Z</t>
  </si>
  <si>
    <t>2021-08-26T12:59:20.000Z</t>
  </si>
  <si>
    <t>2021-08-26T09:23:16.000Z</t>
  </si>
  <si>
    <t>2021-08-26T11:01:28.000Z</t>
  </si>
  <si>
    <t>2021-08-26T11:11:04.000Z</t>
  </si>
  <si>
    <t>2021-08-26T11:18:24.000Z</t>
  </si>
  <si>
    <t>2021-08-26T12:44:34.000Z</t>
  </si>
  <si>
    <t>2021-08-26T09:23:17.000Z</t>
  </si>
  <si>
    <t>2021-08-26T11:01:29.000Z</t>
  </si>
  <si>
    <t>2021-08-26T11:18:26.000Z</t>
  </si>
  <si>
    <t>2021-08-26T12:59:21.000Z</t>
  </si>
  <si>
    <t>2021-08-26T09:02:10.000Z</t>
  </si>
  <si>
    <t>2021-08-26T09:16:16.000Z</t>
  </si>
  <si>
    <t>2021-08-26T09:23:18.000Z</t>
  </si>
  <si>
    <t>2021-08-26T11:01:30.000Z</t>
  </si>
  <si>
    <t>2021-08-26T11:11:05.000Z</t>
  </si>
  <si>
    <t>2021-08-26T09:16:17.000Z</t>
  </si>
  <si>
    <t>2021-08-26T11:11:06.000Z</t>
  </si>
  <si>
    <t>2021-08-26T11:18:27.000Z</t>
  </si>
  <si>
    <t>2021-08-26T09:23:19.000Z</t>
  </si>
  <si>
    <t>2021-08-26T11:11:07.000Z</t>
  </si>
  <si>
    <t>2021-08-26T11:18:30.000Z</t>
  </si>
  <si>
    <t>2021-08-26T12:59:22.000Z</t>
  </si>
  <si>
    <t>2021-08-26T09:02:12.000Z</t>
  </si>
  <si>
    <t>☆'</t>
  </si>
  <si>
    <t>2021-08-26T09:16:18.000Z</t>
  </si>
  <si>
    <t>2021-08-26T12:59:24.000Z</t>
  </si>
  <si>
    <t>2021-08-26T09:02:13.000Z</t>
  </si>
  <si>
    <t>2021-08-26T09:16:19.000Z</t>
  </si>
  <si>
    <t>2021-08-26T12:59:26.000Z</t>
  </si>
  <si>
    <t>2021-08-26T09:23:20.000Z</t>
  </si>
  <si>
    <t>2021-08-26T11:11:10.000Z</t>
  </si>
  <si>
    <t>2021-08-26T11:18:31.000Z</t>
  </si>
  <si>
    <t>2021-08-26T09:23:21.000Z</t>
  </si>
  <si>
    <t>2021-08-26T09:02:14.000Z</t>
  </si>
  <si>
    <t>2021-08-26T09:23:22.000Z</t>
  </si>
  <si>
    <t>2021-08-26T11:11:11.000Z</t>
  </si>
  <si>
    <t>2021-08-26T11:18:33.000Z</t>
  </si>
  <si>
    <t>2021-08-26T12:59:27.000Z</t>
  </si>
  <si>
    <t>2021-08-26T11:11:13.000Z</t>
  </si>
  <si>
    <t>2021-08-26T11:18:34.000Z</t>
  </si>
  <si>
    <t>2021-08-26T11:18:35.000Z</t>
  </si>
  <si>
    <t>2021-08-26T11:11:14.000Z</t>
  </si>
  <si>
    <t>2021-08-26T11:11:16.000Z</t>
  </si>
  <si>
    <t>2021-08-26T11:11:18.000Z</t>
  </si>
  <si>
    <t>2021-08-26T11:11:19.000Z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</si>
  <si>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</si>
  <si>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</si>
  <si>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</si>
  <si>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</si>
  <si>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</si>
  <si>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</si>
  <si>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</si>
  <si>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</si>
  <si>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</si>
  <si>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</si>
  <si>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</si>
  <si>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</si>
  <si>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</si>
  <si>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</si>
  <si>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</si>
  <si>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</si>
  <si>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</si>
  <si>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</si>
  <si>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</si>
  <si>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</si>
  <si>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</si>
  <si>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</si>
  <si>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</si>
  <si>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</si>
  <si>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</si>
  <si>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</si>
  <si>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</si>
  <si>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</si>
  <si>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</si>
  <si>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</si>
  <si>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</si>
  <si>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</si>
  <si>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</si>
  <si>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Trial 1(accuracy trial 3)</t>
  </si>
  <si>
    <t>Trial 2(accuracy trial 4)</t>
  </si>
  <si>
    <t>Trial 3(accuracy trial 5)</t>
  </si>
  <si>
    <t>2021-08-25T11:13:55.000Z</t>
  </si>
  <si>
    <t>2021-08-25T11:27:07.000Z</t>
  </si>
  <si>
    <t>2021-08-25T11:40:49.000Z</t>
  </si>
  <si>
    <t>2021-08-25T12:44:49.000Z</t>
  </si>
  <si>
    <t>2021-08-25T13:00:48.000Z</t>
  </si>
  <si>
    <t>2021-08-25T13:21:42.000Z</t>
  </si>
  <si>
    <t>2021-08-25T14:55:29.000Z</t>
  </si>
  <si>
    <t>2021-08-25T15:13:53.000Z</t>
  </si>
  <si>
    <t>2021-08-25T15:24:21.000Z</t>
  </si>
  <si>
    <t>2021-08-25T11:27:08.000Z</t>
  </si>
  <si>
    <t>2021-08-25T13:00:49.000Z</t>
  </si>
  <si>
    <t>2021-08-25T13:21:43.000Z</t>
  </si>
  <si>
    <t>2021-08-25T14:55:30.000Z</t>
  </si>
  <si>
    <t>2021-08-25T15:13:54.000Z</t>
  </si>
  <si>
    <t>2021-08-25T14:55:31.000Z</t>
  </si>
  <si>
    <t>2021-08-25T11:13:56.000Z</t>
  </si>
  <si>
    <t>2021-08-25T12:44:50.000Z</t>
  </si>
  <si>
    <t>2021-08-25T15:24:22.000Z</t>
  </si>
  <si>
    <t>2021-08-25T11:27:09.000Z</t>
  </si>
  <si>
    <t>2021-08-25T11:40:50.000Z</t>
  </si>
  <si>
    <t>2021-08-25T12:44:51.000Z</t>
  </si>
  <si>
    <t>2021-08-25T13:00:50.000Z</t>
  </si>
  <si>
    <t>2021-08-25T13:21:44.000Z</t>
  </si>
  <si>
    <t>2021-08-25T15:13:55.000Z</t>
  </si>
  <si>
    <t>2021-08-25T13:21:45.000Z</t>
  </si>
  <si>
    <t>2021-08-25T11:13:57.000Z</t>
  </si>
  <si>
    <t>2021-08-25T12:44:52.000Z</t>
  </si>
  <si>
    <t>2021-08-25T14:55:32.000Z</t>
  </si>
  <si>
    <t>2021-08-25T15:13:56.000Z</t>
  </si>
  <si>
    <t>2021-08-25T15:24:23.000Z</t>
  </si>
  <si>
    <t>2021-08-25T11:40:51.000Z</t>
  </si>
  <si>
    <t>2021-08-25T14:55:33.000Z</t>
  </si>
  <si>
    <t>2021-08-25T15:13:57.000Z</t>
  </si>
  <si>
    <t>2021-08-25T11:27:10.000Z</t>
  </si>
  <si>
    <t>2021-08-25T13:00:51.000Z</t>
  </si>
  <si>
    <t>2021-08-25T11:13:58.000Z</t>
  </si>
  <si>
    <t>2021-08-25T11:27:11.000Z</t>
  </si>
  <si>
    <t>2021-08-25T11:40:52.000Z</t>
  </si>
  <si>
    <t>2021-08-25T12:44:53.000Z</t>
  </si>
  <si>
    <t>2021-08-25T13:21:46.000Z</t>
  </si>
  <si>
    <t>2021-08-25T15:24:24.000Z</t>
  </si>
  <si>
    <t>2021-08-25T13:21:47.000Z</t>
  </si>
  <si>
    <t>2021-08-25T15:24:25.000Z</t>
  </si>
  <si>
    <t>2021-08-25T11:13:59.000Z</t>
  </si>
  <si>
    <t>2021-08-25T11:40:53.000Z</t>
  </si>
  <si>
    <t>2021-08-25T13:00:52.000Z</t>
  </si>
  <si>
    <t>2021-08-25T14:55:34.000Z</t>
  </si>
  <si>
    <t>2021-08-25T15:13:58.000Z</t>
  </si>
  <si>
    <t>2021-08-25T11:27:12.000Z</t>
  </si>
  <si>
    <t>2021-08-25T12:44:54.000Z</t>
  </si>
  <si>
    <t>2021-08-25T14:55:35.000Z</t>
  </si>
  <si>
    <t>2021-08-25T15:13:59.000Z</t>
  </si>
  <si>
    <t>2021-08-25T13:00:53.000Z</t>
  </si>
  <si>
    <t>w'</t>
  </si>
  <si>
    <t>2021-08-25T15:24:26.000Z</t>
  </si>
  <si>
    <t>2021-08-25T13:21:48.000Z</t>
  </si>
  <si>
    <t>2021-08-25T11:14:00.000Z</t>
  </si>
  <si>
    <t>2021-08-25T12:44:55.000Z</t>
  </si>
  <si>
    <t>2021-08-25T15:24:27.000Z</t>
  </si>
  <si>
    <t>2021-08-25T11:27:13.000Z</t>
  </si>
  <si>
    <t>2021-08-25T11:40:54.000Z</t>
  </si>
  <si>
    <t>2021-08-25T13:21:49.000Z</t>
  </si>
  <si>
    <t>2021-08-25T14:55:36.000Z</t>
  </si>
  <si>
    <t>2021-08-25T15:14:00.000Z</t>
  </si>
  <si>
    <t>2021-08-25T14:55:37.000Z</t>
  </si>
  <si>
    <t>2021-08-25T11:14:01.000Z</t>
  </si>
  <si>
    <t>2021-08-25T13:00:54.000Z</t>
  </si>
  <si>
    <t>2021-08-25T12:44:56.000Z</t>
  </si>
  <si>
    <t>2021-08-25T15:24:30.000Z</t>
  </si>
  <si>
    <t>2021-08-25T11:40:55.000Z</t>
  </si>
  <si>
    <t>2021-08-25T15:14:01.000Z</t>
  </si>
  <si>
    <t>2021-08-25T11:14:02.000Z</t>
  </si>
  <si>
    <t>2021-08-25T13:21:50.000Z</t>
  </si>
  <si>
    <t>2021-08-25T14:55:38.000Z</t>
  </si>
  <si>
    <t>2021-08-25T15:24:31.000Z</t>
  </si>
  <si>
    <t>2021-08-25T11:14:03.000Z</t>
  </si>
  <si>
    <t>2021-08-25T11:27:14.000Z</t>
  </si>
  <si>
    <t>2021-08-25T12:44:57.000Z</t>
  </si>
  <si>
    <t>2021-08-25T15:24:33.000Z</t>
  </si>
  <si>
    <t>K'</t>
  </si>
  <si>
    <t>2021-08-25T11:40:56.000Z</t>
  </si>
  <si>
    <t>2021-08-25T13:00:55.000Z</t>
  </si>
  <si>
    <t>2021-08-25T15:14:02.000Z</t>
  </si>
  <si>
    <t>2021-08-25T11:14:05.000Z</t>
  </si>
  <si>
    <t>I'</t>
  </si>
  <si>
    <t>2021-08-25T13:21:51.000Z</t>
  </si>
  <si>
    <t>2021-08-25T14:55:39.000Z</t>
  </si>
  <si>
    <t>2021-08-25T15:14:03.000Z</t>
  </si>
  <si>
    <t>2021-08-25T15:24:34.000Z</t>
  </si>
  <si>
    <t>2021-08-25T11:27:15.000Z</t>
  </si>
  <si>
    <t>S'</t>
  </si>
  <si>
    <t>2021-08-25T12:44:58.000Z</t>
  </si>
  <si>
    <t>2021-08-25T11:14:06.000Z</t>
  </si>
  <si>
    <t>2021-08-25T11:27:16.000Z</t>
  </si>
  <si>
    <t>T'</t>
  </si>
  <si>
    <t>2021-08-25T11:40:57.000Z</t>
  </si>
  <si>
    <t>2021-08-25T13:00:56.000Z</t>
  </si>
  <si>
    <t>2021-08-25T15:24:35.000Z</t>
  </si>
  <si>
    <t>2021-08-25T11:27:17.000Z</t>
  </si>
  <si>
    <t>2021-08-25T11:40:58.000Z</t>
  </si>
  <si>
    <t>2021-08-25T13:21:52.000Z</t>
  </si>
  <si>
    <t>2021-08-25T14:55:40.000Z</t>
  </si>
  <si>
    <t>2021-08-25T15:14:04.000Z</t>
  </si>
  <si>
    <t>2021-08-25T11:27:19.000Z</t>
  </si>
  <si>
    <t>2021-08-25T12:44:59.000Z</t>
  </si>
  <si>
    <t>2021-08-25T11:27:21.000Z</t>
  </si>
  <si>
    <t>2021-08-25T11:40:59.000Z</t>
  </si>
  <si>
    <t>2021-08-25T11:14:07.000Z</t>
  </si>
  <si>
    <t>2021-08-25T11:27:22.000Z</t>
  </si>
  <si>
    <t>2021-08-25T13:00:58.000Z</t>
  </si>
  <si>
    <t>2021-08-25T13:21:53.000Z</t>
  </si>
  <si>
    <t>2021-08-25T14:55:41.000Z</t>
  </si>
  <si>
    <t>2021-08-25T15:14:05.000Z</t>
  </si>
  <si>
    <t>2021-08-25T15:24:36.000Z</t>
  </si>
  <si>
    <t>2021-08-25T11:14:08.000Z</t>
  </si>
  <si>
    <t>2021-08-25T11:27:23.000Z</t>
  </si>
  <si>
    <t>2021-08-25T11:41:01.000Z</t>
  </si>
  <si>
    <t>2021-08-25T12:45:00.000Z</t>
  </si>
  <si>
    <t>2021-08-25T11:41:02.000Z</t>
  </si>
  <si>
    <t>2021-08-25T15:24:37.000Z</t>
  </si>
  <si>
    <t>2021-08-25T11:14:09.000Z</t>
  </si>
  <si>
    <t>2021-08-25T11:27:24.000Z</t>
  </si>
  <si>
    <t>2021-08-25T11:41:07.000Z</t>
  </si>
  <si>
    <t>2021-08-25T13:00:59.000Z</t>
  </si>
  <si>
    <t>2021-08-25T14:55:42.000Z</t>
  </si>
  <si>
    <t>2021-08-25T15:14:06.000Z</t>
  </si>
  <si>
    <t>2021-08-25T11:14:12.000Z</t>
  </si>
  <si>
    <t>2021-08-25T11:41:08.000Z</t>
  </si>
  <si>
    <t>2021-08-25T13:21:54.000Z</t>
  </si>
  <si>
    <t>2021-08-25T11:27:25.000Z</t>
  </si>
  <si>
    <t>2021-08-25T11:41:09.000Z</t>
  </si>
  <si>
    <t>2021-08-25T12:45:01.000Z</t>
  </si>
  <si>
    <t>2021-08-25T14:55:43.000Z</t>
  </si>
  <si>
    <t>2021-08-25T15:14:07.000Z</t>
  </si>
  <si>
    <t>2021-08-25T11:14:13.000Z</t>
  </si>
  <si>
    <t>2021-08-25T11:27:26.000Z</t>
  </si>
  <si>
    <t>2021-08-25T12:45:03.000Z</t>
  </si>
  <si>
    <t>2021-08-25T13:21:55.000Z</t>
  </si>
  <si>
    <t>2021-08-25T11:41:10.000Z</t>
  </si>
  <si>
    <t>2021-08-25T15:14:08.000Z</t>
  </si>
  <si>
    <t>2021-08-25T15:24:38.000Z</t>
  </si>
  <si>
    <t>2021-08-25T11:14:19.000Z</t>
  </si>
  <si>
    <t>2021-08-25T11:27:27.000Z</t>
  </si>
  <si>
    <t>2021-08-25T11:41:11.000Z</t>
  </si>
  <si>
    <t>2021-08-25T13:01:01.000Z</t>
  </si>
  <si>
    <t>2021-08-25T13:21:56.000Z</t>
  </si>
  <si>
    <t>2021-08-25T14:55:44.000Z</t>
  </si>
  <si>
    <t>B'</t>
  </si>
  <si>
    <t>2021-08-25T15:14:09.000Z</t>
  </si>
  <si>
    <t>2021-08-25T15:24:39.000Z</t>
  </si>
  <si>
    <t>2021-08-25T11:14:20.000Z</t>
  </si>
  <si>
    <t>2021-08-25T11:27:28.000Z</t>
  </si>
  <si>
    <t>2021-08-25T12:45:19.000Z</t>
  </si>
  <si>
    <t>2021-08-25T13:21:57.000Z</t>
  </si>
  <si>
    <t>2021-08-25T15:14:10.000Z</t>
  </si>
  <si>
    <t>2021-08-25T11:14:21.000Z</t>
  </si>
  <si>
    <t>2021-08-25T11:41:12.000Z</t>
  </si>
  <si>
    <t>2021-08-25T12:45:20.000Z</t>
  </si>
  <si>
    <t>2021-08-25T14:55:45.000Z</t>
  </si>
  <si>
    <t>2021-08-25T15:24:40.000Z</t>
  </si>
  <si>
    <t>2021-08-25T11:27:29.000Z</t>
  </si>
  <si>
    <t>2021-08-25T12:45:22.000Z</t>
  </si>
  <si>
    <t>2021-08-25T13:01:02.000Z</t>
  </si>
  <si>
    <t>2021-08-25T14:55:51.000Z</t>
  </si>
  <si>
    <t>2021-08-25T15:14:11.000Z</t>
  </si>
  <si>
    <t>2021-08-25T15:24:45.000Z</t>
  </si>
  <si>
    <t>2021-08-25T11:27:31.000Z</t>
  </si>
  <si>
    <t>2021-08-25T13:21:58.000Z</t>
  </si>
  <si>
    <t>2021-08-25T14:55:53.000Z</t>
  </si>
  <si>
    <t>2021-08-25T15:14:12.000Z</t>
  </si>
  <si>
    <t>2021-08-25T15:24:46.000Z</t>
  </si>
  <si>
    <t>2021-08-25T11:14:22.000Z</t>
  </si>
  <si>
    <t>2021-08-25T11:41:13.000Z</t>
  </si>
  <si>
    <t>2021-08-25T12:45:23.000Z</t>
  </si>
  <si>
    <t>2021-08-25T13:01:03.000Z</t>
  </si>
  <si>
    <t>2021-08-25T15:14:19.000Z</t>
  </si>
  <si>
    <t>2021-08-25T15:24:47.000Z</t>
  </si>
  <si>
    <t>2021-08-25T11:14:23.000Z</t>
  </si>
  <si>
    <t>2021-08-25T11:41:14.000Z</t>
  </si>
  <si>
    <t>2021-08-25T12:45:28.000Z</t>
  </si>
  <si>
    <t>2021-08-25T13:21:59.000Z</t>
  </si>
  <si>
    <t>2021-08-25T14:55:54.000Z</t>
  </si>
  <si>
    <t>2021-08-25T15:14:21.000Z</t>
  </si>
  <si>
    <t>2021-08-25T11:27:33.000Z</t>
  </si>
  <si>
    <t>2021-08-25T11:41:15.000Z</t>
  </si>
  <si>
    <t>2021-08-25T13:01:08.000Z</t>
  </si>
  <si>
    <t>2021-08-25T13:22:07.000Z</t>
  </si>
  <si>
    <t>2021-08-25T11:14:24.000Z</t>
  </si>
  <si>
    <t>2021-08-25T11:27:37.000Z</t>
  </si>
  <si>
    <t>2021-08-25T13:01:09.000Z</t>
  </si>
  <si>
    <t>2021-08-25T13:22:08.000Z</t>
  </si>
  <si>
    <t>2021-08-25T14:55:55.000Z</t>
  </si>
  <si>
    <t>2021-08-25T15:24:48.000Z</t>
  </si>
  <si>
    <t>2021-08-25T12:45:30.000Z</t>
  </si>
  <si>
    <t>2021-08-25T13:01:10.000Z</t>
  </si>
  <si>
    <t>2021-08-25T13:22:10.000Z</t>
  </si>
  <si>
    <t>2021-08-25T11:14:25.000Z</t>
  </si>
  <si>
    <t>2021-08-25T11:41:16.000Z</t>
  </si>
  <si>
    <t>2021-08-25T14:55:56.000Z</t>
  </si>
  <si>
    <t>2021-08-25T15:14:22.000Z</t>
  </si>
  <si>
    <t>2021-08-25T15:24:49.000Z</t>
  </si>
  <si>
    <t>2021-08-25T11:27:38.000Z</t>
  </si>
  <si>
    <t>2021-08-25T13:22:11.000Z</t>
  </si>
  <si>
    <t>2021-08-25T14:55:57.000Z</t>
  </si>
  <si>
    <t>2021-08-25T15:14:23.000Z</t>
  </si>
  <si>
    <t>2021-08-25T11:14:26.000Z</t>
  </si>
  <si>
    <t>2021-08-25T11:27:39.000Z</t>
  </si>
  <si>
    <t>2021-08-25T12:45:31.000Z</t>
  </si>
  <si>
    <t>2021-08-25T13:01:11.000Z</t>
  </si>
  <si>
    <t>2021-08-25T13:22:12.000Z</t>
  </si>
  <si>
    <t>2021-08-25T14:55:58.000Z</t>
  </si>
  <si>
    <t>2021-08-25T11:14:27.000Z</t>
  </si>
  <si>
    <t>2021-08-25T12:45:32.000Z</t>
  </si>
  <si>
    <t>2021-08-25T15:14:24.000Z</t>
  </si>
  <si>
    <t>2021-08-25T15:24:50.000Z</t>
  </si>
  <si>
    <t>2021-08-25T11:14:28.000Z</t>
  </si>
  <si>
    <t>2021-08-25T11:27:40.000Z</t>
  </si>
  <si>
    <t>2021-08-25T12:45:33.000Z</t>
  </si>
  <si>
    <t>2021-08-25T13:01:12.000Z</t>
  </si>
  <si>
    <t>2021-08-25T13:22:13.000Z</t>
  </si>
  <si>
    <t>2021-08-25T14:55:59.000Z</t>
  </si>
  <si>
    <t>2021-08-25T13:01:13.000Z</t>
  </si>
  <si>
    <t>2021-08-25T13:22:14.000Z</t>
  </si>
  <si>
    <t>2021-08-25T15:14:25.000Z</t>
  </si>
  <si>
    <t>2021-08-25T15:24:51.000Z</t>
  </si>
  <si>
    <t>2021-08-25T11:14:29.000Z</t>
  </si>
  <si>
    <t>2021-08-25T14:56:02.000Z</t>
  </si>
  <si>
    <t>2021-08-25T13:22:15.000Z</t>
  </si>
  <si>
    <t>2021-08-25T15:14:26.000Z</t>
  </si>
  <si>
    <t>2021-08-25T11:27:41.000Z</t>
  </si>
  <si>
    <t>2021-08-25T13:01:15.000Z</t>
  </si>
  <si>
    <t>2021-08-25T14:56:03.000Z</t>
  </si>
  <si>
    <t>2021-08-25T15:14:27.000Z</t>
  </si>
  <si>
    <t>2021-08-25T15:24:52.000Z</t>
  </si>
  <si>
    <t>2021-08-25T13:01:17.000Z</t>
  </si>
  <si>
    <t>2021-08-25T13:22:16.000Z</t>
  </si>
  <si>
    <t>2021-08-25T15:14:28.000Z</t>
  </si>
  <si>
    <t>2021-08-25T11:27:42.000Z</t>
  </si>
  <si>
    <t>2021-08-25T13:22:17.000Z</t>
  </si>
  <si>
    <t>2021-08-25T15:24:53.000Z</t>
  </si>
  <si>
    <t>2021-08-25T11:27:44.000Z</t>
  </si>
  <si>
    <t>2021-08-25T15:24:55.000Z</t>
  </si>
  <si>
    <t>2021-08-25T13:01:18.000Z</t>
  </si>
  <si>
    <t>2021-08-25T13:22:18.000Z</t>
  </si>
  <si>
    <t>2021-08-25T15:24:56.000Z</t>
  </si>
  <si>
    <t>2021-08-25T11:27:45.000Z</t>
  </si>
  <si>
    <t>2021-08-25T15:25:03.000Z</t>
  </si>
  <si>
    <t>2021-08-25T15:25:04.000Z</t>
  </si>
  <si>
    <t>Trial 1</t>
  </si>
  <si>
    <t>2021-08-26T11:35:05.000Z</t>
  </si>
  <si>
    <t>2021-08-26T11:45:17.000Z</t>
  </si>
  <si>
    <t>2021-08-26T11:51:23.000Z</t>
  </si>
  <si>
    <t>2021-08-26T12:58:24.000Z</t>
  </si>
  <si>
    <t>2021-08-26T13:05:34.000Z</t>
  </si>
  <si>
    <t>2021-08-26T13:26:05.000Z</t>
  </si>
  <si>
    <t>2021-08-26T14:27:29.000Z</t>
  </si>
  <si>
    <t>2021-08-26T14:34:48.000Z</t>
  </si>
  <si>
    <t>2021-08-26T14:50:32.000Z</t>
  </si>
  <si>
    <t>2021-08-26T11:35:06.000Z</t>
  </si>
  <si>
    <t>2021-08-26T12:58:25.000Z</t>
  </si>
  <si>
    <t>2021-08-26T13:05:35.000Z</t>
  </si>
  <si>
    <t>2021-08-26T14:27:30.000Z</t>
  </si>
  <si>
    <t>2021-08-26T11:51:24.000Z</t>
  </si>
  <si>
    <t>2021-08-26T13:26:06.000Z</t>
  </si>
  <si>
    <t>2021-08-26T14:34:49.000Z</t>
  </si>
  <si>
    <t>f'</t>
  </si>
  <si>
    <t>2021-08-26T11:35:07.000Z</t>
  </si>
  <si>
    <t>2021-08-26T12:58:26.000Z</t>
  </si>
  <si>
    <t>2021-08-26T14:27:31.000Z</t>
  </si>
  <si>
    <t>2021-08-26T11:45:18.000Z</t>
  </si>
  <si>
    <t>2021-08-26T11:51:25.000Z</t>
  </si>
  <si>
    <t>2021-08-26T13:05:36.000Z</t>
  </si>
  <si>
    <t>2021-08-26T13:26:07.000Z</t>
  </si>
  <si>
    <t>2021-08-26T14:34:50.000Z</t>
  </si>
  <si>
    <t>2021-08-26T14:50:34.000Z</t>
  </si>
  <si>
    <t>2021-08-26T11:45:19.000Z</t>
  </si>
  <si>
    <t>2021-08-26T12:58:27.000Z</t>
  </si>
  <si>
    <t>2021-08-26T14:27:32.000Z</t>
  </si>
  <si>
    <t>2021-08-26T11:35:08.000Z</t>
  </si>
  <si>
    <t>2021-08-26T11:51:26.000Z</t>
  </si>
  <si>
    <t>2021-08-26T14:34:51.000Z</t>
  </si>
  <si>
    <t>2021-08-26T13:05:37.000Z</t>
  </si>
  <si>
    <t>2021-08-26T13:26:08.000Z</t>
  </si>
  <si>
    <t>2021-08-26T14:27:33.000Z</t>
  </si>
  <si>
    <t>2021-08-26T11:35:09.000Z</t>
  </si>
  <si>
    <t>2021-08-26T11:45:20.000Z</t>
  </si>
  <si>
    <t>2021-08-26T11:51:28.000Z</t>
  </si>
  <si>
    <t>2021-08-26T12:58:29.000Z</t>
  </si>
  <si>
    <t>2021-08-26T13:05:38.000Z</t>
  </si>
  <si>
    <t>2021-08-26T13:26:09.000Z</t>
  </si>
  <si>
    <t>2021-08-26T14:50:35.000Z</t>
  </si>
  <si>
    <t>2021-08-26T11:45:21.000Z</t>
  </si>
  <si>
    <t>2021-08-26T12:58:30.000Z</t>
  </si>
  <si>
    <t>2021-08-26T13:05:39.000Z</t>
  </si>
  <si>
    <t>2021-08-26T13:26:10.000Z</t>
  </si>
  <si>
    <t>2021-08-26T14:34:52.000Z</t>
  </si>
  <si>
    <t>2021-08-26T14:50:36.000Z</t>
  </si>
  <si>
    <t>2021-08-26T11:35:10.000Z</t>
  </si>
  <si>
    <t>2021-08-26T11:51:29.000Z</t>
  </si>
  <si>
    <t>2021-08-26T14:27:34.000Z</t>
  </si>
  <si>
    <t>2021-08-26T14:34:53.000Z</t>
  </si>
  <si>
    <t>2021-08-26T11:45:22.000Z</t>
  </si>
  <si>
    <t>2021-08-26T14:27:36.000Z</t>
  </si>
  <si>
    <t>2021-08-26T13:05:40.000Z</t>
  </si>
  <si>
    <t>2021-08-26T14:27:37.000Z</t>
  </si>
  <si>
    <t>2021-08-26T12:58:31.000Z</t>
  </si>
  <si>
    <t>2021-08-26T11:35:11.000Z</t>
  </si>
  <si>
    <t>2021-08-26T11:51:30.000Z</t>
  </si>
  <si>
    <t>2021-08-26T13:26:11.000Z</t>
  </si>
  <si>
    <t>2021-08-26T14:27:38.000Z</t>
  </si>
  <si>
    <t>2021-08-26T14:34:54.000Z</t>
  </si>
  <si>
    <t>2021-08-26T14:50:37.000Z</t>
  </si>
  <si>
    <t>2021-08-26T11:45:23.000Z</t>
  </si>
  <si>
    <t>2021-08-26T11:51:31.000Z</t>
  </si>
  <si>
    <t>2021-08-26T12:58:32.000Z</t>
  </si>
  <si>
    <t>2021-08-26T13:05:41.000Z</t>
  </si>
  <si>
    <t>2021-08-26T13:26:12.000Z</t>
  </si>
  <si>
    <t>2021-08-26T11:35:12.000Z</t>
  </si>
  <si>
    <t>2021-08-26T11:45:24.000Z</t>
  </si>
  <si>
    <t>2021-08-26T11:51:32.000Z</t>
  </si>
  <si>
    <t>2021-08-26T12:58:33.000Z</t>
  </si>
  <si>
    <t>2021-08-26T14:34:55.000Z</t>
  </si>
  <si>
    <t>2021-08-26T14:50:38.000Z</t>
  </si>
  <si>
    <t>2021-08-26T13:26:13.000Z</t>
  </si>
  <si>
    <t>2021-08-26T14:27:39.000Z</t>
  </si>
  <si>
    <t>2021-08-26T11:35:13.000Z</t>
  </si>
  <si>
    <t>2021-08-26T12:58:34.000Z</t>
  </si>
  <si>
    <t>2021-08-26T13:05:42.000Z</t>
  </si>
  <si>
    <t>2021-08-26T14:34:56.000Z</t>
  </si>
  <si>
    <t>2021-08-26T14:50:39.000Z</t>
  </si>
  <si>
    <t>2021-08-26T13:26:14.000Z</t>
  </si>
  <si>
    <t>2021-08-26T14:27:40.000Z</t>
  </si>
  <si>
    <t>2021-08-26T11:45:25.000Z</t>
  </si>
  <si>
    <t>2021-08-26T11:51:33.000Z</t>
  </si>
  <si>
    <t>2021-08-26T13:26:15.000Z</t>
  </si>
  <si>
    <t>2021-08-26T14:27:41.000Z</t>
  </si>
  <si>
    <t>2021-08-26T14:34:57.000Z</t>
  </si>
  <si>
    <t>ㅠ'</t>
  </si>
  <si>
    <t>2021-08-26T11:35:14.000Z</t>
  </si>
  <si>
    <t>2021-08-26T13:05:43.000Z</t>
  </si>
  <si>
    <t>2021-08-26T14:50:40.000Z</t>
  </si>
  <si>
    <t>2021-08-26T11:51:34.000Z</t>
  </si>
  <si>
    <t>2021-08-26T12:58:35.000Z</t>
  </si>
  <si>
    <t>2021-08-26T13:26:16.000Z</t>
  </si>
  <si>
    <t>2021-08-26T14:27:42.000Z</t>
  </si>
  <si>
    <t>2021-08-26T14:34:58.000Z</t>
  </si>
  <si>
    <t>2021-08-26T14:50:41.000Z</t>
  </si>
  <si>
    <t>2021-08-26T11:45:26.000Z</t>
  </si>
  <si>
    <t>2021-08-26T13:05:44.000Z</t>
  </si>
  <si>
    <t>2021-08-26T14:27:44.000Z</t>
  </si>
  <si>
    <t>2021-08-26T14:34:59.000Z</t>
  </si>
  <si>
    <t>2021-08-26T11:35:15.000Z</t>
  </si>
  <si>
    <t>2021-08-26T13:26:17.000Z</t>
  </si>
  <si>
    <t>2021-08-26T14:27:45.000Z</t>
  </si>
  <si>
    <t>2021-08-26T14:35:00.000Z</t>
  </si>
  <si>
    <t>2021-08-26T12:58:36.000Z</t>
  </si>
  <si>
    <t>2021-08-26T14:27:49.000Z</t>
  </si>
  <si>
    <t>2021-08-26T11:51:35.000Z</t>
  </si>
  <si>
    <t>2021-08-26T14:27:51.000Z</t>
  </si>
  <si>
    <t>2021-08-26T14:35:01.000Z</t>
  </si>
  <si>
    <t>2021-08-26T14:50:42.000Z</t>
  </si>
  <si>
    <t>2021-08-26T11:45:28.000Z</t>
  </si>
  <si>
    <t>2021-08-26T11:51:36.000Z</t>
  </si>
  <si>
    <t>2021-08-26T12:58:38.000Z</t>
  </si>
  <si>
    <t>2021-08-26T13:26:21.000Z</t>
  </si>
  <si>
    <t>2021-08-26T14:35:02.000Z</t>
  </si>
  <si>
    <t>2021-08-26T11:45:29.000Z</t>
  </si>
  <si>
    <t>2021-08-26T13:05:45.000Z</t>
  </si>
  <si>
    <t>2021-08-26T13:26:22.000Z</t>
  </si>
  <si>
    <t>2021-08-26T11:35:17.000Z</t>
  </si>
  <si>
    <t>2021-08-26T14:35:03.000Z</t>
  </si>
  <si>
    <t>2021-08-26T14:50:43.000Z</t>
  </si>
  <si>
    <t>2021-08-26T11:45:33.000Z</t>
  </si>
  <si>
    <t>2021-08-26T11:51:39.000Z</t>
  </si>
  <si>
    <t>2021-08-26T12:58:44.000Z</t>
  </si>
  <si>
    <t>2021-08-26T13:26:27.000Z</t>
  </si>
  <si>
    <t>2021-08-26T14:27:52.000Z</t>
  </si>
  <si>
    <t>2021-08-26T14:50:44.000Z</t>
  </si>
  <si>
    <t>2021-08-26T11:35:18.000Z</t>
  </si>
  <si>
    <t>2021-08-26T11:45:34.000Z</t>
  </si>
  <si>
    <t>2021-08-26T11:51:40.000Z</t>
  </si>
  <si>
    <t>2021-08-26T12:58:45.000Z</t>
  </si>
  <si>
    <t>2021-08-26T13:05:46.000Z</t>
  </si>
  <si>
    <t>2021-08-26T13:26:29.000Z</t>
  </si>
  <si>
    <t>2021-08-26T11:35:24.000Z</t>
  </si>
  <si>
    <t>2021-08-26T14:27:53.000Z</t>
  </si>
  <si>
    <t>2021-08-26T14:50:49.000Z</t>
  </si>
  <si>
    <t>2021-08-26T11:35:26.000Z</t>
  </si>
  <si>
    <t>2021-08-26T11:45:35.000Z</t>
  </si>
  <si>
    <t>2021-08-26T13:05:47.000Z</t>
  </si>
  <si>
    <t>ㅐ'</t>
  </si>
  <si>
    <t>2021-08-26T14:50:50.000Z</t>
  </si>
  <si>
    <t>2021-08-26T11:51:41.000Z</t>
  </si>
  <si>
    <t>2021-08-26T13:05:51.000Z</t>
  </si>
  <si>
    <t>2021-08-26T13:26:30.000Z</t>
  </si>
  <si>
    <t>ㅜ'</t>
  </si>
  <si>
    <t>2021-08-26T14:35:04.000Z</t>
  </si>
  <si>
    <t>2021-08-26T11:45:36.000Z</t>
  </si>
  <si>
    <t>2021-08-26T13:05:52.000Z</t>
  </si>
  <si>
    <t>2021-08-26T13:26:31.000Z</t>
  </si>
  <si>
    <t>2021-08-26T14:27:54.000Z</t>
  </si>
  <si>
    <t>2021-08-26T11:35:27.000Z</t>
  </si>
  <si>
    <t>2021-08-26T11:35:28.000Z</t>
  </si>
  <si>
    <t>2021-08-26T14:35:05.000Z</t>
  </si>
  <si>
    <t>2021-08-26T14:50:52.000Z</t>
  </si>
  <si>
    <t>2021-08-26T11:45:37.000Z</t>
  </si>
  <si>
    <t>2021-08-26T11:51:42.000Z</t>
  </si>
  <si>
    <t>2021-08-26T13:05:53.000Z</t>
  </si>
  <si>
    <t>2021-08-26T14:35:06.000Z</t>
  </si>
  <si>
    <t>2021-08-26T14:50:53.000Z</t>
  </si>
  <si>
    <t>2021-08-26T11:35:29.000Z</t>
  </si>
  <si>
    <t>2021-08-26T13:26:32.000Z</t>
  </si>
  <si>
    <t>2021-08-26T14:27:55.000Z</t>
  </si>
  <si>
    <t>2021-08-26T11:45:38.000Z</t>
  </si>
  <si>
    <t>2021-08-26T11:51:43.000Z</t>
  </si>
  <si>
    <t>2021-08-26T14:27:57.000Z</t>
  </si>
  <si>
    <t>2021-08-26T11:45:39.000Z</t>
  </si>
  <si>
    <t>2021-08-26T11:51:44.000Z</t>
  </si>
  <si>
    <t>2021-08-26T12:58:49.000Z</t>
  </si>
  <si>
    <t>2021-08-26T13:26:33.000Z</t>
  </si>
  <si>
    <t>2021-08-26T14:27:58.000Z</t>
  </si>
  <si>
    <t>2021-08-26T14:35:07.000Z</t>
  </si>
  <si>
    <t>2021-08-26T14:50:54.000Z</t>
  </si>
  <si>
    <t>2021-08-26T11:35:30.000Z</t>
  </si>
  <si>
    <t>2021-08-26T11:45:40.000Z</t>
  </si>
  <si>
    <t>2021-08-26T11:51:45.000Z</t>
  </si>
  <si>
    <t>2021-08-26T12:58:50.000Z</t>
  </si>
  <si>
    <t>2021-08-26T13:05:54.000Z</t>
  </si>
  <si>
    <t>2021-08-26T13:26:34.000Z</t>
  </si>
  <si>
    <t>2021-08-26T11:35:31.000Z</t>
  </si>
  <si>
    <t>2021-08-26T13:26:35.000Z</t>
  </si>
  <si>
    <t>2021-08-26T11:35:32.000Z</t>
  </si>
  <si>
    <t>2021-08-26T14:35:10.000Z</t>
  </si>
  <si>
    <t>2021-08-26T11:45:41.000Z</t>
  </si>
  <si>
    <t>2021-08-26T11:51:46.000Z</t>
  </si>
  <si>
    <t>2021-08-26T13:05:57.000Z</t>
  </si>
  <si>
    <t>2021-08-26T14:50:56.000Z</t>
  </si>
  <si>
    <t>2021-08-26T14:50:57.000Z</t>
  </si>
  <si>
    <t>2021-08-26T13:05:58.000Z</t>
  </si>
  <si>
    <t>2021-08-26T14:35:11.000Z</t>
  </si>
  <si>
    <t>2021-08-26T13:05:59.000Z</t>
  </si>
  <si>
    <t>2021-08-26T14:50:58.000Z</t>
  </si>
  <si>
    <t>2021-08-26T14:35:12.000Z</t>
  </si>
  <si>
    <t>2021-08-26T14:35:13.000Z</t>
  </si>
  <si>
    <t>2021-08-26T14:35:21.000Z</t>
  </si>
  <si>
    <t>2021-08-26T14:35:22.000Z</t>
  </si>
  <si>
    <t>2021-08-26T14:35:23.000Z</t>
  </si>
  <si>
    <t>2021-08-26T14:35:24.000Z</t>
  </si>
  <si>
    <t>2021-08-26T14:35:25.000Z</t>
  </si>
  <si>
    <t>2021-08-26T14:35:27.000Z</t>
  </si>
  <si>
    <t>2021-08-26T14:35:28.000Z</t>
  </si>
  <si>
    <t>2021-08-26T14:35:29.000Z</t>
  </si>
  <si>
    <t>2021-08-26T04:56:40.000Z</t>
  </si>
  <si>
    <t>2021-08-26T05:07:02.000Z</t>
  </si>
  <si>
    <t>2021-08-26T05:15:00.000Z</t>
  </si>
  <si>
    <t>2021-08-26T06:34:32.000Z</t>
  </si>
  <si>
    <t>2021-08-26T06:54:58.000Z</t>
  </si>
  <si>
    <t>2021-08-26T07:04:02.000Z</t>
  </si>
  <si>
    <t>2021-08-26T08:01:40.000Z</t>
  </si>
  <si>
    <t>2021-08-26T08:12:36.000Z</t>
  </si>
  <si>
    <t>2021-08-26T08:18:49.000Z</t>
  </si>
  <si>
    <t>2021-08-26T05:15:01.000Z</t>
  </si>
  <si>
    <t>2021-08-26T06:34:33.000Z</t>
  </si>
  <si>
    <t>2021-08-26T04:56:41.000Z</t>
  </si>
  <si>
    <t>2021-08-26T08:18:50.000Z</t>
  </si>
  <si>
    <t>2021-08-26T05:07:03.000Z</t>
  </si>
  <si>
    <t>j'</t>
  </si>
  <si>
    <t>2021-08-26T06:54:59.000Z</t>
  </si>
  <si>
    <t>2021-08-26T05:15:02.000Z</t>
  </si>
  <si>
    <t>2021-08-26T08:01:41.000Z</t>
  </si>
  <si>
    <t>2021-08-26T04:56:42.000Z</t>
  </si>
  <si>
    <t>2021-08-26T06:34:34.000Z</t>
  </si>
  <si>
    <t>2021-08-26T06:55:00.000Z</t>
  </si>
  <si>
    <t>2021-08-26T07:04:03.000Z</t>
  </si>
  <si>
    <t>2021-08-26T08:12:37.000Z</t>
  </si>
  <si>
    <t>2021-08-26T08:18:51.000Z</t>
  </si>
  <si>
    <t>2021-08-26T06:34:35.000Z</t>
  </si>
  <si>
    <t>2021-08-26T05:07:04.000Z</t>
  </si>
  <si>
    <t>2021-08-26T08:01:42.000Z</t>
  </si>
  <si>
    <t>2021-08-26T05:15:03.000Z</t>
  </si>
  <si>
    <t>2021-08-26T06:55:01.000Z</t>
  </si>
  <si>
    <t>2021-08-26T05:07:05.000Z</t>
  </si>
  <si>
    <t>2021-08-26T08:18:52.000Z</t>
  </si>
  <si>
    <t>2021-08-26T04:56:43.000Z</t>
  </si>
  <si>
    <t>2021-08-26T05:15:04.000Z</t>
  </si>
  <si>
    <t>2021-08-26T06:34:36.000Z</t>
  </si>
  <si>
    <t>2021-08-26T06:55:02.000Z</t>
  </si>
  <si>
    <t>2021-08-26T07:04:04.000Z</t>
  </si>
  <si>
    <t>2021-08-26T08:01:43.000Z</t>
  </si>
  <si>
    <t>2021-08-26T08:12:38.000Z</t>
  </si>
  <si>
    <t>2021-08-26T04:56:44.000Z</t>
  </si>
  <si>
    <t>2021-08-26T06:34:37.000Z</t>
  </si>
  <si>
    <t>2021-08-26T07:04:05.000Z</t>
  </si>
  <si>
    <t>2021-08-26T08:01:44.000Z</t>
  </si>
  <si>
    <t>2021-08-26T08:12:39.000Z</t>
  </si>
  <si>
    <t>2021-08-26T08:18:53.000Z</t>
  </si>
  <si>
    <t>2021-08-26T05:07:06.000Z</t>
  </si>
  <si>
    <t>2021-08-26T05:15:05.000Z</t>
  </si>
  <si>
    <t>2021-08-26T06:55:03.000Z</t>
  </si>
  <si>
    <t>2021-08-26T08:12:40.000Z</t>
  </si>
  <si>
    <t>2021-08-26T05:07:07.000Z</t>
  </si>
  <si>
    <t>2021-08-26T07:04:06.000Z</t>
  </si>
  <si>
    <t>2021-08-26T08:18:54.000Z</t>
  </si>
  <si>
    <t>2021-08-26T05:07:08.000Z</t>
  </si>
  <si>
    <t>2021-08-26T08:01:45.000Z</t>
  </si>
  <si>
    <t>2021-08-26T04:56:45.000Z</t>
  </si>
  <si>
    <t>2021-08-26T06:34:38.000Z</t>
  </si>
  <si>
    <t>2021-08-26T05:15:06.000Z</t>
  </si>
  <si>
    <t>2021-08-26T06:55:04.000Z</t>
  </si>
  <si>
    <t>2021-08-26T04:56:46.000Z</t>
  </si>
  <si>
    <t>2021-08-26T06:34:39.000Z</t>
  </si>
  <si>
    <t>2021-08-26T06:55:05.000Z</t>
  </si>
  <si>
    <t>2021-08-26T07:04:07.000Z</t>
  </si>
  <si>
    <t>2021-08-26T08:12:41.000Z</t>
  </si>
  <si>
    <t>2021-08-26T08:18:55.000Z</t>
  </si>
  <si>
    <t>2021-08-26T05:07:09.000Z</t>
  </si>
  <si>
    <t>2021-08-26T05:15:07.000Z</t>
  </si>
  <si>
    <t>2021-08-26T06:34:40.000Z</t>
  </si>
  <si>
    <t>2021-08-26T06:55:06.000Z</t>
  </si>
  <si>
    <t>2021-08-26T07:04:08.000Z</t>
  </si>
  <si>
    <t>2021-08-26T08:01:46.000Z</t>
  </si>
  <si>
    <t>2021-08-26T04:56:47.000Z</t>
  </si>
  <si>
    <t>2021-08-26T05:15:08.000Z</t>
  </si>
  <si>
    <t>2021-08-26T06:34:41.000Z</t>
  </si>
  <si>
    <t>2021-08-26T07:04:09.000Z</t>
  </si>
  <si>
    <t>2021-08-26T08:12:42.000Z</t>
  </si>
  <si>
    <t>2021-08-26T08:18:56.000Z</t>
  </si>
  <si>
    <t>2021-08-26T07:04:10.000Z</t>
  </si>
  <si>
    <t>2021-08-26T05:07:10.000Z</t>
  </si>
  <si>
    <t>2021-08-26T06:55:07.000Z</t>
  </si>
  <si>
    <t>2021-08-26T08:01:47.000Z</t>
  </si>
  <si>
    <t>2021-08-26T08:12:43.000Z</t>
  </si>
  <si>
    <t>2021-08-26T05:07:11.000Z</t>
  </si>
  <si>
    <t>2021-08-26T08:18:57.000Z</t>
  </si>
  <si>
    <t>2021-08-26T04:56:48.000Z</t>
  </si>
  <si>
    <t>2021-08-26T05:15:09.000Z</t>
  </si>
  <si>
    <t>2021-08-26T06:34:42.000Z</t>
  </si>
  <si>
    <t>2021-08-26T07:04:11.000Z</t>
  </si>
  <si>
    <t>2021-08-26T08:01:51.000Z</t>
  </si>
  <si>
    <t>2021-08-26T08:12:44.000Z</t>
  </si>
  <si>
    <t>2021-08-26T08:01:53.000Z</t>
  </si>
  <si>
    <t>2021-08-26T05:07:12.000Z</t>
  </si>
  <si>
    <t>2021-08-26T06:55:08.000Z</t>
  </si>
  <si>
    <t>2021-08-26T07:04:12.000Z</t>
  </si>
  <si>
    <t>2021-08-26T04:56:49.000Z</t>
  </si>
  <si>
    <t>2021-08-26T06:34:43.000Z</t>
  </si>
  <si>
    <t>2021-08-26T06:55:09.000Z</t>
  </si>
  <si>
    <t>2021-08-26T07:04:13.000Z</t>
  </si>
  <si>
    <t>2021-08-26T08:18:58.000Z</t>
  </si>
  <si>
    <t>2021-08-26T05:15:10.000Z</t>
  </si>
  <si>
    <t>2021-08-26T08:01:54.000Z</t>
  </si>
  <si>
    <t>2021-08-26T08:12:45.000Z</t>
  </si>
  <si>
    <t>2021-08-26T08:18:59.000Z</t>
  </si>
  <si>
    <t>2021-08-26T04:56:50.000Z</t>
  </si>
  <si>
    <t>2021-08-26T06:34:44.000Z</t>
  </si>
  <si>
    <t>2021-08-26T07:04:16.000Z</t>
  </si>
  <si>
    <t>2021-08-26T08:12:46.000Z</t>
  </si>
  <si>
    <t>2021-08-26T05:15:12.000Z</t>
  </si>
  <si>
    <t>2021-08-26T06:34:47.000Z</t>
  </si>
  <si>
    <t>2021-08-26T06:55:12.000Z</t>
  </si>
  <si>
    <t>2021-08-26T08:19:01.000Z</t>
  </si>
  <si>
    <t>2021-08-26T04:56:51.000Z</t>
  </si>
  <si>
    <t>2021-08-26T05:15:13.000Z</t>
  </si>
  <si>
    <t>2021-08-26T06:34:48.000Z</t>
  </si>
  <si>
    <t>2021-08-26T06:55:13.000Z</t>
  </si>
  <si>
    <t>2021-08-26T07:04:17.000Z</t>
  </si>
  <si>
    <t>2021-08-26T08:01:55.000Z</t>
  </si>
  <si>
    <t>2021-08-26T08:12:47.000Z</t>
  </si>
  <si>
    <t>2021-08-26T08:19:02.000Z</t>
  </si>
  <si>
    <t>2021-08-26T05:07:13.000Z</t>
  </si>
  <si>
    <t>2021-08-26T07:04:18.000Z</t>
  </si>
  <si>
    <t>2021-08-26T08:12:49.000Z</t>
  </si>
  <si>
    <t>2021-08-26T04:56:52.000Z</t>
  </si>
  <si>
    <t>2021-08-26T05:07:14.000Z</t>
  </si>
  <si>
    <t>2021-08-26T08:01:56.000Z</t>
  </si>
  <si>
    <t>2021-08-26T08:19:03.000Z</t>
  </si>
  <si>
    <t>2021-08-26T04:56:56.000Z</t>
  </si>
  <si>
    <t>2021-08-26T05:15:14.000Z</t>
  </si>
  <si>
    <t>2021-08-26T06:34:49.000Z</t>
  </si>
  <si>
    <t>2021-08-26T06:55:14.000Z</t>
  </si>
  <si>
    <t>2021-08-26T08:12:50.000Z</t>
  </si>
  <si>
    <t>2021-08-26T05:07:17.000Z</t>
  </si>
  <si>
    <t>2021-08-26T06:55:15.000Z</t>
  </si>
  <si>
    <t>2021-08-26T07:04:19.000Z</t>
  </si>
  <si>
    <t>2021-08-26T08:01:57.000Z</t>
  </si>
  <si>
    <t>2021-08-26T08:19:04.000Z</t>
  </si>
  <si>
    <t>2021-08-26T04:56:57.000Z</t>
  </si>
  <si>
    <t>2021-08-26T05:15:15.000Z</t>
  </si>
  <si>
    <t>2021-08-26T07:04:20.000Z</t>
  </si>
  <si>
    <t>2021-08-26T08:12:51.000Z</t>
  </si>
  <si>
    <t>2021-08-26T05:07:18.000Z</t>
  </si>
  <si>
    <t>2021-08-26T06:55:16.000Z</t>
  </si>
  <si>
    <t>!'</t>
  </si>
  <si>
    <t>2021-08-26T05:15:16.000Z</t>
  </si>
  <si>
    <t>2021-08-26T06:34:50.000Z</t>
  </si>
  <si>
    <t>2021-08-26T08:01:58.000Z</t>
  </si>
  <si>
    <t>2021-08-26T04:56:58.000Z</t>
  </si>
  <si>
    <t>2021-08-26T06:55:17.000Z</t>
  </si>
  <si>
    <t>2021-08-26T07:04:21.000Z</t>
  </si>
  <si>
    <t>2021-08-26T08:12:52.000Z</t>
  </si>
  <si>
    <t>2021-08-26T08:19:05.000Z</t>
  </si>
  <si>
    <t>2021-08-26T05:07:19.000Z</t>
  </si>
  <si>
    <t>2021-08-26T05:15:17.000Z</t>
  </si>
  <si>
    <t>2021-08-26T06:34:51.000Z</t>
  </si>
  <si>
    <t>2021-08-26T04:56:59.000Z</t>
  </si>
  <si>
    <t>2021-08-26T05:15:21.000Z</t>
  </si>
  <si>
    <t>2021-08-26T06:34:52.000Z</t>
  </si>
  <si>
    <t>2021-08-26T06:55:18.000Z</t>
  </si>
  <si>
    <t>2021-08-26T07:04:22.000Z</t>
  </si>
  <si>
    <t>2021-08-26T08:12:53.000Z</t>
  </si>
  <si>
    <t>2021-08-26T08:19:06.000Z</t>
  </si>
  <si>
    <t>2021-08-26T05:07:20.000Z</t>
  </si>
  <si>
    <t>2021-08-26T05:15:22.000Z</t>
  </si>
  <si>
    <t>2021-08-26T06:34:53.000Z</t>
  </si>
  <si>
    <t>2021-08-26T06:55:19.000Z</t>
  </si>
  <si>
    <t>2021-08-26T07:04:23.000Z</t>
  </si>
  <si>
    <t>2021-08-26T08:01:59.000Z</t>
  </si>
  <si>
    <t>2021-08-26T05:15:23.000Z</t>
  </si>
  <si>
    <t>2021-08-26T08:12:54.000Z</t>
  </si>
  <si>
    <t>2021-08-26T08:19:07.000Z</t>
  </si>
  <si>
    <t>2021-08-26T04:57:00.000Z</t>
  </si>
  <si>
    <t>2021-08-26T05:07:21.000Z</t>
  </si>
  <si>
    <t>2021-08-26T06:34:54.000Z</t>
  </si>
  <si>
    <t>2021-08-26T08:12:55.000Z</t>
  </si>
  <si>
    <t>2021-08-26T04:57:01.000Z</t>
  </si>
  <si>
    <t>2021-08-26T06:55:20.000Z</t>
  </si>
  <si>
    <t>2021-08-26T07:04:24.000Z</t>
  </si>
  <si>
    <t>2021-08-26T04:57:02.000Z</t>
  </si>
  <si>
    <t>2021-08-26T05:07:22.000Z</t>
  </si>
  <si>
    <t>2021-08-26T08:02:00.000Z</t>
  </si>
  <si>
    <t>2021-08-26T05:07:23.000Z</t>
  </si>
  <si>
    <t>2021-08-26T08:02:01.000Z</t>
  </si>
  <si>
    <t>2021-08-26T05:07:24.000Z</t>
  </si>
  <si>
    <t>2021-08-26T08:02:02.000Z</t>
  </si>
  <si>
    <t>2021-08-26T08:02:04.000Z</t>
  </si>
  <si>
    <t>2021-08-26T08:02:05.000Z</t>
  </si>
  <si>
    <t>2021-08-26T08:02:06.000Z</t>
  </si>
  <si>
    <t>2021-08-26T08:02:07.000Z</t>
  </si>
  <si>
    <t>2021-08-26T08:02:08.000Z</t>
  </si>
  <si>
    <t>2021-08-26T08:02:09.000Z</t>
  </si>
  <si>
    <t>2021-08-26T08:02:10.000Z</t>
  </si>
  <si>
    <t>2021-08-26T08:02:11.000Z</t>
  </si>
  <si>
    <t>Trial 2(trial 5)</t>
  </si>
  <si>
    <t>Trial 3(trial 6)</t>
  </si>
  <si>
    <t>2021-08-27T03:49:33.000Z</t>
  </si>
  <si>
    <t>2021-08-27T04:00:38.000Z</t>
  </si>
  <si>
    <t>2021-08-27T04:06:45.000Z</t>
  </si>
  <si>
    <t>2021-08-27T04:47:58.000Z</t>
  </si>
  <si>
    <t>2021-08-27T04:54:26.000Z</t>
  </si>
  <si>
    <t>2021-08-27T05:00:48.000Z</t>
  </si>
  <si>
    <t>2021-08-27T05:45:12.000Z</t>
  </si>
  <si>
    <t>2021-08-27T05:53:33.000Z</t>
  </si>
  <si>
    <t>2021-08-27T06:01:16.000Z</t>
  </si>
  <si>
    <t>2021-08-27T05:45:13.000Z</t>
  </si>
  <si>
    <t>2021-08-27T04:54:27.000Z</t>
  </si>
  <si>
    <t>2021-08-27T03:49:34.000Z</t>
  </si>
  <si>
    <t>2021-08-27T04:00:39.000Z</t>
  </si>
  <si>
    <t>2021-08-27T05:00:49.000Z</t>
  </si>
  <si>
    <t>2021-08-27T05:53:34.000Z</t>
  </si>
  <si>
    <t>2021-08-27T06:01:17.000Z</t>
  </si>
  <si>
    <t>2021-08-27T04:06:46.000Z</t>
  </si>
  <si>
    <t>2021-08-27T04:47:59.000Z</t>
  </si>
  <si>
    <t>2021-08-27T05:45:14.000Z</t>
  </si>
  <si>
    <t>2021-08-27T06:01:18.000Z</t>
  </si>
  <si>
    <t>2021-08-27T04:54:28.000Z</t>
  </si>
  <si>
    <t>2021-08-27T05:53:35.000Z</t>
  </si>
  <si>
    <t>2021-08-27T04:00:40.000Z</t>
  </si>
  <si>
    <t>2021-08-27T03:49:35.000Z</t>
  </si>
  <si>
    <t>2021-08-27T05:00:50.000Z</t>
  </si>
  <si>
    <t>2021-08-27T04:06:47.000Z</t>
  </si>
  <si>
    <t>2021-08-27T04:48:00.000Z</t>
  </si>
  <si>
    <t>2021-08-27T05:45:15.000Z</t>
  </si>
  <si>
    <t>2021-08-27T05:53:36.000Z</t>
  </si>
  <si>
    <t>2021-08-27T06:01:19.000Z</t>
  </si>
  <si>
    <t>2021-08-27T03:49:36.000Z</t>
  </si>
  <si>
    <t>2021-08-27T04:00:41.000Z</t>
  </si>
  <si>
    <t>2021-08-27T04:54:29.000Z</t>
  </si>
  <si>
    <t>2021-08-27T05:00:51.000Z</t>
  </si>
  <si>
    <t>2021-08-27T04:06:48.000Z</t>
  </si>
  <si>
    <t>2021-08-27T04:48:01.000Z</t>
  </si>
  <si>
    <t>2021-08-27T05:45:16.000Z</t>
  </si>
  <si>
    <t>2021-08-27T06:01:20.000Z</t>
  </si>
  <si>
    <t>2021-08-27T05:53:37.000Z</t>
  </si>
  <si>
    <t>2021-08-27T04:54:30.000Z</t>
  </si>
  <si>
    <t>2021-08-27T03:49:37.000Z</t>
  </si>
  <si>
    <t>2021-08-27T04:00:42.000Z</t>
  </si>
  <si>
    <t>2021-08-27T04:06:49.000Z</t>
  </si>
  <si>
    <t>2021-08-27T04:48:02.000Z</t>
  </si>
  <si>
    <t>2021-08-27T05:45:17.000Z</t>
  </si>
  <si>
    <t>2021-08-27T05:00:52.000Z</t>
  </si>
  <si>
    <t>2021-08-27T05:45:18.000Z</t>
  </si>
  <si>
    <t>2021-08-27T03:49:38.000Z</t>
  </si>
  <si>
    <t>2021-08-27T04:06:50.000Z</t>
  </si>
  <si>
    <t>2021-08-27T05:00:53.000Z</t>
  </si>
  <si>
    <t>2021-08-27T05:53:38.000Z</t>
  </si>
  <si>
    <t>2021-08-27T06:01:23.000Z</t>
  </si>
  <si>
    <t>2021-08-27T04:00:43.000Z</t>
  </si>
  <si>
    <t>2021-08-27T05:45:19.000Z</t>
  </si>
  <si>
    <t>2021-08-27T04:48:04.000Z</t>
  </si>
  <si>
    <t>2021-08-27T04:54:31.000Z</t>
  </si>
  <si>
    <t>2021-08-27T05:53:39.000Z</t>
  </si>
  <si>
    <t>2021-08-27T03:49:39.000Z</t>
  </si>
  <si>
    <t>2021-08-27T04:06:51.000Z</t>
  </si>
  <si>
    <t>2021-08-27T05:00:54.000Z</t>
  </si>
  <si>
    <t>2021-08-27T05:45:20.000Z</t>
  </si>
  <si>
    <t>2021-08-27T05:45:21.000Z</t>
  </si>
  <si>
    <t>2021-08-27T04:00:44.000Z</t>
  </si>
  <si>
    <t>2021-08-27T04:48:05.000Z</t>
  </si>
  <si>
    <t>2021-08-27T06:01:24.000Z</t>
  </si>
  <si>
    <t>2021-08-27T04:00:45.000Z</t>
  </si>
  <si>
    <t>2021-08-27T04:06:52.000Z</t>
  </si>
  <si>
    <t>2021-08-27T05:00:55.000Z</t>
  </si>
  <si>
    <t>2021-08-27T05:53:40.000Z</t>
  </si>
  <si>
    <t>2021-08-27T04:00:46.000Z</t>
  </si>
  <si>
    <t>2021-08-27T03:49:40.000Z</t>
  </si>
  <si>
    <t>2021-08-27T04:48:06.000Z</t>
  </si>
  <si>
    <t>2021-08-27T04:54:32.000Z</t>
  </si>
  <si>
    <t>2021-08-27T04:54:33.000Z</t>
  </si>
  <si>
    <t>2021-08-27T05:45:22.000Z</t>
  </si>
  <si>
    <t>2021-08-27T06:01:25.000Z</t>
  </si>
  <si>
    <t>2021-08-27T04:00:47.000Z</t>
  </si>
  <si>
    <t>2021-08-27T05:53:41.000Z</t>
  </si>
  <si>
    <t>2021-08-27T05:00:56.000Z</t>
  </si>
  <si>
    <t>2021-08-27T05:53:42.000Z</t>
  </si>
  <si>
    <t>2021-08-27T04:06:53.000Z</t>
  </si>
  <si>
    <t>2021-08-27T03:49:41.000Z</t>
  </si>
  <si>
    <t>2021-08-27T04:00:48.000Z</t>
  </si>
  <si>
    <t>2021-08-27T04:54:34.000Z</t>
  </si>
  <si>
    <t>2021-08-27T05:00:57.000Z</t>
  </si>
  <si>
    <t>2021-08-27T05:53:44.000Z</t>
  </si>
  <si>
    <t>2021-08-27T03:49:44.000Z</t>
  </si>
  <si>
    <t>2021-08-27T04:00:49.000Z</t>
  </si>
  <si>
    <t>2021-08-27T04:48:07.000Z</t>
  </si>
  <si>
    <t>2021-08-27T05:00:58.000Z</t>
  </si>
  <si>
    <t>2021-08-27T05:45:23.000Z</t>
  </si>
  <si>
    <t>2021-08-27T05:53:47.000Z</t>
  </si>
  <si>
    <t>2021-08-27T06:01:26.000Z</t>
  </si>
  <si>
    <t>2021-08-27T03:49:45.000Z</t>
  </si>
  <si>
    <t>2021-08-27T04:06:54.000Z</t>
  </si>
  <si>
    <t>2021-08-27T04:48:08.000Z</t>
  </si>
  <si>
    <t>2021-08-27T05:00:59.000Z</t>
  </si>
  <si>
    <t>2021-08-27T04:06:56.000Z</t>
  </si>
  <si>
    <t>2021-08-27T05:01:02.000Z</t>
  </si>
  <si>
    <t>2021-08-27T05:53:48.000Z</t>
  </si>
  <si>
    <t>2021-08-27T04:00:50.000Z</t>
  </si>
  <si>
    <t>2021-08-27T04:06:57.000Z</t>
  </si>
  <si>
    <t>2021-08-27T04:48:09.000Z</t>
  </si>
  <si>
    <t>2021-08-27T03:49:46.000Z</t>
  </si>
  <si>
    <t>2021-08-27T04:06:58.000Z</t>
  </si>
  <si>
    <t>2021-08-27T04:48:10.000Z</t>
  </si>
  <si>
    <t>2021-08-27T04:48:11.000Z</t>
  </si>
  <si>
    <t>2021-08-27T04:54:35.000Z</t>
  </si>
  <si>
    <t>2021-08-27T05:01:03.000Z</t>
  </si>
  <si>
    <t>2021-08-27T05:45:24.000Z</t>
  </si>
  <si>
    <t>2021-08-27T05:53:49.000Z</t>
  </si>
  <si>
    <t>2021-08-27T06:01:27.000Z</t>
  </si>
  <si>
    <t>?'</t>
  </si>
  <si>
    <t>2021-08-27T04:00:51.000Z</t>
  </si>
  <si>
    <t>2021-08-27T04:07:00.000Z</t>
  </si>
  <si>
    <t>2021-08-27T03:49:47.000Z</t>
  </si>
  <si>
    <t>2021-08-27T05:45:25.000Z</t>
  </si>
  <si>
    <t>2021-08-27T06:01:28.000Z</t>
  </si>
  <si>
    <t>2021-08-27T04:48:12.000Z</t>
  </si>
  <si>
    <t>2021-08-27T05:01:05.000Z</t>
  </si>
  <si>
    <t>2021-08-27T05:45:29.000Z</t>
  </si>
  <si>
    <t>2021-08-27T05:53:50.000Z</t>
  </si>
  <si>
    <t>2021-08-27T04:07:01.000Z</t>
  </si>
  <si>
    <t>2021-08-27T05:45:30.000Z</t>
  </si>
  <si>
    <t>2021-08-27T06:01:29.000Z</t>
  </si>
  <si>
    <t>2021-08-27T05:53:51.000Z</t>
  </si>
  <si>
    <t>2021-08-27T06:01:34.000Z</t>
  </si>
  <si>
    <t>2021-08-27T04:48:13.000Z</t>
  </si>
  <si>
    <t>2021-08-27T05:45:31.000Z</t>
  </si>
  <si>
    <t>2021-08-27T06:01:35.000Z</t>
  </si>
  <si>
    <t>2021-08-27T03:49:48.000Z</t>
  </si>
  <si>
    <t>2021-08-27T04:48:14.000Z</t>
  </si>
  <si>
    <t>2021-08-27T04:54:36.000Z</t>
  </si>
  <si>
    <t>2021-08-27T05:01:06.000Z</t>
  </si>
  <si>
    <t>2021-08-27T05:53:52.000Z</t>
  </si>
  <si>
    <t>2021-08-27T04:07:02.000Z</t>
  </si>
  <si>
    <t>2021-08-27T05:45:33.000Z</t>
  </si>
  <si>
    <t>2021-08-27T03:49:49.000Z</t>
  </si>
  <si>
    <t>2021-08-27T04:07:03.000Z</t>
  </si>
  <si>
    <t>2021-08-27T04:54:37.000Z</t>
  </si>
  <si>
    <t>2021-08-27T05:01:07.000Z</t>
  </si>
  <si>
    <t>2021-08-27T06:01:37.000Z</t>
  </si>
  <si>
    <t>2021-08-27T04:48:16.000Z</t>
  </si>
  <si>
    <t>2021-08-27T04:54:40.000Z</t>
  </si>
  <si>
    <t>2021-08-27T05:01:08.000Z</t>
  </si>
  <si>
    <t>2021-08-27T05:45:34.000Z</t>
  </si>
  <si>
    <t>2021-08-27T03:49:50.000Z</t>
  </si>
  <si>
    <t>2021-08-27T04:54:41.000Z</t>
  </si>
  <si>
    <t>2021-08-27T03:49:52.000Z</t>
  </si>
  <si>
    <t>2021-08-27T04:07:04.000Z</t>
  </si>
  <si>
    <t>2021-08-27T04:54:42.000Z</t>
  </si>
  <si>
    <t>2021-08-27T06:01:38.000Z</t>
  </si>
  <si>
    <t>2021-08-27T05:01:09.000Z</t>
  </si>
  <si>
    <t>2021-08-27T06:01:39.000Z</t>
  </si>
  <si>
    <t>2021-08-27T04:07:05.000Z</t>
  </si>
  <si>
    <t>2021-08-27T05:45:36.000Z</t>
  </si>
  <si>
    <t>2021-08-27T04:54:43.000Z</t>
  </si>
  <si>
    <t>2021-08-27T06:01:40.000Z</t>
  </si>
  <si>
    <t>2021-08-27T04:54:44.000Z</t>
  </si>
  <si>
    <t>2021-08-27T06:01:41.000Z</t>
  </si>
  <si>
    <t>2021-08-27T04:54:45.000Z</t>
  </si>
  <si>
    <t>2021-08-27T04:54:46.000Z</t>
  </si>
  <si>
    <t>2021-08-27T04:54:47.000Z</t>
  </si>
  <si>
    <t>2021-08-26T03:15:50.000Z</t>
  </si>
  <si>
    <t>2021-08-26T03:29:05.000Z</t>
  </si>
  <si>
    <t>2021-08-26T03:34:25.000Z</t>
  </si>
  <si>
    <t>2021-08-26T04:52:46.000Z</t>
  </si>
  <si>
    <t>2021-08-26T04:58:45.000Z</t>
  </si>
  <si>
    <t>2021-08-26T05:05:10.000Z</t>
  </si>
  <si>
    <t>2021-08-26T05:56:36.000Z</t>
  </si>
  <si>
    <t>2021-08-26T06:04:45.000Z</t>
  </si>
  <si>
    <t>2021-08-26T06:14:16.000Z</t>
  </si>
  <si>
    <t>2021-08-26T03:15:51.000Z</t>
  </si>
  <si>
    <t>2021-08-26T03:34:26.000Z</t>
  </si>
  <si>
    <t>2021-08-26T05:05:11.000Z</t>
  </si>
  <si>
    <t>2021-08-26T04:58:46.000Z</t>
  </si>
  <si>
    <t>2021-08-26T06:04:46.000Z</t>
  </si>
  <si>
    <t>2021-08-26T03:29:06.000Z</t>
  </si>
  <si>
    <t>2021-08-26T04:52:47.000Z</t>
  </si>
  <si>
    <t>2021-08-26T05:56:37.000Z</t>
  </si>
  <si>
    <t>2021-08-26T06:14:17.000Z</t>
  </si>
  <si>
    <t>2021-08-26T03:15:53.000Z</t>
  </si>
  <si>
    <t>2021-08-26T03:29:07.000Z</t>
  </si>
  <si>
    <t>2021-08-26T03:34:27.000Z</t>
  </si>
  <si>
    <t>2021-08-26T04:52:48.000Z</t>
  </si>
  <si>
    <t>2021-08-26T04:58:47.000Z</t>
  </si>
  <si>
    <t>2021-08-26T05:56:38.000Z</t>
  </si>
  <si>
    <t>2021-08-26T06:04:47.000Z</t>
  </si>
  <si>
    <t>2021-08-26T06:14:18.000Z</t>
  </si>
  <si>
    <t>)'</t>
  </si>
  <si>
    <t>2021-08-26T03:34:28.000Z</t>
  </si>
  <si>
    <t>2021-08-26T04:52:49.000Z</t>
  </si>
  <si>
    <t>2021-08-26T04:58:48.000Z</t>
  </si>
  <si>
    <t>÷'</t>
  </si>
  <si>
    <t>2021-08-26T05:05:12.000Z</t>
  </si>
  <si>
    <t>2021-08-26T05:56:39.000Z</t>
  </si>
  <si>
    <t>2021-08-26T06:04:48.000Z</t>
  </si>
  <si>
    <t>2021-08-26T03:15:54.000Z</t>
  </si>
  <si>
    <t>2021-08-26T03:29:08.000Z</t>
  </si>
  <si>
    <t>2021-08-26T06:14:19.000Z</t>
  </si>
  <si>
    <t>2021-08-26T04:52:50.000Z</t>
  </si>
  <si>
    <t>2021-08-26T04:58:49.000Z</t>
  </si>
  <si>
    <t>2021-08-26T05:05:13.000Z</t>
  </si>
  <si>
    <t>2021-08-26T05:56:40.000Z</t>
  </si>
  <si>
    <t>2021-08-26T03:15:55.000Z</t>
  </si>
  <si>
    <t>2021-08-26T03:29:09.000Z</t>
  </si>
  <si>
    <t>2021-08-26T03:34:29.000Z</t>
  </si>
  <si>
    <t>2021-08-26T04:52:51.000Z</t>
  </si>
  <si>
    <t>2021-08-26T04:58:50.000Z</t>
  </si>
  <si>
    <t>2021-08-26T05:05:14.000Z</t>
  </si>
  <si>
    <t>2021-08-26T06:04:49.000Z</t>
  </si>
  <si>
    <t>2021-08-26T06:14:20.000Z</t>
  </si>
  <si>
    <t>2021-08-26T03:34:30.000Z</t>
  </si>
  <si>
    <t>2021-08-26T05:56:41.000Z</t>
  </si>
  <si>
    <t>2021-08-26T06:14:21.000Z</t>
  </si>
  <si>
    <t>2021-08-26T03:29:10.000Z</t>
  </si>
  <si>
    <t>2021-08-26T05:05:15.000Z</t>
  </si>
  <si>
    <t>2021-08-26T06:04:50.000Z</t>
  </si>
  <si>
    <t>2021-08-26T06:14:22.000Z</t>
  </si>
  <si>
    <t>2021-08-26T03:15:56.000Z</t>
  </si>
  <si>
    <t>2021-08-26T05:05:16.000Z</t>
  </si>
  <si>
    <t>"'</t>
  </si>
  <si>
    <t>2021-08-26T04:58:51.000Z</t>
  </si>
  <si>
    <t>2021-08-26T05:56:42.000Z</t>
  </si>
  <si>
    <t>2021-08-26T06:04:51.000Z</t>
  </si>
  <si>
    <t>2021-08-26T06:14:23.000Z</t>
  </si>
  <si>
    <t>2021-08-26T03:29:11.000Z</t>
  </si>
  <si>
    <t>2021-08-26T03:34:31.000Z</t>
  </si>
  <si>
    <t>2021-08-26T04:52:52.000Z</t>
  </si>
  <si>
    <t>2021-08-26T04:58:52.000Z</t>
  </si>
  <si>
    <t>2021-08-26T03:15:57.000Z</t>
  </si>
  <si>
    <t>2021-08-26T05:56:43.000Z</t>
  </si>
  <si>
    <t>2021-08-26T03:29:12.000Z</t>
  </si>
  <si>
    <t>2021-08-26T03:15:58.000Z</t>
  </si>
  <si>
    <t>2021-08-26T05:05:17.000Z</t>
  </si>
  <si>
    <t>2021-08-26T06:14:24.000Z</t>
  </si>
  <si>
    <t>2021-08-26T03:34:32.000Z</t>
  </si>
  <si>
    <t>2021-08-26T04:58:53.000Z</t>
  </si>
  <si>
    <t>2021-08-26T06:04:52.000Z</t>
  </si>
  <si>
    <t>2021-08-26T03:29:13.000Z</t>
  </si>
  <si>
    <t>2021-08-26T04:52:53.000Z</t>
  </si>
  <si>
    <t>2021-08-26T03:34:33.000Z</t>
  </si>
  <si>
    <t>2021-08-26T04:52:54.000Z</t>
  </si>
  <si>
    <t>2021-08-26T05:56:44.000Z</t>
  </si>
  <si>
    <t>2021-08-26T06:04:53.000Z</t>
  </si>
  <si>
    <t>2021-08-26T04:58:55.000Z</t>
  </si>
  <si>
    <t>2021-08-26T05:05:18.000Z</t>
  </si>
  <si>
    <t>2021-08-26T03:15:59.000Z</t>
  </si>
  <si>
    <t>2021-08-26T06:14:25.000Z</t>
  </si>
  <si>
    <t>2021-08-26T03:29:14.000Z</t>
  </si>
  <si>
    <t>2021-08-26T04:52:55.000Z</t>
  </si>
  <si>
    <t>2021-08-26T05:56:45.000Z</t>
  </si>
  <si>
    <t>2021-08-26T06:04:54.000Z</t>
  </si>
  <si>
    <t>2021-08-26T04:52:56.000Z</t>
  </si>
  <si>
    <t>2021-08-26T04:58:56.000Z</t>
  </si>
  <si>
    <t>2021-08-26T06:04:56.000Z</t>
  </si>
  <si>
    <t>2021-08-26T03:34:34.000Z</t>
  </si>
  <si>
    <t>2021-08-26T05:05:19.000Z</t>
  </si>
  <si>
    <t>2021-08-26T06:14:26.000Z</t>
  </si>
  <si>
    <t>2021-08-26T04:58:57.000Z</t>
  </si>
  <si>
    <t>2021-08-26T05:56:46.000Z</t>
  </si>
  <si>
    <t>2021-08-26T06:14:27.000Z</t>
  </si>
  <si>
    <t>2021-08-26T03:16:03.000Z</t>
  </si>
  <si>
    <t>2021-08-26T03:29:15.000Z</t>
  </si>
  <si>
    <t>2021-08-26T03:29:16.000Z</t>
  </si>
  <si>
    <t>2021-08-26T04:52:57.000Z</t>
  </si>
  <si>
    <t>2021-08-26T05:05:20.000Z</t>
  </si>
  <si>
    <t>2021-08-26T05:56:47.000Z</t>
  </si>
  <si>
    <t>2021-08-26T06:04:57.000Z</t>
  </si>
  <si>
    <t>2021-08-26T06:14:28.000Z</t>
  </si>
  <si>
    <t>2021-08-26T06:14:30.000Z</t>
  </si>
  <si>
    <t>2021-08-26T03:16:07.000Z</t>
  </si>
  <si>
    <t>2021-08-26T03:29:20.000Z</t>
  </si>
  <si>
    <t>2021-08-26T04:58:58.000Z</t>
  </si>
  <si>
    <t>k'</t>
  </si>
  <si>
    <t>;'</t>
  </si>
  <si>
    <t>2021-08-26T06:14:31.000Z</t>
  </si>
  <si>
    <t>2021-08-26T03:16:09.000Z</t>
  </si>
  <si>
    <t>2021-08-26T03:29:21.000Z</t>
  </si>
  <si>
    <t>2021-08-26T03:34:36.000Z</t>
  </si>
  <si>
    <t>2021-08-26T05:05:21.000Z</t>
  </si>
  <si>
    <t>2021-08-26T04:52:58.000Z</t>
  </si>
  <si>
    <t>2021-08-26T06:14:32.000Z</t>
  </si>
  <si>
    <t>2021-08-26T03:34:37.000Z</t>
  </si>
  <si>
    <t>2021-08-26T05:56:48.000Z</t>
  </si>
  <si>
    <t>2021-08-26T03:16:11.000Z</t>
  </si>
  <si>
    <t>2021-08-26T03:34:39.000Z</t>
  </si>
  <si>
    <t>2021-08-26T06:04:58.000Z</t>
  </si>
  <si>
    <t>2021-08-26T03:16:14.000Z</t>
  </si>
  <si>
    <t>2021-08-26T03:29:22.000Z</t>
  </si>
  <si>
    <t>2021-08-26T03:34:40.000Z</t>
  </si>
  <si>
    <t>2021-08-26T05:56:49.000Z</t>
  </si>
  <si>
    <t>2021-08-26T03:34:41.000Z</t>
  </si>
  <si>
    <t>2021-08-26T05:05:22.000Z</t>
  </si>
  <si>
    <t>2021-08-26T06:14:34.000Z</t>
  </si>
  <si>
    <t>2021-08-26T03:29:23.000Z</t>
  </si>
  <si>
    <t>2021-08-26T04:58:59.000Z</t>
  </si>
  <si>
    <t>2021-08-26T03:16:15.000Z</t>
  </si>
  <si>
    <t>2021-08-26T04:59:00.000Z</t>
  </si>
  <si>
    <t>2021-08-26T05:56:52.000Z</t>
  </si>
  <si>
    <t>2021-08-26T06:04:59.000Z</t>
  </si>
  <si>
    <t>2021-08-26T04:52:59.000Z</t>
  </si>
  <si>
    <t>2021-08-26T05:05:23.000Z</t>
  </si>
  <si>
    <t>2021-08-26T05:56:53.000Z</t>
  </si>
  <si>
    <t>2021-08-26T06:14:35.000Z</t>
  </si>
  <si>
    <t>2021-08-26T03:16:16.000Z</t>
  </si>
  <si>
    <t>2021-08-26T04:53:02.000Z</t>
  </si>
  <si>
    <t>2021-08-26T04:59:03.000Z</t>
  </si>
  <si>
    <t>2021-08-26T06:05:03.000Z</t>
  </si>
  <si>
    <t>2021-08-26T06:14:36.000Z</t>
  </si>
  <si>
    <t>2021-08-26T03:29:24.000Z</t>
  </si>
  <si>
    <t>2021-08-26T03:34:42.000Z</t>
  </si>
  <si>
    <t>2021-08-26T04:53:03.000Z</t>
  </si>
  <si>
    <t>2021-08-26T04:59:04.000Z</t>
  </si>
  <si>
    <t>2021-08-26T05:05:24.000Z</t>
  </si>
  <si>
    <t>2021-08-26T06:05:04.000Z</t>
  </si>
  <si>
    <t>2021-08-26T03:16:17.000Z</t>
  </si>
  <si>
    <t>2021-08-26T03:29:25.000Z</t>
  </si>
  <si>
    <t>2021-08-26T04:59:05.000Z</t>
  </si>
  <si>
    <t>2021-08-26T05:05:26.000Z</t>
  </si>
  <si>
    <t>2021-08-26T05:56:54.000Z</t>
  </si>
  <si>
    <t>2021-08-26T06:14:38.000Z</t>
  </si>
  <si>
    <t>2021-08-26T03:16:18.000Z</t>
  </si>
  <si>
    <t>2021-08-26T04:53:04.000Z</t>
  </si>
  <si>
    <t>2021-08-26T03:16:20.000Z</t>
  </si>
  <si>
    <t>2021-08-26T05:05:27.000Z</t>
  </si>
  <si>
    <t>2021-08-26T06:05:05.000Z</t>
  </si>
  <si>
    <t>2021-08-26T06:14:39.000Z</t>
  </si>
  <si>
    <t>2021-08-26T03:34:43.000Z</t>
  </si>
  <si>
    <t>2021-08-26T04:53:05.000Z</t>
  </si>
  <si>
    <t>2021-08-26T04:59:06.000Z</t>
  </si>
  <si>
    <t>2021-08-26T05:56:55.000Z</t>
  </si>
  <si>
    <t>2021-08-26T03:16:21.000Z</t>
  </si>
  <si>
    <t>2021-08-26T03:34:44.000Z</t>
  </si>
  <si>
    <t>2021-08-26T05:05:28.000Z</t>
  </si>
  <si>
    <t>2021-08-26T06:05:06.000Z</t>
  </si>
  <si>
    <t>2021-08-26T04:53:06.000Z</t>
  </si>
  <si>
    <t>2021-08-26T04:59:07.000Z</t>
  </si>
  <si>
    <t>2021-08-26T05:56:56.000Z</t>
  </si>
  <si>
    <t>2021-08-26T03:34:45.000Z</t>
  </si>
  <si>
    <t>2021-08-26T04:53:07.000Z</t>
  </si>
  <si>
    <t>2021-08-26T05:56:57.000Z</t>
  </si>
  <si>
    <t>2021-08-26T05:05:29.000Z</t>
  </si>
  <si>
    <t>2021-08-26T06:05:07.000Z</t>
  </si>
  <si>
    <t>2021-08-26T03:34:46.000Z</t>
  </si>
  <si>
    <t>2021-08-26T04:53:08.000Z</t>
  </si>
  <si>
    <t>2021-08-26T04:59:09.000Z</t>
  </si>
  <si>
    <t>2021-08-26T05:56:58.000Z</t>
  </si>
  <si>
    <t>2021-08-26T06:05:08.000Z</t>
  </si>
  <si>
    <t>2021-08-26T03:34:48.000Z</t>
  </si>
  <si>
    <t>2021-08-26T05:05:30.000Z</t>
  </si>
  <si>
    <t>2021-08-26T06:05:09.000Z</t>
  </si>
  <si>
    <t>2021-08-26T04:53:09.000Z</t>
  </si>
  <si>
    <t>2021-08-26T04:59:10.000Z</t>
  </si>
  <si>
    <t>2021-08-26T05:05:32.000Z</t>
  </si>
  <si>
    <t>2021-08-26T03:34:49.000Z</t>
  </si>
  <si>
    <t>2021-08-26T06:05:28.000Z</t>
  </si>
  <si>
    <t>2021-08-26T06:05:29.000Z</t>
  </si>
  <si>
    <t>2021-08-26T04:59:11.000Z</t>
  </si>
  <si>
    <t>2021-08-26T05:05:33.000Z</t>
  </si>
  <si>
    <t>ㅣ'</t>
  </si>
  <si>
    <t>2021-08-26T06:05:30.000Z</t>
  </si>
  <si>
    <t>phone receive 부분 키로그</t>
  </si>
  <si>
    <t>2021-08-26T04:59:12.000Z</t>
  </si>
  <si>
    <t>2021-08-28T09:53:34.000Z</t>
  </si>
  <si>
    <t>2021-08-28T10:06:06.000Z</t>
  </si>
  <si>
    <t>2021-08-28T11:15:36.000Z</t>
  </si>
  <si>
    <t>2021-08-28T11:23:03.000Z</t>
  </si>
  <si>
    <t>2021-08-28T11:31:41.000Z</t>
  </si>
  <si>
    <t>2021-08-28T12:58:45.000Z</t>
  </si>
  <si>
    <t>2021-08-28T13:06:12.000Z</t>
  </si>
  <si>
    <t>2021-08-28T13:16:39.000Z</t>
  </si>
  <si>
    <t>2021-08-28T11:31:42.000Z</t>
  </si>
  <si>
    <t>2021-08-28T13:06:13.000Z</t>
  </si>
  <si>
    <t>2021-08-28T13:16:40.000Z</t>
  </si>
  <si>
    <t>2021-08-28T10:06:07.000Z</t>
  </si>
  <si>
    <t>2021-08-28T09:53:35.000Z</t>
  </si>
  <si>
    <t>2021-08-28T11:15:37.000Z</t>
  </si>
  <si>
    <t>2021-08-28T12:58:46.000Z</t>
  </si>
  <si>
    <t>2021-08-28T11:23:04.000Z</t>
  </si>
  <si>
    <t>2021-08-28T09:53:36.000Z</t>
  </si>
  <si>
    <t>2021-08-28T11:15:38.000Z</t>
  </si>
  <si>
    <t>2021-08-28T11:31:43.000Z</t>
  </si>
  <si>
    <t>2021-08-28T12:58:47.000Z</t>
  </si>
  <si>
    <t>2021-08-28T13:06:14.000Z</t>
  </si>
  <si>
    <t>2021-08-28T13:16:41.000Z</t>
  </si>
  <si>
    <t>2021-08-28T10:06:08.000Z</t>
  </si>
  <si>
    <t>2021-08-28T12:58:48.000Z</t>
  </si>
  <si>
    <t>2021-08-28T09:53:37.000Z</t>
  </si>
  <si>
    <t>2021-08-28T10:06:09.000Z</t>
  </si>
  <si>
    <t>2021-08-28T11:23:05.000Z</t>
  </si>
  <si>
    <t>2021-08-28T11:31:44.000Z</t>
  </si>
  <si>
    <t>2021-08-28T13:06:15.000Z</t>
  </si>
  <si>
    <t>2021-08-28T11:15:39.000Z</t>
  </si>
  <si>
    <t>2021-08-28T12:58:49.000Z</t>
  </si>
  <si>
    <t>2021-08-28T13:16:42.000Z</t>
  </si>
  <si>
    <t>2021-08-28T09:53:38.000Z</t>
  </si>
  <si>
    <t>2021-08-28T10:06:10.000Z</t>
  </si>
  <si>
    <t>2021-08-28T11:15:40.000Z</t>
  </si>
  <si>
    <t>2021-08-28T11:31:45.000Z</t>
  </si>
  <si>
    <t>2021-08-28T13:06:16.000Z</t>
  </si>
  <si>
    <t>2021-08-28T11:23:06.000Z</t>
  </si>
  <si>
    <t>2021-08-28T12:58:50.000Z</t>
  </si>
  <si>
    <t>2021-08-28T13:16:43.000Z</t>
  </si>
  <si>
    <t>2021-08-28T09:53:39.000Z</t>
  </si>
  <si>
    <t>2021-08-28T12:58:51.000Z</t>
  </si>
  <si>
    <t>2021-08-28T13:06:17.000Z</t>
  </si>
  <si>
    <t>2021-08-28T10:06:11.000Z</t>
  </si>
  <si>
    <t>2021-08-28T11:15:41.000Z</t>
  </si>
  <si>
    <t>2021-08-28T11:23:07.000Z</t>
  </si>
  <si>
    <t>2021-08-28T11:31:46.000Z</t>
  </si>
  <si>
    <t>2021-08-28T12:58:52.000Z</t>
  </si>
  <si>
    <t>2021-08-28T10:06:12.000Z</t>
  </si>
  <si>
    <t>2021-08-28T13:16:44.000Z</t>
  </si>
  <si>
    <t>2021-08-28T12:58:53.000Z</t>
  </si>
  <si>
    <t>2021-08-28T09:53:40.000Z</t>
  </si>
  <si>
    <t>2021-08-28T11:23:08.000Z</t>
  </si>
  <si>
    <t>2021-08-28T13:06:18.000Z</t>
  </si>
  <si>
    <t>2021-08-28T13:16:45.000Z</t>
  </si>
  <si>
    <t>2021-08-28T11:15:42.000Z</t>
  </si>
  <si>
    <t>2021-08-28T11:31:47.000Z</t>
  </si>
  <si>
    <t>2021-08-28T13:06:20.000Z</t>
  </si>
  <si>
    <t>2021-08-28T09:53:41.000Z</t>
  </si>
  <si>
    <t>2021-08-28T11:31:48.000Z</t>
  </si>
  <si>
    <t>2021-08-28T10:06:13.000Z</t>
  </si>
  <si>
    <t>2021-08-28T11:15:43.000Z</t>
  </si>
  <si>
    <t>2021-08-28T11:23:09.000Z</t>
  </si>
  <si>
    <t>2021-08-28T12:58:54.000Z</t>
  </si>
  <si>
    <t>2021-08-28T13:06:21.000Z</t>
  </si>
  <si>
    <t>2021-08-28T13:16:46.000Z</t>
  </si>
  <si>
    <t>2021-08-28T13:06:22.000Z</t>
  </si>
  <si>
    <t>2021-08-28T09:53:42.000Z</t>
  </si>
  <si>
    <t>2021-08-28T11:31:49.000Z</t>
  </si>
  <si>
    <t>2021-08-28T10:06:14.000Z</t>
  </si>
  <si>
    <t>2021-08-28T11:15:45.000Z</t>
  </si>
  <si>
    <t>2021-08-28T12:58:56.000Z</t>
  </si>
  <si>
    <t>2021-08-28T13:16:47.000Z</t>
  </si>
  <si>
    <t>2021-08-28T11:23:10.000Z</t>
  </si>
  <si>
    <t>2021-08-28T12:58:57.000Z</t>
  </si>
  <si>
    <t>2021-08-28T09:53:43.000Z</t>
  </si>
  <si>
    <t>2021-08-28T11:15:46.000Z</t>
  </si>
  <si>
    <t>2021-08-28T11:31:50.000Z</t>
  </si>
  <si>
    <t>2021-08-28T13:06:23.000Z</t>
  </si>
  <si>
    <t>2021-08-28T13:16:48.000Z</t>
  </si>
  <si>
    <t>2021-08-28T10:06:15.000Z</t>
  </si>
  <si>
    <t>2021-08-28T11:15:47.000Z</t>
  </si>
  <si>
    <t>2021-08-28T12:58:58.000Z</t>
  </si>
  <si>
    <t>2021-08-28T11:23:11.000Z</t>
  </si>
  <si>
    <t>2021-08-28T13:16:49.000Z</t>
  </si>
  <si>
    <t>2021-08-28T09:53:44.000Z</t>
  </si>
  <si>
    <t>2021-08-28T11:31:51.000Z</t>
  </si>
  <si>
    <t>2021-08-28T13:06:24.000Z</t>
  </si>
  <si>
    <t>2021-08-28T10:06:16.000Z</t>
  </si>
  <si>
    <t>2021-08-28T13:06:25.000Z</t>
  </si>
  <si>
    <t>2021-08-28T11:15:48.000Z</t>
  </si>
  <si>
    <t>2021-08-28T09:53:45.000Z</t>
  </si>
  <si>
    <t>2021-08-28T12:58:59.000Z</t>
  </si>
  <si>
    <t>2021-08-28T13:06:28.000Z</t>
  </si>
  <si>
    <t>2021-08-28T13:16:50.000Z</t>
  </si>
  <si>
    <t>2021-08-28T11:23:12.000Z</t>
  </si>
  <si>
    <t>2021-08-28T11:31:52.000Z</t>
  </si>
  <si>
    <t>2021-08-28T13:06:29.000Z</t>
  </si>
  <si>
    <t>2021-08-28T09:53:46.000Z</t>
  </si>
  <si>
    <t>2021-08-28T11:15:49.000Z</t>
  </si>
  <si>
    <t>2021-08-28T10:06:17.000Z</t>
  </si>
  <si>
    <t>2021-08-28T11:15:50.000Z</t>
  </si>
  <si>
    <t>2021-08-28T11:23:13.000Z</t>
  </si>
  <si>
    <t>2021-08-28T12:59:00.000Z</t>
  </si>
  <si>
    <t>2021-08-28T13:06:30.000Z</t>
  </si>
  <si>
    <t>2021-08-28T09:53:50.000Z</t>
  </si>
  <si>
    <t>2021-08-28T11:31:58.000Z</t>
  </si>
  <si>
    <t>2021-08-28T12:59:01.000Z</t>
  </si>
  <si>
    <t>2021-08-28T09:53:51.000Z</t>
  </si>
  <si>
    <t>2021-08-28T10:06:18.000Z</t>
  </si>
  <si>
    <t>2021-08-28T11:15:51.000Z</t>
  </si>
  <si>
    <t>2021-08-28T11:32:00.000Z</t>
  </si>
  <si>
    <t>2021-08-28T13:06:31.000Z</t>
  </si>
  <si>
    <t>2021-08-28T13:16:51.000Z</t>
  </si>
  <si>
    <t>2021-08-28T10:06:21.000Z</t>
  </si>
  <si>
    <t>2021-08-28T11:15:54.000Z</t>
  </si>
  <si>
    <t>2021-08-28T12:59:05.000Z</t>
  </si>
  <si>
    <t>2021-08-28T09:53:52.000Z</t>
  </si>
  <si>
    <t>2021-08-28T10:06:23.000Z</t>
  </si>
  <si>
    <t>2021-08-28T11:15:57.000Z</t>
  </si>
  <si>
    <t>2021-08-28T11:23:14.000Z</t>
  </si>
  <si>
    <t>2021-08-28T12:59:06.000Z</t>
  </si>
  <si>
    <t>2021-08-28T13:16:52.000Z</t>
  </si>
  <si>
    <t>2021-08-28T11:32:01.000Z</t>
  </si>
  <si>
    <t>2021-08-28T13:16:55.000Z</t>
  </si>
  <si>
    <t>2021-08-28T09:53:53.000Z</t>
  </si>
  <si>
    <t>2021-08-28T10:06:24.000Z</t>
  </si>
  <si>
    <t>2021-08-28T12:59:07.000Z</t>
  </si>
  <si>
    <t>2021-08-28T13:06:32.000Z</t>
  </si>
  <si>
    <t>2021-08-28T13:16:56.000Z</t>
  </si>
  <si>
    <t>2021-08-28T09:53:54.000Z</t>
  </si>
  <si>
    <t>2021-08-28T11:15:58.000Z</t>
  </si>
  <si>
    <t>2021-08-28T11:32:02.000Z</t>
  </si>
  <si>
    <t>2021-08-28T13:16:57.000Z</t>
  </si>
  <si>
    <t>2021-08-28T10:06:25.000Z</t>
  </si>
  <si>
    <t>2021-08-28T11:15:59.000Z</t>
  </si>
  <si>
    <t>2021-08-28T12:59:08.000Z</t>
  </si>
  <si>
    <t>2021-08-28T13:06:33.000Z</t>
  </si>
  <si>
    <t>2021-08-28T09:53:55.000Z</t>
  </si>
  <si>
    <t>2021-08-28T11:23:15.000Z</t>
  </si>
  <si>
    <t>2021-08-28T11:32:03.000Z</t>
  </si>
  <si>
    <t>2021-08-28T13:06:34.000Z</t>
  </si>
  <si>
    <t>2021-08-28T13:16:58.000Z</t>
  </si>
  <si>
    <t>2021-08-28T10:06:26.000Z</t>
  </si>
  <si>
    <t>2021-08-28T13:06:35.000Z</t>
  </si>
  <si>
    <t>2021-08-28T09:53:56.000Z</t>
  </si>
  <si>
    <t>2021-08-28T11:16:00.000Z</t>
  </si>
  <si>
    <t>2021-08-28T11:23:16.000Z</t>
  </si>
  <si>
    <t>2021-08-28T12:59:09.000Z</t>
  </si>
  <si>
    <t>2021-08-28T11:32:04.000Z</t>
  </si>
  <si>
    <t>2021-08-28T13:06:36.000Z</t>
  </si>
  <si>
    <t>2021-08-28T13:16:59.000Z</t>
  </si>
  <si>
    <t>2021-08-28T09:53:57.000Z</t>
  </si>
  <si>
    <t>2021-08-28T10:06:27.000Z</t>
  </si>
  <si>
    <t>2021-08-28T11:23:17.000Z</t>
  </si>
  <si>
    <t>2021-08-28T11:32:05.000Z</t>
  </si>
  <si>
    <t>2021-08-28T12:59:10.000Z</t>
  </si>
  <si>
    <t>2021-08-28T09:53:58.000Z</t>
  </si>
  <si>
    <t>2021-08-28T11:16:01.000Z</t>
  </si>
  <si>
    <t>2021-08-28T10:06:28.000Z</t>
  </si>
  <si>
    <t>2021-08-28T11:16:02.000Z</t>
  </si>
  <si>
    <t>2021-08-28T11:23:19.000Z</t>
  </si>
  <si>
    <t>2021-08-28T11:32:06.000Z</t>
  </si>
  <si>
    <t>2021-08-28T12:59:11.000Z</t>
  </si>
  <si>
    <t>2021-08-28T13:17:00.000Z</t>
  </si>
  <si>
    <t>2021-08-28T11:16:03.000Z</t>
  </si>
  <si>
    <t>2021-08-28T11:23:21.000Z</t>
  </si>
  <si>
    <t>2021-08-28T12:59:12.000Z</t>
  </si>
  <si>
    <t>2021-08-28T13:17:01.000Z</t>
  </si>
  <si>
    <t>2021-08-28T10:06:29.000Z</t>
  </si>
  <si>
    <t>2021-08-28T12:59:13.000Z</t>
  </si>
  <si>
    <t>2021-08-28T13:17:02.000Z</t>
  </si>
  <si>
    <t>2021-08-28T11:16:04.000Z</t>
  </si>
  <si>
    <t>2021-08-28T11:23:22.000Z</t>
  </si>
  <si>
    <t>2021-08-28T13:17:03.000Z</t>
  </si>
  <si>
    <t>2021-08-28T11:23:23.000Z</t>
  </si>
  <si>
    <t>2021-08-28T13:17:14.000Z</t>
  </si>
  <si>
    <t>2021-08-28T11:23:24.000Z</t>
  </si>
  <si>
    <t>2021-08-28T11:23:26.000Z</t>
  </si>
  <si>
    <t>2021-08-27T10:42:50.000Z</t>
  </si>
  <si>
    <t>2021-08-27T10:49:13.000Z</t>
  </si>
  <si>
    <t>2021-08-27T10:56:48.000Z</t>
  </si>
  <si>
    <t>2021-08-27T12:05:01.000Z</t>
  </si>
  <si>
    <t>2021-08-27T12:18:59.000Z</t>
  </si>
  <si>
    <t>2021-08-27T12:29:14.000Z</t>
  </si>
  <si>
    <t>2021-08-27T14:16:19.000Z</t>
  </si>
  <si>
    <t>2021-08-27T14:24:08.000Z</t>
  </si>
  <si>
    <t>2021-08-27T14:33:46.000Z</t>
  </si>
  <si>
    <t>2021-08-27T12:29:15.000Z</t>
  </si>
  <si>
    <t>2021-08-27T14:24:09.000Z</t>
  </si>
  <si>
    <t>2021-08-27T10:49:14.000Z</t>
  </si>
  <si>
    <t>2021-08-27T12:05:02.000Z</t>
  </si>
  <si>
    <t>2021-08-27T10:42:51.000Z</t>
  </si>
  <si>
    <t>2021-08-27T14:33:47.000Z</t>
  </si>
  <si>
    <t>2021-08-27T10:56:49.000Z</t>
  </si>
  <si>
    <t>v'</t>
  </si>
  <si>
    <t>2021-08-27T12:19:00.000Z</t>
  </si>
  <si>
    <t>2021-08-27T14:16:20.000Z</t>
  </si>
  <si>
    <t>2021-08-27T10:42:52.000Z</t>
  </si>
  <si>
    <t>2021-08-27T10:49:15.000Z</t>
  </si>
  <si>
    <t>2021-08-27T10:56:50.000Z</t>
  </si>
  <si>
    <t>2021-08-27T12:05:03.000Z</t>
  </si>
  <si>
    <t>2021-08-27T12:19:01.000Z</t>
  </si>
  <si>
    <t>2021-08-27T12:29:16.000Z</t>
  </si>
  <si>
    <t>2021-08-27T14:16:21.000Z</t>
  </si>
  <si>
    <t>2021-08-27T14:24:10.000Z</t>
  </si>
  <si>
    <t>2021-08-27T14:33:48.000Z</t>
  </si>
  <si>
    <t>2021-08-27T14:24:11.000Z</t>
  </si>
  <si>
    <t>2021-08-27T10:49:16.000Z</t>
  </si>
  <si>
    <t>2021-08-27T10:56:51.000Z</t>
  </si>
  <si>
    <t>2021-08-27T12:29:17.000Z</t>
  </si>
  <si>
    <t>2021-08-27T14:16:23.000Z</t>
  </si>
  <si>
    <t>2021-08-27T14:33:49.000Z</t>
  </si>
  <si>
    <t>2021-08-27T14:24:12.000Z</t>
  </si>
  <si>
    <t>2021-08-27T10:42:53.000Z</t>
  </si>
  <si>
    <t>2021-08-27T10:42:55.000Z</t>
  </si>
  <si>
    <t>2021-08-27T10:49:18.000Z</t>
  </si>
  <si>
    <t>2021-08-27T10:56:53.000Z</t>
  </si>
  <si>
    <t>2021-08-27T12:05:04.000Z</t>
  </si>
  <si>
    <t>2021-08-27T12:19:03.000Z</t>
  </si>
  <si>
    <t>2021-08-27T12:29:18.000Z</t>
  </si>
  <si>
    <t>2021-08-27T14:24:14.000Z</t>
  </si>
  <si>
    <t>2021-08-27T14:33:51.000Z</t>
  </si>
  <si>
    <t>2021-08-27T10:49:19.000Z</t>
  </si>
  <si>
    <t>2021-08-27T14:16:24.000Z</t>
  </si>
  <si>
    <t>2021-08-27T14:16:26.000Z</t>
  </si>
  <si>
    <t>2021-08-27T14:24:15.000Z</t>
  </si>
  <si>
    <t>2021-08-27T10:42:56.000Z</t>
  </si>
  <si>
    <t>2021-08-27T10:56:54.000Z</t>
  </si>
  <si>
    <t>2021-08-27T12:05:05.000Z</t>
  </si>
  <si>
    <t>2021-08-27T12:29:19.000Z</t>
  </si>
  <si>
    <t>2021-08-27T10:49:20.000Z</t>
  </si>
  <si>
    <t>2021-08-27T12:19:04.000Z</t>
  </si>
  <si>
    <t>2021-08-27T14:16:27.000Z</t>
  </si>
  <si>
    <t>2021-08-27T14:33:52.000Z</t>
  </si>
  <si>
    <t>2021-08-27T12:05:06.000Z</t>
  </si>
  <si>
    <t>2021-08-27T14:24:16.000Z</t>
  </si>
  <si>
    <t>2021-08-27T10:42:57.000Z</t>
  </si>
  <si>
    <t>2021-08-27T10:49:21.000Z</t>
  </si>
  <si>
    <t>2021-08-27T12:05:07.000Z</t>
  </si>
  <si>
    <t>2021-08-27T12:29:20.000Z</t>
  </si>
  <si>
    <t>2021-08-27T10:56:55.000Z</t>
  </si>
  <si>
    <t>2021-08-27T12:19:05.000Z</t>
  </si>
  <si>
    <t>2021-08-27T14:33:53.000Z</t>
  </si>
  <si>
    <t>2021-08-27T10:42:58.000Z</t>
  </si>
  <si>
    <t>2021-08-27T10:49:22.000Z</t>
  </si>
  <si>
    <t>2021-08-27T10:56:56.000Z</t>
  </si>
  <si>
    <t>2021-08-27T12:05:08.000Z</t>
  </si>
  <si>
    <t>2021-08-27T12:19:06.000Z</t>
  </si>
  <si>
    <t>2021-08-27T12:29:22.000Z</t>
  </si>
  <si>
    <t>2021-08-27T14:16:28.000Z</t>
  </si>
  <si>
    <t>2021-08-27T14:24:17.000Z</t>
  </si>
  <si>
    <t>2021-08-27T14:33:54.000Z</t>
  </si>
  <si>
    <t>2021-08-27T12:19:07.000Z</t>
  </si>
  <si>
    <t>2021-08-27T10:42:59.000Z</t>
  </si>
  <si>
    <t>2021-08-27T12:05:09.000Z</t>
  </si>
  <si>
    <t>2021-08-27T12:29:23.000Z</t>
  </si>
  <si>
    <t>2021-08-27T14:16:29.000Z</t>
  </si>
  <si>
    <t>2021-08-27T14:24:18.000Z</t>
  </si>
  <si>
    <t>2021-08-27T10:49:23.000Z</t>
  </si>
  <si>
    <t>2021-08-27T10:56:57.000Z</t>
  </si>
  <si>
    <t>2021-08-27T10:43:00.000Z</t>
  </si>
  <si>
    <t>2021-08-27T10:49:24.000Z</t>
  </si>
  <si>
    <t>2021-08-27T12:29:24.000Z</t>
  </si>
  <si>
    <t>2021-08-27T14:33:55.000Z</t>
  </si>
  <si>
    <t>2021-08-27T12:05:10.000Z</t>
  </si>
  <si>
    <t>2021-08-27T12:19:08.000Z</t>
  </si>
  <si>
    <t>2021-08-27T12:29:25.000Z</t>
  </si>
  <si>
    <t>2021-08-27T14:24:19.000Z</t>
  </si>
  <si>
    <t>2021-08-27T10:43:01.000Z</t>
  </si>
  <si>
    <t>○'</t>
  </si>
  <si>
    <t>2021-08-27T14:16:30.000Z</t>
  </si>
  <si>
    <t>2021-08-27T10:49:25.000Z</t>
  </si>
  <si>
    <t>2021-08-27T10:56:58.000Z</t>
  </si>
  <si>
    <t>2021-08-27T12:05:11.000Z</t>
  </si>
  <si>
    <t>2021-08-27T12:19:09.000Z</t>
  </si>
  <si>
    <t>2021-08-27T14:16:31.000Z</t>
  </si>
  <si>
    <t>2021-08-27T14:24:20.000Z</t>
  </si>
  <si>
    <t>2021-08-27T14:33:56.000Z</t>
  </si>
  <si>
    <t>2021-08-27T12:05:12.000Z</t>
  </si>
  <si>
    <t>2021-08-27T12:29:26.000Z</t>
  </si>
  <si>
    <t>2021-08-27T14:16:32.000Z</t>
  </si>
  <si>
    <t>2021-08-27T10:43:02.000Z</t>
  </si>
  <si>
    <t>2021-08-27T10:49:26.000Z</t>
  </si>
  <si>
    <t>2021-08-27T14:33:57.000Z</t>
  </si>
  <si>
    <t>2021-08-27T10:49:27.000Z</t>
  </si>
  <si>
    <t>2021-08-27T10:56:59.000Z</t>
  </si>
  <si>
    <t>2021-08-27T12:19:10.000Z</t>
  </si>
  <si>
    <t>2021-08-27T12:29:27.000Z</t>
  </si>
  <si>
    <t>2021-08-27T10:57:00.000Z</t>
  </si>
  <si>
    <t>2021-08-27T14:24:21.000Z</t>
  </si>
  <si>
    <t>2021-08-27T10:49:28.000Z</t>
  </si>
  <si>
    <t>2021-08-27T10:57:01.000Z</t>
  </si>
  <si>
    <t>2021-08-27T12:05:13.000Z</t>
  </si>
  <si>
    <t>2021-08-27T12:19:11.000Z</t>
  </si>
  <si>
    <t>2021-08-27T14:33:58.000Z</t>
  </si>
  <si>
    <t>2021-08-27T10:49:34.000Z</t>
  </si>
  <si>
    <t>2021-08-27T10:57:06.000Z</t>
  </si>
  <si>
    <t>2021-08-27T12:19:15.000Z</t>
  </si>
  <si>
    <t>2021-08-27T12:29:33.000Z</t>
  </si>
  <si>
    <t>2021-08-27T14:24:22.000Z</t>
  </si>
  <si>
    <t>2021-08-27T10:49:35.000Z</t>
  </si>
  <si>
    <t>2021-08-27T10:57:08.000Z</t>
  </si>
  <si>
    <t>2021-08-27T12:19:16.000Z</t>
  </si>
  <si>
    <t>2021-08-27T12:29:34.000Z</t>
  </si>
  <si>
    <t>2021-08-27T14:16:33.000Z</t>
  </si>
  <si>
    <t>2021-08-27T14:33:59.000Z</t>
  </si>
  <si>
    <t>2021-08-27T10:43:03.000Z</t>
  </si>
  <si>
    <t>2021-08-27T10:49:36.000Z</t>
  </si>
  <si>
    <t>2021-08-27T10:57:09.000Z</t>
  </si>
  <si>
    <t>2021-08-27T14:34:01.000Z</t>
  </si>
  <si>
    <t>2021-08-27T12:05:14.000Z</t>
  </si>
  <si>
    <t>2021-08-27T14:16:34.000Z</t>
  </si>
  <si>
    <t>2021-08-27T14:34:02.000Z</t>
  </si>
  <si>
    <t>2021-08-27T10:43:04.000Z</t>
  </si>
  <si>
    <t>2021-08-27T10:49:37.000Z</t>
  </si>
  <si>
    <t>2021-08-27T12:19:17.000Z</t>
  </si>
  <si>
    <t>2021-08-27T12:29:35.000Z</t>
  </si>
  <si>
    <t>2021-08-27T14:16:37.000Z</t>
  </si>
  <si>
    <t>2021-08-27T14:24:27.000Z</t>
  </si>
  <si>
    <t>2021-08-27T10:57:10.000Z</t>
  </si>
  <si>
    <t>2021-08-27T12:05:15.000Z</t>
  </si>
  <si>
    <t>2021-08-27T12:19:18.000Z</t>
  </si>
  <si>
    <t>2021-08-27T14:16:38.000Z</t>
  </si>
  <si>
    <t>2021-08-27T14:24:29.000Z</t>
  </si>
  <si>
    <t>2021-08-27T10:49:38.000Z</t>
  </si>
  <si>
    <t>2021-08-27T12:29:36.000Z</t>
  </si>
  <si>
    <t>2021-08-27T14:16:40.000Z</t>
  </si>
  <si>
    <t>2021-08-27T10:57:11.000Z</t>
  </si>
  <si>
    <t>2021-08-27T12:19:19.000Z</t>
  </si>
  <si>
    <t>2021-08-27T14:34:03.000Z</t>
  </si>
  <si>
    <t>2021-08-27T10:57:12.000Z</t>
  </si>
  <si>
    <t>2021-08-27T12:05:16.000Z</t>
  </si>
  <si>
    <t>2021-08-27T12:19:20.000Z</t>
  </si>
  <si>
    <t>2021-08-27T14:16:41.000Z</t>
  </si>
  <si>
    <t>2021-08-27T14:24:30.000Z</t>
  </si>
  <si>
    <t>2021-08-27T10:43:05.000Z</t>
  </si>
  <si>
    <t>2021-08-27T10:49:39.000Z</t>
  </si>
  <si>
    <t>2021-08-27T12:19:21.000Z</t>
  </si>
  <si>
    <t>2021-08-27T12:29:37.000Z</t>
  </si>
  <si>
    <t>2021-08-27T14:16:42.000Z</t>
  </si>
  <si>
    <t>2021-08-27T14:24:31.000Z</t>
  </si>
  <si>
    <t>2021-08-27T14:34:04.000Z</t>
  </si>
  <si>
    <t>2021-08-27T10:57:13.000Z</t>
  </si>
  <si>
    <t>2021-08-27T12:19:22.000Z</t>
  </si>
  <si>
    <t>2021-08-27T10:57:16.000Z</t>
  </si>
  <si>
    <t>2021-08-27T12:05:21.000Z</t>
  </si>
  <si>
    <t>2021-08-27T12:29:39.000Z</t>
  </si>
  <si>
    <t>2021-08-27T14:34:05.000Z</t>
  </si>
  <si>
    <t>2021-08-27T10:57:18.000Z</t>
  </si>
  <si>
    <t>2021-08-27T12:05:22.000Z</t>
  </si>
  <si>
    <t>2021-08-27T12:29:41.000Z</t>
  </si>
  <si>
    <t>2021-08-27T14:16:43.000Z</t>
  </si>
  <si>
    <t>2021-08-27T10:49:40.000Z</t>
  </si>
  <si>
    <t>2021-08-27T12:05:25.000Z</t>
  </si>
  <si>
    <t>2021-08-27T12:19:25.000Z</t>
  </si>
  <si>
    <t>2021-08-27T14:24:32.000Z</t>
  </si>
  <si>
    <t>2021-08-27T12:19:26.000Z</t>
  </si>
  <si>
    <t>2021-08-27T14:16:44.000Z</t>
  </si>
  <si>
    <t>2021-08-27T14:34:07.000Z</t>
  </si>
  <si>
    <t>2021-08-27T10:43:06.000Z</t>
  </si>
  <si>
    <t>2021-08-27T10:49:41.000Z</t>
  </si>
  <si>
    <t>2021-08-27T12:05:26.000Z</t>
  </si>
  <si>
    <t>2021-08-27T12:29:42.000Z</t>
  </si>
  <si>
    <t>2021-08-27T14:16:46.000Z</t>
  </si>
  <si>
    <t>2021-08-27T14:24:34.000Z</t>
  </si>
  <si>
    <t>2021-08-27T10:49:42.000Z</t>
  </si>
  <si>
    <t>2021-08-27T12:05:27.000Z</t>
  </si>
  <si>
    <t>2021-08-27T12:19:27.000Z</t>
  </si>
  <si>
    <t>2021-08-27T14:16:49.000Z</t>
  </si>
  <si>
    <t>2021-08-27T10:43:07.000Z</t>
  </si>
  <si>
    <t>2021-08-27T10:49:43.000Z</t>
  </si>
  <si>
    <t>2021-08-27T12:19:28.000Z</t>
  </si>
  <si>
    <t>2021-08-27T14:24:36.000Z</t>
  </si>
  <si>
    <t>2021-08-27T14:34:09.000Z</t>
  </si>
  <si>
    <t>2021-08-27T14:24:37.000Z</t>
  </si>
  <si>
    <t>2021-08-27T14:34:11.000Z</t>
  </si>
  <si>
    <t>2021-08-27T12:05:29.000Z</t>
  </si>
  <si>
    <t>2021-08-27T14:16:50.000Z</t>
  </si>
  <si>
    <t>2021-08-27T10:43:08.000Z</t>
  </si>
  <si>
    <t>2021-08-27T10:49:44.000Z</t>
  </si>
  <si>
    <t>2021-08-27T14:24:38.000Z</t>
  </si>
  <si>
    <t>2021-08-27T14:34:12.000Z</t>
  </si>
  <si>
    <t>2021-08-27T10:43:12.000Z</t>
  </si>
  <si>
    <t>2021-08-27T12:05:31.000Z</t>
  </si>
  <si>
    <t>2021-08-27T10:43:14.000Z</t>
  </si>
  <si>
    <t>2021-08-27T12:05:33.000Z</t>
  </si>
  <si>
    <t>2021-08-27T14:34:13.000Z</t>
  </si>
  <si>
    <t>2021-08-27T12:05:34.000Z</t>
  </si>
  <si>
    <t>2021-08-27T10:43:15.000Z</t>
  </si>
  <si>
    <t>2021-08-27T10:43:16.000Z</t>
  </si>
  <si>
    <t>2021-08-27T10:43:17.000Z</t>
  </si>
  <si>
    <t>2021-08-27T10:43:18.000Z</t>
  </si>
  <si>
    <t>2021-08-27T10:43:19.000Z</t>
  </si>
  <si>
    <t>2021-08-27T10:43:21.000Z</t>
  </si>
  <si>
    <t>2021-08-27T10:43:23.000Z</t>
  </si>
  <si>
    <t>2021-08-27T10:43:24.000Z</t>
  </si>
  <si>
    <t>2021-08-28T09:29:07.000Z</t>
  </si>
  <si>
    <t>2021-08-28T09:36:39.000Z</t>
  </si>
  <si>
    <t>2021-08-28T09:43:15.000Z</t>
  </si>
  <si>
    <t>2021-08-28T11:09:05.000Z</t>
  </si>
  <si>
    <t>2021-08-28T11:23:33.000Z</t>
  </si>
  <si>
    <t>2021-08-28T12:25:14.000Z</t>
  </si>
  <si>
    <t>2021-08-28T12:34:52.000Z</t>
  </si>
  <si>
    <t>2021-08-28T12:44:04.000Z</t>
  </si>
  <si>
    <t>2021-08-28T09:29:08.000Z</t>
  </si>
  <si>
    <t>2021-08-28T09:36:40.000Z</t>
  </si>
  <si>
    <t>2021-08-28T11:09:06.000Z</t>
  </si>
  <si>
    <t>2021-08-28T12:25:15.000Z</t>
  </si>
  <si>
    <t>2021-08-28T09:43:16.000Z</t>
  </si>
  <si>
    <t>2021-08-28T11:23:34.000Z</t>
  </si>
  <si>
    <t>2021-08-28T12:44:06.000Z</t>
  </si>
  <si>
    <t>2021-08-28T12:34:53.000Z</t>
  </si>
  <si>
    <t>2021-08-28T12:25:16.000Z</t>
  </si>
  <si>
    <t>2021-08-28T12:44:07.000Z</t>
  </si>
  <si>
    <t>2021-08-28T09:29:09.000Z</t>
  </si>
  <si>
    <t>2021-08-28T09:36:41.000Z</t>
  </si>
  <si>
    <t>2021-08-28T11:09:07.000Z</t>
  </si>
  <si>
    <t>2021-08-28T11:23:35.000Z</t>
  </si>
  <si>
    <t>2021-08-28T09:43:17.000Z</t>
  </si>
  <si>
    <t>2021-08-28T11:09:08.000Z</t>
  </si>
  <si>
    <t>2021-08-28T11:23:36.000Z</t>
  </si>
  <si>
    <t>2021-08-28T12:25:17.000Z</t>
  </si>
  <si>
    <t>2021-08-28T12:34:54.000Z</t>
  </si>
  <si>
    <t>2021-08-28T12:44:08.000Z</t>
  </si>
  <si>
    <t>2021-08-28T09:36:42.000Z</t>
  </si>
  <si>
    <t>2021-08-28T09:29:10.000Z</t>
  </si>
  <si>
    <t>2021-08-28T09:43:18.000Z</t>
  </si>
  <si>
    <t>2021-08-28T12:34:55.000Z</t>
  </si>
  <si>
    <t>2021-08-28T11:09:09.000Z</t>
  </si>
  <si>
    <t>2021-08-28T11:23:38.000Z</t>
  </si>
  <si>
    <t>2021-08-28T12:25:18.000Z</t>
  </si>
  <si>
    <t>2021-08-28T12:44:09.000Z</t>
  </si>
  <si>
    <t>2021-08-28T09:29:11.000Z</t>
  </si>
  <si>
    <t>2021-08-28T09:36:43.000Z</t>
  </si>
  <si>
    <t>2021-08-28T11:15:44.000Z</t>
  </si>
  <si>
    <t>2021-08-28T11:23:39.000Z</t>
  </si>
  <si>
    <t>2021-08-28T12:25:19.000Z</t>
  </si>
  <si>
    <t>2021-08-28T12:34:56.000Z</t>
  </si>
  <si>
    <t>2021-08-28T09:29:12.000Z</t>
  </si>
  <si>
    <t>2021-08-28T09:36:44.000Z</t>
  </si>
  <si>
    <t>2021-08-28T11:09:10.000Z</t>
  </si>
  <si>
    <t>2021-08-28T12:25:21.000Z</t>
  </si>
  <si>
    <t>2021-08-28T12:44:10.000Z</t>
  </si>
  <si>
    <t>2021-08-28T09:43:19.000Z</t>
  </si>
  <si>
    <t>2021-08-28T11:23:40.000Z</t>
  </si>
  <si>
    <t>2021-08-28T12:34:57.000Z</t>
  </si>
  <si>
    <t>2021-08-28T09:43:20.000Z</t>
  </si>
  <si>
    <t>2021-08-28T11:09:11.000Z</t>
  </si>
  <si>
    <t>2021-08-28T11:23:41.000Z</t>
  </si>
  <si>
    <t>2021-08-28T12:25:23.000Z</t>
  </si>
  <si>
    <t>2021-08-28T09:36:45.000Z</t>
  </si>
  <si>
    <t>2021-08-28T12:44:11.000Z</t>
  </si>
  <si>
    <t>2021-08-28T12:34:58.000Z</t>
  </si>
  <si>
    <t>2021-08-28T09:29:13.000Z</t>
  </si>
  <si>
    <t>2021-08-28T11:09:12.000Z</t>
  </si>
  <si>
    <t>2021-08-28T12:25:24.000Z</t>
  </si>
  <si>
    <t>2021-08-28T12:44:13.000Z</t>
  </si>
  <si>
    <t>2021-08-28T11:09:13.000Z</t>
  </si>
  <si>
    <t>2021-08-28T11:23:42.000Z</t>
  </si>
  <si>
    <t>2021-08-28T09:36:46.000Z</t>
  </si>
  <si>
    <t>2021-08-28T09:43:21.000Z</t>
  </si>
  <si>
    <t>2021-08-28T12:25:25.000Z</t>
  </si>
  <si>
    <t>2021-08-28T12:44:14.000Z</t>
  </si>
  <si>
    <t>2021-08-28T09:29:14.000Z</t>
  </si>
  <si>
    <t>2021-08-28T11:09:14.000Z</t>
  </si>
  <si>
    <t>2021-08-28T12:34:59.000Z</t>
  </si>
  <si>
    <t>2021-08-28T12:44:15.000Z</t>
  </si>
  <si>
    <t>2021-08-28T09:29:15.000Z</t>
  </si>
  <si>
    <t>2021-08-28T09:36:47.000Z</t>
  </si>
  <si>
    <t>2021-08-28T11:09:15.000Z</t>
  </si>
  <si>
    <t>2021-08-28T09:29:16.000Z</t>
  </si>
  <si>
    <t>2021-08-28T09:36:48.000Z</t>
  </si>
  <si>
    <t>2021-08-28T11:09:16.000Z</t>
  </si>
  <si>
    <t>2021-08-28T12:25:26.000Z</t>
  </si>
  <si>
    <t>2021-08-28T12:44:16.000Z</t>
  </si>
  <si>
    <t>2021-08-28T09:43:23.000Z</t>
  </si>
  <si>
    <t>2021-08-28T11:23:44.000Z</t>
  </si>
  <si>
    <t>2021-08-28T12:35:02.000Z</t>
  </si>
  <si>
    <t>2021-08-28T09:43:24.000Z</t>
  </si>
  <si>
    <t>2021-08-28T11:09:17.000Z</t>
  </si>
  <si>
    <t>2021-08-28T11:23:46.000Z</t>
  </si>
  <si>
    <t>2021-08-28T12:25:27.000Z</t>
  </si>
  <si>
    <t>2021-08-28T12:35:03.000Z</t>
  </si>
  <si>
    <t>2021-08-28T12:44:17.000Z</t>
  </si>
  <si>
    <t>2021-08-28T12:25:28.000Z</t>
  </si>
  <si>
    <t>2021-08-28T12:44:18.000Z</t>
  </si>
  <si>
    <t>2021-08-28T09:29:17.000Z</t>
  </si>
  <si>
    <t>2021-08-28T09:36:49.000Z</t>
  </si>
  <si>
    <t>2021-08-28T09:43:25.000Z</t>
  </si>
  <si>
    <t>2021-08-28T11:23:47.000Z</t>
  </si>
  <si>
    <t>2021-08-28T12:25:29.000Z</t>
  </si>
  <si>
    <t>2021-08-28T12:35:04.000Z</t>
  </si>
  <si>
    <t>2021-08-28T12:44:19.000Z</t>
  </si>
  <si>
    <t>2021-08-28T09:29:18.000Z</t>
  </si>
  <si>
    <t>2021-08-28T09:43:26.000Z</t>
  </si>
  <si>
    <t>2021-08-28T11:09:18.000Z</t>
  </si>
  <si>
    <t>2021-08-28T11:15:52.000Z</t>
  </si>
  <si>
    <t>2021-08-28T12:25:30.000Z</t>
  </si>
  <si>
    <t>2021-08-28T09:29:19.000Z</t>
  </si>
  <si>
    <t>2021-08-28T09:36:50.000Z</t>
  </si>
  <si>
    <t>2021-08-28T09:43:27.000Z</t>
  </si>
  <si>
    <t>2021-08-28T11:09:20.000Z</t>
  </si>
  <si>
    <t>2021-08-28T12:35:05.000Z</t>
  </si>
  <si>
    <t>2021-08-28T11:23:48.000Z</t>
  </si>
  <si>
    <t>2021-08-28T12:25:31.000Z</t>
  </si>
  <si>
    <t>2021-08-28T12:44:20.000Z</t>
  </si>
  <si>
    <t>2021-08-28T09:29:20.000Z</t>
  </si>
  <si>
    <t>2021-08-28T11:09:21.000Z</t>
  </si>
  <si>
    <t>2021-08-28T12:44:21.000Z</t>
  </si>
  <si>
    <t>2021-08-28T09:29:23.000Z</t>
  </si>
  <si>
    <t>2021-08-28T09:36:51.000Z</t>
  </si>
  <si>
    <t>2021-08-28T11:15:53.000Z</t>
  </si>
  <si>
    <t>2021-08-28T12:25:35.000Z</t>
  </si>
  <si>
    <t>2021-08-28T12:44:22.000Z</t>
  </si>
  <si>
    <t>2021-08-28T09:43:28.000Z</t>
  </si>
  <si>
    <t>2021-08-28T11:09:22.000Z</t>
  </si>
  <si>
    <t>2021-08-28T11:23:49.000Z</t>
  </si>
  <si>
    <t>2021-08-28T12:25:36.000Z</t>
  </si>
  <si>
    <t>2021-08-28T12:35:06.000Z</t>
  </si>
  <si>
    <t>2021-08-28T09:29:24.000Z</t>
  </si>
  <si>
    <t>2021-08-28T09:43:29.000Z</t>
  </si>
  <si>
    <t>2021-08-28T11:23:50.000Z</t>
  </si>
  <si>
    <t>2021-08-28T12:25:37.000Z</t>
  </si>
  <si>
    <t>2021-08-28T12:44:23.000Z</t>
  </si>
  <si>
    <t>2021-08-28T09:29:25.000Z</t>
  </si>
  <si>
    <t>2021-08-28T11:15:55.000Z</t>
  </si>
  <si>
    <t>2021-08-28T12:25:38.000Z</t>
  </si>
  <si>
    <t>2021-08-28T12:44:27.000Z</t>
  </si>
  <si>
    <t>2021-08-28T09:29:30.000Z</t>
  </si>
  <si>
    <t>2021-08-28T09:36:55.000Z</t>
  </si>
  <si>
    <t>2021-08-28T12:25:40.000Z</t>
  </si>
  <si>
    <t>2021-08-28T09:29:31.000Z</t>
  </si>
  <si>
    <t>2021-08-28T09:43:31.000Z</t>
  </si>
  <si>
    <t>2021-08-28T11:15:56.000Z</t>
  </si>
  <si>
    <t>2021-08-28T12:35:07.000Z</t>
  </si>
  <si>
    <t>2021-08-28T09:36:56.000Z</t>
  </si>
  <si>
    <t>2021-08-28T09:43:33.000Z</t>
  </si>
  <si>
    <t>2021-08-28T11:09:23.000Z</t>
  </si>
  <si>
    <t>2021-08-28T12:35:08.000Z</t>
  </si>
  <si>
    <t>2021-08-28T12:44:34.000Z</t>
  </si>
  <si>
    <t>2021-08-28T09:29:32.000Z</t>
  </si>
  <si>
    <t>2021-08-28T09:36:57.000Z</t>
  </si>
  <si>
    <t>2021-08-28T12:25:41.000Z</t>
  </si>
  <si>
    <t>2021-08-28T12:44:39.000Z</t>
  </si>
  <si>
    <t>2021-08-28T09:29:33.000Z</t>
  </si>
  <si>
    <t>2021-08-28T09:36:58.000Z</t>
  </si>
  <si>
    <t>2021-08-28T09:43:34.000Z</t>
  </si>
  <si>
    <t>2021-08-28T11:23:51.000Z</t>
  </si>
  <si>
    <t>2021-08-28T12:44:40.000Z</t>
  </si>
  <si>
    <t>2021-08-28T09:37:01.000Z</t>
  </si>
  <si>
    <t>2021-08-28T12:25:42.000Z</t>
  </si>
  <si>
    <t>2021-08-28T09:29:34.000Z</t>
  </si>
  <si>
    <t>2021-08-28T09:37:02.000Z</t>
  </si>
  <si>
    <t>2021-08-28T09:43:36.000Z</t>
  </si>
  <si>
    <t>2021-08-28T11:09:25.000Z</t>
  </si>
  <si>
    <t>2021-08-28T11:23:52.000Z</t>
  </si>
  <si>
    <t>2021-08-28T12:25:44.000Z</t>
  </si>
  <si>
    <t>2021-08-28T12:35:09.000Z</t>
  </si>
  <si>
    <t>2021-08-28T09:29:35.000Z</t>
  </si>
  <si>
    <t>2021-08-28T12:25:46.000Z</t>
  </si>
  <si>
    <t>2021-08-28T12:44:41.000Z</t>
  </si>
  <si>
    <t>2021-08-28T09:29:36.000Z</t>
  </si>
  <si>
    <t>2021-08-28T09:37:03.000Z</t>
  </si>
  <si>
    <t>2021-08-28T09:43:37.000Z</t>
  </si>
  <si>
    <t>2021-08-28T11:09:30.000Z</t>
  </si>
  <si>
    <t>2021-08-28T12:35:13.000Z</t>
  </si>
  <si>
    <t>2021-08-28T12:44:42.000Z</t>
  </si>
  <si>
    <t>2021-08-28T09:37:04.000Z</t>
  </si>
  <si>
    <t>2021-08-28T09:43:38.000Z</t>
  </si>
  <si>
    <t>2021-08-28T11:09:32.000Z</t>
  </si>
  <si>
    <t>2021-08-28T11:23:54.000Z</t>
  </si>
  <si>
    <t>2021-08-28T12:25:47.000Z</t>
  </si>
  <si>
    <t>2021-08-28T12:35:16.000Z</t>
  </si>
  <si>
    <t>2021-08-28T09:29:37.000Z</t>
  </si>
  <si>
    <t>2021-08-28T11:09:33.000Z</t>
  </si>
  <si>
    <t>2021-08-28T11:23:55.000Z</t>
  </si>
  <si>
    <t>2021-08-28T12:25:50.000Z</t>
  </si>
  <si>
    <t>2021-08-28T12:35:18.000Z</t>
  </si>
  <si>
    <t>2021-08-28T12:44:43.000Z</t>
  </si>
  <si>
    <t>2021-08-28T09:29:38.000Z</t>
  </si>
  <si>
    <t>2021-08-28T09:37:05.000Z</t>
  </si>
  <si>
    <t>2021-08-28T11:16:06.000Z</t>
  </si>
  <si>
    <t>2021-08-28T12:44:45.000Z</t>
  </si>
  <si>
    <t>2021-08-28T09:37:06.000Z</t>
  </si>
  <si>
    <t>2021-08-28T09:43:39.000Z</t>
  </si>
  <si>
    <t>2021-08-28T11:09:34.000Z</t>
  </si>
  <si>
    <t>2021-08-28T11:16:07.000Z</t>
  </si>
  <si>
    <t>2021-08-28T11:23:58.000Z</t>
  </si>
  <si>
    <t>2021-08-28T12:25:51.000Z</t>
  </si>
  <si>
    <t>2021-08-28T12:35:19.000Z</t>
  </si>
  <si>
    <t>2021-08-28T09:29:39.000Z</t>
  </si>
  <si>
    <t>2021-08-28T09:37:08.000Z</t>
  </si>
  <si>
    <t>2021-08-28T11:09:36.000Z</t>
  </si>
  <si>
    <t>2021-08-28T11:24:01.000Z</t>
  </si>
  <si>
    <t>2021-08-28T09:43:40.000Z</t>
  </si>
  <si>
    <t>2021-08-28T12:25:53.000Z</t>
  </si>
  <si>
    <t>2021-08-28T09:29:40.000Z</t>
  </si>
  <si>
    <t>2021-08-28T09:43:41.000Z</t>
  </si>
  <si>
    <t>2021-08-28T11:16:09.000Z</t>
  </si>
  <si>
    <t>2021-08-28T11:24:03.000Z</t>
  </si>
  <si>
    <t>2021-08-28T12:35:20.000Z</t>
  </si>
  <si>
    <t>2021-08-28T12:44:46.000Z</t>
  </si>
  <si>
    <t>2021-08-28T09:37:10.000Z</t>
  </si>
  <si>
    <t>2021-08-28T11:09:39.000Z</t>
  </si>
  <si>
    <t>2021-08-28T11:24:04.000Z</t>
  </si>
  <si>
    <t>2021-08-28T09:29:41.000Z</t>
  </si>
  <si>
    <t>2021-08-28T11:09:40.000Z</t>
  </si>
  <si>
    <t>2021-08-28T12:35:21.000Z</t>
  </si>
  <si>
    <t>2021-08-28T12:44:48.000Z</t>
  </si>
  <si>
    <t>2021-08-28T09:29:42.000Z</t>
  </si>
  <si>
    <t>2021-08-28T09:37:11.000Z</t>
  </si>
  <si>
    <t>2021-08-28T11:09:41.000Z</t>
  </si>
  <si>
    <t>2021-08-28T11:24:05.000Z</t>
  </si>
  <si>
    <t>2021-08-28T12:35:22.000Z</t>
  </si>
  <si>
    <t>2021-08-28T12:44:49.000Z</t>
  </si>
  <si>
    <t>2021-08-28T09:29:43.000Z</t>
  </si>
  <si>
    <t>2021-08-28T09:37:13.000Z</t>
  </si>
  <si>
    <t>2021-08-28T11:16:10.000Z</t>
  </si>
  <si>
    <t>2021-08-28T11:24:06.000Z</t>
  </si>
  <si>
    <t>2021-08-28T09:37:14.000Z</t>
  </si>
  <si>
    <t>2021-08-28T11:16:11.000Z</t>
  </si>
  <si>
    <t>2021-08-28T09:29:44.000Z</t>
  </si>
  <si>
    <t>2021-08-28T09:37:15.000Z</t>
  </si>
  <si>
    <t>2021-08-28T11:24:07.000Z</t>
  </si>
  <si>
    <t>2021-08-28T12:44:50.000Z</t>
  </si>
  <si>
    <t>2021-08-28T11:16:13.000Z</t>
  </si>
  <si>
    <t>2021-08-28T11:24:08.000Z</t>
  </si>
  <si>
    <t>2021-08-28T12:35:23.000Z</t>
  </si>
  <si>
    <t>2021-08-28T09:37:16.000Z</t>
  </si>
  <si>
    <t>2021-08-28T11:16:14.000Z</t>
  </si>
  <si>
    <t>2021-08-28T11:24:09.000Z</t>
  </si>
  <si>
    <t>2021-08-28T12:35:24.000Z</t>
  </si>
  <si>
    <t>2021-08-28T11:24:10.000Z</t>
  </si>
  <si>
    <t>2021-08-28T12:35:25.000Z</t>
  </si>
  <si>
    <t>2021-08-28T09:37:17.000Z</t>
  </si>
  <si>
    <t>2021-08-28T11:16:15.000Z</t>
  </si>
  <si>
    <t>2021-08-28T11:24:11.000Z</t>
  </si>
  <si>
    <t>2021-08-28T12:35:26.000Z</t>
  </si>
  <si>
    <t>2021-08-28T12:35:27.000Z</t>
  </si>
  <si>
    <t>2021-08-28T09:37:18.000Z</t>
  </si>
  <si>
    <t>2021-08-28T09:37:19.000Z</t>
  </si>
  <si>
    <t>2021-08-27T09:14:44.000Z</t>
  </si>
  <si>
    <t>2021-08-27T09:22:32.000Z</t>
  </si>
  <si>
    <t>2021-08-27T09:29:46.000Z</t>
  </si>
  <si>
    <t>2021-08-27T10:50:37.000Z</t>
  </si>
  <si>
    <t>2021-08-27T11:00:22.000Z</t>
  </si>
  <si>
    <t>2021-08-27T11:11:31.000Z</t>
  </si>
  <si>
    <t>2021-08-27T12:24:29.000Z</t>
  </si>
  <si>
    <t>2021-08-27T12:41:21.000Z</t>
  </si>
  <si>
    <t>2021-08-27T12:54:20.000Z</t>
  </si>
  <si>
    <t>2021-08-27T09:22:33.000Z</t>
  </si>
  <si>
    <t>2021-08-27T09:29:47.000Z</t>
  </si>
  <si>
    <t>2021-08-27T10:50:38.000Z</t>
  </si>
  <si>
    <t>2021-08-27T12:41:22.000Z</t>
  </si>
  <si>
    <t>2021-08-27T12:54:21.000Z</t>
  </si>
  <si>
    <t>2021-08-27T09:14:45.000Z</t>
  </si>
  <si>
    <t>2021-08-27T12:24:30.000Z</t>
  </si>
  <si>
    <t>2021-08-27T09:14:46.000Z</t>
  </si>
  <si>
    <t>2021-08-27T11:11:32.000Z</t>
  </si>
  <si>
    <t>2021-08-27T09:22:34.000Z</t>
  </si>
  <si>
    <t>2021-08-27T11:00:23.000Z</t>
  </si>
  <si>
    <t>2021-08-27T09:14:47.000Z</t>
  </si>
  <si>
    <t>2021-08-27T09:29:48.000Z</t>
  </si>
  <si>
    <t>2021-08-27T10:50:39.000Z</t>
  </si>
  <si>
    <t>2021-08-27T12:41:23.000Z</t>
  </si>
  <si>
    <t>2021-08-27T11:11:33.000Z</t>
  </si>
  <si>
    <t>2021-08-27T12:54:22.000Z</t>
  </si>
  <si>
    <t>2021-08-27T09:29:49.000Z</t>
  </si>
  <si>
    <t>2021-08-27T12:24:31.000Z</t>
  </si>
  <si>
    <t>2021-08-27T09:22:35.000Z</t>
  </si>
  <si>
    <t>2021-08-27T11:00:24.000Z</t>
  </si>
  <si>
    <t>2021-08-27T12:54:23.000Z</t>
  </si>
  <si>
    <t>2021-08-27T09:14:48.000Z</t>
  </si>
  <si>
    <t>2021-08-27T10:50:40.000Z</t>
  </si>
  <si>
    <t>2021-08-27T11:11:34.000Z</t>
  </si>
  <si>
    <t>2021-08-27T12:24:33.000Z</t>
  </si>
  <si>
    <t>2021-08-27T12:41:24.000Z</t>
  </si>
  <si>
    <t>2021-08-27T09:29:50.000Z</t>
  </si>
  <si>
    <t>2021-08-27T09:14:49.000Z</t>
  </si>
  <si>
    <t>2021-08-27T09:22:36.000Z</t>
  </si>
  <si>
    <t>2021-08-27T09:29:51.000Z</t>
  </si>
  <si>
    <t>2021-08-27T10:50:41.000Z</t>
  </si>
  <si>
    <t>2021-08-27T11:00:26.000Z</t>
  </si>
  <si>
    <t>2021-08-27T12:24:37.000Z</t>
  </si>
  <si>
    <t>2021-08-27T12:41:26.000Z</t>
  </si>
  <si>
    <t>2021-08-27T12:54:25.000Z</t>
  </si>
  <si>
    <t>2021-08-27T09:14:50.000Z</t>
  </si>
  <si>
    <t>2021-08-27T09:22:37.000Z</t>
  </si>
  <si>
    <t>2021-08-27T09:29:52.000Z</t>
  </si>
  <si>
    <t>2021-08-27T10:50:42.000Z</t>
  </si>
  <si>
    <t>2021-08-27T12:24:38.000Z</t>
  </si>
  <si>
    <t>2021-08-27T12:41:27.000Z</t>
  </si>
  <si>
    <t>2021-08-27T11:00:27.000Z</t>
  </si>
  <si>
    <t>2021-08-27T11:11:36.000Z</t>
  </si>
  <si>
    <t>2021-08-27T09:14:51.000Z</t>
  </si>
  <si>
    <t>2021-08-27T09:22:38.000Z</t>
  </si>
  <si>
    <t>2021-08-27T11:00:28.000Z</t>
  </si>
  <si>
    <t>2021-08-27T12:54:26.000Z</t>
  </si>
  <si>
    <t>2021-08-27T09:29:53.000Z</t>
  </si>
  <si>
    <t>2021-08-27T11:11:37.000Z</t>
  </si>
  <si>
    <t>2021-08-27T10:50:43.000Z</t>
  </si>
  <si>
    <t>2021-08-27T12:24:39.000Z</t>
  </si>
  <si>
    <t>2021-08-27T12:41:28.000Z</t>
  </si>
  <si>
    <t>2021-08-27T09:14:52.000Z</t>
  </si>
  <si>
    <t>2021-08-27T09:14:54.000Z</t>
  </si>
  <si>
    <t>2021-08-27T09:14:55.000Z</t>
  </si>
  <si>
    <t>2021-08-27T09:22:39.000Z</t>
  </si>
  <si>
    <t>2021-08-27T11:00:29.000Z</t>
  </si>
  <si>
    <t>2021-08-27T12:41:29.000Z</t>
  </si>
  <si>
    <t>2021-08-27T12:54:27.000Z</t>
  </si>
  <si>
    <t>2021-08-27T09:22:40.000Z</t>
  </si>
  <si>
    <t>2021-08-27T09:29:54.000Z</t>
  </si>
  <si>
    <t>2021-08-27T12:24:40.000Z</t>
  </si>
  <si>
    <t>2021-08-27T11:11:38.000Z</t>
  </si>
  <si>
    <t>2021-08-27T09:14:56.000Z</t>
  </si>
  <si>
    <t>2021-08-27T09:22:41.000Z</t>
  </si>
  <si>
    <t>2021-08-27T09:29:57.000Z</t>
  </si>
  <si>
    <t>2021-08-27T10:50:44.000Z</t>
  </si>
  <si>
    <t>2021-08-27T12:24:41.000Z</t>
  </si>
  <si>
    <t>2021-08-27T12:41:32.000Z</t>
  </si>
  <si>
    <t>2021-08-27T12:54:28.000Z</t>
  </si>
  <si>
    <t>2021-08-27T09:14:57.000Z</t>
  </si>
  <si>
    <t>2021-08-27T11:00:30.000Z</t>
  </si>
  <si>
    <t>2021-08-27T11:11:39.000Z</t>
  </si>
  <si>
    <t>2021-08-27T12:24:42.000Z</t>
  </si>
  <si>
    <t>2021-08-27T10:50:45.000Z</t>
  </si>
  <si>
    <t>2021-08-27T11:00:32.000Z</t>
  </si>
  <si>
    <t>2021-08-27T11:11:41.000Z</t>
  </si>
  <si>
    <t>2021-08-27T09:14:58.000Z</t>
  </si>
  <si>
    <t>2021-08-27T09:22:42.000Z</t>
  </si>
  <si>
    <t>2021-08-27T11:00:33.000Z</t>
  </si>
  <si>
    <t>2021-08-27T12:24:43.000Z</t>
  </si>
  <si>
    <t>2021-08-27T12:41:34.000Z</t>
  </si>
  <si>
    <t>2021-08-27T12:54:29.000Z</t>
  </si>
  <si>
    <t>2021-08-27T09:15:01.000Z</t>
  </si>
  <si>
    <t>2021-08-27T09:22:44.000Z</t>
  </si>
  <si>
    <t>2021-08-27T09:29:58.000Z</t>
  </si>
  <si>
    <t>2021-08-27T10:50:47.000Z</t>
  </si>
  <si>
    <t>2021-08-27T12:24:45.000Z</t>
  </si>
  <si>
    <t>2021-08-27T12:41:35.000Z</t>
  </si>
  <si>
    <t>2021-08-27T10:50:48.000Z</t>
  </si>
  <si>
    <t>2021-08-27T11:00:34.000Z</t>
  </si>
  <si>
    <t>2021-08-27T11:11:42.000Z</t>
  </si>
  <si>
    <t>2021-08-27T09:29:59.000Z</t>
  </si>
  <si>
    <t>2021-08-27T11:00:35.000Z</t>
  </si>
  <si>
    <t>2021-08-27T11:11:43.000Z</t>
  </si>
  <si>
    <t>2021-08-27T12:54:30.000Z</t>
  </si>
  <si>
    <t>2021-08-27T09:22:45.000Z</t>
  </si>
  <si>
    <t>2021-08-27T12:41:36.000Z</t>
  </si>
  <si>
    <t>2021-08-27T09:15:02.000Z</t>
  </si>
  <si>
    <t>2021-08-27T10:50:49.000Z</t>
  </si>
  <si>
    <t>2021-08-27T12:24:46.000Z</t>
  </si>
  <si>
    <t>2021-08-27T09:22:46.000Z</t>
  </si>
  <si>
    <t>2021-08-27T11:00:36.000Z</t>
  </si>
  <si>
    <t>2021-08-27T11:11:44.000Z</t>
  </si>
  <si>
    <t>2021-08-27T12:54:31.000Z</t>
  </si>
  <si>
    <t>2021-08-27T11:00:38.000Z</t>
  </si>
  <si>
    <t>2021-08-27T09:22:47.000Z</t>
  </si>
  <si>
    <t>2021-08-27T09:30:00.000Z</t>
  </si>
  <si>
    <t>2021-08-27T10:50:50.000Z</t>
  </si>
  <si>
    <t>2021-08-27T12:41:37.000Z</t>
  </si>
  <si>
    <t>2021-08-27T09:15:03.000Z</t>
  </si>
  <si>
    <t>2021-08-27T10:50:51.000Z</t>
  </si>
  <si>
    <t>2021-08-27T11:11:45.000Z</t>
  </si>
  <si>
    <t>2021-08-27T12:41:39.000Z</t>
  </si>
  <si>
    <t>2021-08-27T09:15:04.000Z</t>
  </si>
  <si>
    <t>2021-08-27T10:50:52.000Z</t>
  </si>
  <si>
    <t>2021-08-27T12:24:48.000Z</t>
  </si>
  <si>
    <t>2021-08-27T12:41:40.000Z</t>
  </si>
  <si>
    <t>2021-08-27T12:54:32.000Z</t>
  </si>
  <si>
    <t>2021-08-27T09:22:48.000Z</t>
  </si>
  <si>
    <t>2021-08-27T09:30:01.000Z</t>
  </si>
  <si>
    <t>2021-08-27T12:24:49.000Z</t>
  </si>
  <si>
    <t>2021-08-27T09:15:05.000Z</t>
  </si>
  <si>
    <t>2021-08-27T10:50:53.000Z</t>
  </si>
  <si>
    <t>2021-08-27T11:00:39.000Z</t>
  </si>
  <si>
    <t>2021-08-27T12:41:41.000Z</t>
  </si>
  <si>
    <t>2021-08-27T12:54:34.000Z</t>
  </si>
  <si>
    <t>2021-08-27T09:15:07.000Z</t>
  </si>
  <si>
    <t>2021-08-27T09:30:02.000Z</t>
  </si>
  <si>
    <t>2021-08-27T11:11:46.000Z</t>
  </si>
  <si>
    <t>2021-08-27T12:24:50.000Z</t>
  </si>
  <si>
    <t>2021-08-27T12:41:47.000Z</t>
  </si>
  <si>
    <t>2021-08-27T09:15:08.000Z</t>
  </si>
  <si>
    <t>2021-08-27T09:30:03.000Z</t>
  </si>
  <si>
    <t>2021-08-27T10:50:54.000Z</t>
  </si>
  <si>
    <t>2021-08-27T11:00:40.000Z</t>
  </si>
  <si>
    <t>2021-08-27T11:11:47.000Z</t>
  </si>
  <si>
    <t>2021-08-27T12:41:51.000Z</t>
  </si>
  <si>
    <t>2021-08-27T09:15:09.000Z</t>
  </si>
  <si>
    <t>2021-08-27T09:30:05.000Z</t>
  </si>
  <si>
    <t>2021-08-27T12:24:54.000Z</t>
  </si>
  <si>
    <t>2021-08-27T12:41:52.000Z</t>
  </si>
  <si>
    <t>2021-08-27T12:54:40.000Z</t>
  </si>
  <si>
    <t>2021-08-27T09:22:49.000Z</t>
  </si>
  <si>
    <t>2021-08-27T12:24:55.000Z</t>
  </si>
  <si>
    <t>2021-08-27T12:41:53.000Z</t>
  </si>
  <si>
    <t>2021-08-27T09:22:51.000Z</t>
  </si>
  <si>
    <t>2021-08-27T09:30:06.000Z</t>
  </si>
  <si>
    <t>2021-08-27T10:51:00.000Z</t>
  </si>
  <si>
    <t>2021-08-27T11:00:41.000Z</t>
  </si>
  <si>
    <t>2021-08-27T11:11:52.000Z</t>
  </si>
  <si>
    <t>2021-08-27T12:41:57.000Z</t>
  </si>
  <si>
    <t>2021-08-27T12:54:41.000Z</t>
  </si>
  <si>
    <t>2021-08-27T09:15:11.000Z</t>
  </si>
  <si>
    <t>2021-08-27T09:22:53.000Z</t>
  </si>
  <si>
    <t>2021-08-27T09:30:07.000Z</t>
  </si>
  <si>
    <t>2021-08-27T10:51:03.000Z</t>
  </si>
  <si>
    <t>2021-08-27T11:11:53.000Z</t>
  </si>
  <si>
    <t>2021-08-27T12:24:56.000Z</t>
  </si>
  <si>
    <t>2021-08-27T12:42:01.000Z</t>
  </si>
  <si>
    <t>2021-08-27T09:15:12.000Z</t>
  </si>
  <si>
    <t>2021-08-27T12:24:57.000Z</t>
  </si>
  <si>
    <t>2021-08-27T12:54:42.000Z</t>
  </si>
  <si>
    <t>2021-08-27T09:22:54.000Z</t>
  </si>
  <si>
    <t>2021-08-27T10:51:04.000Z</t>
  </si>
  <si>
    <t>2021-08-27T11:00:43.000Z</t>
  </si>
  <si>
    <t>2021-08-27T11:11:54.000Z</t>
  </si>
  <si>
    <t>2021-08-27T12:24:58.000Z</t>
  </si>
  <si>
    <t>2021-08-27T12:42:02.000Z</t>
  </si>
  <si>
    <t>2021-08-27T12:54:43.000Z</t>
  </si>
  <si>
    <t>2021-08-27T09:15:13.000Z</t>
  </si>
  <si>
    <t>2021-08-27T09:22:55.000Z</t>
  </si>
  <si>
    <t>2021-08-27T09:30:08.000Z</t>
  </si>
  <si>
    <t>2021-08-27T10:51:05.000Z</t>
  </si>
  <si>
    <t>2021-08-27T12:24:59.000Z</t>
  </si>
  <si>
    <t>2021-08-27T12:42:03.000Z</t>
  </si>
  <si>
    <t>2021-08-27T09:22:56.000Z</t>
  </si>
  <si>
    <t>2021-08-27T11:11:56.000Z</t>
  </si>
  <si>
    <t>2021-08-27T09:15:14.000Z</t>
  </si>
  <si>
    <t>2021-08-27T09:30:09.000Z</t>
  </si>
  <si>
    <t>2021-08-27T11:00:47.000Z</t>
  </si>
  <si>
    <t>2021-08-27T12:25:01.000Z</t>
  </si>
  <si>
    <t>2021-08-27T12:42:04.000Z</t>
  </si>
  <si>
    <t>2021-08-27T12:54:44.000Z</t>
  </si>
  <si>
    <t>2021-08-27T09:15:15.000Z</t>
  </si>
  <si>
    <t>2021-08-27T09:22:57.000Z</t>
  </si>
  <si>
    <t>2021-08-27T09:30:10.000Z</t>
  </si>
  <si>
    <t>2021-08-27T10:51:06.000Z</t>
  </si>
  <si>
    <t>2021-08-27T11:00:48.000Z</t>
  </si>
  <si>
    <t>2021-08-27T11:11:57.000Z</t>
  </si>
  <si>
    <t>2021-08-27T12:42:05.000Z</t>
  </si>
  <si>
    <t>2021-08-27T12:54:45.000Z</t>
  </si>
  <si>
    <t>2021-08-27T09:15:16.000Z</t>
  </si>
  <si>
    <t>2021-08-27T09:23:00.000Z</t>
  </si>
  <si>
    <t>2021-08-27T09:30:12.000Z</t>
  </si>
  <si>
    <t>2021-08-27T10:51:07.000Z</t>
  </si>
  <si>
    <t>2021-08-27T11:00:49.000Z</t>
  </si>
  <si>
    <t>2021-08-27T11:11:58.000Z</t>
  </si>
  <si>
    <t>2021-08-27T12:25:02.000Z</t>
  </si>
  <si>
    <t>2021-08-27T12:42:06.000Z</t>
  </si>
  <si>
    <t>2021-08-27T09:15:17.000Z</t>
  </si>
  <si>
    <t>2021-08-27T12:25:05.000Z</t>
  </si>
  <si>
    <t>2021-08-27T09:23:01.000Z</t>
  </si>
  <si>
    <t>2021-08-27T11:11:59.000Z</t>
  </si>
  <si>
    <t>2021-08-27T12:25:07.000Z</t>
  </si>
  <si>
    <t>2021-08-27T12:42:07.000Z</t>
  </si>
  <si>
    <t>2021-08-27T09:15:18.000Z</t>
  </si>
  <si>
    <t>2021-08-27T09:23:02.000Z</t>
  </si>
  <si>
    <t>2021-08-27T09:30:13.000Z</t>
  </si>
  <si>
    <t>2021-08-27T10:51:09.000Z</t>
  </si>
  <si>
    <t>2021-08-27T11:00:52.000Z</t>
  </si>
  <si>
    <t>2021-08-27T11:12:01.000Z</t>
  </si>
  <si>
    <t xml:space="preserve">
 '</t>
  </si>
  <si>
    <t>2021-08-27T12:54:46.000Z</t>
  </si>
  <si>
    <t>2021-08-27T09:23:03.000Z</t>
  </si>
  <si>
    <t>2021-08-27T10:51:10.000Z</t>
  </si>
  <si>
    <t>2021-08-27T11:12:02.000Z</t>
  </si>
  <si>
    <t>2021-08-27T11:00:53.000Z</t>
  </si>
  <si>
    <t>2021-08-27T11:12:03.000Z</t>
  </si>
  <si>
    <t>2021-08-27T12:54:47.000Z</t>
  </si>
  <si>
    <t>2021-08-27T09:23:04.000Z</t>
  </si>
  <si>
    <t>2021-08-27T11:00:54.000Z</t>
  </si>
  <si>
    <t>2021-08-27T12:25:08.000Z</t>
  </si>
  <si>
    <t>2021-08-27T10:51:11.000Z</t>
  </si>
  <si>
    <t>2021-08-27T11:00:55.000Z</t>
  </si>
  <si>
    <t>2021-08-27T12:54:49.000Z</t>
  </si>
  <si>
    <t>2021-08-27T11:00:57.000Z</t>
  </si>
  <si>
    <t>2021-08-27T12:25:09.000Z</t>
  </si>
  <si>
    <t>2021-08-27T12:54:50.000Z</t>
  </si>
  <si>
    <t>2021-08-27T11:00:59.000Z</t>
  </si>
  <si>
    <t>2021-08-27T12:54:51.000Z</t>
  </si>
  <si>
    <t>2021-08-27T12:25:10.000Z</t>
  </si>
  <si>
    <t>2021-08-27T12:54:52.000Z</t>
  </si>
  <si>
    <t>2021-08-27T12:54:53.000Z</t>
  </si>
  <si>
    <t>2021-08-27T11:01:00.000Z</t>
  </si>
  <si>
    <t>2021-08-27T12:54:55.000Z</t>
  </si>
  <si>
    <t>2021-08-27T12:54:56.000Z</t>
  </si>
  <si>
    <t>2021-08-27T12:54:57.000Z</t>
  </si>
  <si>
    <t>2021-08-28T04:08:46.000Z</t>
  </si>
  <si>
    <t>2021-08-28T04:15:08.000Z</t>
  </si>
  <si>
    <t>2021-08-28T04:22:55.000Z</t>
  </si>
  <si>
    <t>2021-08-28T05:19:08.000Z</t>
  </si>
  <si>
    <t>2021-08-28T05:27:14.000Z</t>
  </si>
  <si>
    <t>2021-08-28T05:34:02.000Z</t>
  </si>
  <si>
    <t>2021-08-28T06:37:31.000Z</t>
  </si>
  <si>
    <t>2021-08-28T06:46:42.000Z</t>
  </si>
  <si>
    <t>2021-08-28T06:57:57.000Z</t>
  </si>
  <si>
    <t>2021-08-28T04:15:09.000Z</t>
  </si>
  <si>
    <t>2021-08-28T06:46:43.000Z</t>
  </si>
  <si>
    <t>2021-08-28T06:57:58.000Z</t>
  </si>
  <si>
    <t>2021-08-28T04:22:56.000Z</t>
  </si>
  <si>
    <t>2021-08-28T05:27:15.000Z</t>
  </si>
  <si>
    <t>2021-08-28T06:37:32.000Z</t>
  </si>
  <si>
    <t>2021-08-28T06:57:59.000Z</t>
  </si>
  <si>
    <t>2021-08-28T04:08:47.000Z</t>
  </si>
  <si>
    <t>2021-08-28T04:15:10.000Z</t>
  </si>
  <si>
    <t>2021-08-28T05:19:09.000Z</t>
  </si>
  <si>
    <t>2021-08-28T05:27:16.000Z</t>
  </si>
  <si>
    <t>2021-08-28T05:34:03.000Z</t>
  </si>
  <si>
    <t>2021-08-28T06:37:33.000Z</t>
  </si>
  <si>
    <t>2021-08-28T06:46:44.000Z</t>
  </si>
  <si>
    <t>2021-08-28T04:08:48.000Z</t>
  </si>
  <si>
    <t>2021-08-28T04:15:11.000Z</t>
  </si>
  <si>
    <t>2021-08-28T05:19:10.000Z</t>
  </si>
  <si>
    <t>2021-08-28T06:46:45.000Z</t>
  </si>
  <si>
    <t>2021-08-28T04:08:49.000Z</t>
  </si>
  <si>
    <t>2021-08-28T04:22:57.000Z</t>
  </si>
  <si>
    <t>2021-08-28T05:27:17.000Z</t>
  </si>
  <si>
    <t>2021-08-28T05:34:05.000Z</t>
  </si>
  <si>
    <t>2021-08-28T06:37:34.000Z</t>
  </si>
  <si>
    <t>2021-08-28T06:58:00.000Z</t>
  </si>
  <si>
    <t>2021-08-28T06:37:35.000Z</t>
  </si>
  <si>
    <t>2021-08-28T06:58:01.000Z</t>
  </si>
  <si>
    <t>2021-08-28T04:08:50.000Z</t>
  </si>
  <si>
    <t>2021-08-28T04:22:58.000Z</t>
  </si>
  <si>
    <t>2021-08-28T05:19:12.000Z</t>
  </si>
  <si>
    <t>2021-08-28T05:27:18.000Z</t>
  </si>
  <si>
    <t>2021-08-28T05:34:06.000Z</t>
  </si>
  <si>
    <t>2021-08-28T06:37:36.000Z</t>
  </si>
  <si>
    <t>-'</t>
  </si>
  <si>
    <t>2021-08-28T06:46:46.000Z</t>
  </si>
  <si>
    <t>2021-08-28T04:08:51.000Z</t>
  </si>
  <si>
    <t>2021-08-28T04:15:12.000Z</t>
  </si>
  <si>
    <t>2021-08-28T05:27:19.000Z</t>
  </si>
  <si>
    <t>2021-08-28T05:34:07.000Z</t>
  </si>
  <si>
    <t>2021-08-28T06:46:47.000Z</t>
  </si>
  <si>
    <t>2021-08-28T05:19:13.000Z</t>
  </si>
  <si>
    <t>2021-08-28T06:58:02.000Z</t>
  </si>
  <si>
    <t>2021-08-28T04:22:59.000Z</t>
  </si>
  <si>
    <t>2021-08-28T06:58:03.000Z</t>
  </si>
  <si>
    <t>2021-08-28T05:19:14.000Z</t>
  </si>
  <si>
    <t>2021-08-28T06:37:37.000Z</t>
  </si>
  <si>
    <t>2021-08-28T04:08:52.000Z</t>
  </si>
  <si>
    <t>2021-08-28T04:15:13.000Z</t>
  </si>
  <si>
    <t>2021-08-28T04:23:00.000Z</t>
  </si>
  <si>
    <t>2021-08-28T05:27:20.000Z</t>
  </si>
  <si>
    <t>2021-08-28T05:34:08.000Z</t>
  </si>
  <si>
    <t>2021-08-28T06:46:48.000Z</t>
  </si>
  <si>
    <t>2021-08-28T04:15:14.000Z</t>
  </si>
  <si>
    <t>2021-08-28T04:15:15.000Z</t>
  </si>
  <si>
    <t>2021-08-28T04:23:01.000Z</t>
  </si>
  <si>
    <t>2021-08-28T06:37:38.000Z</t>
  </si>
  <si>
    <t>2021-08-28T06:46:49.000Z</t>
  </si>
  <si>
    <t>2021-08-28T06:58:04.000Z</t>
  </si>
  <si>
    <t>2021-08-28T04:23:02.000Z</t>
  </si>
  <si>
    <t>2021-08-28T05:19:15.000Z</t>
  </si>
  <si>
    <t>2021-08-28T05:27:21.000Z</t>
  </si>
  <si>
    <t>2021-08-28T06:37:40.000Z</t>
  </si>
  <si>
    <t>2021-08-28T04:08:53.000Z</t>
  </si>
  <si>
    <t>2021-08-28T04:23:03.000Z</t>
  </si>
  <si>
    <t>2021-08-28T06:37:41.000Z</t>
  </si>
  <si>
    <t>2021-08-28T05:34:09.000Z</t>
  </si>
  <si>
    <t>2021-08-28T04:08:54.000Z</t>
  </si>
  <si>
    <t>2021-08-28T04:15:16.000Z</t>
  </si>
  <si>
    <t>2021-08-28T05:27:22.000Z</t>
  </si>
  <si>
    <t>2021-08-28T06:37:42.000Z</t>
  </si>
  <si>
    <t>2021-08-28T04:15:17.000Z</t>
  </si>
  <si>
    <t>2021-08-28T05:19:16.000Z</t>
  </si>
  <si>
    <t>2021-08-28T05:34:10.000Z</t>
  </si>
  <si>
    <t>2021-08-28T06:46:50.000Z</t>
  </si>
  <si>
    <t>2021-08-28T06:58:05.000Z</t>
  </si>
  <si>
    <t>2021-08-28T05:19:17.000Z</t>
  </si>
  <si>
    <t>2021-08-28T04:08:55.000Z</t>
  </si>
  <si>
    <t>2021-08-28T05:27:23.000Z</t>
  </si>
  <si>
    <t>2021-08-28T06:37:43.000Z</t>
  </si>
  <si>
    <t>2021-08-28T06:46:51.000Z</t>
  </si>
  <si>
    <t>2021-08-28T04:23:04.000Z</t>
  </si>
  <si>
    <t>2021-08-28T05:34:11.000Z</t>
  </si>
  <si>
    <t>2021-08-28T06:58:06.000Z</t>
  </si>
  <si>
    <t>2021-08-28T04:08:56.000Z</t>
  </si>
  <si>
    <t>2021-08-28T04:15:18.000Z</t>
  </si>
  <si>
    <t>2021-08-28T05:19:18.000Z</t>
  </si>
  <si>
    <t>2021-08-28T06:46:52.000Z</t>
  </si>
  <si>
    <t>2021-08-28T05:19:19.000Z</t>
  </si>
  <si>
    <t>2021-08-28T05:34:12.000Z</t>
  </si>
  <si>
    <t>2021-08-28T04:23:05.000Z</t>
  </si>
  <si>
    <t>2021-08-28T06:37:44.000Z</t>
  </si>
  <si>
    <t>2021-08-28T06:58:07.000Z</t>
  </si>
  <si>
    <t>2021-08-28T04:15:19.000Z</t>
  </si>
  <si>
    <t>2021-08-28T05:27:24.000Z</t>
  </si>
  <si>
    <t>2021-08-28T06:37:45.000Z</t>
  </si>
  <si>
    <t>2021-08-28T06:46:53.000Z</t>
  </si>
  <si>
    <t>2021-08-28T04:08:57.000Z</t>
  </si>
  <si>
    <t>2021-08-28T04:15:20.000Z</t>
  </si>
  <si>
    <t>2021-08-28T04:23:06.000Z</t>
  </si>
  <si>
    <t>2021-08-28T05:19:20.000Z</t>
  </si>
  <si>
    <t>2021-08-28T06:58:08.000Z</t>
  </si>
  <si>
    <t>2021-08-28T04:15:21.000Z</t>
  </si>
  <si>
    <t>2021-08-28T04:23:07.000Z</t>
  </si>
  <si>
    <t>2021-08-28T05:34:13.000Z</t>
  </si>
  <si>
    <t>2021-08-28T04:08:58.000Z</t>
  </si>
  <si>
    <t>2021-08-28T04:23:08.000Z</t>
  </si>
  <si>
    <t>2021-08-28T05:27:25.000Z</t>
  </si>
  <si>
    <t>2021-08-28T06:37:46.000Z</t>
  </si>
  <si>
    <t>2021-08-28T06:58:09.000Z</t>
  </si>
  <si>
    <t>2021-08-28T06:37:47.000Z</t>
  </si>
  <si>
    <t>2021-08-28T04:15:22.000Z</t>
  </si>
  <si>
    <t>2021-08-28T04:23:10.000Z</t>
  </si>
  <si>
    <t>2021-08-28T05:19:21.000Z</t>
  </si>
  <si>
    <t>2021-08-28T05:27:26.000Z</t>
  </si>
  <si>
    <t>2021-08-28T05:34:14.000Z</t>
  </si>
  <si>
    <t>2021-08-28T06:46:54.000Z</t>
  </si>
  <si>
    <t>2021-08-28T04:08:59.000Z</t>
  </si>
  <si>
    <t>2021-08-28T04:23:11.000Z</t>
  </si>
  <si>
    <t>2021-08-28T05:27:32.000Z</t>
  </si>
  <si>
    <t>2021-08-28T04:23:12.000Z</t>
  </si>
  <si>
    <t>2021-08-28T05:27:33.000Z</t>
  </si>
  <si>
    <t>2021-08-28T06:58:10.000Z</t>
  </si>
  <si>
    <t>+'</t>
  </si>
  <si>
    <t>2021-08-28T05:34:15.000Z</t>
  </si>
  <si>
    <t>2021-08-28T06:46:55.000Z</t>
  </si>
  <si>
    <t>2021-08-28T04:09:00.000Z</t>
  </si>
  <si>
    <t>2021-08-28T04:23:13.000Z</t>
  </si>
  <si>
    <t>2021-08-28T05:19:22.000Z</t>
  </si>
  <si>
    <t>2021-08-28T05:19:23.000Z</t>
  </si>
  <si>
    <t>2021-08-28T05:27:34.000Z</t>
  </si>
  <si>
    <t>2021-08-28T06:37:48.000Z</t>
  </si>
  <si>
    <t>2021-08-28T06:47:01.000Z</t>
  </si>
  <si>
    <t>2021-08-28T06:58:11.000Z</t>
  </si>
  <si>
    <t>2021-08-28T04:09:01.000Z</t>
  </si>
  <si>
    <t>2021-08-28T05:34:16.000Z</t>
  </si>
  <si>
    <t>2021-08-28T06:37:49.000Z</t>
  </si>
  <si>
    <t>2021-08-28T06:47:02.000Z</t>
  </si>
  <si>
    <t>2021-08-28T04:15:23.000Z</t>
  </si>
  <si>
    <t>2021-08-28T05:19:26.000Z</t>
  </si>
  <si>
    <t>2021-08-28T05:34:17.000Z</t>
  </si>
  <si>
    <t>2021-08-28T06:47:03.000Z</t>
  </si>
  <si>
    <t>2021-08-28T04:23:14.000Z</t>
  </si>
  <si>
    <t>2021-08-28T05:19:28.000Z</t>
  </si>
  <si>
    <t>2021-08-28T06:37:50.000Z</t>
  </si>
  <si>
    <t>2021-08-28T06:58:12.000Z</t>
  </si>
  <si>
    <t>2021-08-28T04:09:04.000Z</t>
  </si>
  <si>
    <t>2021-08-28T04:15:27.000Z</t>
  </si>
  <si>
    <t>2021-08-28T04:23:15.000Z</t>
  </si>
  <si>
    <t>2021-08-28T05:19:29.000Z</t>
  </si>
  <si>
    <t>2021-08-28T05:34:19.000Z</t>
  </si>
  <si>
    <t>2021-08-28T06:37:53.000Z</t>
  </si>
  <si>
    <t>2021-08-28T04:09:07.000Z</t>
  </si>
  <si>
    <t>2021-08-28T04:15:28.000Z</t>
  </si>
  <si>
    <t>2021-08-28T05:27:35.000Z</t>
  </si>
  <si>
    <t>2021-08-28T05:34:20.000Z</t>
  </si>
  <si>
    <t>2021-08-28T06:37:55.000Z</t>
  </si>
  <si>
    <t>2021-08-28T06:47:04.000Z</t>
  </si>
  <si>
    <t>2021-08-28T06:58:13.000Z</t>
  </si>
  <si>
    <t>2021-08-28T04:09:08.000Z</t>
  </si>
  <si>
    <t>2021-08-28T04:15:29.000Z</t>
  </si>
  <si>
    <t>2021-08-28T04:23:17.000Z</t>
  </si>
  <si>
    <t>2021-08-28T05:34:21.000Z</t>
  </si>
  <si>
    <t>2021-08-28T06:58:14.000Z</t>
  </si>
  <si>
    <t>2021-08-28T04:23:18.000Z</t>
  </si>
  <si>
    <t>2021-08-28T05:27:36.000Z</t>
  </si>
  <si>
    <t>2021-08-28T06:37:56.000Z</t>
  </si>
  <si>
    <t>2021-08-28T06:58:20.000Z</t>
  </si>
  <si>
    <t>2021-08-28T04:09:09.000Z</t>
  </si>
  <si>
    <t>2021-08-28T05:19:30.000Z</t>
  </si>
  <si>
    <t>2021-08-28T05:27:37.000Z</t>
  </si>
  <si>
    <t>2021-08-28T06:47:05.000Z</t>
  </si>
  <si>
    <t>2021-08-28T06:58:21.000Z</t>
  </si>
  <si>
    <t>2021-08-28T05:34:22.000Z</t>
  </si>
  <si>
    <t>2021-08-28T06:58:22.000Z</t>
  </si>
  <si>
    <t>2021-08-28T05:19:31.000Z</t>
  </si>
  <si>
    <t>2021-08-28T05:27:38.000Z</t>
  </si>
  <si>
    <t>2021-08-28T04:09:10.000Z</t>
  </si>
  <si>
    <t>2021-08-28T04:15:30.000Z</t>
  </si>
  <si>
    <t>2021-08-28T05:27:39.000Z</t>
  </si>
  <si>
    <t>2021-08-28T05:34:26.000Z</t>
  </si>
  <si>
    <t>2021-08-28T06:37:57.000Z</t>
  </si>
  <si>
    <t>2021-08-28T06:47:06.000Z</t>
  </si>
  <si>
    <t>2021-08-28T04:09:11.000Z</t>
  </si>
  <si>
    <t>2021-08-28T05:19:32.000Z</t>
  </si>
  <si>
    <t>2021-08-28T05:27:40.000Z</t>
  </si>
  <si>
    <t>2021-08-28T06:58:23.000Z</t>
  </si>
  <si>
    <t>2021-08-28T05:19:33.000Z</t>
  </si>
  <si>
    <t>2021-08-28T06:37:58.000Z</t>
  </si>
  <si>
    <t>2021-08-28T04:09:13.000Z</t>
  </si>
  <si>
    <t>2021-08-28T04:15:32.000Z</t>
  </si>
  <si>
    <t>2021-08-28T06:37:59.000Z</t>
  </si>
  <si>
    <t>2021-08-28T04:09:14.000Z</t>
  </si>
  <si>
    <t>2021-08-28T04:15:34.000Z</t>
  </si>
  <si>
    <t>2021-08-28T05:19:34.000Z</t>
  </si>
  <si>
    <t>2021-08-28T05:34:28.000Z</t>
  </si>
  <si>
    <t>2021-08-28T06:38:01.000Z</t>
  </si>
  <si>
    <t>2021-08-28T06:47:07.000Z</t>
  </si>
  <si>
    <t>2021-08-28T06:58:24.000Z</t>
  </si>
  <si>
    <t>2021-08-28T04:15:35.000Z</t>
  </si>
  <si>
    <t>2021-08-28T06:47:09.000Z</t>
  </si>
  <si>
    <t>2021-08-28T06:58:25.000Z</t>
  </si>
  <si>
    <t>2021-08-28T05:34:29.000Z</t>
  </si>
  <si>
    <t>2021-08-28T06:47:11.000Z</t>
  </si>
  <si>
    <t>2021-08-28T06:58:26.000Z</t>
  </si>
  <si>
    <t>2021-08-28T06:58:27.000Z</t>
  </si>
  <si>
    <t>2021-08-28T05:34:30.000Z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</si>
</sst>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5.0"/>
      <color rgb="FF222222"/>
      <name val="Arial"/>
    </font>
    <font>
      <color theme="1"/>
      <name val="Arial"/>
      <scheme val="minor"/>
    </font>
    <font>
      <sz val="10.0"/>
      <color rgb="FF222222"/>
      <name val="Arial"/>
    </font>
    <font>
      <color theme="1"/>
      <name val="Arial"/>
    </font>
    <font/>
    <font>
      <color rgb="FF000000"/>
      <name val="Arial"/>
    </font>
    <font>
      <sz val="11.0"/>
      <color rgb="FF000000"/>
      <name val="&quot;맑은 고딕&quot;"/>
    </font>
    <font>
      <color rgb="FFFF0000"/>
      <name val="Arial"/>
    </font>
    <font>
      <sz val="10.0"/>
      <color theme="1"/>
      <name val="Arial"/>
      <scheme val="minor"/>
    </font>
    <font>
      <sz val="11.0"/>
      <color rgb="FFFF0000"/>
      <name val="&quot;맑은 고딕&quot;"/>
    </font>
    <font>
      <sz val="11.0"/>
      <color theme="1"/>
      <name val="&quot;맑은 고딕&quot;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" xfId="0" applyAlignment="1" applyFont="1" applyNumberFormat="1">
      <alignment vertical="bottom"/>
    </xf>
    <xf borderId="1" fillId="0" fontId="4" numFmtId="4" xfId="0" applyAlignment="1" applyBorder="1" applyFont="1" applyNumberForma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1" fillId="0" fontId="4" numFmtId="4" xfId="0" applyAlignment="1" applyBorder="1" applyFont="1" applyNumberFormat="1">
      <alignment vertical="bottom"/>
    </xf>
    <xf borderId="0" fillId="2" fontId="4" numFmtId="4" xfId="0" applyAlignment="1" applyFill="1" applyFont="1" applyNumberFormat="1">
      <alignment vertical="bottom"/>
    </xf>
    <xf borderId="0" fillId="0" fontId="4" numFmtId="4" xfId="0" applyAlignment="1" applyFont="1" applyNumberFormat="1">
      <alignment horizontal="right" readingOrder="0" vertical="bottom"/>
    </xf>
    <xf borderId="1" fillId="0" fontId="4" numFmtId="4" xfId="0" applyAlignment="1" applyBorder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 vertical="bottom"/>
    </xf>
    <xf borderId="0" fillId="3" fontId="4" numFmtId="0" xfId="0" applyAlignment="1" applyFill="1" applyFont="1">
      <alignment horizontal="center" readingOrder="0" vertical="bottom"/>
    </xf>
    <xf borderId="2" fillId="0" fontId="5" numFmtId="0" xfId="0" applyBorder="1" applyFont="1"/>
    <xf borderId="2" fillId="3" fontId="4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6" numFmtId="0" xfId="0" applyAlignment="1" applyFill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quotePrefix="1"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readingOrder="0" shrinkToFit="0" wrapText="0"/>
    </xf>
    <xf borderId="2" fillId="0" fontId="2" numFmtId="0" xfId="0" applyBorder="1" applyFont="1"/>
    <xf borderId="3" fillId="0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3" fillId="2" fontId="4" numFmtId="4" xfId="0" applyAlignment="1" applyBorder="1" applyFont="1" applyNumberFormat="1">
      <alignment vertical="bottom"/>
    </xf>
    <xf borderId="3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3" fillId="2" fontId="8" numFmtId="4" xfId="0" applyAlignment="1" applyBorder="1" applyFont="1" applyNumberFormat="1">
      <alignment vertical="bottom"/>
    </xf>
    <xf borderId="3" fillId="2" fontId="4" numFmtId="0" xfId="0" applyAlignment="1" applyBorder="1" applyFont="1">
      <alignment horizontal="right" vertical="bottom"/>
    </xf>
    <xf borderId="0" fillId="5" fontId="9" numFmtId="4" xfId="0" applyAlignment="1" applyFont="1" applyNumberFormat="1">
      <alignment horizontal="right"/>
    </xf>
    <xf borderId="3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3" fillId="0" fontId="8" numFmtId="0" xfId="0" applyAlignment="1" applyBorder="1" applyFont="1">
      <alignment horizontal="right" vertical="bottom"/>
    </xf>
    <xf borderId="0" fillId="2" fontId="8" numFmtId="4" xfId="0" applyAlignment="1" applyFont="1" applyNumberFormat="1">
      <alignment vertical="bottom"/>
    </xf>
    <xf quotePrefix="1" borderId="0" fillId="0" fontId="10" numFmtId="0" xfId="0" applyAlignment="1" applyFont="1">
      <alignment readingOrder="0" shrinkToFit="0" wrapText="0"/>
    </xf>
    <xf quotePrefix="1" borderId="0" fillId="0" fontId="11" numFmtId="0" xfId="0" applyAlignment="1" applyFont="1">
      <alignment readingOrder="0" shrinkToFit="0" wrapText="0"/>
    </xf>
    <xf quotePrefix="1" borderId="4" fillId="0" fontId="7" numFmtId="0" xfId="0" applyAlignment="1" applyBorder="1" applyFont="1">
      <alignment readingOrder="0" shrinkToFit="0" wrapText="0"/>
    </xf>
    <xf quotePrefix="1" borderId="5" fillId="0" fontId="7" numFmtId="0" xfId="0" applyAlignment="1" applyBorder="1" applyFont="1">
      <alignment readingOrder="0" shrinkToFit="0" wrapText="0"/>
    </xf>
    <xf quotePrefix="1" borderId="6" fillId="0" fontId="7" numFmtId="0" xfId="0" applyAlignment="1" applyBorder="1" applyFont="1">
      <alignment readingOrder="0" shrinkToFit="0" wrapText="0"/>
    </xf>
    <xf quotePrefix="1"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quotePrefix="1" borderId="7" fillId="0" fontId="7" numFmtId="0" xfId="0" applyAlignment="1" applyBorder="1" applyFont="1">
      <alignment readingOrder="0" shrinkToFit="0" wrapText="0"/>
    </xf>
    <xf borderId="8" fillId="0" fontId="7" numFmtId="0" xfId="0" applyAlignment="1" applyBorder="1" applyFont="1">
      <alignment horizontal="right" readingOrder="0" shrinkToFit="0" wrapText="0"/>
    </xf>
    <xf borderId="8" fillId="0" fontId="7" numFmtId="0" xfId="0" applyAlignment="1" applyBorder="1" applyFont="1">
      <alignment readingOrder="0" shrinkToFit="0" wrapText="0"/>
    </xf>
    <xf borderId="9" fillId="0" fontId="7" numFmtId="0" xfId="0" applyAlignment="1" applyBorder="1" applyFont="1">
      <alignment horizontal="right" readingOrder="0" shrinkToFit="0" wrapText="0"/>
    </xf>
    <xf quotePrefix="1" borderId="10" fillId="0" fontId="7" numFmtId="0" xfId="0" applyAlignment="1" applyBorder="1" applyFont="1">
      <alignment readingOrder="0" shrinkToFit="0" wrapText="0"/>
    </xf>
    <xf borderId="11" fillId="0" fontId="7" numFmtId="0" xfId="0" applyAlignment="1" applyBorder="1" applyFont="1">
      <alignment horizontal="right" readingOrder="0" shrinkToFit="0" wrapText="0"/>
    </xf>
    <xf quotePrefix="1" borderId="12" fillId="0" fontId="7" numFmtId="0" xfId="0" applyAlignment="1" applyBorder="1" applyFont="1">
      <alignment readingOrder="0" shrinkToFit="0" wrapText="0"/>
    </xf>
    <xf borderId="13" fillId="0" fontId="7" numFmtId="0" xfId="0" applyAlignment="1" applyBorder="1" applyFont="1">
      <alignment horizontal="right" readingOrder="0" shrinkToFit="0" wrapText="0"/>
    </xf>
    <xf borderId="13" fillId="0" fontId="7" numFmtId="0" xfId="0" applyAlignment="1" applyBorder="1" applyFont="1">
      <alignment readingOrder="0" shrinkToFit="0" wrapText="0"/>
    </xf>
    <xf borderId="14" fillId="0" fontId="7" numFmtId="0" xfId="0" applyAlignment="1" applyBorder="1" applyFont="1">
      <alignment horizontal="right" readingOrder="0" shrinkToFit="0" wrapText="0"/>
    </xf>
    <xf quotePrefix="1"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quotePrefix="1"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quotePrefix="1"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  <c r="E2" s="2" t="s">
        <v>3</v>
      </c>
      <c r="F2" s="2" t="s">
        <v>4</v>
      </c>
      <c r="G2" s="2" t="s">
        <v>5</v>
      </c>
    </row>
    <row r="3">
      <c r="A3" s="2" t="s">
        <v>6</v>
      </c>
      <c r="B3" s="2" t="s">
        <v>7</v>
      </c>
      <c r="E3" s="2" t="s">
        <v>8</v>
      </c>
      <c r="F3" s="2" t="s">
        <v>4</v>
      </c>
      <c r="G3" s="2" t="s">
        <v>5</v>
      </c>
    </row>
    <row r="4">
      <c r="A4" s="2" t="s">
        <v>9</v>
      </c>
      <c r="B4" s="2" t="s">
        <v>10</v>
      </c>
      <c r="E4" s="2" t="s">
        <v>3</v>
      </c>
      <c r="F4" s="2" t="s">
        <v>4</v>
      </c>
      <c r="G4" s="2" t="s">
        <v>5</v>
      </c>
    </row>
    <row r="5">
      <c r="A5" s="2" t="s">
        <v>11</v>
      </c>
      <c r="B5" s="2" t="s">
        <v>10</v>
      </c>
      <c r="E5" s="2" t="s">
        <v>3</v>
      </c>
      <c r="F5" s="2" t="s">
        <v>4</v>
      </c>
      <c r="G5" s="2" t="s">
        <v>5</v>
      </c>
    </row>
    <row r="6">
      <c r="A6" s="2" t="s">
        <v>12</v>
      </c>
      <c r="B6" s="2" t="s">
        <v>13</v>
      </c>
      <c r="E6" s="2" t="s">
        <v>3</v>
      </c>
      <c r="F6" s="2" t="s">
        <v>4</v>
      </c>
      <c r="G6" s="2" t="s">
        <v>5</v>
      </c>
    </row>
    <row r="7">
      <c r="A7" s="2" t="s">
        <v>14</v>
      </c>
      <c r="B7" s="2" t="s">
        <v>13</v>
      </c>
      <c r="E7" s="2" t="s">
        <v>3</v>
      </c>
      <c r="F7" s="2" t="s">
        <v>4</v>
      </c>
      <c r="G7" s="2" t="s">
        <v>5</v>
      </c>
    </row>
    <row r="8">
      <c r="A8" s="2" t="s">
        <v>15</v>
      </c>
      <c r="B8" s="2" t="s">
        <v>13</v>
      </c>
      <c r="E8" s="2" t="s">
        <v>3</v>
      </c>
      <c r="F8" s="2" t="s">
        <v>4</v>
      </c>
      <c r="G8" s="2" t="s">
        <v>5</v>
      </c>
    </row>
    <row r="9">
      <c r="A9" s="2" t="s">
        <v>16</v>
      </c>
      <c r="B9" s="2" t="s">
        <v>13</v>
      </c>
      <c r="E9" s="2" t="s">
        <v>3</v>
      </c>
      <c r="F9" s="2" t="s">
        <v>4</v>
      </c>
      <c r="G9" s="2" t="s">
        <v>5</v>
      </c>
    </row>
    <row r="10">
      <c r="A10" s="2" t="s">
        <v>17</v>
      </c>
      <c r="B10" s="2" t="s">
        <v>13</v>
      </c>
      <c r="E10" s="2" t="s">
        <v>3</v>
      </c>
      <c r="F10" s="2" t="s">
        <v>4</v>
      </c>
      <c r="G10" s="2" t="s">
        <v>5</v>
      </c>
    </row>
    <row r="11">
      <c r="A11" s="2" t="s">
        <v>18</v>
      </c>
      <c r="B11" s="2" t="s">
        <v>13</v>
      </c>
      <c r="E11" s="2" t="s">
        <v>3</v>
      </c>
      <c r="F11" s="2" t="s">
        <v>4</v>
      </c>
      <c r="G11" s="2" t="s">
        <v>5</v>
      </c>
    </row>
    <row r="12">
      <c r="A12" s="2" t="s">
        <v>19</v>
      </c>
      <c r="B12" s="2" t="s">
        <v>13</v>
      </c>
      <c r="E12" s="2" t="s">
        <v>3</v>
      </c>
      <c r="F12" s="2" t="s">
        <v>4</v>
      </c>
      <c r="G12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85" si="1"> EXACT(B3, LOWER(B3))</f>
        <v>0</v>
      </c>
      <c r="B3" s="46" t="s">
        <v>51</v>
      </c>
      <c r="C3" s="2">
        <v>13020.0</v>
      </c>
      <c r="D3" s="2" t="s">
        <v>1530</v>
      </c>
      <c r="E3" s="47">
        <v>1.63006097019E12</v>
      </c>
      <c r="F3" s="24" t="b">
        <f t="shared" ref="F3:F77" si="2"> EXACT(G3, LOWER(G3))</f>
        <v>0</v>
      </c>
      <c r="G3" s="46" t="s">
        <v>51</v>
      </c>
      <c r="H3" s="2">
        <v>10722.0</v>
      </c>
      <c r="I3" s="2" t="s">
        <v>1531</v>
      </c>
      <c r="J3" s="47">
        <v>1.630061353363E12</v>
      </c>
      <c r="K3" s="24" t="b">
        <f t="shared" ref="K3:K77" si="3"> EXACT(L3, LOWER(L3))</f>
        <v>0</v>
      </c>
      <c r="L3" s="46" t="s">
        <v>51</v>
      </c>
      <c r="M3" s="2">
        <v>11533.0</v>
      </c>
      <c r="N3" s="2" t="s">
        <v>1532</v>
      </c>
      <c r="O3" s="47">
        <v>1.630061808303E12</v>
      </c>
      <c r="P3" s="24" t="b">
        <f t="shared" ref="P3:P77" si="4"> EXACT(Q3, LOWER(Q3))</f>
        <v>0</v>
      </c>
      <c r="Q3" s="46" t="s">
        <v>51</v>
      </c>
      <c r="R3" s="2">
        <v>12185.0</v>
      </c>
      <c r="S3" s="2" t="s">
        <v>1533</v>
      </c>
      <c r="T3" s="47">
        <v>1.630065901684E12</v>
      </c>
      <c r="U3" s="24" t="b">
        <f t="shared" ref="U3:U77" si="5"> EXACT(V3, LOWER(V3))</f>
        <v>0</v>
      </c>
      <c r="V3" s="46" t="s">
        <v>51</v>
      </c>
      <c r="W3" s="2">
        <v>13111.0</v>
      </c>
      <c r="X3" s="2" t="s">
        <v>1534</v>
      </c>
      <c r="Y3" s="47">
        <v>1.630066739266E12</v>
      </c>
      <c r="Z3" s="24" t="b">
        <f t="shared" ref="Z3:Z77" si="6"> EXACT(AA3, LOWER(AA3))</f>
        <v>0</v>
      </c>
      <c r="AA3" s="46" t="s">
        <v>51</v>
      </c>
      <c r="AB3" s="2">
        <v>15684.0</v>
      </c>
      <c r="AC3" s="2" t="s">
        <v>1535</v>
      </c>
      <c r="AD3" s="47">
        <v>1.63006735473E12</v>
      </c>
      <c r="AE3" s="24" t="b">
        <f t="shared" ref="AE3:AE77" si="7"> EXACT(AF3, LOWER(AF3))</f>
        <v>0</v>
      </c>
      <c r="AF3" s="46" t="s">
        <v>51</v>
      </c>
      <c r="AG3" s="2">
        <v>12694.0</v>
      </c>
      <c r="AH3" s="2" t="s">
        <v>1536</v>
      </c>
      <c r="AI3" s="47">
        <v>1.630073779333E12</v>
      </c>
      <c r="AJ3" s="24" t="b">
        <f t="shared" ref="AJ3:AJ77" si="8"> EXACT(AK3, LOWER(AK3))</f>
        <v>0</v>
      </c>
      <c r="AK3" s="46" t="s">
        <v>51</v>
      </c>
      <c r="AL3" s="2">
        <v>11717.0</v>
      </c>
      <c r="AM3" s="2" t="s">
        <v>1537</v>
      </c>
      <c r="AN3" s="47">
        <v>1.630074248755E12</v>
      </c>
      <c r="AO3" s="24" t="b">
        <f t="shared" ref="AO3:AO77" si="9"> EXACT(AP3, LOWER(AP3))</f>
        <v>0</v>
      </c>
      <c r="AP3" s="46" t="s">
        <v>51</v>
      </c>
      <c r="AQ3" s="2">
        <v>12253.0</v>
      </c>
      <c r="AR3" s="2" t="s">
        <v>1538</v>
      </c>
      <c r="AS3" s="47">
        <v>1.630074826448E12</v>
      </c>
    </row>
    <row r="4">
      <c r="A4" s="24" t="b">
        <f t="shared" si="1"/>
        <v>1</v>
      </c>
      <c r="B4" s="46" t="s">
        <v>61</v>
      </c>
      <c r="C4" s="2">
        <v>242.0</v>
      </c>
      <c r="D4" s="2" t="s">
        <v>1530</v>
      </c>
      <c r="E4" s="47">
        <v>1.630060970423E12</v>
      </c>
      <c r="F4" s="24" t="b">
        <f t="shared" si="2"/>
        <v>1</v>
      </c>
      <c r="G4" s="46" t="s">
        <v>61</v>
      </c>
      <c r="H4" s="2">
        <v>319.0</v>
      </c>
      <c r="I4" s="2" t="s">
        <v>1531</v>
      </c>
      <c r="J4" s="47">
        <v>1.630061353679E12</v>
      </c>
      <c r="K4" s="24" t="b">
        <f t="shared" si="3"/>
        <v>1</v>
      </c>
      <c r="L4" s="46" t="s">
        <v>61</v>
      </c>
      <c r="M4" s="2">
        <v>262.0</v>
      </c>
      <c r="N4" s="2" t="s">
        <v>1532</v>
      </c>
      <c r="O4" s="47">
        <v>1.630061808563E12</v>
      </c>
      <c r="P4" s="24" t="b">
        <f t="shared" si="4"/>
        <v>1</v>
      </c>
      <c r="Q4" s="46" t="s">
        <v>61</v>
      </c>
      <c r="R4" s="2">
        <v>244.0</v>
      </c>
      <c r="S4" s="2" t="s">
        <v>1533</v>
      </c>
      <c r="T4" s="47">
        <v>1.630065901924E12</v>
      </c>
      <c r="U4" s="24" t="b">
        <f t="shared" si="5"/>
        <v>1</v>
      </c>
      <c r="V4" s="46" t="s">
        <v>61</v>
      </c>
      <c r="W4" s="2">
        <v>244.0</v>
      </c>
      <c r="X4" s="2" t="s">
        <v>1534</v>
      </c>
      <c r="Y4" s="47">
        <v>1.630066739503E12</v>
      </c>
      <c r="Z4" s="24" t="b">
        <f t="shared" si="6"/>
        <v>1</v>
      </c>
      <c r="AA4" s="46" t="s">
        <v>61</v>
      </c>
      <c r="AB4" s="2">
        <v>303.0</v>
      </c>
      <c r="AC4" s="2" t="s">
        <v>1539</v>
      </c>
      <c r="AD4" s="47">
        <v>1.630067355044E12</v>
      </c>
      <c r="AE4" s="24" t="b">
        <f t="shared" si="7"/>
        <v>1</v>
      </c>
      <c r="AF4" s="46" t="s">
        <v>61</v>
      </c>
      <c r="AG4" s="2">
        <v>242.0</v>
      </c>
      <c r="AH4" s="2" t="s">
        <v>1536</v>
      </c>
      <c r="AI4" s="47">
        <v>1.630073779586E12</v>
      </c>
      <c r="AJ4" s="24" t="b">
        <f t="shared" si="8"/>
        <v>1</v>
      </c>
      <c r="AK4" s="46" t="s">
        <v>61</v>
      </c>
      <c r="AL4" s="2">
        <v>305.0</v>
      </c>
      <c r="AM4" s="2" t="s">
        <v>1540</v>
      </c>
      <c r="AN4" s="47">
        <v>1.630074249055E12</v>
      </c>
      <c r="AO4" s="24" t="b">
        <f t="shared" si="9"/>
        <v>1</v>
      </c>
      <c r="AP4" s="46" t="s">
        <v>61</v>
      </c>
      <c r="AQ4" s="2">
        <v>154.0</v>
      </c>
      <c r="AR4" s="2" t="s">
        <v>1538</v>
      </c>
      <c r="AS4" s="47">
        <v>1.630074826599E12</v>
      </c>
    </row>
    <row r="5">
      <c r="A5" s="24" t="b">
        <f t="shared" si="1"/>
        <v>1</v>
      </c>
      <c r="B5" s="46" t="s">
        <v>64</v>
      </c>
      <c r="C5" s="2">
        <v>517.0</v>
      </c>
      <c r="D5" s="2" t="s">
        <v>1530</v>
      </c>
      <c r="E5" s="47">
        <v>1.630060970942E12</v>
      </c>
      <c r="F5" s="24" t="b">
        <f t="shared" si="2"/>
        <v>1</v>
      </c>
      <c r="G5" s="46" t="s">
        <v>64</v>
      </c>
      <c r="H5" s="2">
        <v>411.0</v>
      </c>
      <c r="I5" s="2" t="s">
        <v>1541</v>
      </c>
      <c r="J5" s="47">
        <v>1.630061354098E12</v>
      </c>
      <c r="K5" s="24" t="b">
        <f t="shared" si="3"/>
        <v>1</v>
      </c>
      <c r="L5" s="46" t="s">
        <v>64</v>
      </c>
      <c r="M5" s="2">
        <v>242.0</v>
      </c>
      <c r="N5" s="2" t="s">
        <v>1532</v>
      </c>
      <c r="O5" s="47">
        <v>1.630061808802E12</v>
      </c>
      <c r="P5" s="24" t="b">
        <f t="shared" si="4"/>
        <v>1</v>
      </c>
      <c r="Q5" s="46" t="s">
        <v>64</v>
      </c>
      <c r="R5" s="2">
        <v>258.0</v>
      </c>
      <c r="S5" s="2" t="s">
        <v>1542</v>
      </c>
      <c r="T5" s="47">
        <v>1.630065902178E12</v>
      </c>
      <c r="U5" s="24" t="b">
        <f t="shared" si="5"/>
        <v>1</v>
      </c>
      <c r="V5" s="46" t="s">
        <v>64</v>
      </c>
      <c r="W5" s="2">
        <v>268.0</v>
      </c>
      <c r="X5" s="2" t="s">
        <v>1534</v>
      </c>
      <c r="Y5" s="47">
        <v>1.630066739772E12</v>
      </c>
      <c r="Z5" s="24" t="b">
        <f t="shared" si="6"/>
        <v>1</v>
      </c>
      <c r="AA5" s="46" t="s">
        <v>64</v>
      </c>
      <c r="AB5" s="2">
        <v>251.0</v>
      </c>
      <c r="AC5" s="2" t="s">
        <v>1539</v>
      </c>
      <c r="AD5" s="47">
        <v>1.630067355282E12</v>
      </c>
      <c r="AE5" s="24" t="b">
        <f t="shared" si="7"/>
        <v>1</v>
      </c>
      <c r="AF5" s="46" t="s">
        <v>64</v>
      </c>
      <c r="AG5" s="2">
        <v>311.0</v>
      </c>
      <c r="AH5" s="2" t="s">
        <v>1536</v>
      </c>
      <c r="AI5" s="47">
        <v>1.630073779883E12</v>
      </c>
      <c r="AJ5" s="24" t="b">
        <f t="shared" si="8"/>
        <v>1</v>
      </c>
      <c r="AK5" s="46" t="s">
        <v>64</v>
      </c>
      <c r="AL5" s="2">
        <v>308.0</v>
      </c>
      <c r="AM5" s="2" t="s">
        <v>1540</v>
      </c>
      <c r="AN5" s="47">
        <v>1.630074249368E12</v>
      </c>
      <c r="AO5" s="24" t="b">
        <f t="shared" si="9"/>
        <v>1</v>
      </c>
      <c r="AP5" s="46" t="s">
        <v>64</v>
      </c>
      <c r="AQ5" s="2">
        <v>360.0</v>
      </c>
      <c r="AR5" s="2" t="s">
        <v>1538</v>
      </c>
      <c r="AS5" s="47">
        <v>1.630074826956E12</v>
      </c>
    </row>
    <row r="6">
      <c r="A6" s="24" t="b">
        <f t="shared" si="1"/>
        <v>1</v>
      </c>
      <c r="B6" s="46" t="s">
        <v>70</v>
      </c>
      <c r="C6" s="2">
        <v>142.0</v>
      </c>
      <c r="D6" s="2" t="s">
        <v>1543</v>
      </c>
      <c r="E6" s="47">
        <v>1.630060971086E12</v>
      </c>
      <c r="F6" s="24" t="b">
        <f t="shared" si="2"/>
        <v>1</v>
      </c>
      <c r="G6" s="46" t="s">
        <v>70</v>
      </c>
      <c r="H6" s="2">
        <v>140.0</v>
      </c>
      <c r="I6" s="2" t="s">
        <v>1541</v>
      </c>
      <c r="J6" s="47">
        <v>1.630061354229E12</v>
      </c>
      <c r="K6" s="24" t="b">
        <f t="shared" si="3"/>
        <v>1</v>
      </c>
      <c r="L6" s="46" t="s">
        <v>70</v>
      </c>
      <c r="M6" s="2">
        <v>134.0</v>
      </c>
      <c r="N6" s="2" t="s">
        <v>1532</v>
      </c>
      <c r="O6" s="47">
        <v>1.630061808937E12</v>
      </c>
      <c r="P6" s="24" t="b">
        <f t="shared" si="4"/>
        <v>1</v>
      </c>
      <c r="Q6" s="46" t="s">
        <v>70</v>
      </c>
      <c r="R6" s="2">
        <v>85.0</v>
      </c>
      <c r="S6" s="2" t="s">
        <v>1542</v>
      </c>
      <c r="T6" s="47">
        <v>1.630065902263E12</v>
      </c>
      <c r="U6" s="24" t="b">
        <f t="shared" si="5"/>
        <v>1</v>
      </c>
      <c r="V6" s="46" t="s">
        <v>70</v>
      </c>
      <c r="W6" s="2">
        <v>91.0</v>
      </c>
      <c r="X6" s="2" t="s">
        <v>1534</v>
      </c>
      <c r="Y6" s="47">
        <v>1.630066739881E12</v>
      </c>
      <c r="Z6" s="24" t="b">
        <f t="shared" si="6"/>
        <v>1</v>
      </c>
      <c r="AA6" s="46" t="s">
        <v>70</v>
      </c>
      <c r="AB6" s="2">
        <v>189.0</v>
      </c>
      <c r="AC6" s="2" t="s">
        <v>1539</v>
      </c>
      <c r="AD6" s="47">
        <v>1.630067355471E12</v>
      </c>
      <c r="AE6" s="24" t="b">
        <f t="shared" si="7"/>
        <v>1</v>
      </c>
      <c r="AF6" s="46" t="s">
        <v>70</v>
      </c>
      <c r="AG6" s="2">
        <v>75.0</v>
      </c>
      <c r="AH6" s="2" t="s">
        <v>1536</v>
      </c>
      <c r="AI6" s="47">
        <v>1.630073779956E12</v>
      </c>
      <c r="AJ6" s="24" t="b">
        <f t="shared" si="8"/>
        <v>1</v>
      </c>
      <c r="AK6" s="46" t="s">
        <v>70</v>
      </c>
      <c r="AL6" s="2">
        <v>101.0</v>
      </c>
      <c r="AM6" s="2" t="s">
        <v>1540</v>
      </c>
      <c r="AN6" s="47">
        <v>1.630074249468E12</v>
      </c>
      <c r="AO6" s="24" t="b">
        <f t="shared" si="9"/>
        <v>1</v>
      </c>
      <c r="AP6" s="46" t="s">
        <v>70</v>
      </c>
      <c r="AQ6" s="2">
        <v>118.0</v>
      </c>
      <c r="AR6" s="2" t="s">
        <v>1544</v>
      </c>
      <c r="AS6" s="47">
        <v>1.630074827075E12</v>
      </c>
    </row>
    <row r="7">
      <c r="A7" s="24" t="b">
        <f t="shared" si="1"/>
        <v>1</v>
      </c>
      <c r="B7" s="46" t="s">
        <v>75</v>
      </c>
      <c r="C7" s="2">
        <v>203.0</v>
      </c>
      <c r="D7" s="2" t="s">
        <v>1543</v>
      </c>
      <c r="E7" s="47">
        <v>1.630060971289E12</v>
      </c>
      <c r="F7" s="24" t="b">
        <f t="shared" si="2"/>
        <v>1</v>
      </c>
      <c r="G7" s="46" t="s">
        <v>75</v>
      </c>
      <c r="H7" s="2">
        <v>152.0</v>
      </c>
      <c r="I7" s="2" t="s">
        <v>1541</v>
      </c>
      <c r="J7" s="47">
        <v>1.630061354383E12</v>
      </c>
      <c r="K7" s="24" t="b">
        <f t="shared" si="3"/>
        <v>1</v>
      </c>
      <c r="L7" s="46" t="s">
        <v>75</v>
      </c>
      <c r="M7" s="2">
        <v>166.0</v>
      </c>
      <c r="N7" s="2" t="s">
        <v>1545</v>
      </c>
      <c r="O7" s="47">
        <v>1.630061809107E12</v>
      </c>
      <c r="P7" s="24" t="b">
        <f t="shared" si="4"/>
        <v>1</v>
      </c>
      <c r="Q7" s="46" t="s">
        <v>1546</v>
      </c>
      <c r="R7" s="2">
        <v>169.0</v>
      </c>
      <c r="S7" s="2" t="s">
        <v>1542</v>
      </c>
      <c r="T7" s="47">
        <v>1.630065902432E12</v>
      </c>
      <c r="U7" s="24" t="b">
        <f t="shared" si="5"/>
        <v>1</v>
      </c>
      <c r="V7" s="46" t="s">
        <v>75</v>
      </c>
      <c r="W7" s="2">
        <v>243.0</v>
      </c>
      <c r="X7" s="2" t="s">
        <v>1547</v>
      </c>
      <c r="Y7" s="47">
        <v>1.630066740109E12</v>
      </c>
      <c r="Z7" s="24" t="b">
        <f t="shared" si="6"/>
        <v>1</v>
      </c>
      <c r="AA7" s="46" t="s">
        <v>75</v>
      </c>
      <c r="AB7" s="2">
        <v>206.0</v>
      </c>
      <c r="AC7" s="2" t="s">
        <v>1539</v>
      </c>
      <c r="AD7" s="47">
        <v>1.630067355675E12</v>
      </c>
      <c r="AE7" s="24" t="b">
        <f t="shared" si="7"/>
        <v>1</v>
      </c>
      <c r="AF7" s="46" t="s">
        <v>75</v>
      </c>
      <c r="AG7" s="2">
        <v>177.0</v>
      </c>
      <c r="AH7" s="2" t="s">
        <v>1548</v>
      </c>
      <c r="AI7" s="47">
        <v>1.630073780135E12</v>
      </c>
      <c r="AJ7" s="24" t="b">
        <f t="shared" si="8"/>
        <v>1</v>
      </c>
      <c r="AK7" s="46" t="s">
        <v>75</v>
      </c>
      <c r="AL7" s="2">
        <v>202.0</v>
      </c>
      <c r="AM7" s="2" t="s">
        <v>1540</v>
      </c>
      <c r="AN7" s="47">
        <v>1.630074249666E12</v>
      </c>
      <c r="AO7" s="24" t="b">
        <f t="shared" si="9"/>
        <v>1</v>
      </c>
      <c r="AP7" s="46" t="s">
        <v>75</v>
      </c>
      <c r="AQ7" s="2">
        <v>232.0</v>
      </c>
      <c r="AR7" s="2" t="s">
        <v>1544</v>
      </c>
      <c r="AS7" s="47">
        <v>1.630074827305E12</v>
      </c>
    </row>
    <row r="8">
      <c r="A8" s="24" t="b">
        <f t="shared" si="1"/>
        <v>1</v>
      </c>
      <c r="B8" s="46" t="s">
        <v>76</v>
      </c>
      <c r="C8" s="2">
        <v>131.0</v>
      </c>
      <c r="D8" s="2" t="s">
        <v>1543</v>
      </c>
      <c r="E8" s="47">
        <v>1.630060971421E12</v>
      </c>
      <c r="F8" s="24" t="b">
        <f t="shared" si="2"/>
        <v>1</v>
      </c>
      <c r="G8" s="46" t="s">
        <v>76</v>
      </c>
      <c r="H8" s="2">
        <v>134.0</v>
      </c>
      <c r="I8" s="2" t="s">
        <v>1541</v>
      </c>
      <c r="J8" s="47">
        <v>1.630061354513E12</v>
      </c>
      <c r="K8" s="24" t="b">
        <f t="shared" si="3"/>
        <v>1</v>
      </c>
      <c r="L8" s="46" t="s">
        <v>76</v>
      </c>
      <c r="M8" s="2">
        <v>136.0</v>
      </c>
      <c r="N8" s="2" t="s">
        <v>1545</v>
      </c>
      <c r="O8" s="47">
        <v>1.630061809244E12</v>
      </c>
      <c r="P8" s="24" t="b">
        <f t="shared" si="4"/>
        <v>1</v>
      </c>
      <c r="Q8" s="46" t="s">
        <v>76</v>
      </c>
      <c r="R8" s="2">
        <v>150.0</v>
      </c>
      <c r="S8" s="2" t="s">
        <v>1542</v>
      </c>
      <c r="T8" s="47">
        <v>1.630065902582E12</v>
      </c>
      <c r="U8" s="24" t="b">
        <f t="shared" si="5"/>
        <v>1</v>
      </c>
      <c r="V8" s="46" t="s">
        <v>76</v>
      </c>
      <c r="W8" s="2">
        <v>133.0</v>
      </c>
      <c r="X8" s="2" t="s">
        <v>1547</v>
      </c>
      <c r="Y8" s="47">
        <v>1.630066740239E12</v>
      </c>
      <c r="Z8" s="24" t="b">
        <f t="shared" si="6"/>
        <v>1</v>
      </c>
      <c r="AA8" s="46" t="s">
        <v>76</v>
      </c>
      <c r="AB8" s="2">
        <v>100.0</v>
      </c>
      <c r="AC8" s="2" t="s">
        <v>1539</v>
      </c>
      <c r="AD8" s="47">
        <v>1.630067355779E12</v>
      </c>
      <c r="AE8" s="24" t="b">
        <f t="shared" si="7"/>
        <v>1</v>
      </c>
      <c r="AF8" s="46" t="s">
        <v>76</v>
      </c>
      <c r="AG8" s="2">
        <v>141.0</v>
      </c>
      <c r="AH8" s="2" t="s">
        <v>1548</v>
      </c>
      <c r="AI8" s="47">
        <v>1.630073780276E12</v>
      </c>
      <c r="AJ8" s="24" t="b">
        <f t="shared" si="8"/>
        <v>1</v>
      </c>
      <c r="AK8" s="46" t="s">
        <v>76</v>
      </c>
      <c r="AL8" s="2">
        <v>124.0</v>
      </c>
      <c r="AM8" s="2" t="s">
        <v>1540</v>
      </c>
      <c r="AN8" s="47">
        <v>1.630074249792E12</v>
      </c>
      <c r="AO8" s="24" t="b">
        <f t="shared" si="9"/>
        <v>1</v>
      </c>
      <c r="AP8" s="46" t="s">
        <v>76</v>
      </c>
      <c r="AQ8" s="2">
        <v>151.0</v>
      </c>
      <c r="AR8" s="2" t="s">
        <v>1544</v>
      </c>
      <c r="AS8" s="47">
        <v>1.630074827459E12</v>
      </c>
    </row>
    <row r="9">
      <c r="A9" s="24" t="b">
        <f t="shared" si="1"/>
        <v>1</v>
      </c>
      <c r="B9" s="46" t="s">
        <v>81</v>
      </c>
      <c r="C9" s="2">
        <v>144.0</v>
      </c>
      <c r="D9" s="2" t="s">
        <v>1543</v>
      </c>
      <c r="E9" s="47">
        <v>1.630060971563E12</v>
      </c>
      <c r="F9" s="24" t="b">
        <f t="shared" si="2"/>
        <v>1</v>
      </c>
      <c r="G9" s="46" t="s">
        <v>81</v>
      </c>
      <c r="H9" s="2">
        <v>133.0</v>
      </c>
      <c r="I9" s="2" t="s">
        <v>1541</v>
      </c>
      <c r="J9" s="47">
        <v>1.630061354645E12</v>
      </c>
      <c r="K9" s="24" t="b">
        <f t="shared" si="3"/>
        <v>1</v>
      </c>
      <c r="L9" s="46" t="s">
        <v>81</v>
      </c>
      <c r="M9" s="2">
        <v>160.0</v>
      </c>
      <c r="N9" s="2" t="s">
        <v>1545</v>
      </c>
      <c r="O9" s="47">
        <v>1.630061809395E12</v>
      </c>
      <c r="P9" s="24" t="b">
        <f t="shared" si="4"/>
        <v>1</v>
      </c>
      <c r="Q9" s="46" t="s">
        <v>81</v>
      </c>
      <c r="R9" s="2">
        <v>158.0</v>
      </c>
      <c r="S9" s="2" t="s">
        <v>1542</v>
      </c>
      <c r="T9" s="47">
        <v>1.630065902754E12</v>
      </c>
      <c r="U9" s="24" t="b">
        <f t="shared" si="5"/>
        <v>1</v>
      </c>
      <c r="V9" s="46" t="s">
        <v>81</v>
      </c>
      <c r="W9" s="2">
        <v>151.0</v>
      </c>
      <c r="X9" s="2" t="s">
        <v>1547</v>
      </c>
      <c r="Y9" s="47">
        <v>1.63006674039E12</v>
      </c>
      <c r="Z9" s="24" t="b">
        <f t="shared" si="6"/>
        <v>1</v>
      </c>
      <c r="AA9" s="46" t="s">
        <v>81</v>
      </c>
      <c r="AB9" s="2">
        <v>150.0</v>
      </c>
      <c r="AC9" s="2" t="s">
        <v>1539</v>
      </c>
      <c r="AD9" s="47">
        <v>1.630067355924E12</v>
      </c>
      <c r="AE9" s="24" t="b">
        <f t="shared" si="7"/>
        <v>1</v>
      </c>
      <c r="AF9" s="46" t="s">
        <v>81</v>
      </c>
      <c r="AG9" s="2">
        <v>161.0</v>
      </c>
      <c r="AH9" s="2" t="s">
        <v>1548</v>
      </c>
      <c r="AI9" s="47">
        <v>1.630073780437E12</v>
      </c>
      <c r="AJ9" s="24" t="b">
        <f t="shared" si="8"/>
        <v>1</v>
      </c>
      <c r="AK9" s="46" t="s">
        <v>81</v>
      </c>
      <c r="AL9" s="2">
        <v>143.0</v>
      </c>
      <c r="AM9" s="2" t="s">
        <v>1540</v>
      </c>
      <c r="AN9" s="47">
        <v>1.630074249936E12</v>
      </c>
      <c r="AO9" s="24" t="b">
        <f t="shared" si="9"/>
        <v>1</v>
      </c>
      <c r="AP9" s="46" t="s">
        <v>81</v>
      </c>
      <c r="AQ9" s="2">
        <v>152.0</v>
      </c>
      <c r="AR9" s="2" t="s">
        <v>1544</v>
      </c>
      <c r="AS9" s="47">
        <v>1.630074827617E12</v>
      </c>
    </row>
    <row r="10">
      <c r="A10" s="24" t="b">
        <f t="shared" si="1"/>
        <v>1</v>
      </c>
      <c r="B10" s="46" t="s">
        <v>104</v>
      </c>
      <c r="C10" s="2">
        <v>589.0</v>
      </c>
      <c r="D10" s="2" t="s">
        <v>1549</v>
      </c>
      <c r="E10" s="47">
        <v>1.630060972153E12</v>
      </c>
      <c r="F10" s="24" t="b">
        <f t="shared" si="2"/>
        <v>1</v>
      </c>
      <c r="G10" s="46" t="s">
        <v>104</v>
      </c>
      <c r="H10" s="2">
        <v>592.0</v>
      </c>
      <c r="I10" s="2" t="s">
        <v>1550</v>
      </c>
      <c r="J10" s="47">
        <v>1.630061355244E12</v>
      </c>
      <c r="K10" s="24" t="b">
        <f t="shared" si="3"/>
        <v>1</v>
      </c>
      <c r="L10" s="46" t="s">
        <v>104</v>
      </c>
      <c r="M10" s="2">
        <v>1217.0</v>
      </c>
      <c r="N10" s="2" t="s">
        <v>1551</v>
      </c>
      <c r="O10" s="47">
        <v>1.630061810616E12</v>
      </c>
      <c r="P10" s="24" t="b">
        <f t="shared" si="4"/>
        <v>1</v>
      </c>
      <c r="Q10" s="46" t="s">
        <v>76</v>
      </c>
      <c r="R10" s="2">
        <v>379.0</v>
      </c>
      <c r="S10" s="2" t="s">
        <v>1552</v>
      </c>
      <c r="T10" s="47">
        <v>1.630065903115E12</v>
      </c>
      <c r="U10" s="24" t="b">
        <f t="shared" si="5"/>
        <v>1</v>
      </c>
      <c r="V10" s="46" t="s">
        <v>104</v>
      </c>
      <c r="W10" s="2">
        <v>869.0</v>
      </c>
      <c r="X10" s="2" t="s">
        <v>1553</v>
      </c>
      <c r="Y10" s="47">
        <v>1.630066741259E12</v>
      </c>
      <c r="Z10" s="24" t="b">
        <f t="shared" si="6"/>
        <v>1</v>
      </c>
      <c r="AA10" s="46" t="s">
        <v>104</v>
      </c>
      <c r="AB10" s="2">
        <v>874.0</v>
      </c>
      <c r="AC10" s="2" t="s">
        <v>1554</v>
      </c>
      <c r="AD10" s="47">
        <v>1.630067356801E12</v>
      </c>
      <c r="AE10" s="24" t="b">
        <f t="shared" si="7"/>
        <v>1</v>
      </c>
      <c r="AF10" s="46" t="s">
        <v>104</v>
      </c>
      <c r="AG10" s="2">
        <v>1083.0</v>
      </c>
      <c r="AH10" s="2" t="s">
        <v>1555</v>
      </c>
      <c r="AI10" s="47">
        <v>1.630073781522E12</v>
      </c>
      <c r="AJ10" s="24" t="b">
        <f t="shared" si="8"/>
        <v>1</v>
      </c>
      <c r="AK10" s="46" t="s">
        <v>104</v>
      </c>
      <c r="AL10" s="2">
        <v>886.0</v>
      </c>
      <c r="AM10" s="2" t="s">
        <v>1556</v>
      </c>
      <c r="AN10" s="47">
        <v>1.630074250823E12</v>
      </c>
      <c r="AO10" s="24" t="b">
        <f t="shared" si="9"/>
        <v>1</v>
      </c>
      <c r="AP10" s="46" t="s">
        <v>104</v>
      </c>
      <c r="AQ10" s="2">
        <v>949.0</v>
      </c>
      <c r="AR10" s="2" t="s">
        <v>1557</v>
      </c>
      <c r="AS10" s="47">
        <v>1.630074828563E12</v>
      </c>
    </row>
    <row r="11">
      <c r="A11" s="24" t="b">
        <f t="shared" si="1"/>
        <v>1</v>
      </c>
      <c r="B11" s="46" t="s">
        <v>84</v>
      </c>
      <c r="C11" s="2">
        <v>197.0</v>
      </c>
      <c r="D11" s="2" t="s">
        <v>1549</v>
      </c>
      <c r="E11" s="47">
        <v>1.630060972347E12</v>
      </c>
      <c r="F11" s="24" t="b">
        <f t="shared" si="2"/>
        <v>1</v>
      </c>
      <c r="G11" s="46" t="s">
        <v>84</v>
      </c>
      <c r="H11" s="2">
        <v>546.0</v>
      </c>
      <c r="I11" s="2" t="s">
        <v>1550</v>
      </c>
      <c r="J11" s="47">
        <v>1.630061355786E12</v>
      </c>
      <c r="K11" s="24" t="b">
        <f t="shared" si="3"/>
        <v>1</v>
      </c>
      <c r="L11" s="46" t="s">
        <v>84</v>
      </c>
      <c r="M11" s="2">
        <v>354.0</v>
      </c>
      <c r="N11" s="2" t="s">
        <v>1551</v>
      </c>
      <c r="O11" s="47">
        <v>1.630061810969E12</v>
      </c>
      <c r="P11" s="24" t="b">
        <f t="shared" si="4"/>
        <v>1</v>
      </c>
      <c r="Q11" s="46" t="s">
        <v>1546</v>
      </c>
      <c r="R11" s="2">
        <v>149.0</v>
      </c>
      <c r="S11" s="2" t="s">
        <v>1552</v>
      </c>
      <c r="T11" s="47">
        <v>1.63006590327E12</v>
      </c>
      <c r="U11" s="24" t="b">
        <f t="shared" si="5"/>
        <v>1</v>
      </c>
      <c r="V11" s="46" t="s">
        <v>84</v>
      </c>
      <c r="W11" s="2">
        <v>168.0</v>
      </c>
      <c r="X11" s="2" t="s">
        <v>1553</v>
      </c>
      <c r="Y11" s="47">
        <v>1.630066741428E12</v>
      </c>
      <c r="Z11" s="24" t="b">
        <f t="shared" si="6"/>
        <v>1</v>
      </c>
      <c r="AA11" s="46" t="s">
        <v>84</v>
      </c>
      <c r="AB11" s="2">
        <v>146.0</v>
      </c>
      <c r="AC11" s="2" t="s">
        <v>1554</v>
      </c>
      <c r="AD11" s="47">
        <v>1.63006735697E12</v>
      </c>
      <c r="AE11" s="24" t="b">
        <f t="shared" si="7"/>
        <v>1</v>
      </c>
      <c r="AF11" s="46" t="s">
        <v>84</v>
      </c>
      <c r="AG11" s="2">
        <v>287.0</v>
      </c>
      <c r="AH11" s="2" t="s">
        <v>1555</v>
      </c>
      <c r="AI11" s="47">
        <v>1.63007378181E12</v>
      </c>
      <c r="AJ11" s="24" t="b">
        <f t="shared" si="8"/>
        <v>1</v>
      </c>
      <c r="AK11" s="46" t="s">
        <v>84</v>
      </c>
      <c r="AL11" s="2">
        <v>410.0</v>
      </c>
      <c r="AM11" s="2" t="s">
        <v>1558</v>
      </c>
      <c r="AN11" s="47">
        <v>1.630074251231E12</v>
      </c>
      <c r="AO11" s="24" t="b">
        <f t="shared" si="9"/>
        <v>1</v>
      </c>
      <c r="AP11" s="46" t="s">
        <v>84</v>
      </c>
      <c r="AQ11" s="2">
        <v>246.0</v>
      </c>
      <c r="AR11" s="2" t="s">
        <v>1557</v>
      </c>
      <c r="AS11" s="47">
        <v>1.630074828805E12</v>
      </c>
    </row>
    <row r="12">
      <c r="A12" s="24" t="b">
        <f t="shared" si="1"/>
        <v>1</v>
      </c>
      <c r="B12" s="46" t="s">
        <v>61</v>
      </c>
      <c r="C12" s="2">
        <v>325.0</v>
      </c>
      <c r="D12" s="2" t="s">
        <v>1549</v>
      </c>
      <c r="E12" s="47">
        <v>1.630060972676E12</v>
      </c>
      <c r="F12" s="24" t="b">
        <f t="shared" si="2"/>
        <v>1</v>
      </c>
      <c r="G12" s="46" t="s">
        <v>61</v>
      </c>
      <c r="H12" s="2">
        <v>361.0</v>
      </c>
      <c r="I12" s="2" t="s">
        <v>1559</v>
      </c>
      <c r="J12" s="47">
        <v>1.630061356143E12</v>
      </c>
      <c r="K12" s="24" t="b">
        <f t="shared" si="3"/>
        <v>1</v>
      </c>
      <c r="L12" s="46" t="s">
        <v>61</v>
      </c>
      <c r="M12" s="2">
        <v>502.0</v>
      </c>
      <c r="N12" s="2" t="s">
        <v>1560</v>
      </c>
      <c r="O12" s="47">
        <v>1.630061811471E12</v>
      </c>
      <c r="P12" s="24" t="b">
        <f t="shared" si="4"/>
        <v>1</v>
      </c>
      <c r="Q12" s="46" t="s">
        <v>70</v>
      </c>
      <c r="R12" s="2">
        <v>162.0</v>
      </c>
      <c r="S12" s="2" t="s">
        <v>1552</v>
      </c>
      <c r="T12" s="47">
        <v>1.630065903457E12</v>
      </c>
      <c r="U12" s="24" t="b">
        <f t="shared" si="5"/>
        <v>1</v>
      </c>
      <c r="V12" s="46" t="s">
        <v>61</v>
      </c>
      <c r="W12" s="2">
        <v>260.0</v>
      </c>
      <c r="X12" s="2" t="s">
        <v>1553</v>
      </c>
      <c r="Y12" s="47">
        <v>1.630066741688E12</v>
      </c>
      <c r="Z12" s="24" t="b">
        <f t="shared" si="6"/>
        <v>1</v>
      </c>
      <c r="AA12" s="46" t="s">
        <v>61</v>
      </c>
      <c r="AB12" s="2">
        <v>290.0</v>
      </c>
      <c r="AC12" s="2" t="s">
        <v>1561</v>
      </c>
      <c r="AD12" s="47">
        <v>1.630067357237E12</v>
      </c>
      <c r="AE12" s="24" t="b">
        <f t="shared" si="7"/>
        <v>1</v>
      </c>
      <c r="AF12" s="46" t="s">
        <v>61</v>
      </c>
      <c r="AG12" s="2">
        <v>1342.0</v>
      </c>
      <c r="AH12" s="2" t="s">
        <v>1562</v>
      </c>
      <c r="AI12" s="47">
        <v>1.630073783145E12</v>
      </c>
      <c r="AJ12" s="24" t="b">
        <f t="shared" si="8"/>
        <v>1</v>
      </c>
      <c r="AK12" s="46" t="s">
        <v>61</v>
      </c>
      <c r="AL12" s="2">
        <v>762.0</v>
      </c>
      <c r="AM12" s="2" t="s">
        <v>1558</v>
      </c>
      <c r="AN12" s="47">
        <v>1.630074251995E12</v>
      </c>
      <c r="AO12" s="24" t="b">
        <f t="shared" si="9"/>
        <v>1</v>
      </c>
      <c r="AP12" s="46" t="s">
        <v>61</v>
      </c>
      <c r="AQ12" s="2">
        <v>460.0</v>
      </c>
      <c r="AR12" s="2" t="s">
        <v>1563</v>
      </c>
      <c r="AS12" s="47">
        <v>1.630074829265E12</v>
      </c>
    </row>
    <row r="13">
      <c r="A13" s="24" t="b">
        <f t="shared" si="1"/>
        <v>1</v>
      </c>
      <c r="B13" s="46" t="s">
        <v>92</v>
      </c>
      <c r="C13" s="2">
        <v>302.0</v>
      </c>
      <c r="D13" s="2" t="s">
        <v>1549</v>
      </c>
      <c r="E13" s="47">
        <v>1.630060972978E12</v>
      </c>
      <c r="F13" s="24" t="b">
        <f t="shared" si="2"/>
        <v>1</v>
      </c>
      <c r="G13" s="46" t="s">
        <v>92</v>
      </c>
      <c r="H13" s="2">
        <v>133.0</v>
      </c>
      <c r="I13" s="2" t="s">
        <v>1559</v>
      </c>
      <c r="J13" s="47">
        <v>1.630061356277E12</v>
      </c>
      <c r="K13" s="24" t="b">
        <f t="shared" si="3"/>
        <v>1</v>
      </c>
      <c r="L13" s="46" t="s">
        <v>92</v>
      </c>
      <c r="M13" s="2">
        <v>116.0</v>
      </c>
      <c r="N13" s="2" t="s">
        <v>1560</v>
      </c>
      <c r="O13" s="47">
        <v>1.630061811588E12</v>
      </c>
      <c r="P13" s="24" t="b">
        <f t="shared" si="4"/>
        <v>1</v>
      </c>
      <c r="Q13" s="46" t="s">
        <v>64</v>
      </c>
      <c r="R13" s="2">
        <v>148.0</v>
      </c>
      <c r="S13" s="2" t="s">
        <v>1552</v>
      </c>
      <c r="T13" s="47">
        <v>1.630065903579E12</v>
      </c>
      <c r="U13" s="24" t="b">
        <f t="shared" si="5"/>
        <v>1</v>
      </c>
      <c r="V13" s="46" t="s">
        <v>92</v>
      </c>
      <c r="W13" s="2">
        <v>109.0</v>
      </c>
      <c r="X13" s="2" t="s">
        <v>1553</v>
      </c>
      <c r="Y13" s="47">
        <v>1.630066741796E12</v>
      </c>
      <c r="Z13" s="24" t="b">
        <f t="shared" si="6"/>
        <v>1</v>
      </c>
      <c r="AA13" s="46" t="s">
        <v>92</v>
      </c>
      <c r="AB13" s="2">
        <v>69.0</v>
      </c>
      <c r="AC13" s="2" t="s">
        <v>1561</v>
      </c>
      <c r="AD13" s="47">
        <v>1.630067357303E12</v>
      </c>
      <c r="AE13" s="24" t="b">
        <f t="shared" si="7"/>
        <v>1</v>
      </c>
      <c r="AF13" s="46" t="s">
        <v>92</v>
      </c>
      <c r="AG13" s="2">
        <v>88.0</v>
      </c>
      <c r="AH13" s="2" t="s">
        <v>1562</v>
      </c>
      <c r="AI13" s="47">
        <v>1.630073783235E12</v>
      </c>
      <c r="AJ13" s="24" t="b">
        <f t="shared" si="8"/>
        <v>1</v>
      </c>
      <c r="AK13" s="46" t="s">
        <v>92</v>
      </c>
      <c r="AL13" s="2">
        <v>134.0</v>
      </c>
      <c r="AM13" s="2" t="s">
        <v>1564</v>
      </c>
      <c r="AN13" s="47">
        <v>1.630074252142E12</v>
      </c>
      <c r="AO13" s="24" t="b">
        <f t="shared" si="9"/>
        <v>1</v>
      </c>
      <c r="AP13" s="46" t="s">
        <v>92</v>
      </c>
      <c r="AQ13" s="2">
        <v>134.0</v>
      </c>
      <c r="AR13" s="2" t="s">
        <v>1563</v>
      </c>
      <c r="AS13" s="47">
        <v>1.630074829401E12</v>
      </c>
    </row>
    <row r="14">
      <c r="A14" s="24" t="b">
        <f t="shared" si="1"/>
        <v>1</v>
      </c>
      <c r="B14" s="46" t="s">
        <v>81</v>
      </c>
      <c r="C14" s="2">
        <v>212.0</v>
      </c>
      <c r="D14" s="2" t="s">
        <v>1565</v>
      </c>
      <c r="E14" s="47">
        <v>1.630060973187E12</v>
      </c>
      <c r="F14" s="24" t="b">
        <f t="shared" si="2"/>
        <v>1</v>
      </c>
      <c r="G14" s="46" t="s">
        <v>81</v>
      </c>
      <c r="H14" s="2">
        <v>268.0</v>
      </c>
      <c r="I14" s="2" t="s">
        <v>1559</v>
      </c>
      <c r="J14" s="47">
        <v>1.630061356543E12</v>
      </c>
      <c r="K14" s="24" t="b">
        <f t="shared" si="3"/>
        <v>1</v>
      </c>
      <c r="L14" s="46" t="s">
        <v>81</v>
      </c>
      <c r="M14" s="2">
        <v>201.0</v>
      </c>
      <c r="N14" s="2" t="s">
        <v>1560</v>
      </c>
      <c r="O14" s="47">
        <v>1.630061811789E12</v>
      </c>
      <c r="P14" s="24" t="b">
        <f t="shared" si="4"/>
        <v>1</v>
      </c>
      <c r="Q14" s="46" t="s">
        <v>61</v>
      </c>
      <c r="R14" s="2">
        <v>159.0</v>
      </c>
      <c r="S14" s="2" t="s">
        <v>1552</v>
      </c>
      <c r="T14" s="47">
        <v>1.630065903736E12</v>
      </c>
      <c r="U14" s="24" t="b">
        <f t="shared" si="5"/>
        <v>1</v>
      </c>
      <c r="V14" s="46" t="s">
        <v>81</v>
      </c>
      <c r="W14" s="2">
        <v>193.0</v>
      </c>
      <c r="X14" s="2" t="s">
        <v>1553</v>
      </c>
      <c r="Y14" s="47">
        <v>1.630066741992E12</v>
      </c>
      <c r="Z14" s="24" t="b">
        <f t="shared" si="6"/>
        <v>1</v>
      </c>
      <c r="AA14" s="46" t="s">
        <v>81</v>
      </c>
      <c r="AB14" s="2">
        <v>193.0</v>
      </c>
      <c r="AC14" s="2" t="s">
        <v>1561</v>
      </c>
      <c r="AD14" s="47">
        <v>1.630067357496E12</v>
      </c>
      <c r="AE14" s="24" t="b">
        <f t="shared" si="7"/>
        <v>1</v>
      </c>
      <c r="AF14" s="46" t="s">
        <v>81</v>
      </c>
      <c r="AG14" s="2">
        <v>368.0</v>
      </c>
      <c r="AH14" s="2" t="s">
        <v>1562</v>
      </c>
      <c r="AI14" s="47">
        <v>1.630073783607E12</v>
      </c>
      <c r="AJ14" s="24" t="b">
        <f t="shared" si="8"/>
        <v>1</v>
      </c>
      <c r="AK14" s="46" t="s">
        <v>81</v>
      </c>
      <c r="AL14" s="2">
        <v>200.0</v>
      </c>
      <c r="AM14" s="2" t="s">
        <v>1564</v>
      </c>
      <c r="AN14" s="47">
        <v>1.630074252329E12</v>
      </c>
      <c r="AO14" s="24" t="b">
        <f t="shared" si="9"/>
        <v>1</v>
      </c>
      <c r="AP14" s="46" t="s">
        <v>81</v>
      </c>
      <c r="AQ14" s="2">
        <v>233.0</v>
      </c>
      <c r="AR14" s="2" t="s">
        <v>1563</v>
      </c>
      <c r="AS14" s="47">
        <v>1.630074829633E12</v>
      </c>
    </row>
    <row r="15">
      <c r="A15" s="24" t="b">
        <f t="shared" si="1"/>
        <v>1</v>
      </c>
      <c r="B15" s="46" t="s">
        <v>100</v>
      </c>
      <c r="C15" s="2">
        <v>2191.0</v>
      </c>
      <c r="D15" s="2" t="s">
        <v>1566</v>
      </c>
      <c r="E15" s="47">
        <v>1.63006097538E12</v>
      </c>
      <c r="F15" s="24" t="b">
        <f t="shared" si="2"/>
        <v>1</v>
      </c>
      <c r="G15" s="46" t="s">
        <v>100</v>
      </c>
      <c r="H15" s="2">
        <v>1573.0</v>
      </c>
      <c r="I15" s="2" t="s">
        <v>1567</v>
      </c>
      <c r="J15" s="47">
        <v>1.630061358122E12</v>
      </c>
      <c r="K15" s="24" t="b">
        <f t="shared" si="3"/>
        <v>1</v>
      </c>
      <c r="L15" s="46" t="s">
        <v>100</v>
      </c>
      <c r="M15" s="2">
        <v>1458.0</v>
      </c>
      <c r="N15" s="2" t="s">
        <v>1568</v>
      </c>
      <c r="O15" s="47">
        <v>1.630061813251E12</v>
      </c>
      <c r="P15" s="24" t="b">
        <f t="shared" si="4"/>
        <v>1</v>
      </c>
      <c r="Q15" s="46" t="s">
        <v>75</v>
      </c>
      <c r="R15" s="2">
        <v>577.0</v>
      </c>
      <c r="S15" s="2" t="s">
        <v>1569</v>
      </c>
      <c r="T15" s="47">
        <v>1.630065904315E12</v>
      </c>
      <c r="U15" s="24" t="b">
        <f t="shared" si="5"/>
        <v>1</v>
      </c>
      <c r="V15" s="46" t="s">
        <v>100</v>
      </c>
      <c r="W15" s="2">
        <v>1073.0</v>
      </c>
      <c r="X15" s="2" t="s">
        <v>1570</v>
      </c>
      <c r="Y15" s="47">
        <v>1.630066743065E12</v>
      </c>
      <c r="Z15" s="24" t="b">
        <f t="shared" si="6"/>
        <v>1</v>
      </c>
      <c r="AA15" s="46" t="s">
        <v>100</v>
      </c>
      <c r="AB15" s="2">
        <v>889.0</v>
      </c>
      <c r="AC15" s="2" t="s">
        <v>1571</v>
      </c>
      <c r="AD15" s="47">
        <v>1.630067358388E12</v>
      </c>
      <c r="AE15" s="24" t="b">
        <f t="shared" si="7"/>
        <v>1</v>
      </c>
      <c r="AF15" s="46" t="s">
        <v>111</v>
      </c>
      <c r="AG15" s="2">
        <v>260.0</v>
      </c>
      <c r="AH15" s="2" t="s">
        <v>1562</v>
      </c>
      <c r="AI15" s="47">
        <v>1.630073783863E12</v>
      </c>
      <c r="AJ15" s="24" t="b">
        <f t="shared" si="8"/>
        <v>1</v>
      </c>
      <c r="AK15" s="46" t="s">
        <v>100</v>
      </c>
      <c r="AL15" s="2">
        <v>1802.0</v>
      </c>
      <c r="AM15" s="2" t="s">
        <v>1572</v>
      </c>
      <c r="AN15" s="47">
        <v>1.630074254132E12</v>
      </c>
      <c r="AO15" s="24" t="b">
        <f t="shared" si="9"/>
        <v>1</v>
      </c>
      <c r="AP15" s="46" t="s">
        <v>100</v>
      </c>
      <c r="AQ15" s="2">
        <v>1388.0</v>
      </c>
      <c r="AR15" s="2" t="s">
        <v>1573</v>
      </c>
      <c r="AS15" s="47">
        <v>1.630074831021E12</v>
      </c>
    </row>
    <row r="16">
      <c r="A16" s="24" t="b">
        <f t="shared" si="1"/>
        <v>1</v>
      </c>
      <c r="B16" s="46" t="s">
        <v>111</v>
      </c>
      <c r="C16" s="2">
        <v>399.0</v>
      </c>
      <c r="D16" s="2" t="s">
        <v>1566</v>
      </c>
      <c r="E16" s="47">
        <v>1.630060975777E12</v>
      </c>
      <c r="F16" s="24" t="b">
        <f t="shared" si="2"/>
        <v>1</v>
      </c>
      <c r="G16" s="46" t="s">
        <v>111</v>
      </c>
      <c r="H16" s="2">
        <v>1097.0</v>
      </c>
      <c r="I16" s="2" t="s">
        <v>1574</v>
      </c>
      <c r="J16" s="47">
        <v>1.630061359218E12</v>
      </c>
      <c r="K16" s="24" t="b">
        <f t="shared" si="3"/>
        <v>1</v>
      </c>
      <c r="L16" s="46" t="s">
        <v>111</v>
      </c>
      <c r="M16" s="2">
        <v>517.0</v>
      </c>
      <c r="N16" s="2" t="s">
        <v>1568</v>
      </c>
      <c r="O16" s="47">
        <v>1.630061813762E12</v>
      </c>
      <c r="P16" s="24" t="b">
        <f t="shared" si="4"/>
        <v>1</v>
      </c>
      <c r="Q16" s="46" t="s">
        <v>76</v>
      </c>
      <c r="R16" s="2">
        <v>117.0</v>
      </c>
      <c r="S16" s="2" t="s">
        <v>1569</v>
      </c>
      <c r="T16" s="47">
        <v>1.630065904433E12</v>
      </c>
      <c r="U16" s="24" t="b">
        <f t="shared" si="5"/>
        <v>1</v>
      </c>
      <c r="V16" s="46" t="s">
        <v>111</v>
      </c>
      <c r="W16" s="2">
        <v>407.0</v>
      </c>
      <c r="X16" s="2" t="s">
        <v>1570</v>
      </c>
      <c r="Y16" s="47">
        <v>1.630066743469E12</v>
      </c>
      <c r="Z16" s="24" t="b">
        <f t="shared" si="6"/>
        <v>1</v>
      </c>
      <c r="AA16" s="46" t="s">
        <v>111</v>
      </c>
      <c r="AB16" s="2">
        <v>384.0</v>
      </c>
      <c r="AC16" s="2" t="s">
        <v>1571</v>
      </c>
      <c r="AD16" s="47">
        <v>1.63006735877E12</v>
      </c>
      <c r="AE16" s="24" t="b">
        <f t="shared" si="7"/>
        <v>1</v>
      </c>
      <c r="AF16" s="46" t="s">
        <v>81</v>
      </c>
      <c r="AG16" s="2">
        <v>402.0</v>
      </c>
      <c r="AH16" s="2" t="s">
        <v>1575</v>
      </c>
      <c r="AI16" s="47">
        <v>1.630073784269E12</v>
      </c>
      <c r="AJ16" s="24" t="b">
        <f t="shared" si="8"/>
        <v>1</v>
      </c>
      <c r="AK16" s="46" t="s">
        <v>111</v>
      </c>
      <c r="AL16" s="2">
        <v>767.0</v>
      </c>
      <c r="AM16" s="2" t="s">
        <v>1572</v>
      </c>
      <c r="AN16" s="47">
        <v>1.630074254897E12</v>
      </c>
      <c r="AO16" s="24" t="b">
        <f t="shared" si="9"/>
        <v>1</v>
      </c>
      <c r="AP16" s="46" t="s">
        <v>111</v>
      </c>
      <c r="AQ16" s="2">
        <v>419.0</v>
      </c>
      <c r="AR16" s="2" t="s">
        <v>1573</v>
      </c>
      <c r="AS16" s="47">
        <v>1.63007483144E12</v>
      </c>
    </row>
    <row r="17">
      <c r="A17" s="24" t="b">
        <f t="shared" si="1"/>
        <v>1</v>
      </c>
      <c r="B17" s="46" t="s">
        <v>84</v>
      </c>
      <c r="C17" s="2">
        <v>156.0</v>
      </c>
      <c r="D17" s="2" t="s">
        <v>1566</v>
      </c>
      <c r="E17" s="47">
        <v>1.630060975934E12</v>
      </c>
      <c r="F17" s="24" t="b">
        <f t="shared" si="2"/>
        <v>1</v>
      </c>
      <c r="G17" s="46" t="s">
        <v>84</v>
      </c>
      <c r="H17" s="2">
        <v>426.0</v>
      </c>
      <c r="I17" s="2" t="s">
        <v>1574</v>
      </c>
      <c r="J17" s="47">
        <v>1.63006135964E12</v>
      </c>
      <c r="K17" s="24" t="b">
        <f t="shared" si="3"/>
        <v>1</v>
      </c>
      <c r="L17" s="46" t="s">
        <v>84</v>
      </c>
      <c r="M17" s="2">
        <v>114.0</v>
      </c>
      <c r="N17" s="2" t="s">
        <v>1568</v>
      </c>
      <c r="O17" s="47">
        <v>1.630061813875E12</v>
      </c>
      <c r="P17" s="24" t="b">
        <f t="shared" si="4"/>
        <v>1</v>
      </c>
      <c r="Q17" s="46" t="s">
        <v>81</v>
      </c>
      <c r="R17" s="2">
        <v>167.0</v>
      </c>
      <c r="S17" s="2" t="s">
        <v>1569</v>
      </c>
      <c r="T17" s="47">
        <v>1.630065904599E12</v>
      </c>
      <c r="U17" s="24" t="b">
        <f t="shared" si="5"/>
        <v>1</v>
      </c>
      <c r="V17" s="46" t="s">
        <v>84</v>
      </c>
      <c r="W17" s="2">
        <v>189.0</v>
      </c>
      <c r="X17" s="2" t="s">
        <v>1570</v>
      </c>
      <c r="Y17" s="47">
        <v>1.630066743659E12</v>
      </c>
      <c r="Z17" s="24" t="b">
        <f t="shared" si="6"/>
        <v>1</v>
      </c>
      <c r="AA17" s="46" t="s">
        <v>84</v>
      </c>
      <c r="AB17" s="2">
        <v>87.0</v>
      </c>
      <c r="AC17" s="2" t="s">
        <v>1571</v>
      </c>
      <c r="AD17" s="47">
        <v>1.63006735886E12</v>
      </c>
      <c r="AE17" s="24" t="b">
        <f t="shared" si="7"/>
        <v>1</v>
      </c>
      <c r="AF17" s="46" t="s">
        <v>100</v>
      </c>
      <c r="AG17" s="2">
        <v>1757.0</v>
      </c>
      <c r="AH17" s="2" t="s">
        <v>1576</v>
      </c>
      <c r="AI17" s="47">
        <v>1.630073786023E12</v>
      </c>
      <c r="AJ17" s="24" t="b">
        <f t="shared" si="8"/>
        <v>1</v>
      </c>
      <c r="AK17" s="46" t="s">
        <v>84</v>
      </c>
      <c r="AL17" s="2">
        <v>338.0</v>
      </c>
      <c r="AM17" s="2" t="s">
        <v>1577</v>
      </c>
      <c r="AN17" s="47">
        <v>1.630074255234E12</v>
      </c>
      <c r="AO17" s="24" t="b">
        <f t="shared" si="9"/>
        <v>1</v>
      </c>
      <c r="AP17" s="46" t="s">
        <v>84</v>
      </c>
      <c r="AQ17" s="2">
        <v>105.0</v>
      </c>
      <c r="AR17" s="2" t="s">
        <v>1573</v>
      </c>
      <c r="AS17" s="47">
        <v>1.630074831544E12</v>
      </c>
    </row>
    <row r="18">
      <c r="A18" s="24" t="b">
        <f t="shared" si="1"/>
        <v>1</v>
      </c>
      <c r="B18" s="46" t="s">
        <v>123</v>
      </c>
      <c r="C18" s="2">
        <v>220.0</v>
      </c>
      <c r="D18" s="2" t="s">
        <v>1578</v>
      </c>
      <c r="E18" s="47">
        <v>1.630060976155E12</v>
      </c>
      <c r="F18" s="24" t="b">
        <f t="shared" si="2"/>
        <v>1</v>
      </c>
      <c r="G18" s="46" t="s">
        <v>123</v>
      </c>
      <c r="H18" s="2">
        <v>324.0</v>
      </c>
      <c r="I18" s="2" t="s">
        <v>1574</v>
      </c>
      <c r="J18" s="47">
        <v>1.63006135998E12</v>
      </c>
      <c r="K18" s="24" t="b">
        <f t="shared" si="3"/>
        <v>1</v>
      </c>
      <c r="L18" s="46" t="s">
        <v>123</v>
      </c>
      <c r="M18" s="2">
        <v>228.0</v>
      </c>
      <c r="N18" s="2" t="s">
        <v>1579</v>
      </c>
      <c r="O18" s="47">
        <v>1.630061814106E12</v>
      </c>
      <c r="P18" s="24" t="b">
        <f t="shared" si="4"/>
        <v>1</v>
      </c>
      <c r="Q18" s="46" t="s">
        <v>76</v>
      </c>
      <c r="R18" s="2">
        <v>548.0</v>
      </c>
      <c r="S18" s="2" t="s">
        <v>1580</v>
      </c>
      <c r="T18" s="47">
        <v>1.630065905148E12</v>
      </c>
      <c r="U18" s="24" t="b">
        <f t="shared" si="5"/>
        <v>1</v>
      </c>
      <c r="V18" s="46" t="s">
        <v>123</v>
      </c>
      <c r="W18" s="2">
        <v>263.0</v>
      </c>
      <c r="X18" s="2" t="s">
        <v>1570</v>
      </c>
      <c r="Y18" s="47">
        <v>1.630066743923E12</v>
      </c>
      <c r="Z18" s="24" t="b">
        <f t="shared" si="6"/>
        <v>1</v>
      </c>
      <c r="AA18" s="46" t="s">
        <v>123</v>
      </c>
      <c r="AB18" s="2">
        <v>220.0</v>
      </c>
      <c r="AC18" s="2" t="s">
        <v>1581</v>
      </c>
      <c r="AD18" s="47">
        <v>1.630067359095E12</v>
      </c>
      <c r="AE18" s="24" t="b">
        <f t="shared" si="7"/>
        <v>1</v>
      </c>
      <c r="AF18" s="46" t="s">
        <v>111</v>
      </c>
      <c r="AG18" s="2">
        <v>451.0</v>
      </c>
      <c r="AH18" s="2" t="s">
        <v>1576</v>
      </c>
      <c r="AI18" s="47">
        <v>1.630073786474E12</v>
      </c>
      <c r="AJ18" s="24" t="b">
        <f t="shared" si="8"/>
        <v>1</v>
      </c>
      <c r="AK18" s="46" t="s">
        <v>123</v>
      </c>
      <c r="AL18" s="2">
        <v>333.0</v>
      </c>
      <c r="AM18" s="2" t="s">
        <v>1577</v>
      </c>
      <c r="AN18" s="47">
        <v>1.630074255568E12</v>
      </c>
      <c r="AO18" s="24" t="b">
        <f t="shared" si="9"/>
        <v>1</v>
      </c>
      <c r="AP18" s="46" t="s">
        <v>123</v>
      </c>
      <c r="AQ18" s="2">
        <v>221.0</v>
      </c>
      <c r="AR18" s="2" t="s">
        <v>1573</v>
      </c>
      <c r="AS18" s="47">
        <v>1.630074831768E12</v>
      </c>
    </row>
    <row r="19">
      <c r="A19" s="24" t="b">
        <f t="shared" si="1"/>
        <v>1</v>
      </c>
      <c r="B19" s="46" t="s">
        <v>92</v>
      </c>
      <c r="C19" s="2">
        <v>134.0</v>
      </c>
      <c r="D19" s="2" t="s">
        <v>1578</v>
      </c>
      <c r="E19" s="47">
        <v>1.630060976289E12</v>
      </c>
      <c r="F19" s="24" t="b">
        <f t="shared" si="2"/>
        <v>1</v>
      </c>
      <c r="G19" s="46" t="s">
        <v>92</v>
      </c>
      <c r="H19" s="2">
        <v>133.0</v>
      </c>
      <c r="I19" s="2" t="s">
        <v>1582</v>
      </c>
      <c r="J19" s="47">
        <v>1.630061360101E12</v>
      </c>
      <c r="K19" s="24" t="b">
        <f t="shared" si="3"/>
        <v>1</v>
      </c>
      <c r="L19" s="46" t="s">
        <v>92</v>
      </c>
      <c r="M19" s="2">
        <v>118.0</v>
      </c>
      <c r="N19" s="2" t="s">
        <v>1579</v>
      </c>
      <c r="O19" s="47">
        <v>1.630061814223E12</v>
      </c>
      <c r="P19" s="24" t="b">
        <f t="shared" si="4"/>
        <v>1</v>
      </c>
      <c r="Q19" s="46" t="s">
        <v>75</v>
      </c>
      <c r="R19" s="2">
        <v>164.0</v>
      </c>
      <c r="S19" s="2" t="s">
        <v>1580</v>
      </c>
      <c r="T19" s="47">
        <v>1.63006590531E12</v>
      </c>
      <c r="U19" s="24" t="b">
        <f t="shared" si="5"/>
        <v>1</v>
      </c>
      <c r="V19" s="46" t="s">
        <v>92</v>
      </c>
      <c r="W19" s="2">
        <v>75.0</v>
      </c>
      <c r="X19" s="2" t="s">
        <v>1570</v>
      </c>
      <c r="Y19" s="47">
        <v>1.630066743998E12</v>
      </c>
      <c r="Z19" s="24" t="b">
        <f t="shared" si="6"/>
        <v>1</v>
      </c>
      <c r="AA19" s="46" t="s">
        <v>92</v>
      </c>
      <c r="AB19" s="2">
        <v>126.0</v>
      </c>
      <c r="AC19" s="2" t="s">
        <v>1581</v>
      </c>
      <c r="AD19" s="47">
        <v>1.630067359203E12</v>
      </c>
      <c r="AE19" s="24" t="b">
        <f t="shared" si="7"/>
        <v>1</v>
      </c>
      <c r="AF19" s="46" t="s">
        <v>84</v>
      </c>
      <c r="AG19" s="2">
        <v>236.0</v>
      </c>
      <c r="AH19" s="2" t="s">
        <v>1576</v>
      </c>
      <c r="AI19" s="47">
        <v>1.63007378671E12</v>
      </c>
      <c r="AJ19" s="24" t="b">
        <f t="shared" si="8"/>
        <v>1</v>
      </c>
      <c r="AK19" s="46" t="s">
        <v>92</v>
      </c>
      <c r="AL19" s="2">
        <v>170.0</v>
      </c>
      <c r="AM19" s="2" t="s">
        <v>1577</v>
      </c>
      <c r="AN19" s="47">
        <v>1.630074255736E12</v>
      </c>
      <c r="AO19" s="24" t="b">
        <f t="shared" si="9"/>
        <v>1</v>
      </c>
      <c r="AP19" s="46" t="s">
        <v>92</v>
      </c>
      <c r="AQ19" s="2">
        <v>118.0</v>
      </c>
      <c r="AR19" s="2" t="s">
        <v>1573</v>
      </c>
      <c r="AS19" s="47">
        <v>1.630074831887E12</v>
      </c>
    </row>
    <row r="20">
      <c r="A20" s="24" t="b">
        <f t="shared" si="1"/>
        <v>1</v>
      </c>
      <c r="B20" s="46" t="s">
        <v>92</v>
      </c>
      <c r="C20" s="2">
        <v>164.0</v>
      </c>
      <c r="D20" s="2" t="s">
        <v>1578</v>
      </c>
      <c r="E20" s="47">
        <v>1.630060976452E12</v>
      </c>
      <c r="F20" s="24" t="b">
        <f t="shared" si="2"/>
        <v>1</v>
      </c>
      <c r="G20" s="46" t="s">
        <v>92</v>
      </c>
      <c r="H20" s="2">
        <v>167.0</v>
      </c>
      <c r="I20" s="2" t="s">
        <v>1582</v>
      </c>
      <c r="J20" s="47">
        <v>1.630061360267E12</v>
      </c>
      <c r="K20" s="24" t="b">
        <f t="shared" si="3"/>
        <v>1</v>
      </c>
      <c r="L20" s="46" t="s">
        <v>92</v>
      </c>
      <c r="M20" s="2">
        <v>134.0</v>
      </c>
      <c r="N20" s="2" t="s">
        <v>1579</v>
      </c>
      <c r="O20" s="47">
        <v>1.630061814357E12</v>
      </c>
      <c r="P20" s="24" t="b">
        <f t="shared" si="4"/>
        <v>1</v>
      </c>
      <c r="Q20" s="46" t="s">
        <v>61</v>
      </c>
      <c r="R20" s="2">
        <v>410.0</v>
      </c>
      <c r="S20" s="2" t="s">
        <v>1580</v>
      </c>
      <c r="T20" s="47">
        <v>1.630065905721E12</v>
      </c>
      <c r="U20" s="24" t="b">
        <f t="shared" si="5"/>
        <v>1</v>
      </c>
      <c r="V20" s="46" t="s">
        <v>92</v>
      </c>
      <c r="W20" s="2">
        <v>163.0</v>
      </c>
      <c r="X20" s="2" t="s">
        <v>1583</v>
      </c>
      <c r="Y20" s="47">
        <v>1.630066744164E12</v>
      </c>
      <c r="Z20" s="24" t="b">
        <f t="shared" si="6"/>
        <v>1</v>
      </c>
      <c r="AA20" s="46" t="s">
        <v>92</v>
      </c>
      <c r="AB20" s="2">
        <v>143.0</v>
      </c>
      <c r="AC20" s="2" t="s">
        <v>1581</v>
      </c>
      <c r="AD20" s="47">
        <v>1.630067359347E12</v>
      </c>
      <c r="AE20" s="24" t="b">
        <f t="shared" si="7"/>
        <v>1</v>
      </c>
      <c r="AF20" s="46" t="s">
        <v>123</v>
      </c>
      <c r="AG20" s="2">
        <v>358.0</v>
      </c>
      <c r="AH20" s="2" t="s">
        <v>1584</v>
      </c>
      <c r="AI20" s="47">
        <v>1.63007378707E12</v>
      </c>
      <c r="AJ20" s="24" t="b">
        <f t="shared" si="8"/>
        <v>1</v>
      </c>
      <c r="AK20" s="46" t="s">
        <v>92</v>
      </c>
      <c r="AL20" s="2">
        <v>189.0</v>
      </c>
      <c r="AM20" s="2" t="s">
        <v>1577</v>
      </c>
      <c r="AN20" s="47">
        <v>1.630074255943E12</v>
      </c>
      <c r="AO20" s="24" t="b">
        <f t="shared" si="9"/>
        <v>1</v>
      </c>
      <c r="AP20" s="46" t="s">
        <v>92</v>
      </c>
      <c r="AQ20" s="2">
        <v>142.0</v>
      </c>
      <c r="AR20" s="2" t="s">
        <v>1585</v>
      </c>
      <c r="AS20" s="47">
        <v>1.630074832026E12</v>
      </c>
    </row>
    <row r="21">
      <c r="A21" s="24" t="b">
        <f t="shared" si="1"/>
        <v>1</v>
      </c>
      <c r="B21" s="46" t="s">
        <v>81</v>
      </c>
      <c r="C21" s="2">
        <v>212.0</v>
      </c>
      <c r="D21" s="2" t="s">
        <v>1578</v>
      </c>
      <c r="E21" s="47">
        <v>1.630060976665E12</v>
      </c>
      <c r="F21" s="24" t="b">
        <f t="shared" si="2"/>
        <v>1</v>
      </c>
      <c r="G21" s="46" t="s">
        <v>81</v>
      </c>
      <c r="H21" s="2">
        <v>229.0</v>
      </c>
      <c r="I21" s="2" t="s">
        <v>1582</v>
      </c>
      <c r="J21" s="47">
        <v>1.630061360494E12</v>
      </c>
      <c r="K21" s="24" t="b">
        <f t="shared" si="3"/>
        <v>1</v>
      </c>
      <c r="L21" s="46" t="s">
        <v>81</v>
      </c>
      <c r="M21" s="2">
        <v>243.0</v>
      </c>
      <c r="N21" s="2" t="s">
        <v>1579</v>
      </c>
      <c r="O21" s="47">
        <v>1.630061814598E12</v>
      </c>
      <c r="P21" s="24" t="b">
        <f t="shared" si="4"/>
        <v>1</v>
      </c>
      <c r="Q21" s="46" t="s">
        <v>64</v>
      </c>
      <c r="R21" s="2">
        <v>987.0</v>
      </c>
      <c r="S21" s="2" t="s">
        <v>1586</v>
      </c>
      <c r="T21" s="47">
        <v>1.630065906708E12</v>
      </c>
      <c r="U21" s="24" t="b">
        <f t="shared" si="5"/>
        <v>1</v>
      </c>
      <c r="V21" s="46" t="s">
        <v>81</v>
      </c>
      <c r="W21" s="2">
        <v>201.0</v>
      </c>
      <c r="X21" s="2" t="s">
        <v>1583</v>
      </c>
      <c r="Y21" s="47">
        <v>1.630066744359E12</v>
      </c>
      <c r="Z21" s="24" t="b">
        <f t="shared" si="6"/>
        <v>1</v>
      </c>
      <c r="AA21" s="46" t="s">
        <v>81</v>
      </c>
      <c r="AB21" s="2">
        <v>215.0</v>
      </c>
      <c r="AC21" s="2" t="s">
        <v>1581</v>
      </c>
      <c r="AD21" s="47">
        <v>1.630067359564E12</v>
      </c>
      <c r="AE21" s="24" t="b">
        <f t="shared" si="7"/>
        <v>1</v>
      </c>
      <c r="AF21" s="46" t="s">
        <v>92</v>
      </c>
      <c r="AG21" s="2">
        <v>83.0</v>
      </c>
      <c r="AH21" s="2" t="s">
        <v>1584</v>
      </c>
      <c r="AI21" s="47">
        <v>1.630073787151E12</v>
      </c>
      <c r="AJ21" s="24" t="b">
        <f t="shared" si="8"/>
        <v>1</v>
      </c>
      <c r="AK21" s="46" t="s">
        <v>81</v>
      </c>
      <c r="AL21" s="2">
        <v>192.0</v>
      </c>
      <c r="AM21" s="2" t="s">
        <v>1587</v>
      </c>
      <c r="AN21" s="47">
        <v>1.630074256125E12</v>
      </c>
      <c r="AO21" s="24" t="b">
        <f t="shared" si="9"/>
        <v>1</v>
      </c>
      <c r="AP21" s="46" t="s">
        <v>81</v>
      </c>
      <c r="AQ21" s="2">
        <v>219.0</v>
      </c>
      <c r="AR21" s="2" t="s">
        <v>1585</v>
      </c>
      <c r="AS21" s="47">
        <v>1.630074832245E12</v>
      </c>
    </row>
    <row r="22">
      <c r="A22" s="24" t="b">
        <f t="shared" si="1"/>
        <v>1</v>
      </c>
      <c r="B22" s="46" t="s">
        <v>84</v>
      </c>
      <c r="C22" s="2">
        <v>172.0</v>
      </c>
      <c r="D22" s="2" t="s">
        <v>1578</v>
      </c>
      <c r="E22" s="47">
        <v>1.630060976834E12</v>
      </c>
      <c r="F22" s="24" t="b">
        <f t="shared" si="2"/>
        <v>1</v>
      </c>
      <c r="G22" s="46" t="s">
        <v>84</v>
      </c>
      <c r="H22" s="2">
        <v>144.0</v>
      </c>
      <c r="I22" s="2" t="s">
        <v>1582</v>
      </c>
      <c r="J22" s="47">
        <v>1.630061360653E12</v>
      </c>
      <c r="K22" s="24" t="b">
        <f t="shared" si="3"/>
        <v>1</v>
      </c>
      <c r="L22" s="46" t="s">
        <v>84</v>
      </c>
      <c r="M22" s="2">
        <v>137.0</v>
      </c>
      <c r="N22" s="2" t="s">
        <v>1579</v>
      </c>
      <c r="O22" s="47">
        <v>1.630061814736E12</v>
      </c>
      <c r="P22" s="24" t="b">
        <f t="shared" si="4"/>
        <v>1</v>
      </c>
      <c r="Q22" s="46" t="s">
        <v>70</v>
      </c>
      <c r="R22" s="2">
        <v>252.0</v>
      </c>
      <c r="S22" s="2" t="s">
        <v>1586</v>
      </c>
      <c r="T22" s="47">
        <v>1.630065906959E12</v>
      </c>
      <c r="U22" s="24" t="b">
        <f t="shared" si="5"/>
        <v>1</v>
      </c>
      <c r="V22" s="46" t="s">
        <v>84</v>
      </c>
      <c r="W22" s="2">
        <v>127.0</v>
      </c>
      <c r="X22" s="2" t="s">
        <v>1583</v>
      </c>
      <c r="Y22" s="47">
        <v>1.630066744487E12</v>
      </c>
      <c r="Z22" s="24" t="b">
        <f t="shared" si="6"/>
        <v>1</v>
      </c>
      <c r="AA22" s="46" t="s">
        <v>84</v>
      </c>
      <c r="AB22" s="2">
        <v>174.0</v>
      </c>
      <c r="AC22" s="2" t="s">
        <v>1581</v>
      </c>
      <c r="AD22" s="47">
        <v>1.630067359736E12</v>
      </c>
      <c r="AE22" s="24" t="b">
        <f t="shared" si="7"/>
        <v>1</v>
      </c>
      <c r="AF22" s="46" t="s">
        <v>92</v>
      </c>
      <c r="AG22" s="2">
        <v>192.0</v>
      </c>
      <c r="AH22" s="2" t="s">
        <v>1584</v>
      </c>
      <c r="AI22" s="47">
        <v>1.630073787343E12</v>
      </c>
      <c r="AJ22" s="24" t="b">
        <f t="shared" si="8"/>
        <v>1</v>
      </c>
      <c r="AK22" s="46" t="s">
        <v>84</v>
      </c>
      <c r="AL22" s="2">
        <v>130.0</v>
      </c>
      <c r="AM22" s="2" t="s">
        <v>1587</v>
      </c>
      <c r="AN22" s="47">
        <v>1.630074256248E12</v>
      </c>
      <c r="AO22" s="24" t="b">
        <f t="shared" si="9"/>
        <v>1</v>
      </c>
      <c r="AP22" s="46" t="s">
        <v>84</v>
      </c>
      <c r="AQ22" s="2">
        <v>129.0</v>
      </c>
      <c r="AR22" s="2" t="s">
        <v>1585</v>
      </c>
      <c r="AS22" s="47">
        <v>1.630074832374E12</v>
      </c>
    </row>
    <row r="23">
      <c r="A23" s="24" t="b">
        <f t="shared" si="1"/>
        <v>1</v>
      </c>
      <c r="B23" s="46" t="s">
        <v>138</v>
      </c>
      <c r="C23" s="2">
        <v>238.0</v>
      </c>
      <c r="D23" s="2" t="s">
        <v>1588</v>
      </c>
      <c r="E23" s="47">
        <v>1.630060977075E12</v>
      </c>
      <c r="F23" s="24" t="b">
        <f t="shared" si="2"/>
        <v>1</v>
      </c>
      <c r="G23" s="46" t="s">
        <v>138</v>
      </c>
      <c r="H23" s="2">
        <v>363.0</v>
      </c>
      <c r="I23" s="2" t="s">
        <v>1589</v>
      </c>
      <c r="J23" s="47">
        <v>1.630061361003E12</v>
      </c>
      <c r="K23" s="24" t="b">
        <f t="shared" si="3"/>
        <v>1</v>
      </c>
      <c r="L23" s="46" t="s">
        <v>138</v>
      </c>
      <c r="M23" s="2">
        <v>205.0</v>
      </c>
      <c r="N23" s="2" t="s">
        <v>1579</v>
      </c>
      <c r="O23" s="47">
        <v>1.630061814943E12</v>
      </c>
      <c r="P23" s="24" t="b">
        <f t="shared" si="4"/>
        <v>1</v>
      </c>
      <c r="Q23" s="46" t="s">
        <v>75</v>
      </c>
      <c r="R23" s="2">
        <v>199.0</v>
      </c>
      <c r="S23" s="2" t="s">
        <v>1590</v>
      </c>
      <c r="T23" s="47">
        <v>1.630065907157E12</v>
      </c>
      <c r="U23" s="24" t="b">
        <f t="shared" si="5"/>
        <v>1</v>
      </c>
      <c r="V23" s="46" t="s">
        <v>138</v>
      </c>
      <c r="W23" s="2">
        <v>273.0</v>
      </c>
      <c r="X23" s="2" t="s">
        <v>1583</v>
      </c>
      <c r="Y23" s="47">
        <v>1.63006674476E12</v>
      </c>
      <c r="Z23" s="24" t="b">
        <f t="shared" si="6"/>
        <v>1</v>
      </c>
      <c r="AA23" s="46" t="s">
        <v>138</v>
      </c>
      <c r="AB23" s="2">
        <v>314.0</v>
      </c>
      <c r="AC23" s="2" t="s">
        <v>1591</v>
      </c>
      <c r="AD23" s="47">
        <v>1.63006736005E12</v>
      </c>
      <c r="AE23" s="24" t="b">
        <f t="shared" si="7"/>
        <v>1</v>
      </c>
      <c r="AF23" s="46" t="s">
        <v>81</v>
      </c>
      <c r="AG23" s="2">
        <v>210.0</v>
      </c>
      <c r="AH23" s="2" t="s">
        <v>1584</v>
      </c>
      <c r="AI23" s="47">
        <v>1.630073787553E12</v>
      </c>
      <c r="AJ23" s="24" t="b">
        <f t="shared" si="8"/>
        <v>1</v>
      </c>
      <c r="AK23" s="46" t="s">
        <v>138</v>
      </c>
      <c r="AL23" s="2">
        <v>196.0</v>
      </c>
      <c r="AM23" s="2" t="s">
        <v>1587</v>
      </c>
      <c r="AN23" s="47">
        <v>1.630074256446E12</v>
      </c>
      <c r="AO23" s="24" t="b">
        <f t="shared" si="9"/>
        <v>1</v>
      </c>
      <c r="AP23" s="46" t="s">
        <v>138</v>
      </c>
      <c r="AQ23" s="2">
        <v>204.0</v>
      </c>
      <c r="AR23" s="2" t="s">
        <v>1585</v>
      </c>
      <c r="AS23" s="47">
        <v>1.630074832578E12</v>
      </c>
    </row>
    <row r="24">
      <c r="A24" s="24" t="b">
        <f t="shared" si="1"/>
        <v>1</v>
      </c>
      <c r="B24" s="46" t="s">
        <v>81</v>
      </c>
      <c r="C24" s="2">
        <v>285.0</v>
      </c>
      <c r="D24" s="2" t="s">
        <v>1588</v>
      </c>
      <c r="E24" s="47">
        <v>1.630060977374E12</v>
      </c>
      <c r="F24" s="24" t="b">
        <f t="shared" si="2"/>
        <v>1</v>
      </c>
      <c r="G24" s="46" t="s">
        <v>81</v>
      </c>
      <c r="H24" s="2">
        <v>260.0</v>
      </c>
      <c r="I24" s="2" t="s">
        <v>1589</v>
      </c>
      <c r="J24" s="47">
        <v>1.630061361261E12</v>
      </c>
      <c r="K24" s="24" t="b">
        <f t="shared" si="3"/>
        <v>1</v>
      </c>
      <c r="L24" s="46" t="s">
        <v>81</v>
      </c>
      <c r="M24" s="2">
        <v>150.0</v>
      </c>
      <c r="N24" s="2" t="s">
        <v>1592</v>
      </c>
      <c r="O24" s="47">
        <v>1.630061815092E12</v>
      </c>
      <c r="P24" s="24" t="b">
        <f t="shared" si="4"/>
        <v>1</v>
      </c>
      <c r="Q24" s="46" t="s">
        <v>76</v>
      </c>
      <c r="R24" s="2">
        <v>135.0</v>
      </c>
      <c r="S24" s="2" t="s">
        <v>1590</v>
      </c>
      <c r="T24" s="47">
        <v>1.630065907294E12</v>
      </c>
      <c r="U24" s="24" t="b">
        <f t="shared" si="5"/>
        <v>1</v>
      </c>
      <c r="V24" s="46" t="s">
        <v>81</v>
      </c>
      <c r="W24" s="2">
        <v>148.0</v>
      </c>
      <c r="X24" s="2" t="s">
        <v>1583</v>
      </c>
      <c r="Y24" s="47">
        <v>1.630066744907E12</v>
      </c>
      <c r="Z24" s="24" t="b">
        <f t="shared" si="6"/>
        <v>1</v>
      </c>
      <c r="AA24" s="46" t="s">
        <v>81</v>
      </c>
      <c r="AB24" s="2">
        <v>183.0</v>
      </c>
      <c r="AC24" s="2" t="s">
        <v>1591</v>
      </c>
      <c r="AD24" s="47">
        <v>1.630067360233E12</v>
      </c>
      <c r="AE24" s="24" t="b">
        <f t="shared" si="7"/>
        <v>1</v>
      </c>
      <c r="AF24" s="46" t="s">
        <v>84</v>
      </c>
      <c r="AG24" s="2">
        <v>148.0</v>
      </c>
      <c r="AH24" s="2" t="s">
        <v>1584</v>
      </c>
      <c r="AI24" s="47">
        <v>1.630073787702E12</v>
      </c>
      <c r="AJ24" s="24" t="b">
        <f t="shared" si="8"/>
        <v>1</v>
      </c>
      <c r="AK24" s="46" t="s">
        <v>81</v>
      </c>
      <c r="AL24" s="2">
        <v>184.0</v>
      </c>
      <c r="AM24" s="2" t="s">
        <v>1587</v>
      </c>
      <c r="AN24" s="47">
        <v>1.630074256628E12</v>
      </c>
      <c r="AO24" s="24" t="b">
        <f t="shared" si="9"/>
        <v>1</v>
      </c>
      <c r="AP24" s="46" t="s">
        <v>81</v>
      </c>
      <c r="AQ24" s="2">
        <v>187.0</v>
      </c>
      <c r="AR24" s="2" t="s">
        <v>1585</v>
      </c>
      <c r="AS24" s="47">
        <v>1.630074832764E12</v>
      </c>
    </row>
    <row r="25">
      <c r="A25" s="24" t="b">
        <f t="shared" si="1"/>
        <v>1</v>
      </c>
      <c r="B25" s="46" t="s">
        <v>84</v>
      </c>
      <c r="C25" s="2">
        <v>313.0</v>
      </c>
      <c r="D25" s="2" t="s">
        <v>1588</v>
      </c>
      <c r="E25" s="47">
        <v>1.630060977675E12</v>
      </c>
      <c r="F25" s="24" t="b">
        <f t="shared" si="2"/>
        <v>1</v>
      </c>
      <c r="G25" s="46" t="s">
        <v>84</v>
      </c>
      <c r="H25" s="2">
        <v>463.0</v>
      </c>
      <c r="I25" s="2" t="s">
        <v>1589</v>
      </c>
      <c r="J25" s="47">
        <v>1.630061361726E12</v>
      </c>
      <c r="K25" s="24" t="b">
        <f t="shared" si="3"/>
        <v>1</v>
      </c>
      <c r="L25" s="46" t="s">
        <v>84</v>
      </c>
      <c r="M25" s="2">
        <v>264.0</v>
      </c>
      <c r="N25" s="2" t="s">
        <v>1592</v>
      </c>
      <c r="O25" s="47">
        <v>1.630061815355E12</v>
      </c>
      <c r="P25" s="24" t="b">
        <f t="shared" si="4"/>
        <v>1</v>
      </c>
      <c r="Q25" s="46" t="s">
        <v>81</v>
      </c>
      <c r="R25" s="2">
        <v>134.0</v>
      </c>
      <c r="S25" s="2" t="s">
        <v>1590</v>
      </c>
      <c r="T25" s="47">
        <v>1.630065907428E12</v>
      </c>
      <c r="U25" s="24" t="b">
        <f t="shared" si="5"/>
        <v>1</v>
      </c>
      <c r="V25" s="46" t="s">
        <v>84</v>
      </c>
      <c r="W25" s="2">
        <v>297.0</v>
      </c>
      <c r="X25" s="2" t="s">
        <v>1593</v>
      </c>
      <c r="Y25" s="47">
        <v>1.630066745205E12</v>
      </c>
      <c r="Z25" s="24" t="b">
        <f t="shared" si="6"/>
        <v>1</v>
      </c>
      <c r="AA25" s="46" t="s">
        <v>84</v>
      </c>
      <c r="AB25" s="2">
        <v>313.0</v>
      </c>
      <c r="AC25" s="2" t="s">
        <v>1591</v>
      </c>
      <c r="AD25" s="47">
        <v>1.630067360548E12</v>
      </c>
      <c r="AE25" s="24" t="b">
        <f t="shared" si="7"/>
        <v>1</v>
      </c>
      <c r="AF25" s="46" t="s">
        <v>138</v>
      </c>
      <c r="AG25" s="2">
        <v>181.0</v>
      </c>
      <c r="AH25" s="2" t="s">
        <v>1584</v>
      </c>
      <c r="AI25" s="47">
        <v>1.630073787883E12</v>
      </c>
      <c r="AJ25" s="24" t="b">
        <f t="shared" si="8"/>
        <v>1</v>
      </c>
      <c r="AK25" s="46" t="s">
        <v>84</v>
      </c>
      <c r="AL25" s="2">
        <v>318.0</v>
      </c>
      <c r="AM25" s="2" t="s">
        <v>1587</v>
      </c>
      <c r="AN25" s="47">
        <v>1.630074256949E12</v>
      </c>
      <c r="AO25" s="24" t="b">
        <f t="shared" si="9"/>
        <v>1</v>
      </c>
      <c r="AP25" s="46" t="s">
        <v>84</v>
      </c>
      <c r="AQ25" s="2">
        <v>294.0</v>
      </c>
      <c r="AR25" s="2" t="s">
        <v>1594</v>
      </c>
      <c r="AS25" s="47">
        <v>1.630074833059E12</v>
      </c>
    </row>
    <row r="26">
      <c r="A26" s="24" t="b">
        <f t="shared" si="1"/>
        <v>0</v>
      </c>
      <c r="B26" s="46" t="s">
        <v>148</v>
      </c>
      <c r="C26" s="2">
        <v>925.0</v>
      </c>
      <c r="D26" s="2" t="s">
        <v>1595</v>
      </c>
      <c r="E26" s="47">
        <v>1.630060978596E12</v>
      </c>
      <c r="F26" s="24" t="b">
        <f t="shared" si="2"/>
        <v>0</v>
      </c>
      <c r="G26" s="46" t="s">
        <v>152</v>
      </c>
      <c r="H26" s="2">
        <v>691.0</v>
      </c>
      <c r="I26" s="2" t="s">
        <v>1596</v>
      </c>
      <c r="J26" s="47">
        <v>1.630061362418E12</v>
      </c>
      <c r="K26" s="24" t="b">
        <f t="shared" si="3"/>
        <v>0</v>
      </c>
      <c r="L26" s="46" t="s">
        <v>146</v>
      </c>
      <c r="M26" s="2">
        <v>1091.0</v>
      </c>
      <c r="N26" s="2" t="s">
        <v>1597</v>
      </c>
      <c r="O26" s="47">
        <v>1.630061816447E12</v>
      </c>
      <c r="P26" s="24" t="b">
        <f t="shared" si="4"/>
        <v>1</v>
      </c>
      <c r="Q26" s="46" t="s">
        <v>104</v>
      </c>
      <c r="R26" s="2">
        <v>1110.0</v>
      </c>
      <c r="S26" s="2" t="s">
        <v>1598</v>
      </c>
      <c r="T26" s="47">
        <v>1.630065908536E12</v>
      </c>
      <c r="U26" s="24" t="b">
        <f t="shared" si="5"/>
        <v>0</v>
      </c>
      <c r="V26" s="46" t="s">
        <v>148</v>
      </c>
      <c r="W26" s="2">
        <v>1593.0</v>
      </c>
      <c r="X26" s="2" t="s">
        <v>1599</v>
      </c>
      <c r="Y26" s="47">
        <v>1.630066746798E12</v>
      </c>
      <c r="Z26" s="24" t="b">
        <f t="shared" si="6"/>
        <v>0</v>
      </c>
      <c r="AA26" s="46" t="s">
        <v>152</v>
      </c>
      <c r="AB26" s="2">
        <v>2163.0</v>
      </c>
      <c r="AC26" s="2" t="s">
        <v>1600</v>
      </c>
      <c r="AD26" s="47">
        <v>1.63006736271E12</v>
      </c>
      <c r="AE26" s="24" t="b">
        <f t="shared" si="7"/>
        <v>1</v>
      </c>
      <c r="AF26" s="46" t="s">
        <v>81</v>
      </c>
      <c r="AG26" s="2">
        <v>274.0</v>
      </c>
      <c r="AH26" s="2" t="s">
        <v>1601</v>
      </c>
      <c r="AI26" s="47">
        <v>1.630073788158E12</v>
      </c>
      <c r="AJ26" s="24" t="b">
        <f t="shared" si="8"/>
        <v>0</v>
      </c>
      <c r="AK26" s="46" t="s">
        <v>146</v>
      </c>
      <c r="AL26" s="2">
        <v>627.0</v>
      </c>
      <c r="AM26" s="2" t="s">
        <v>1602</v>
      </c>
      <c r="AN26" s="47">
        <v>1.630074257576E12</v>
      </c>
      <c r="AO26" s="24" t="b">
        <f t="shared" si="9"/>
        <v>0</v>
      </c>
      <c r="AP26" s="46" t="s">
        <v>148</v>
      </c>
      <c r="AQ26" s="2">
        <v>1020.0</v>
      </c>
      <c r="AR26" s="2" t="s">
        <v>1603</v>
      </c>
      <c r="AS26" s="47">
        <v>1.63007483408E12</v>
      </c>
    </row>
    <row r="27">
      <c r="A27" s="24" t="b">
        <f t="shared" si="1"/>
        <v>1</v>
      </c>
      <c r="B27" s="46" t="s">
        <v>157</v>
      </c>
      <c r="C27" s="2">
        <v>309.0</v>
      </c>
      <c r="D27" s="2" t="s">
        <v>1595</v>
      </c>
      <c r="E27" s="47">
        <v>1.630060978906E12</v>
      </c>
      <c r="F27" s="24" t="b">
        <f t="shared" si="2"/>
        <v>1</v>
      </c>
      <c r="G27" s="46" t="s">
        <v>157</v>
      </c>
      <c r="H27" s="2">
        <v>284.0</v>
      </c>
      <c r="I27" s="2" t="s">
        <v>1596</v>
      </c>
      <c r="J27" s="47">
        <v>1.630061362699E12</v>
      </c>
      <c r="K27" s="24" t="b">
        <f t="shared" si="3"/>
        <v>1</v>
      </c>
      <c r="L27" s="46" t="s">
        <v>157</v>
      </c>
      <c r="M27" s="2">
        <v>267.0</v>
      </c>
      <c r="N27" s="2" t="s">
        <v>1597</v>
      </c>
      <c r="O27" s="47">
        <v>1.630061816716E12</v>
      </c>
      <c r="P27" s="24" t="b">
        <f t="shared" si="4"/>
        <v>1</v>
      </c>
      <c r="Q27" s="46" t="s">
        <v>84</v>
      </c>
      <c r="R27" s="2">
        <v>192.0</v>
      </c>
      <c r="S27" s="2" t="s">
        <v>1598</v>
      </c>
      <c r="T27" s="47">
        <v>1.63006590873E12</v>
      </c>
      <c r="U27" s="24" t="b">
        <f t="shared" si="5"/>
        <v>1</v>
      </c>
      <c r="V27" s="46" t="s">
        <v>159</v>
      </c>
      <c r="W27" s="2">
        <v>235.0</v>
      </c>
      <c r="X27" s="2" t="s">
        <v>1604</v>
      </c>
      <c r="Y27" s="47">
        <v>1.630066747032E12</v>
      </c>
      <c r="Z27" s="24" t="b">
        <f t="shared" si="6"/>
        <v>1</v>
      </c>
      <c r="AA27" s="46" t="s">
        <v>159</v>
      </c>
      <c r="AB27" s="2">
        <v>251.0</v>
      </c>
      <c r="AC27" s="2" t="s">
        <v>1600</v>
      </c>
      <c r="AD27" s="47">
        <v>1.630067362976E12</v>
      </c>
      <c r="AE27" s="24" t="b">
        <f t="shared" si="7"/>
        <v>1</v>
      </c>
      <c r="AF27" s="46" t="s">
        <v>84</v>
      </c>
      <c r="AG27" s="2">
        <v>314.0</v>
      </c>
      <c r="AH27" s="2" t="s">
        <v>1601</v>
      </c>
      <c r="AI27" s="47">
        <v>1.630073788471E12</v>
      </c>
      <c r="AJ27" s="24" t="b">
        <f t="shared" si="8"/>
        <v>1</v>
      </c>
      <c r="AK27" s="46" t="s">
        <v>157</v>
      </c>
      <c r="AL27" s="2">
        <v>305.0</v>
      </c>
      <c r="AM27" s="2" t="s">
        <v>1602</v>
      </c>
      <c r="AN27" s="47">
        <v>1.630074257879E12</v>
      </c>
      <c r="AO27" s="24" t="b">
        <f t="shared" si="9"/>
        <v>1</v>
      </c>
      <c r="AP27" s="46" t="s">
        <v>157</v>
      </c>
      <c r="AQ27" s="2">
        <v>263.0</v>
      </c>
      <c r="AR27" s="2" t="s">
        <v>1603</v>
      </c>
      <c r="AS27" s="47">
        <v>1.630074834344E12</v>
      </c>
    </row>
    <row r="28">
      <c r="A28" s="24" t="b">
        <f t="shared" si="1"/>
        <v>1</v>
      </c>
      <c r="B28" s="46" t="s">
        <v>172</v>
      </c>
      <c r="C28" s="2">
        <v>251.0</v>
      </c>
      <c r="D28" s="2" t="s">
        <v>1605</v>
      </c>
      <c r="E28" s="47">
        <v>1.630060979156E12</v>
      </c>
      <c r="F28" s="24" t="b">
        <f t="shared" si="2"/>
        <v>1</v>
      </c>
      <c r="G28" s="46" t="s">
        <v>157</v>
      </c>
      <c r="H28" s="2">
        <v>169.0</v>
      </c>
      <c r="I28" s="2" t="s">
        <v>1596</v>
      </c>
      <c r="J28" s="47">
        <v>1.630061362867E12</v>
      </c>
      <c r="K28" s="24" t="b">
        <f t="shared" si="3"/>
        <v>1</v>
      </c>
      <c r="L28" s="46" t="s">
        <v>231</v>
      </c>
      <c r="M28" s="2">
        <v>151.0</v>
      </c>
      <c r="N28" s="2" t="s">
        <v>1597</v>
      </c>
      <c r="O28" s="47">
        <v>1.630061816867E12</v>
      </c>
      <c r="P28" s="24" t="b">
        <f t="shared" si="4"/>
        <v>1</v>
      </c>
      <c r="Q28" s="46" t="s">
        <v>61</v>
      </c>
      <c r="R28" s="2">
        <v>288.0</v>
      </c>
      <c r="S28" s="2" t="s">
        <v>1606</v>
      </c>
      <c r="T28" s="47">
        <v>1.63006590902E12</v>
      </c>
      <c r="U28" s="24" t="b">
        <f t="shared" si="5"/>
        <v>1</v>
      </c>
      <c r="V28" s="46" t="s">
        <v>178</v>
      </c>
      <c r="W28" s="2">
        <v>170.0</v>
      </c>
      <c r="X28" s="2" t="s">
        <v>1604</v>
      </c>
      <c r="Y28" s="47">
        <v>1.630066747203E12</v>
      </c>
      <c r="Z28" s="24" t="b">
        <f t="shared" si="6"/>
        <v>1</v>
      </c>
      <c r="AA28" s="46" t="s">
        <v>167</v>
      </c>
      <c r="AB28" s="2">
        <v>217.0</v>
      </c>
      <c r="AC28" s="2" t="s">
        <v>1607</v>
      </c>
      <c r="AD28" s="47">
        <v>1.630067363178E12</v>
      </c>
      <c r="AE28" s="24" t="b">
        <f t="shared" si="7"/>
        <v>0</v>
      </c>
      <c r="AF28" s="46" t="s">
        <v>146</v>
      </c>
      <c r="AG28" s="2">
        <v>681.0</v>
      </c>
      <c r="AH28" s="2" t="s">
        <v>1608</v>
      </c>
      <c r="AI28" s="47">
        <v>1.630073789152E12</v>
      </c>
      <c r="AJ28" s="24" t="b">
        <f t="shared" si="8"/>
        <v>1</v>
      </c>
      <c r="AK28" s="46" t="s">
        <v>172</v>
      </c>
      <c r="AL28" s="2">
        <v>217.0</v>
      </c>
      <c r="AM28" s="2" t="s">
        <v>1609</v>
      </c>
      <c r="AN28" s="47">
        <v>1.630074258096E12</v>
      </c>
      <c r="AO28" s="24" t="b">
        <f t="shared" si="9"/>
        <v>1</v>
      </c>
      <c r="AP28" s="46" t="s">
        <v>166</v>
      </c>
      <c r="AQ28" s="2">
        <v>92.0</v>
      </c>
      <c r="AR28" s="2" t="s">
        <v>1603</v>
      </c>
      <c r="AS28" s="47">
        <v>1.630074834434E12</v>
      </c>
    </row>
    <row r="29">
      <c r="A29" s="24" t="b">
        <f t="shared" si="1"/>
        <v>1</v>
      </c>
      <c r="B29" s="46" t="s">
        <v>84</v>
      </c>
      <c r="C29" s="2">
        <v>381.0</v>
      </c>
      <c r="D29" s="2" t="s">
        <v>1605</v>
      </c>
      <c r="E29" s="47">
        <v>1.630060979537E12</v>
      </c>
      <c r="F29" s="24" t="b">
        <f t="shared" si="2"/>
        <v>1</v>
      </c>
      <c r="G29" s="46" t="s">
        <v>84</v>
      </c>
      <c r="H29" s="2">
        <v>361.0</v>
      </c>
      <c r="I29" s="2" t="s">
        <v>1610</v>
      </c>
      <c r="J29" s="47">
        <v>1.630061363231E12</v>
      </c>
      <c r="K29" s="24" t="b">
        <f t="shared" si="3"/>
        <v>1</v>
      </c>
      <c r="L29" s="46" t="s">
        <v>84</v>
      </c>
      <c r="M29" s="2">
        <v>261.0</v>
      </c>
      <c r="N29" s="2" t="s">
        <v>1611</v>
      </c>
      <c r="O29" s="47">
        <v>1.630061817127E12</v>
      </c>
      <c r="P29" s="24" t="b">
        <f t="shared" si="4"/>
        <v>1</v>
      </c>
      <c r="Q29" s="46" t="s">
        <v>92</v>
      </c>
      <c r="R29" s="2">
        <v>100.0</v>
      </c>
      <c r="S29" s="2" t="s">
        <v>1606</v>
      </c>
      <c r="T29" s="47">
        <v>1.630065909118E12</v>
      </c>
      <c r="U29" s="24" t="b">
        <f t="shared" si="5"/>
        <v>1</v>
      </c>
      <c r="V29" s="46" t="s">
        <v>84</v>
      </c>
      <c r="W29" s="2">
        <v>118.0</v>
      </c>
      <c r="X29" s="2" t="s">
        <v>1604</v>
      </c>
      <c r="Y29" s="47">
        <v>1.630066747321E12</v>
      </c>
      <c r="Z29" s="24" t="b">
        <f t="shared" si="6"/>
        <v>1</v>
      </c>
      <c r="AA29" s="46" t="s">
        <v>84</v>
      </c>
      <c r="AB29" s="2">
        <v>312.0</v>
      </c>
      <c r="AC29" s="2" t="s">
        <v>1607</v>
      </c>
      <c r="AD29" s="47">
        <v>1.63006736349E12</v>
      </c>
      <c r="AE29" s="24" t="b">
        <f t="shared" si="7"/>
        <v>1</v>
      </c>
      <c r="AF29" s="46" t="s">
        <v>157</v>
      </c>
      <c r="AG29" s="2">
        <v>318.0</v>
      </c>
      <c r="AH29" s="2" t="s">
        <v>1608</v>
      </c>
      <c r="AI29" s="47">
        <v>1.630073789469E12</v>
      </c>
      <c r="AJ29" s="24" t="b">
        <f t="shared" si="8"/>
        <v>1</v>
      </c>
      <c r="AK29" s="46" t="s">
        <v>84</v>
      </c>
      <c r="AL29" s="2">
        <v>445.0</v>
      </c>
      <c r="AM29" s="2" t="s">
        <v>1609</v>
      </c>
      <c r="AN29" s="47">
        <v>1.63007425854E12</v>
      </c>
      <c r="AO29" s="24" t="b">
        <f t="shared" si="9"/>
        <v>1</v>
      </c>
      <c r="AP29" s="46" t="s">
        <v>84</v>
      </c>
      <c r="AQ29" s="2">
        <v>345.0</v>
      </c>
      <c r="AR29" s="2" t="s">
        <v>1603</v>
      </c>
      <c r="AS29" s="47">
        <v>1.630074834781E12</v>
      </c>
    </row>
    <row r="30">
      <c r="A30" s="24" t="b">
        <f t="shared" si="1"/>
        <v>1</v>
      </c>
      <c r="B30" s="46" t="s">
        <v>176</v>
      </c>
      <c r="C30" s="2">
        <v>1153.0</v>
      </c>
      <c r="D30" s="2" t="s">
        <v>1612</v>
      </c>
      <c r="E30" s="47">
        <v>1.630060980691E12</v>
      </c>
      <c r="F30" s="24" t="b">
        <f t="shared" si="2"/>
        <v>1</v>
      </c>
      <c r="G30" s="46" t="s">
        <v>176</v>
      </c>
      <c r="H30" s="2">
        <v>1113.0</v>
      </c>
      <c r="I30" s="2" t="s">
        <v>1613</v>
      </c>
      <c r="J30" s="47">
        <v>1.630061364343E12</v>
      </c>
      <c r="K30" s="24" t="b">
        <f t="shared" si="3"/>
        <v>1</v>
      </c>
      <c r="L30" s="46" t="s">
        <v>176</v>
      </c>
      <c r="M30" s="2">
        <v>423.0</v>
      </c>
      <c r="N30" s="2" t="s">
        <v>1611</v>
      </c>
      <c r="O30" s="47">
        <v>1.630061817552E12</v>
      </c>
      <c r="P30" s="24" t="b">
        <f t="shared" si="4"/>
        <v>1</v>
      </c>
      <c r="Q30" s="46" t="s">
        <v>81</v>
      </c>
      <c r="R30" s="2">
        <v>209.0</v>
      </c>
      <c r="S30" s="2" t="s">
        <v>1606</v>
      </c>
      <c r="T30" s="47">
        <v>1.630065909324E12</v>
      </c>
      <c r="U30" s="24" t="b">
        <f t="shared" si="5"/>
        <v>1</v>
      </c>
      <c r="V30" s="46" t="s">
        <v>176</v>
      </c>
      <c r="W30" s="2">
        <v>585.0</v>
      </c>
      <c r="X30" s="2" t="s">
        <v>1604</v>
      </c>
      <c r="Y30" s="47">
        <v>1.630066747908E12</v>
      </c>
      <c r="Z30" s="24" t="b">
        <f t="shared" si="6"/>
        <v>1</v>
      </c>
      <c r="AA30" s="46" t="s">
        <v>176</v>
      </c>
      <c r="AB30" s="2">
        <v>1466.0</v>
      </c>
      <c r="AC30" s="2" t="s">
        <v>1614</v>
      </c>
      <c r="AD30" s="47">
        <v>1.63006736497E12</v>
      </c>
      <c r="AE30" s="24" t="b">
        <f t="shared" si="7"/>
        <v>1</v>
      </c>
      <c r="AF30" s="46" t="s">
        <v>157</v>
      </c>
      <c r="AG30" s="2">
        <v>160.0</v>
      </c>
      <c r="AH30" s="2" t="s">
        <v>1608</v>
      </c>
      <c r="AI30" s="47">
        <v>1.630073789631E12</v>
      </c>
      <c r="AJ30" s="24" t="b">
        <f t="shared" si="8"/>
        <v>1</v>
      </c>
      <c r="AK30" s="46" t="s">
        <v>1546</v>
      </c>
      <c r="AL30" s="2">
        <v>420.0</v>
      </c>
      <c r="AM30" s="2" t="s">
        <v>1609</v>
      </c>
      <c r="AN30" s="47">
        <v>1.630074258961E12</v>
      </c>
      <c r="AO30" s="24" t="b">
        <f t="shared" si="9"/>
        <v>1</v>
      </c>
      <c r="AP30" s="46" t="s">
        <v>176</v>
      </c>
      <c r="AQ30" s="2">
        <v>330.0</v>
      </c>
      <c r="AR30" s="2" t="s">
        <v>1615</v>
      </c>
      <c r="AS30" s="47">
        <v>1.630074835114E12</v>
      </c>
    </row>
    <row r="31">
      <c r="A31" s="24" t="b">
        <f t="shared" si="1"/>
        <v>1</v>
      </c>
      <c r="B31" s="46" t="s">
        <v>183</v>
      </c>
      <c r="C31" s="2">
        <v>206.0</v>
      </c>
      <c r="D31" s="2" t="s">
        <v>1612</v>
      </c>
      <c r="E31" s="47">
        <v>1.630060980896E12</v>
      </c>
      <c r="F31" s="24" t="b">
        <f t="shared" si="2"/>
        <v>1</v>
      </c>
      <c r="G31" s="46" t="s">
        <v>183</v>
      </c>
      <c r="H31" s="2">
        <v>240.0</v>
      </c>
      <c r="I31" s="2" t="s">
        <v>1613</v>
      </c>
      <c r="J31" s="47">
        <v>1.630061364582E12</v>
      </c>
      <c r="K31" s="24" t="b">
        <f t="shared" si="3"/>
        <v>1</v>
      </c>
      <c r="L31" s="46" t="s">
        <v>183</v>
      </c>
      <c r="M31" s="2">
        <v>220.0</v>
      </c>
      <c r="N31" s="2" t="s">
        <v>1611</v>
      </c>
      <c r="O31" s="47">
        <v>1.63006181777E12</v>
      </c>
      <c r="P31" s="24" t="b">
        <f t="shared" si="4"/>
        <v>1</v>
      </c>
      <c r="Q31" s="46" t="s">
        <v>100</v>
      </c>
      <c r="R31" s="2">
        <v>954.0</v>
      </c>
      <c r="S31" s="2" t="s">
        <v>1616</v>
      </c>
      <c r="T31" s="47">
        <v>1.630065910281E12</v>
      </c>
      <c r="U31" s="24" t="b">
        <f t="shared" si="5"/>
        <v>1</v>
      </c>
      <c r="V31" s="46" t="s">
        <v>183</v>
      </c>
      <c r="W31" s="2">
        <v>373.0</v>
      </c>
      <c r="X31" s="2" t="s">
        <v>1617</v>
      </c>
      <c r="Y31" s="47">
        <v>1.630066748284E12</v>
      </c>
      <c r="Z31" s="24" t="b">
        <f t="shared" si="6"/>
        <v>1</v>
      </c>
      <c r="AA31" s="46" t="s">
        <v>183</v>
      </c>
      <c r="AB31" s="2">
        <v>231.0</v>
      </c>
      <c r="AC31" s="2" t="s">
        <v>1618</v>
      </c>
      <c r="AD31" s="47">
        <v>1.630067365187E12</v>
      </c>
      <c r="AE31" s="24" t="b">
        <f t="shared" si="7"/>
        <v>1</v>
      </c>
      <c r="AF31" s="46" t="s">
        <v>84</v>
      </c>
      <c r="AG31" s="2">
        <v>226.0</v>
      </c>
      <c r="AH31" s="2" t="s">
        <v>1608</v>
      </c>
      <c r="AI31" s="47">
        <v>1.630073789854E12</v>
      </c>
      <c r="AJ31" s="24" t="b">
        <f t="shared" si="8"/>
        <v>1</v>
      </c>
      <c r="AK31" s="46" t="s">
        <v>84</v>
      </c>
      <c r="AL31" s="2">
        <v>291.0</v>
      </c>
      <c r="AM31" s="2" t="s">
        <v>1619</v>
      </c>
      <c r="AN31" s="47">
        <v>1.630074259257E12</v>
      </c>
      <c r="AO31" s="24" t="b">
        <f t="shared" si="9"/>
        <v>1</v>
      </c>
      <c r="AP31" s="46" t="s">
        <v>183</v>
      </c>
      <c r="AQ31" s="2">
        <v>212.0</v>
      </c>
      <c r="AR31" s="2" t="s">
        <v>1615</v>
      </c>
      <c r="AS31" s="47">
        <v>1.63007483532E12</v>
      </c>
    </row>
    <row r="32">
      <c r="A32" s="24" t="b">
        <f t="shared" si="1"/>
        <v>1</v>
      </c>
      <c r="B32" s="46" t="s">
        <v>70</v>
      </c>
      <c r="C32" s="2">
        <v>225.0</v>
      </c>
      <c r="D32" s="2" t="s">
        <v>1620</v>
      </c>
      <c r="E32" s="47">
        <v>1.630060981121E12</v>
      </c>
      <c r="F32" s="24" t="b">
        <f t="shared" si="2"/>
        <v>1</v>
      </c>
      <c r="G32" s="46" t="s">
        <v>70</v>
      </c>
      <c r="H32" s="2">
        <v>225.0</v>
      </c>
      <c r="I32" s="2" t="s">
        <v>1613</v>
      </c>
      <c r="J32" s="47">
        <v>1.630061364807E12</v>
      </c>
      <c r="K32" s="24" t="b">
        <f t="shared" si="3"/>
        <v>1</v>
      </c>
      <c r="L32" s="46" t="s">
        <v>70</v>
      </c>
      <c r="M32" s="2">
        <v>212.0</v>
      </c>
      <c r="N32" s="2" t="s">
        <v>1611</v>
      </c>
      <c r="O32" s="47">
        <v>1.63006181798E12</v>
      </c>
      <c r="P32" s="24" t="b">
        <f t="shared" si="4"/>
        <v>1</v>
      </c>
      <c r="Q32" s="46" t="s">
        <v>1621</v>
      </c>
      <c r="R32" s="2">
        <v>488.0</v>
      </c>
      <c r="S32" s="2" t="s">
        <v>1616</v>
      </c>
      <c r="T32" s="47">
        <v>1.630065910768E12</v>
      </c>
      <c r="U32" s="24" t="b">
        <f t="shared" si="5"/>
        <v>1</v>
      </c>
      <c r="V32" s="46" t="s">
        <v>70</v>
      </c>
      <c r="W32" s="2">
        <v>361.0</v>
      </c>
      <c r="X32" s="2" t="s">
        <v>1617</v>
      </c>
      <c r="Y32" s="47">
        <v>1.63006674864E12</v>
      </c>
      <c r="Z32" s="24" t="b">
        <f t="shared" si="6"/>
        <v>1</v>
      </c>
      <c r="AA32" s="46" t="s">
        <v>70</v>
      </c>
      <c r="AB32" s="2">
        <v>208.0</v>
      </c>
      <c r="AC32" s="2" t="s">
        <v>1618</v>
      </c>
      <c r="AD32" s="47">
        <v>1.630067365393E12</v>
      </c>
      <c r="AE32" s="24" t="b">
        <f t="shared" si="7"/>
        <v>1</v>
      </c>
      <c r="AF32" s="46" t="s">
        <v>176</v>
      </c>
      <c r="AG32" s="2">
        <v>581.0</v>
      </c>
      <c r="AH32" s="2" t="s">
        <v>1622</v>
      </c>
      <c r="AI32" s="47">
        <v>1.630073790437E12</v>
      </c>
      <c r="AJ32" s="24" t="b">
        <f t="shared" si="8"/>
        <v>1</v>
      </c>
      <c r="AK32" s="46" t="s">
        <v>176</v>
      </c>
      <c r="AL32" s="2">
        <v>297.0</v>
      </c>
      <c r="AM32" s="2" t="s">
        <v>1619</v>
      </c>
      <c r="AN32" s="47">
        <v>1.630074259548E12</v>
      </c>
      <c r="AO32" s="24" t="b">
        <f t="shared" si="9"/>
        <v>1</v>
      </c>
      <c r="AP32" s="46" t="s">
        <v>70</v>
      </c>
      <c r="AQ32" s="2">
        <v>252.0</v>
      </c>
      <c r="AR32" s="2" t="s">
        <v>1615</v>
      </c>
      <c r="AS32" s="47">
        <v>1.630074835577E12</v>
      </c>
    </row>
    <row r="33">
      <c r="A33" s="24" t="b">
        <f t="shared" si="1"/>
        <v>1</v>
      </c>
      <c r="B33" s="46" t="s">
        <v>61</v>
      </c>
      <c r="C33" s="2">
        <v>210.0</v>
      </c>
      <c r="D33" s="2" t="s">
        <v>1620</v>
      </c>
      <c r="E33" s="47">
        <v>1.630060981337E12</v>
      </c>
      <c r="F33" s="24" t="b">
        <f t="shared" si="2"/>
        <v>1</v>
      </c>
      <c r="G33" s="46" t="s">
        <v>61</v>
      </c>
      <c r="H33" s="2">
        <v>195.0</v>
      </c>
      <c r="I33" s="2" t="s">
        <v>1623</v>
      </c>
      <c r="J33" s="47">
        <v>1.630061365002E12</v>
      </c>
      <c r="K33" s="24" t="b">
        <f t="shared" si="3"/>
        <v>1</v>
      </c>
      <c r="L33" s="46" t="s">
        <v>61</v>
      </c>
      <c r="M33" s="2">
        <v>215.0</v>
      </c>
      <c r="N33" s="2" t="s">
        <v>1624</v>
      </c>
      <c r="O33" s="47">
        <v>1.630061818195E12</v>
      </c>
      <c r="P33" s="24" t="b">
        <f t="shared" si="4"/>
        <v>1</v>
      </c>
      <c r="Q33" s="46" t="s">
        <v>84</v>
      </c>
      <c r="R33" s="2">
        <v>201.0</v>
      </c>
      <c r="S33" s="2" t="s">
        <v>1616</v>
      </c>
      <c r="T33" s="47">
        <v>1.630065910969E12</v>
      </c>
      <c r="U33" s="24" t="b">
        <f t="shared" si="5"/>
        <v>1</v>
      </c>
      <c r="V33" s="46" t="s">
        <v>61</v>
      </c>
      <c r="W33" s="2">
        <v>216.0</v>
      </c>
      <c r="X33" s="2" t="s">
        <v>1617</v>
      </c>
      <c r="Y33" s="47">
        <v>1.630066748866E12</v>
      </c>
      <c r="Z33" s="24" t="b">
        <f t="shared" si="6"/>
        <v>1</v>
      </c>
      <c r="AA33" s="46" t="s">
        <v>61</v>
      </c>
      <c r="AB33" s="2">
        <v>235.0</v>
      </c>
      <c r="AC33" s="2" t="s">
        <v>1618</v>
      </c>
      <c r="AD33" s="47">
        <v>1.630067365627E12</v>
      </c>
      <c r="AE33" s="24" t="b">
        <f t="shared" si="7"/>
        <v>1</v>
      </c>
      <c r="AF33" s="46" t="s">
        <v>84</v>
      </c>
      <c r="AG33" s="2">
        <v>406.0</v>
      </c>
      <c r="AH33" s="2" t="s">
        <v>1622</v>
      </c>
      <c r="AI33" s="47">
        <v>1.630073790843E12</v>
      </c>
      <c r="AJ33" s="24" t="b">
        <f t="shared" si="8"/>
        <v>1</v>
      </c>
      <c r="AK33" s="46" t="s">
        <v>183</v>
      </c>
      <c r="AL33" s="2">
        <v>202.0</v>
      </c>
      <c r="AM33" s="2" t="s">
        <v>1619</v>
      </c>
      <c r="AN33" s="47">
        <v>1.63007425975E12</v>
      </c>
      <c r="AO33" s="24" t="b">
        <f t="shared" si="9"/>
        <v>1</v>
      </c>
      <c r="AP33" s="46" t="s">
        <v>61</v>
      </c>
      <c r="AQ33" s="2">
        <v>251.0</v>
      </c>
      <c r="AR33" s="2" t="s">
        <v>1615</v>
      </c>
      <c r="AS33" s="47">
        <v>1.630074835825E12</v>
      </c>
    </row>
    <row r="34">
      <c r="A34" s="24" t="b">
        <f t="shared" si="1"/>
        <v>1</v>
      </c>
      <c r="B34" s="46" t="s">
        <v>196</v>
      </c>
      <c r="C34" s="2">
        <v>117.0</v>
      </c>
      <c r="D34" s="2" t="s">
        <v>1620</v>
      </c>
      <c r="E34" s="47">
        <v>1.630060981448E12</v>
      </c>
      <c r="F34" s="24" t="b">
        <f t="shared" si="2"/>
        <v>1</v>
      </c>
      <c r="G34" s="46" t="s">
        <v>196</v>
      </c>
      <c r="H34" s="2">
        <v>140.0</v>
      </c>
      <c r="I34" s="2" t="s">
        <v>1623</v>
      </c>
      <c r="J34" s="47">
        <v>1.630061365141E12</v>
      </c>
      <c r="K34" s="24" t="b">
        <f t="shared" si="3"/>
        <v>1</v>
      </c>
      <c r="L34" s="46" t="s">
        <v>196</v>
      </c>
      <c r="M34" s="2">
        <v>125.0</v>
      </c>
      <c r="N34" s="2" t="s">
        <v>1624</v>
      </c>
      <c r="O34" s="47">
        <v>1.630061818322E12</v>
      </c>
      <c r="P34" s="24" t="b">
        <f t="shared" si="4"/>
        <v>1</v>
      </c>
      <c r="Q34" s="46" t="s">
        <v>1621</v>
      </c>
      <c r="R34" s="2">
        <v>329.0</v>
      </c>
      <c r="S34" s="2" t="s">
        <v>1625</v>
      </c>
      <c r="T34" s="47">
        <v>1.630065911312E12</v>
      </c>
      <c r="U34" s="24" t="b">
        <f t="shared" si="5"/>
        <v>1</v>
      </c>
      <c r="V34" s="46" t="s">
        <v>196</v>
      </c>
      <c r="W34" s="2">
        <v>162.0</v>
      </c>
      <c r="X34" s="2" t="s">
        <v>1626</v>
      </c>
      <c r="Y34" s="47">
        <v>1.630066749018E12</v>
      </c>
      <c r="Z34" s="24" t="b">
        <f t="shared" si="6"/>
        <v>1</v>
      </c>
      <c r="AA34" s="46" t="s">
        <v>196</v>
      </c>
      <c r="AB34" s="2">
        <v>130.0</v>
      </c>
      <c r="AC34" s="2" t="s">
        <v>1618</v>
      </c>
      <c r="AD34" s="47">
        <v>1.63006736576E12</v>
      </c>
      <c r="AE34" s="24" t="b">
        <f t="shared" si="7"/>
        <v>1</v>
      </c>
      <c r="AF34" s="46" t="s">
        <v>176</v>
      </c>
      <c r="AG34" s="2">
        <v>524.0</v>
      </c>
      <c r="AH34" s="2" t="s">
        <v>1627</v>
      </c>
      <c r="AI34" s="47">
        <v>1.630073791371E12</v>
      </c>
      <c r="AJ34" s="24" t="b">
        <f t="shared" si="8"/>
        <v>1</v>
      </c>
      <c r="AK34" s="46" t="s">
        <v>70</v>
      </c>
      <c r="AL34" s="2">
        <v>268.0</v>
      </c>
      <c r="AM34" s="2" t="s">
        <v>1628</v>
      </c>
      <c r="AN34" s="47">
        <v>1.630074260018E12</v>
      </c>
      <c r="AO34" s="24" t="b">
        <f t="shared" si="9"/>
        <v>1</v>
      </c>
      <c r="AP34" s="46" t="s">
        <v>196</v>
      </c>
      <c r="AQ34" s="2">
        <v>108.0</v>
      </c>
      <c r="AR34" s="2" t="s">
        <v>1615</v>
      </c>
      <c r="AS34" s="47">
        <v>1.630074835933E12</v>
      </c>
    </row>
    <row r="35">
      <c r="A35" s="24" t="b">
        <f t="shared" si="1"/>
        <v>1</v>
      </c>
      <c r="B35" s="46" t="s">
        <v>70</v>
      </c>
      <c r="C35" s="2">
        <v>92.0</v>
      </c>
      <c r="D35" s="2" t="s">
        <v>1620</v>
      </c>
      <c r="E35" s="47">
        <v>1.630060981543E12</v>
      </c>
      <c r="F35" s="24" t="b">
        <f t="shared" si="2"/>
        <v>1</v>
      </c>
      <c r="G35" s="46" t="s">
        <v>70</v>
      </c>
      <c r="H35" s="2">
        <v>100.0</v>
      </c>
      <c r="I35" s="2" t="s">
        <v>1623</v>
      </c>
      <c r="J35" s="47">
        <v>1.630061365242E12</v>
      </c>
      <c r="K35" s="24" t="b">
        <f t="shared" si="3"/>
        <v>1</v>
      </c>
      <c r="L35" s="46" t="s">
        <v>70</v>
      </c>
      <c r="M35" s="2">
        <v>84.0</v>
      </c>
      <c r="N35" s="2" t="s">
        <v>1624</v>
      </c>
      <c r="O35" s="47">
        <v>1.630061818404E12</v>
      </c>
      <c r="P35" s="24" t="b">
        <f t="shared" si="4"/>
        <v>1</v>
      </c>
      <c r="Q35" s="46" t="s">
        <v>100</v>
      </c>
      <c r="R35" s="2">
        <v>138.0</v>
      </c>
      <c r="S35" s="2" t="s">
        <v>1625</v>
      </c>
      <c r="T35" s="47">
        <v>1.630065911435E12</v>
      </c>
      <c r="U35" s="24" t="b">
        <f t="shared" si="5"/>
        <v>1</v>
      </c>
      <c r="V35" s="46" t="s">
        <v>70</v>
      </c>
      <c r="W35" s="2">
        <v>81.0</v>
      </c>
      <c r="X35" s="2" t="s">
        <v>1626</v>
      </c>
      <c r="Y35" s="47">
        <v>1.630066749098E12</v>
      </c>
      <c r="Z35" s="24" t="b">
        <f t="shared" si="6"/>
        <v>1</v>
      </c>
      <c r="AA35" s="46" t="s">
        <v>70</v>
      </c>
      <c r="AB35" s="2">
        <v>61.0</v>
      </c>
      <c r="AC35" s="2" t="s">
        <v>1618</v>
      </c>
      <c r="AD35" s="47">
        <v>1.63006736582E12</v>
      </c>
      <c r="AE35" s="24" t="b">
        <f t="shared" si="7"/>
        <v>1</v>
      </c>
      <c r="AF35" s="46" t="s">
        <v>183</v>
      </c>
      <c r="AG35" s="2">
        <v>219.0</v>
      </c>
      <c r="AH35" s="2" t="s">
        <v>1627</v>
      </c>
      <c r="AI35" s="47">
        <v>1.630073791588E12</v>
      </c>
      <c r="AJ35" s="24" t="b">
        <f t="shared" si="8"/>
        <v>1</v>
      </c>
      <c r="AK35" s="46" t="s">
        <v>61</v>
      </c>
      <c r="AL35" s="2">
        <v>209.0</v>
      </c>
      <c r="AM35" s="2" t="s">
        <v>1628</v>
      </c>
      <c r="AN35" s="47">
        <v>1.630074260229E12</v>
      </c>
      <c r="AO35" s="24" t="b">
        <f t="shared" si="9"/>
        <v>1</v>
      </c>
      <c r="AP35" s="46" t="s">
        <v>70</v>
      </c>
      <c r="AQ35" s="2">
        <v>85.0</v>
      </c>
      <c r="AR35" s="2" t="s">
        <v>1629</v>
      </c>
      <c r="AS35" s="47">
        <v>1.630074836016E12</v>
      </c>
    </row>
    <row r="36">
      <c r="A36" s="24" t="b">
        <f t="shared" si="1"/>
        <v>1</v>
      </c>
      <c r="B36" s="46" t="s">
        <v>196</v>
      </c>
      <c r="C36" s="2">
        <v>285.0</v>
      </c>
      <c r="D36" s="2" t="s">
        <v>1620</v>
      </c>
      <c r="E36" s="47">
        <v>1.630060981826E12</v>
      </c>
      <c r="F36" s="24" t="b">
        <f t="shared" si="2"/>
        <v>1</v>
      </c>
      <c r="G36" s="46" t="s">
        <v>202</v>
      </c>
      <c r="H36" s="2">
        <v>175.0</v>
      </c>
      <c r="I36" s="2" t="s">
        <v>1623</v>
      </c>
      <c r="J36" s="47">
        <v>1.630061365417E12</v>
      </c>
      <c r="K36" s="24" t="b">
        <f t="shared" si="3"/>
        <v>1</v>
      </c>
      <c r="L36" s="46" t="s">
        <v>202</v>
      </c>
      <c r="M36" s="2">
        <v>178.0</v>
      </c>
      <c r="N36" s="2" t="s">
        <v>1624</v>
      </c>
      <c r="O36" s="47">
        <v>1.630061818581E12</v>
      </c>
      <c r="P36" s="24" t="b">
        <f t="shared" si="4"/>
        <v>1</v>
      </c>
      <c r="Q36" s="46" t="s">
        <v>111</v>
      </c>
      <c r="R36" s="2">
        <v>751.0</v>
      </c>
      <c r="S36" s="2" t="s">
        <v>1630</v>
      </c>
      <c r="T36" s="47">
        <v>1.630065912195E12</v>
      </c>
      <c r="U36" s="24" t="b">
        <f t="shared" si="5"/>
        <v>1</v>
      </c>
      <c r="V36" s="46" t="s">
        <v>202</v>
      </c>
      <c r="W36" s="2">
        <v>193.0</v>
      </c>
      <c r="X36" s="2" t="s">
        <v>1626</v>
      </c>
      <c r="Y36" s="47">
        <v>1.6300667493E12</v>
      </c>
      <c r="Z36" s="24" t="b">
        <f t="shared" si="6"/>
        <v>1</v>
      </c>
      <c r="AA36" s="46" t="s">
        <v>202</v>
      </c>
      <c r="AB36" s="2">
        <v>185.0</v>
      </c>
      <c r="AC36" s="2" t="s">
        <v>1631</v>
      </c>
      <c r="AD36" s="47">
        <v>1.630067366004E12</v>
      </c>
      <c r="AE36" s="24" t="b">
        <f t="shared" si="7"/>
        <v>1</v>
      </c>
      <c r="AF36" s="46" t="s">
        <v>70</v>
      </c>
      <c r="AG36" s="2">
        <v>235.0</v>
      </c>
      <c r="AH36" s="2" t="s">
        <v>1627</v>
      </c>
      <c r="AI36" s="47">
        <v>1.630073791822E12</v>
      </c>
      <c r="AJ36" s="24" t="b">
        <f t="shared" si="8"/>
        <v>1</v>
      </c>
      <c r="AK36" s="46" t="s">
        <v>196</v>
      </c>
      <c r="AL36" s="2">
        <v>143.0</v>
      </c>
      <c r="AM36" s="2" t="s">
        <v>1628</v>
      </c>
      <c r="AN36" s="47">
        <v>1.630074260369E12</v>
      </c>
      <c r="AO36" s="24" t="b">
        <f t="shared" si="9"/>
        <v>1</v>
      </c>
      <c r="AP36" s="46" t="s">
        <v>202</v>
      </c>
      <c r="AQ36" s="2">
        <v>193.0</v>
      </c>
      <c r="AR36" s="2" t="s">
        <v>1629</v>
      </c>
      <c r="AS36" s="47">
        <v>1.63007483621E12</v>
      </c>
    </row>
    <row r="37">
      <c r="A37" s="24" t="b">
        <f t="shared" si="1"/>
        <v>1</v>
      </c>
      <c r="B37" s="46" t="s">
        <v>61</v>
      </c>
      <c r="C37" s="2">
        <v>150.0</v>
      </c>
      <c r="D37" s="2" t="s">
        <v>1620</v>
      </c>
      <c r="E37" s="47">
        <v>1.630060981992E12</v>
      </c>
      <c r="F37" s="24" t="b">
        <f t="shared" si="2"/>
        <v>1</v>
      </c>
      <c r="G37" s="46" t="s">
        <v>75</v>
      </c>
      <c r="H37" s="2">
        <v>142.0</v>
      </c>
      <c r="I37" s="2" t="s">
        <v>1623</v>
      </c>
      <c r="J37" s="47">
        <v>1.63006136556E12</v>
      </c>
      <c r="K37" s="24" t="b">
        <f t="shared" si="3"/>
        <v>1</v>
      </c>
      <c r="L37" s="46" t="s">
        <v>75</v>
      </c>
      <c r="M37" s="2">
        <v>107.0</v>
      </c>
      <c r="N37" s="2" t="s">
        <v>1624</v>
      </c>
      <c r="O37" s="47">
        <v>1.630061818689E12</v>
      </c>
      <c r="P37" s="24" t="b">
        <f t="shared" si="4"/>
        <v>1</v>
      </c>
      <c r="Q37" s="46" t="s">
        <v>84</v>
      </c>
      <c r="R37" s="2">
        <v>197.0</v>
      </c>
      <c r="S37" s="2" t="s">
        <v>1630</v>
      </c>
      <c r="T37" s="47">
        <v>1.630065912385E12</v>
      </c>
      <c r="U37" s="24" t="b">
        <f t="shared" si="5"/>
        <v>1</v>
      </c>
      <c r="V37" s="46" t="s">
        <v>75</v>
      </c>
      <c r="W37" s="2">
        <v>74.0</v>
      </c>
      <c r="X37" s="2" t="s">
        <v>1626</v>
      </c>
      <c r="Y37" s="47">
        <v>1.630066749367E12</v>
      </c>
      <c r="Z37" s="24" t="b">
        <f t="shared" si="6"/>
        <v>1</v>
      </c>
      <c r="AA37" s="46" t="s">
        <v>75</v>
      </c>
      <c r="AB37" s="2">
        <v>92.0</v>
      </c>
      <c r="AC37" s="2" t="s">
        <v>1631</v>
      </c>
      <c r="AD37" s="47">
        <v>1.630067366094E12</v>
      </c>
      <c r="AE37" s="24" t="b">
        <f t="shared" si="7"/>
        <v>1</v>
      </c>
      <c r="AF37" s="46" t="s">
        <v>61</v>
      </c>
      <c r="AG37" s="2">
        <v>200.0</v>
      </c>
      <c r="AH37" s="2" t="s">
        <v>1632</v>
      </c>
      <c r="AI37" s="47">
        <v>1.630073792022E12</v>
      </c>
      <c r="AJ37" s="24" t="b">
        <f t="shared" si="8"/>
        <v>1</v>
      </c>
      <c r="AK37" s="46" t="s">
        <v>70</v>
      </c>
      <c r="AL37" s="2">
        <v>84.0</v>
      </c>
      <c r="AM37" s="2" t="s">
        <v>1628</v>
      </c>
      <c r="AN37" s="47">
        <v>1.630074260453E12</v>
      </c>
      <c r="AO37" s="24" t="b">
        <f t="shared" si="9"/>
        <v>1</v>
      </c>
      <c r="AP37" s="46" t="s">
        <v>75</v>
      </c>
      <c r="AQ37" s="2">
        <v>40.0</v>
      </c>
      <c r="AR37" s="2" t="s">
        <v>1629</v>
      </c>
      <c r="AS37" s="47">
        <v>1.630074836246E12</v>
      </c>
    </row>
    <row r="38">
      <c r="A38" s="24" t="b">
        <f t="shared" si="1"/>
        <v>1</v>
      </c>
      <c r="B38" s="46" t="s">
        <v>70</v>
      </c>
      <c r="C38" s="2">
        <v>162.0</v>
      </c>
      <c r="D38" s="2" t="s">
        <v>1633</v>
      </c>
      <c r="E38" s="47">
        <v>1.630060982137E12</v>
      </c>
      <c r="F38" s="24" t="b">
        <f t="shared" si="2"/>
        <v>1</v>
      </c>
      <c r="G38" s="46" t="s">
        <v>84</v>
      </c>
      <c r="H38" s="2">
        <v>1075.0</v>
      </c>
      <c r="I38" s="2" t="s">
        <v>1634</v>
      </c>
      <c r="J38" s="47">
        <v>1.630061366636E12</v>
      </c>
      <c r="K38" s="24" t="b">
        <f t="shared" si="3"/>
        <v>1</v>
      </c>
      <c r="L38" s="46" t="s">
        <v>84</v>
      </c>
      <c r="M38" s="2">
        <v>227.0</v>
      </c>
      <c r="N38" s="2" t="s">
        <v>1624</v>
      </c>
      <c r="O38" s="47">
        <v>1.630061818916E12</v>
      </c>
      <c r="P38" s="24" t="b">
        <f t="shared" si="4"/>
        <v>1</v>
      </c>
      <c r="Q38" s="46" t="s">
        <v>123</v>
      </c>
      <c r="R38" s="2">
        <v>231.0</v>
      </c>
      <c r="S38" s="2" t="s">
        <v>1630</v>
      </c>
      <c r="T38" s="47">
        <v>1.630065912615E12</v>
      </c>
      <c r="U38" s="24" t="b">
        <f t="shared" si="5"/>
        <v>1</v>
      </c>
      <c r="V38" s="46" t="s">
        <v>84</v>
      </c>
      <c r="W38" s="2">
        <v>204.0</v>
      </c>
      <c r="X38" s="2" t="s">
        <v>1626</v>
      </c>
      <c r="Y38" s="47">
        <v>1.630066749572E12</v>
      </c>
      <c r="Z38" s="24" t="b">
        <f t="shared" si="6"/>
        <v>1</v>
      </c>
      <c r="AA38" s="46" t="s">
        <v>84</v>
      </c>
      <c r="AB38" s="2">
        <v>210.0</v>
      </c>
      <c r="AC38" s="2" t="s">
        <v>1631</v>
      </c>
      <c r="AD38" s="47">
        <v>1.630067366307E12</v>
      </c>
      <c r="AE38" s="24" t="b">
        <f t="shared" si="7"/>
        <v>1</v>
      </c>
      <c r="AF38" s="46" t="s">
        <v>196</v>
      </c>
      <c r="AG38" s="2">
        <v>168.0</v>
      </c>
      <c r="AH38" s="2" t="s">
        <v>1632</v>
      </c>
      <c r="AI38" s="47">
        <v>1.630073792191E12</v>
      </c>
      <c r="AJ38" s="24" t="b">
        <f t="shared" si="8"/>
        <v>1</v>
      </c>
      <c r="AK38" s="46" t="s">
        <v>202</v>
      </c>
      <c r="AL38" s="2">
        <v>192.0</v>
      </c>
      <c r="AM38" s="2" t="s">
        <v>1628</v>
      </c>
      <c r="AN38" s="47">
        <v>1.630074260647E12</v>
      </c>
      <c r="AO38" s="24" t="b">
        <f t="shared" si="9"/>
        <v>1</v>
      </c>
      <c r="AP38" s="46" t="s">
        <v>84</v>
      </c>
      <c r="AQ38" s="2">
        <v>763.0</v>
      </c>
      <c r="AR38" s="2" t="s">
        <v>1635</v>
      </c>
      <c r="AS38" s="47">
        <v>1.630074837013E12</v>
      </c>
    </row>
    <row r="39">
      <c r="A39" s="24" t="b">
        <f t="shared" si="1"/>
        <v>1</v>
      </c>
      <c r="B39" s="46" t="s">
        <v>183</v>
      </c>
      <c r="C39" s="2">
        <v>148.0</v>
      </c>
      <c r="D39" s="2" t="s">
        <v>1633</v>
      </c>
      <c r="E39" s="47">
        <v>1.630060982286E12</v>
      </c>
      <c r="F39" s="24" t="b">
        <f t="shared" si="2"/>
        <v>1</v>
      </c>
      <c r="G39" s="46" t="s">
        <v>176</v>
      </c>
      <c r="H39" s="2">
        <v>628.0</v>
      </c>
      <c r="I39" s="2" t="s">
        <v>1636</v>
      </c>
      <c r="J39" s="47">
        <v>1.630061367275E12</v>
      </c>
      <c r="K39" s="24" t="b">
        <f t="shared" si="3"/>
        <v>1</v>
      </c>
      <c r="L39" s="46" t="s">
        <v>176</v>
      </c>
      <c r="M39" s="2">
        <v>985.0</v>
      </c>
      <c r="N39" s="2" t="s">
        <v>1637</v>
      </c>
      <c r="O39" s="47">
        <v>1.630061819904E12</v>
      </c>
      <c r="P39" s="24" t="b">
        <f t="shared" si="4"/>
        <v>1</v>
      </c>
      <c r="Q39" s="46" t="s">
        <v>92</v>
      </c>
      <c r="R39" s="2">
        <v>145.0</v>
      </c>
      <c r="S39" s="2" t="s">
        <v>1630</v>
      </c>
      <c r="T39" s="47">
        <v>1.630065912759E12</v>
      </c>
      <c r="U39" s="24" t="b">
        <f t="shared" si="5"/>
        <v>1</v>
      </c>
      <c r="V39" s="46" t="s">
        <v>176</v>
      </c>
      <c r="W39" s="2">
        <v>1023.0</v>
      </c>
      <c r="X39" s="2" t="s">
        <v>1638</v>
      </c>
      <c r="Y39" s="47">
        <v>1.630066750592E12</v>
      </c>
      <c r="Z39" s="24" t="b">
        <f t="shared" si="6"/>
        <v>1</v>
      </c>
      <c r="AA39" s="46" t="s">
        <v>176</v>
      </c>
      <c r="AB39" s="2">
        <v>861.0</v>
      </c>
      <c r="AC39" s="2" t="s">
        <v>1639</v>
      </c>
      <c r="AD39" s="47">
        <v>1.630067367167E12</v>
      </c>
      <c r="AE39" s="24" t="b">
        <f t="shared" si="7"/>
        <v>1</v>
      </c>
      <c r="AF39" s="46" t="s">
        <v>70</v>
      </c>
      <c r="AG39" s="2">
        <v>59.0</v>
      </c>
      <c r="AH39" s="2" t="s">
        <v>1632</v>
      </c>
      <c r="AI39" s="47">
        <v>1.630073792244E12</v>
      </c>
      <c r="AJ39" s="24" t="b">
        <f t="shared" si="8"/>
        <v>1</v>
      </c>
      <c r="AK39" s="46" t="s">
        <v>75</v>
      </c>
      <c r="AL39" s="2">
        <v>167.0</v>
      </c>
      <c r="AM39" s="2" t="s">
        <v>1628</v>
      </c>
      <c r="AN39" s="47">
        <v>1.630074260813E12</v>
      </c>
      <c r="AO39" s="24" t="b">
        <f t="shared" si="9"/>
        <v>1</v>
      </c>
      <c r="AP39" s="46" t="s">
        <v>138</v>
      </c>
      <c r="AQ39" s="2">
        <v>370.0</v>
      </c>
      <c r="AR39" s="2" t="s">
        <v>1635</v>
      </c>
      <c r="AS39" s="47">
        <v>1.630074837385E12</v>
      </c>
    </row>
    <row r="40">
      <c r="A40" s="24" t="b">
        <f t="shared" si="1"/>
        <v>1</v>
      </c>
      <c r="B40" s="46" t="s">
        <v>176</v>
      </c>
      <c r="C40" s="2">
        <v>134.0</v>
      </c>
      <c r="D40" s="2" t="s">
        <v>1633</v>
      </c>
      <c r="E40" s="47">
        <v>1.630060982418E12</v>
      </c>
      <c r="F40" s="24" t="b">
        <f t="shared" si="2"/>
        <v>1</v>
      </c>
      <c r="G40" s="46" t="s">
        <v>186</v>
      </c>
      <c r="H40" s="2">
        <v>347.0</v>
      </c>
      <c r="I40" s="2" t="s">
        <v>1636</v>
      </c>
      <c r="J40" s="47">
        <v>1.630061367611E12</v>
      </c>
      <c r="K40" s="24" t="b">
        <f t="shared" si="3"/>
        <v>1</v>
      </c>
      <c r="L40" s="46" t="s">
        <v>186</v>
      </c>
      <c r="M40" s="2">
        <v>478.0</v>
      </c>
      <c r="N40" s="2" t="s">
        <v>1640</v>
      </c>
      <c r="O40" s="47">
        <v>1.630061820396E12</v>
      </c>
      <c r="P40" s="24" t="b">
        <f t="shared" si="4"/>
        <v>1</v>
      </c>
      <c r="Q40" s="46" t="s">
        <v>92</v>
      </c>
      <c r="R40" s="2">
        <v>165.0</v>
      </c>
      <c r="S40" s="2" t="s">
        <v>1630</v>
      </c>
      <c r="T40" s="47">
        <v>1.630065912923E12</v>
      </c>
      <c r="U40" s="24" t="b">
        <f t="shared" si="5"/>
        <v>1</v>
      </c>
      <c r="V40" s="46" t="s">
        <v>186</v>
      </c>
      <c r="W40" s="2">
        <v>306.0</v>
      </c>
      <c r="X40" s="2" t="s">
        <v>1638</v>
      </c>
      <c r="Y40" s="47">
        <v>1.630066750898E12</v>
      </c>
      <c r="Z40" s="24" t="b">
        <f t="shared" si="6"/>
        <v>1</v>
      </c>
      <c r="AA40" s="46" t="s">
        <v>186</v>
      </c>
      <c r="AB40" s="2">
        <v>285.0</v>
      </c>
      <c r="AC40" s="2" t="s">
        <v>1639</v>
      </c>
      <c r="AD40" s="47">
        <v>1.630067367452E12</v>
      </c>
      <c r="AE40" s="24" t="b">
        <f t="shared" si="7"/>
        <v>1</v>
      </c>
      <c r="AF40" s="46" t="s">
        <v>202</v>
      </c>
      <c r="AG40" s="2">
        <v>192.0</v>
      </c>
      <c r="AH40" s="2" t="s">
        <v>1632</v>
      </c>
      <c r="AI40" s="47">
        <v>1.630073792439E12</v>
      </c>
      <c r="AJ40" s="24" t="b">
        <f t="shared" si="8"/>
        <v>1</v>
      </c>
      <c r="AK40" s="46" t="s">
        <v>84</v>
      </c>
      <c r="AL40" s="2">
        <v>329.0</v>
      </c>
      <c r="AM40" s="2" t="s">
        <v>1641</v>
      </c>
      <c r="AN40" s="47">
        <v>1.630074261142E12</v>
      </c>
      <c r="AO40" s="24" t="b">
        <f t="shared" si="9"/>
        <v>1</v>
      </c>
      <c r="AP40" s="46" t="s">
        <v>84</v>
      </c>
      <c r="AQ40" s="2">
        <v>466.0</v>
      </c>
      <c r="AR40" s="2" t="s">
        <v>1635</v>
      </c>
      <c r="AS40" s="47">
        <v>1.630074837848E12</v>
      </c>
    </row>
    <row r="41">
      <c r="A41" s="24" t="b">
        <f t="shared" si="1"/>
        <v>1</v>
      </c>
      <c r="B41" s="46" t="s">
        <v>84</v>
      </c>
      <c r="C41" s="2">
        <v>167.0</v>
      </c>
      <c r="D41" s="2" t="s">
        <v>1633</v>
      </c>
      <c r="E41" s="47">
        <v>1.630060982586E12</v>
      </c>
      <c r="F41" s="24" t="b">
        <f t="shared" si="2"/>
        <v>1</v>
      </c>
      <c r="G41" s="46" t="s">
        <v>84</v>
      </c>
      <c r="H41" s="2">
        <v>654.0</v>
      </c>
      <c r="I41" s="2" t="s">
        <v>1642</v>
      </c>
      <c r="J41" s="47">
        <v>1.630061368263E12</v>
      </c>
      <c r="K41" s="24" t="b">
        <f t="shared" si="3"/>
        <v>1</v>
      </c>
      <c r="L41" s="46" t="s">
        <v>84</v>
      </c>
      <c r="M41" s="2">
        <v>640.0</v>
      </c>
      <c r="N41" s="2" t="s">
        <v>1643</v>
      </c>
      <c r="O41" s="47">
        <v>1.630061821018E12</v>
      </c>
      <c r="P41" s="24" t="b">
        <f t="shared" si="4"/>
        <v>1</v>
      </c>
      <c r="Q41" s="46" t="s">
        <v>81</v>
      </c>
      <c r="R41" s="2">
        <v>193.0</v>
      </c>
      <c r="S41" s="2" t="s">
        <v>1644</v>
      </c>
      <c r="T41" s="47">
        <v>1.630065913119E12</v>
      </c>
      <c r="U41" s="24" t="b">
        <f t="shared" si="5"/>
        <v>1</v>
      </c>
      <c r="V41" s="46" t="s">
        <v>84</v>
      </c>
      <c r="W41" s="2">
        <v>263.0</v>
      </c>
      <c r="X41" s="2" t="s">
        <v>1645</v>
      </c>
      <c r="Y41" s="47">
        <v>1.630066751192E12</v>
      </c>
      <c r="Z41" s="24" t="b">
        <f t="shared" si="6"/>
        <v>1</v>
      </c>
      <c r="AA41" s="46" t="s">
        <v>84</v>
      </c>
      <c r="AB41" s="2">
        <v>279.0</v>
      </c>
      <c r="AC41" s="2" t="s">
        <v>1639</v>
      </c>
      <c r="AD41" s="47">
        <v>1.630067367742E12</v>
      </c>
      <c r="AE41" s="24" t="b">
        <f t="shared" si="7"/>
        <v>1</v>
      </c>
      <c r="AF41" s="46" t="s">
        <v>75</v>
      </c>
      <c r="AG41" s="2">
        <v>102.0</v>
      </c>
      <c r="AH41" s="2" t="s">
        <v>1632</v>
      </c>
      <c r="AI41" s="47">
        <v>1.630073792542E12</v>
      </c>
      <c r="AJ41" s="24" t="b">
        <f t="shared" si="8"/>
        <v>1</v>
      </c>
      <c r="AK41" s="46" t="s">
        <v>1546</v>
      </c>
      <c r="AL41" s="2">
        <v>684.0</v>
      </c>
      <c r="AM41" s="2" t="s">
        <v>1641</v>
      </c>
      <c r="AN41" s="47">
        <v>1.630074261828E12</v>
      </c>
      <c r="AO41" s="24" t="b">
        <f t="shared" si="9"/>
        <v>1</v>
      </c>
      <c r="AP41" s="46" t="s">
        <v>176</v>
      </c>
      <c r="AQ41" s="2">
        <v>350.0</v>
      </c>
      <c r="AR41" s="2" t="s">
        <v>1646</v>
      </c>
      <c r="AS41" s="47">
        <v>1.6300748382E12</v>
      </c>
    </row>
    <row r="42">
      <c r="A42" s="24" t="b">
        <f t="shared" si="1"/>
        <v>1</v>
      </c>
      <c r="B42" s="46" t="s">
        <v>172</v>
      </c>
      <c r="C42" s="2">
        <v>160.0</v>
      </c>
      <c r="D42" s="2" t="s">
        <v>1633</v>
      </c>
      <c r="E42" s="47">
        <v>1.630060982749E12</v>
      </c>
      <c r="F42" s="24" t="b">
        <f t="shared" si="2"/>
        <v>1</v>
      </c>
      <c r="G42" s="46" t="s">
        <v>231</v>
      </c>
      <c r="H42" s="2">
        <v>6204.0</v>
      </c>
      <c r="I42" s="2" t="s">
        <v>1647</v>
      </c>
      <c r="J42" s="47">
        <v>1.630061374467E12</v>
      </c>
      <c r="K42" s="24" t="b">
        <f t="shared" si="3"/>
        <v>1</v>
      </c>
      <c r="L42" s="46" t="s">
        <v>172</v>
      </c>
      <c r="M42" s="2">
        <v>5951.0</v>
      </c>
      <c r="N42" s="2" t="s">
        <v>1648</v>
      </c>
      <c r="O42" s="47">
        <v>1.630061826977E12</v>
      </c>
      <c r="P42" s="24" t="b">
        <f t="shared" si="4"/>
        <v>1</v>
      </c>
      <c r="Q42" s="46" t="s">
        <v>84</v>
      </c>
      <c r="R42" s="2">
        <v>130.0</v>
      </c>
      <c r="S42" s="2" t="s">
        <v>1644</v>
      </c>
      <c r="T42" s="47">
        <v>1.630065913248E12</v>
      </c>
      <c r="U42" s="24" t="b">
        <f t="shared" si="5"/>
        <v>1</v>
      </c>
      <c r="V42" s="46" t="s">
        <v>178</v>
      </c>
      <c r="W42" s="2">
        <v>4045.0</v>
      </c>
      <c r="X42" s="2" t="s">
        <v>1649</v>
      </c>
      <c r="Y42" s="47">
        <v>1.630066755222E12</v>
      </c>
      <c r="Z42" s="24" t="b">
        <f t="shared" si="6"/>
        <v>1</v>
      </c>
      <c r="AA42" s="46" t="s">
        <v>159</v>
      </c>
      <c r="AB42" s="2">
        <v>5584.0</v>
      </c>
      <c r="AC42" s="2" t="s">
        <v>1650</v>
      </c>
      <c r="AD42" s="47">
        <v>1.630067373316E12</v>
      </c>
      <c r="AE42" s="24" t="b">
        <f t="shared" si="7"/>
        <v>1</v>
      </c>
      <c r="AF42" s="46" t="s">
        <v>84</v>
      </c>
      <c r="AG42" s="2">
        <v>197.0</v>
      </c>
      <c r="AH42" s="2" t="s">
        <v>1632</v>
      </c>
      <c r="AI42" s="47">
        <v>1.630073792738E12</v>
      </c>
      <c r="AJ42" s="24" t="b">
        <f t="shared" si="8"/>
        <v>1</v>
      </c>
      <c r="AK42" s="46" t="s">
        <v>84</v>
      </c>
      <c r="AL42" s="2">
        <v>329.0</v>
      </c>
      <c r="AM42" s="2" t="s">
        <v>1651</v>
      </c>
      <c r="AN42" s="47">
        <v>1.630074262157E12</v>
      </c>
      <c r="AO42" s="24" t="b">
        <f t="shared" si="9"/>
        <v>1</v>
      </c>
      <c r="AP42" s="46" t="s">
        <v>186</v>
      </c>
      <c r="AQ42" s="2">
        <v>237.0</v>
      </c>
      <c r="AR42" s="2" t="s">
        <v>1646</v>
      </c>
      <c r="AS42" s="47">
        <v>1.630074838437E12</v>
      </c>
    </row>
    <row r="43">
      <c r="A43" s="24" t="b">
        <f t="shared" si="1"/>
        <v>1</v>
      </c>
      <c r="B43" s="46" t="s">
        <v>157</v>
      </c>
      <c r="C43" s="2">
        <v>158.0</v>
      </c>
      <c r="D43" s="2" t="s">
        <v>1633</v>
      </c>
      <c r="E43" s="47">
        <v>1.630060982905E12</v>
      </c>
      <c r="F43" s="24" t="b">
        <f t="shared" si="2"/>
        <v>1</v>
      </c>
      <c r="G43" s="46" t="s">
        <v>198</v>
      </c>
      <c r="H43" s="2">
        <v>1475.0</v>
      </c>
      <c r="I43" s="2" t="s">
        <v>1652</v>
      </c>
      <c r="J43" s="47">
        <v>1.630061375954E12</v>
      </c>
      <c r="K43" s="24" t="b">
        <f t="shared" si="3"/>
        <v>1</v>
      </c>
      <c r="L43" s="46" t="s">
        <v>198</v>
      </c>
      <c r="M43" s="2">
        <v>1909.0</v>
      </c>
      <c r="N43" s="2" t="s">
        <v>1653</v>
      </c>
      <c r="O43" s="47">
        <v>1.630061828884E12</v>
      </c>
      <c r="P43" s="24" t="b">
        <f t="shared" si="4"/>
        <v>1</v>
      </c>
      <c r="Q43" s="46" t="s">
        <v>138</v>
      </c>
      <c r="R43" s="2">
        <v>230.0</v>
      </c>
      <c r="S43" s="2" t="s">
        <v>1644</v>
      </c>
      <c r="T43" s="47">
        <v>1.630065913477E12</v>
      </c>
      <c r="U43" s="24" t="b">
        <f t="shared" si="5"/>
        <v>1</v>
      </c>
      <c r="V43" s="46" t="s">
        <v>198</v>
      </c>
      <c r="W43" s="2">
        <v>972.0</v>
      </c>
      <c r="X43" s="2" t="s">
        <v>1654</v>
      </c>
      <c r="Y43" s="47">
        <v>1.63006675619E12</v>
      </c>
      <c r="Z43" s="24" t="b">
        <f t="shared" si="6"/>
        <v>1</v>
      </c>
      <c r="AA43" s="46" t="s">
        <v>198</v>
      </c>
      <c r="AB43" s="2">
        <v>920.0</v>
      </c>
      <c r="AC43" s="2" t="s">
        <v>1655</v>
      </c>
      <c r="AD43" s="47">
        <v>1.630067374237E12</v>
      </c>
      <c r="AE43" s="24" t="b">
        <f t="shared" si="7"/>
        <v>1</v>
      </c>
      <c r="AF43" s="46" t="s">
        <v>176</v>
      </c>
      <c r="AG43" s="2">
        <v>429.0</v>
      </c>
      <c r="AH43" s="2" t="s">
        <v>1656</v>
      </c>
      <c r="AI43" s="47">
        <v>1.630073793166E12</v>
      </c>
      <c r="AJ43" s="24" t="b">
        <f t="shared" si="8"/>
        <v>1</v>
      </c>
      <c r="AK43" s="46" t="s">
        <v>176</v>
      </c>
      <c r="AL43" s="2">
        <v>283.0</v>
      </c>
      <c r="AM43" s="2" t="s">
        <v>1651</v>
      </c>
      <c r="AN43" s="47">
        <v>1.630074262457E12</v>
      </c>
      <c r="AO43" s="24" t="b">
        <f t="shared" si="9"/>
        <v>1</v>
      </c>
      <c r="AP43" s="46" t="s">
        <v>84</v>
      </c>
      <c r="AQ43" s="2">
        <v>570.0</v>
      </c>
      <c r="AR43" s="2" t="s">
        <v>1657</v>
      </c>
      <c r="AS43" s="47">
        <v>1.630074839008E12</v>
      </c>
    </row>
    <row r="44">
      <c r="A44" s="24" t="b">
        <f t="shared" si="1"/>
        <v>1</v>
      </c>
      <c r="B44" s="46" t="s">
        <v>167</v>
      </c>
      <c r="C44" s="2">
        <v>447.0</v>
      </c>
      <c r="D44" s="2" t="s">
        <v>1658</v>
      </c>
      <c r="E44" s="47">
        <v>1.63006098336E12</v>
      </c>
      <c r="F44" s="24" t="b">
        <f t="shared" si="2"/>
        <v>1</v>
      </c>
      <c r="G44" s="46" t="s">
        <v>178</v>
      </c>
      <c r="H44" s="2">
        <v>399.0</v>
      </c>
      <c r="I44" s="2" t="s">
        <v>1659</v>
      </c>
      <c r="J44" s="47">
        <v>1.630061376358E12</v>
      </c>
      <c r="K44" s="24" t="b">
        <f t="shared" si="3"/>
        <v>1</v>
      </c>
      <c r="L44" s="46" t="s">
        <v>178</v>
      </c>
      <c r="M44" s="2">
        <v>365.0</v>
      </c>
      <c r="N44" s="2" t="s">
        <v>1660</v>
      </c>
      <c r="O44" s="47">
        <v>1.630061829249E12</v>
      </c>
      <c r="P44" s="24" t="b">
        <f t="shared" si="4"/>
        <v>1</v>
      </c>
      <c r="Q44" s="46" t="s">
        <v>81</v>
      </c>
      <c r="R44" s="2">
        <v>242.0</v>
      </c>
      <c r="S44" s="2" t="s">
        <v>1644</v>
      </c>
      <c r="T44" s="47">
        <v>1.630065913719E12</v>
      </c>
      <c r="U44" s="24" t="b">
        <f t="shared" si="5"/>
        <v>1</v>
      </c>
      <c r="V44" s="46" t="s">
        <v>157</v>
      </c>
      <c r="W44" s="2">
        <v>350.0</v>
      </c>
      <c r="X44" s="2" t="s">
        <v>1654</v>
      </c>
      <c r="Y44" s="47">
        <v>1.630066756532E12</v>
      </c>
      <c r="Z44" s="24" t="b">
        <f t="shared" si="6"/>
        <v>1</v>
      </c>
      <c r="AA44" s="46" t="s">
        <v>159</v>
      </c>
      <c r="AB44" s="2">
        <v>384.0</v>
      </c>
      <c r="AC44" s="2" t="s">
        <v>1655</v>
      </c>
      <c r="AD44" s="47">
        <v>1.630067374621E12</v>
      </c>
      <c r="AE44" s="24" t="b">
        <f t="shared" si="7"/>
        <v>1</v>
      </c>
      <c r="AF44" s="46" t="s">
        <v>186</v>
      </c>
      <c r="AG44" s="2">
        <v>318.0</v>
      </c>
      <c r="AH44" s="2" t="s">
        <v>1656</v>
      </c>
      <c r="AI44" s="47">
        <v>1.630073793485E12</v>
      </c>
      <c r="AJ44" s="24" t="b">
        <f t="shared" si="8"/>
        <v>1</v>
      </c>
      <c r="AK44" s="46" t="s">
        <v>186</v>
      </c>
      <c r="AL44" s="2">
        <v>208.0</v>
      </c>
      <c r="AM44" s="2" t="s">
        <v>1651</v>
      </c>
      <c r="AN44" s="47">
        <v>1.630074262658E12</v>
      </c>
      <c r="AO44" s="24" t="b">
        <f t="shared" si="9"/>
        <v>1</v>
      </c>
      <c r="AP44" s="46" t="s">
        <v>229</v>
      </c>
      <c r="AQ44" s="2">
        <v>2590.0</v>
      </c>
      <c r="AR44" s="2" t="s">
        <v>1661</v>
      </c>
      <c r="AS44" s="47">
        <v>1.630074841596E12</v>
      </c>
    </row>
    <row r="45">
      <c r="A45" s="24" t="b">
        <f t="shared" si="1"/>
        <v>1</v>
      </c>
      <c r="B45" s="46" t="s">
        <v>84</v>
      </c>
      <c r="C45" s="2">
        <v>349.0</v>
      </c>
      <c r="D45" s="2" t="s">
        <v>1658</v>
      </c>
      <c r="E45" s="47">
        <v>1.6300609837E12</v>
      </c>
      <c r="F45" s="24" t="b">
        <f t="shared" si="2"/>
        <v>1</v>
      </c>
      <c r="G45" s="46" t="s">
        <v>285</v>
      </c>
      <c r="H45" s="2">
        <v>337.0</v>
      </c>
      <c r="I45" s="2" t="s">
        <v>1659</v>
      </c>
      <c r="J45" s="47">
        <v>1.630061376678E12</v>
      </c>
      <c r="K45" s="24" t="b">
        <f t="shared" si="3"/>
        <v>1</v>
      </c>
      <c r="L45" s="46" t="s">
        <v>166</v>
      </c>
      <c r="M45" s="2">
        <v>157.0</v>
      </c>
      <c r="N45" s="2" t="s">
        <v>1660</v>
      </c>
      <c r="O45" s="47">
        <v>1.630061829401E12</v>
      </c>
      <c r="P45" s="24" t="b">
        <f t="shared" si="4"/>
        <v>1</v>
      </c>
      <c r="Q45" s="46" t="s">
        <v>84</v>
      </c>
      <c r="R45" s="2">
        <v>339.0</v>
      </c>
      <c r="S45" s="2" t="s">
        <v>1662</v>
      </c>
      <c r="T45" s="47">
        <v>1.630065914058E12</v>
      </c>
      <c r="U45" s="24" t="b">
        <f t="shared" si="5"/>
        <v>1</v>
      </c>
      <c r="V45" s="46" t="s">
        <v>166</v>
      </c>
      <c r="W45" s="2">
        <v>322.0</v>
      </c>
      <c r="X45" s="2" t="s">
        <v>1654</v>
      </c>
      <c r="Y45" s="47">
        <v>1.630066756865E12</v>
      </c>
      <c r="Z45" s="24" t="b">
        <f t="shared" si="6"/>
        <v>1</v>
      </c>
      <c r="AA45" s="46" t="s">
        <v>166</v>
      </c>
      <c r="AB45" s="2">
        <v>140.0</v>
      </c>
      <c r="AC45" s="2" t="s">
        <v>1655</v>
      </c>
      <c r="AD45" s="47">
        <v>1.630067374776E12</v>
      </c>
      <c r="AE45" s="24" t="b">
        <f t="shared" si="7"/>
        <v>1</v>
      </c>
      <c r="AF45" s="46" t="s">
        <v>84</v>
      </c>
      <c r="AG45" s="2">
        <v>682.0</v>
      </c>
      <c r="AH45" s="2" t="s">
        <v>1663</v>
      </c>
      <c r="AI45" s="47">
        <v>1.630073794169E12</v>
      </c>
      <c r="AJ45" s="24" t="b">
        <f t="shared" si="8"/>
        <v>1</v>
      </c>
      <c r="AK45" s="46" t="s">
        <v>84</v>
      </c>
      <c r="AL45" s="2">
        <v>230.0</v>
      </c>
      <c r="AM45" s="2" t="s">
        <v>1651</v>
      </c>
      <c r="AN45" s="47">
        <v>1.630074262876E12</v>
      </c>
      <c r="AO45" s="24" t="b">
        <f t="shared" si="9"/>
        <v>1</v>
      </c>
      <c r="AP45" s="46" t="s">
        <v>198</v>
      </c>
      <c r="AQ45" s="2">
        <v>699.0</v>
      </c>
      <c r="AR45" s="2" t="s">
        <v>1664</v>
      </c>
      <c r="AS45" s="47">
        <v>1.630074842293E12</v>
      </c>
    </row>
    <row r="46">
      <c r="A46" s="24" t="b">
        <f t="shared" si="1"/>
        <v>1</v>
      </c>
      <c r="B46" s="46" t="s">
        <v>176</v>
      </c>
      <c r="C46" s="2">
        <v>537.0</v>
      </c>
      <c r="D46" s="2" t="s">
        <v>1665</v>
      </c>
      <c r="E46" s="47">
        <v>1.630060984239E12</v>
      </c>
      <c r="F46" s="24" t="b">
        <f t="shared" si="2"/>
        <v>1</v>
      </c>
      <c r="G46" s="46" t="s">
        <v>84</v>
      </c>
      <c r="H46" s="2">
        <v>373.0</v>
      </c>
      <c r="I46" s="2" t="s">
        <v>1666</v>
      </c>
      <c r="J46" s="47">
        <v>1.630061377051E12</v>
      </c>
      <c r="K46" s="24" t="b">
        <f t="shared" si="3"/>
        <v>1</v>
      </c>
      <c r="L46" s="46" t="s">
        <v>84</v>
      </c>
      <c r="M46" s="2">
        <v>407.0</v>
      </c>
      <c r="N46" s="2" t="s">
        <v>1660</v>
      </c>
      <c r="O46" s="47">
        <v>1.63006182981E12</v>
      </c>
      <c r="P46" s="24" t="b">
        <f t="shared" si="4"/>
        <v>0</v>
      </c>
      <c r="Q46" s="46" t="s">
        <v>148</v>
      </c>
      <c r="R46" s="2">
        <v>674.0</v>
      </c>
      <c r="S46" s="2" t="s">
        <v>1662</v>
      </c>
      <c r="T46" s="47">
        <v>1.630065914732E12</v>
      </c>
      <c r="U46" s="24" t="b">
        <f t="shared" si="5"/>
        <v>1</v>
      </c>
      <c r="V46" s="46" t="s">
        <v>84</v>
      </c>
      <c r="W46" s="2">
        <v>470.0</v>
      </c>
      <c r="X46" s="2" t="s">
        <v>1667</v>
      </c>
      <c r="Y46" s="47">
        <v>1.630066757323E12</v>
      </c>
      <c r="Z46" s="24" t="b">
        <f t="shared" si="6"/>
        <v>1</v>
      </c>
      <c r="AA46" s="46" t="s">
        <v>84</v>
      </c>
      <c r="AB46" s="2">
        <v>358.0</v>
      </c>
      <c r="AC46" s="2" t="s">
        <v>1668</v>
      </c>
      <c r="AD46" s="47">
        <v>1.630067375119E12</v>
      </c>
      <c r="AE46" s="24" t="b">
        <f t="shared" si="7"/>
        <v>1</v>
      </c>
      <c r="AF46" s="46" t="s">
        <v>167</v>
      </c>
      <c r="AG46" s="2">
        <v>3718.0</v>
      </c>
      <c r="AH46" s="2" t="s">
        <v>1669</v>
      </c>
      <c r="AI46" s="47">
        <v>1.630073797888E12</v>
      </c>
      <c r="AJ46" s="24" t="b">
        <f t="shared" si="8"/>
        <v>1</v>
      </c>
      <c r="AK46" s="46" t="s">
        <v>193</v>
      </c>
      <c r="AL46" s="2">
        <v>4439.0</v>
      </c>
      <c r="AM46" s="2" t="s">
        <v>1670</v>
      </c>
      <c r="AN46" s="47">
        <v>1.630074267314E12</v>
      </c>
      <c r="AO46" s="24" t="b">
        <f t="shared" si="9"/>
        <v>1</v>
      </c>
      <c r="AP46" s="46" t="s">
        <v>157</v>
      </c>
      <c r="AQ46" s="2">
        <v>221.0</v>
      </c>
      <c r="AR46" s="2" t="s">
        <v>1664</v>
      </c>
      <c r="AS46" s="47">
        <v>1.630074842516E12</v>
      </c>
    </row>
    <row r="47">
      <c r="A47" s="24" t="b">
        <f t="shared" si="1"/>
        <v>1</v>
      </c>
      <c r="B47" s="46" t="s">
        <v>183</v>
      </c>
      <c r="C47" s="2">
        <v>222.0</v>
      </c>
      <c r="D47" s="2" t="s">
        <v>1665</v>
      </c>
      <c r="E47" s="47">
        <v>1.630060984458E12</v>
      </c>
      <c r="F47" s="24" t="b">
        <f t="shared" si="2"/>
        <v>1</v>
      </c>
      <c r="G47" s="46" t="s">
        <v>285</v>
      </c>
      <c r="H47" s="2">
        <v>824.0</v>
      </c>
      <c r="I47" s="2" t="s">
        <v>1666</v>
      </c>
      <c r="J47" s="47">
        <v>1.630061377876E12</v>
      </c>
      <c r="K47" s="24" t="b">
        <f t="shared" si="3"/>
        <v>1</v>
      </c>
      <c r="L47" s="46" t="s">
        <v>221</v>
      </c>
      <c r="M47" s="2">
        <v>945.0</v>
      </c>
      <c r="N47" s="2" t="s">
        <v>1671</v>
      </c>
      <c r="O47" s="47">
        <v>1.630061830755E12</v>
      </c>
      <c r="P47" s="24" t="b">
        <f t="shared" si="4"/>
        <v>1</v>
      </c>
      <c r="Q47" s="46" t="s">
        <v>159</v>
      </c>
      <c r="R47" s="2">
        <v>276.0</v>
      </c>
      <c r="S47" s="2" t="s">
        <v>1672</v>
      </c>
      <c r="T47" s="47">
        <v>1.63006591501E12</v>
      </c>
      <c r="U47" s="24" t="b">
        <f t="shared" si="5"/>
        <v>1</v>
      </c>
      <c r="V47" s="46" t="s">
        <v>221</v>
      </c>
      <c r="W47" s="2">
        <v>916.0</v>
      </c>
      <c r="X47" s="2" t="s">
        <v>1673</v>
      </c>
      <c r="Y47" s="47">
        <v>1.630066758237E12</v>
      </c>
      <c r="Z47" s="24" t="b">
        <f t="shared" si="6"/>
        <v>1</v>
      </c>
      <c r="AA47" s="46" t="s">
        <v>221</v>
      </c>
      <c r="AB47" s="2">
        <v>859.0</v>
      </c>
      <c r="AC47" s="2" t="s">
        <v>1668</v>
      </c>
      <c r="AD47" s="47">
        <v>1.630067375979E12</v>
      </c>
      <c r="AE47" s="24" t="b">
        <f t="shared" si="7"/>
        <v>1</v>
      </c>
      <c r="AF47" s="46" t="s">
        <v>198</v>
      </c>
      <c r="AG47" s="2">
        <v>595.0</v>
      </c>
      <c r="AH47" s="2" t="s">
        <v>1674</v>
      </c>
      <c r="AI47" s="47">
        <v>1.630073798481E12</v>
      </c>
      <c r="AJ47" s="24" t="b">
        <f t="shared" si="8"/>
        <v>1</v>
      </c>
      <c r="AK47" s="46" t="s">
        <v>198</v>
      </c>
      <c r="AL47" s="2">
        <v>1807.0</v>
      </c>
      <c r="AM47" s="2" t="s">
        <v>1675</v>
      </c>
      <c r="AN47" s="47">
        <v>1.630074269129E12</v>
      </c>
      <c r="AO47" s="24" t="b">
        <f t="shared" si="9"/>
        <v>1</v>
      </c>
      <c r="AP47" s="46" t="s">
        <v>285</v>
      </c>
      <c r="AQ47" s="2">
        <v>133.0</v>
      </c>
      <c r="AR47" s="2" t="s">
        <v>1664</v>
      </c>
      <c r="AS47" s="47">
        <v>1.630074842648E12</v>
      </c>
    </row>
    <row r="48">
      <c r="A48" s="24" t="b">
        <f t="shared" si="1"/>
        <v>1</v>
      </c>
      <c r="B48" s="46" t="s">
        <v>70</v>
      </c>
      <c r="C48" s="2">
        <v>208.0</v>
      </c>
      <c r="D48" s="2" t="s">
        <v>1665</v>
      </c>
      <c r="E48" s="47">
        <v>1.63006098467E12</v>
      </c>
      <c r="F48" s="24" t="b">
        <f t="shared" si="2"/>
        <v>1</v>
      </c>
      <c r="G48" s="46" t="s">
        <v>178</v>
      </c>
      <c r="H48" s="2">
        <v>140.0</v>
      </c>
      <c r="I48" s="2" t="s">
        <v>1676</v>
      </c>
      <c r="J48" s="47">
        <v>1.630061378015E12</v>
      </c>
      <c r="K48" s="24" t="b">
        <f t="shared" si="3"/>
        <v>1</v>
      </c>
      <c r="L48" s="46" t="s">
        <v>123</v>
      </c>
      <c r="M48" s="2">
        <v>223.0</v>
      </c>
      <c r="N48" s="2" t="s">
        <v>1671</v>
      </c>
      <c r="O48" s="47">
        <v>1.630061830977E12</v>
      </c>
      <c r="P48" s="24" t="b">
        <f t="shared" si="4"/>
        <v>1</v>
      </c>
      <c r="Q48" s="46" t="s">
        <v>172</v>
      </c>
      <c r="R48" s="2">
        <v>342.0</v>
      </c>
      <c r="S48" s="2" t="s">
        <v>1672</v>
      </c>
      <c r="T48" s="47">
        <v>1.630065915349E12</v>
      </c>
      <c r="U48" s="24" t="b">
        <f t="shared" si="5"/>
        <v>1</v>
      </c>
      <c r="V48" s="46" t="s">
        <v>123</v>
      </c>
      <c r="W48" s="2">
        <v>718.0</v>
      </c>
      <c r="X48" s="2" t="s">
        <v>1673</v>
      </c>
      <c r="Y48" s="47">
        <v>1.630066758959E12</v>
      </c>
      <c r="Z48" s="24" t="b">
        <f t="shared" si="6"/>
        <v>1</v>
      </c>
      <c r="AA48" s="46" t="s">
        <v>123</v>
      </c>
      <c r="AB48" s="2">
        <v>259.0</v>
      </c>
      <c r="AC48" s="2" t="s">
        <v>1677</v>
      </c>
      <c r="AD48" s="47">
        <v>1.630067376236E12</v>
      </c>
      <c r="AE48" s="24" t="b">
        <f t="shared" si="7"/>
        <v>1</v>
      </c>
      <c r="AF48" s="46" t="s">
        <v>157</v>
      </c>
      <c r="AG48" s="2">
        <v>2064.0</v>
      </c>
      <c r="AH48" s="2" t="s">
        <v>1678</v>
      </c>
      <c r="AI48" s="47">
        <v>1.630073800555E12</v>
      </c>
      <c r="AJ48" s="24" t="b">
        <f t="shared" si="8"/>
        <v>1</v>
      </c>
      <c r="AK48" s="46" t="s">
        <v>159</v>
      </c>
      <c r="AL48" s="2">
        <v>394.0</v>
      </c>
      <c r="AM48" s="2" t="s">
        <v>1675</v>
      </c>
      <c r="AN48" s="47">
        <v>1.630074269518E12</v>
      </c>
      <c r="AO48" s="24" t="b">
        <f t="shared" si="9"/>
        <v>1</v>
      </c>
      <c r="AP48" s="46" t="s">
        <v>84</v>
      </c>
      <c r="AQ48" s="2">
        <v>335.0</v>
      </c>
      <c r="AR48" s="2" t="s">
        <v>1664</v>
      </c>
      <c r="AS48" s="47">
        <v>1.630074842982E12</v>
      </c>
    </row>
    <row r="49">
      <c r="A49" s="24" t="b">
        <f t="shared" si="1"/>
        <v>1</v>
      </c>
      <c r="B49" s="46" t="s">
        <v>61</v>
      </c>
      <c r="C49" s="2">
        <v>192.0</v>
      </c>
      <c r="D49" s="2" t="s">
        <v>1665</v>
      </c>
      <c r="E49" s="47">
        <v>1.630060984859E12</v>
      </c>
      <c r="F49" s="24" t="b">
        <f t="shared" si="2"/>
        <v>1</v>
      </c>
      <c r="G49" s="46" t="s">
        <v>166</v>
      </c>
      <c r="H49" s="2">
        <v>453.0</v>
      </c>
      <c r="I49" s="2" t="s">
        <v>1676</v>
      </c>
      <c r="J49" s="47">
        <v>1.630061378479E12</v>
      </c>
      <c r="K49" s="24" t="b">
        <f t="shared" si="3"/>
        <v>1</v>
      </c>
      <c r="L49" s="46" t="s">
        <v>84</v>
      </c>
      <c r="M49" s="2">
        <v>230.0</v>
      </c>
      <c r="N49" s="2" t="s">
        <v>1679</v>
      </c>
      <c r="O49" s="47">
        <v>1.630061831207E12</v>
      </c>
      <c r="P49" s="24" t="b">
        <f t="shared" si="4"/>
        <v>1</v>
      </c>
      <c r="Q49" s="46" t="s">
        <v>84</v>
      </c>
      <c r="R49" s="2">
        <v>348.0</v>
      </c>
      <c r="S49" s="2" t="s">
        <v>1672</v>
      </c>
      <c r="T49" s="47">
        <v>1.6300659157E12</v>
      </c>
      <c r="U49" s="24" t="b">
        <f t="shared" si="5"/>
        <v>1</v>
      </c>
      <c r="V49" s="46" t="s">
        <v>84</v>
      </c>
      <c r="W49" s="2">
        <v>573.0</v>
      </c>
      <c r="X49" s="2" t="s">
        <v>1680</v>
      </c>
      <c r="Y49" s="47">
        <v>1.630066759529E12</v>
      </c>
      <c r="Z49" s="24" t="b">
        <f t="shared" si="6"/>
        <v>1</v>
      </c>
      <c r="AA49" s="46" t="s">
        <v>84</v>
      </c>
      <c r="AB49" s="2">
        <v>272.0</v>
      </c>
      <c r="AC49" s="2" t="s">
        <v>1677</v>
      </c>
      <c r="AD49" s="47">
        <v>1.630067376508E12</v>
      </c>
      <c r="AE49" s="24" t="b">
        <f t="shared" si="7"/>
        <v>1</v>
      </c>
      <c r="AF49" s="46" t="s">
        <v>166</v>
      </c>
      <c r="AG49" s="2">
        <v>131.0</v>
      </c>
      <c r="AH49" s="2" t="s">
        <v>1678</v>
      </c>
      <c r="AI49" s="47">
        <v>1.630073800686E12</v>
      </c>
      <c r="AJ49" s="24" t="b">
        <f t="shared" si="8"/>
        <v>1</v>
      </c>
      <c r="AK49" s="46" t="s">
        <v>166</v>
      </c>
      <c r="AL49" s="2">
        <v>180.0</v>
      </c>
      <c r="AM49" s="2" t="s">
        <v>1675</v>
      </c>
      <c r="AN49" s="47">
        <v>1.630074269701E12</v>
      </c>
      <c r="AO49" s="24" t="b">
        <f t="shared" si="9"/>
        <v>1</v>
      </c>
      <c r="AP49" s="46" t="s">
        <v>285</v>
      </c>
      <c r="AQ49" s="2">
        <v>637.0</v>
      </c>
      <c r="AR49" s="2" t="s">
        <v>1681</v>
      </c>
      <c r="AS49" s="47">
        <v>1.63007484362E12</v>
      </c>
    </row>
    <row r="50">
      <c r="A50" s="24" t="b">
        <f t="shared" si="1"/>
        <v>1</v>
      </c>
      <c r="B50" s="46" t="s">
        <v>196</v>
      </c>
      <c r="C50" s="2">
        <v>120.0</v>
      </c>
      <c r="D50" s="2" t="s">
        <v>1665</v>
      </c>
      <c r="E50" s="47">
        <v>1.630060984978E12</v>
      </c>
      <c r="F50" s="24" t="b">
        <f t="shared" si="2"/>
        <v>1</v>
      </c>
      <c r="G50" s="46" t="s">
        <v>84</v>
      </c>
      <c r="H50" s="2">
        <v>309.0</v>
      </c>
      <c r="I50" s="2" t="s">
        <v>1676</v>
      </c>
      <c r="J50" s="47">
        <v>1.630061378777E12</v>
      </c>
      <c r="K50" s="24" t="b">
        <f t="shared" si="3"/>
        <v>1</v>
      </c>
      <c r="L50" s="46" t="s">
        <v>212</v>
      </c>
      <c r="M50" s="2">
        <v>1317.0</v>
      </c>
      <c r="N50" s="2" t="s">
        <v>1682</v>
      </c>
      <c r="O50" s="47">
        <v>1.630061832525E12</v>
      </c>
      <c r="P50" s="24" t="b">
        <f t="shared" si="4"/>
        <v>1</v>
      </c>
      <c r="Q50" s="46" t="s">
        <v>176</v>
      </c>
      <c r="R50" s="2">
        <v>520.0</v>
      </c>
      <c r="S50" s="2" t="s">
        <v>1683</v>
      </c>
      <c r="T50" s="47">
        <v>1.63006591622E12</v>
      </c>
      <c r="U50" s="24" t="b">
        <f t="shared" si="5"/>
        <v>1</v>
      </c>
      <c r="V50" s="46" t="s">
        <v>138</v>
      </c>
      <c r="W50" s="2">
        <v>1091.0</v>
      </c>
      <c r="X50" s="2" t="s">
        <v>1684</v>
      </c>
      <c r="Y50" s="47">
        <v>1.630066760619E12</v>
      </c>
      <c r="Z50" s="24" t="b">
        <f t="shared" si="6"/>
        <v>1</v>
      </c>
      <c r="AA50" s="46" t="s">
        <v>212</v>
      </c>
      <c r="AB50" s="2">
        <v>322.0</v>
      </c>
      <c r="AC50" s="2" t="s">
        <v>1677</v>
      </c>
      <c r="AD50" s="47">
        <v>1.63006737683E12</v>
      </c>
      <c r="AE50" s="24" t="b">
        <f t="shared" si="7"/>
        <v>1</v>
      </c>
      <c r="AF50" s="46" t="s">
        <v>84</v>
      </c>
      <c r="AG50" s="2">
        <v>887.0</v>
      </c>
      <c r="AH50" s="2" t="s">
        <v>1685</v>
      </c>
      <c r="AI50" s="47">
        <v>1.630073801564E12</v>
      </c>
      <c r="AJ50" s="24" t="b">
        <f t="shared" si="8"/>
        <v>1</v>
      </c>
      <c r="AK50" s="46" t="s">
        <v>84</v>
      </c>
      <c r="AL50" s="2">
        <v>542.0</v>
      </c>
      <c r="AM50" s="2" t="s">
        <v>1686</v>
      </c>
      <c r="AN50" s="47">
        <v>1.63007427024E12</v>
      </c>
      <c r="AO50" s="24" t="b">
        <f t="shared" si="9"/>
        <v>1</v>
      </c>
      <c r="AP50" s="46" t="s">
        <v>157</v>
      </c>
      <c r="AQ50" s="2">
        <v>150.0</v>
      </c>
      <c r="AR50" s="2" t="s">
        <v>1681</v>
      </c>
      <c r="AS50" s="47">
        <v>1.630074843779E12</v>
      </c>
    </row>
    <row r="51">
      <c r="A51" s="24" t="b">
        <f t="shared" si="1"/>
        <v>1</v>
      </c>
      <c r="B51" s="46" t="s">
        <v>70</v>
      </c>
      <c r="C51" s="2">
        <v>73.0</v>
      </c>
      <c r="D51" s="2" t="s">
        <v>1687</v>
      </c>
      <c r="E51" s="47">
        <v>1.630060985069E12</v>
      </c>
      <c r="F51" s="24" t="b">
        <f t="shared" si="2"/>
        <v>1</v>
      </c>
      <c r="G51" s="46" t="s">
        <v>221</v>
      </c>
      <c r="H51" s="2">
        <v>283.0</v>
      </c>
      <c r="I51" s="2" t="s">
        <v>1688</v>
      </c>
      <c r="J51" s="47">
        <v>1.630061379069E12</v>
      </c>
      <c r="K51" s="24" t="b">
        <f t="shared" si="3"/>
        <v>1</v>
      </c>
      <c r="L51" s="46" t="s">
        <v>202</v>
      </c>
      <c r="M51" s="2">
        <v>259.0</v>
      </c>
      <c r="N51" s="2" t="s">
        <v>1682</v>
      </c>
      <c r="O51" s="47">
        <v>1.630061832783E12</v>
      </c>
      <c r="P51" s="24" t="b">
        <f t="shared" si="4"/>
        <v>1</v>
      </c>
      <c r="Q51" s="46" t="s">
        <v>186</v>
      </c>
      <c r="R51" s="2">
        <v>279.0</v>
      </c>
      <c r="S51" s="2" t="s">
        <v>1683</v>
      </c>
      <c r="T51" s="47">
        <v>1.630065916499E12</v>
      </c>
      <c r="U51" s="24" t="b">
        <f t="shared" si="5"/>
        <v>1</v>
      </c>
      <c r="V51" s="46" t="s">
        <v>84</v>
      </c>
      <c r="W51" s="2">
        <v>1117.0</v>
      </c>
      <c r="X51" s="2" t="s">
        <v>1689</v>
      </c>
      <c r="Y51" s="47">
        <v>1.630066761754E12</v>
      </c>
      <c r="Z51" s="24" t="b">
        <f t="shared" si="6"/>
        <v>1</v>
      </c>
      <c r="AA51" s="46" t="s">
        <v>202</v>
      </c>
      <c r="AB51" s="2">
        <v>200.0</v>
      </c>
      <c r="AC51" s="2" t="s">
        <v>1690</v>
      </c>
      <c r="AD51" s="47">
        <v>1.630067377032E12</v>
      </c>
      <c r="AE51" s="24" t="b">
        <f t="shared" si="7"/>
        <v>1</v>
      </c>
      <c r="AF51" s="46" t="s">
        <v>221</v>
      </c>
      <c r="AG51" s="2">
        <v>817.0</v>
      </c>
      <c r="AH51" s="2" t="s">
        <v>1691</v>
      </c>
      <c r="AI51" s="47">
        <v>1.630073802381E12</v>
      </c>
      <c r="AJ51" s="24" t="b">
        <f t="shared" si="8"/>
        <v>1</v>
      </c>
      <c r="AK51" s="46" t="s">
        <v>221</v>
      </c>
      <c r="AL51" s="2">
        <v>1044.0</v>
      </c>
      <c r="AM51" s="2" t="s">
        <v>1692</v>
      </c>
      <c r="AN51" s="47">
        <v>1.630074271283E12</v>
      </c>
      <c r="AO51" s="24" t="b">
        <f t="shared" si="9"/>
        <v>1</v>
      </c>
      <c r="AP51" s="46" t="s">
        <v>166</v>
      </c>
      <c r="AQ51" s="2">
        <v>538.0</v>
      </c>
      <c r="AR51" s="2" t="s">
        <v>1693</v>
      </c>
      <c r="AS51" s="47">
        <v>1.630074844312E12</v>
      </c>
    </row>
    <row r="52">
      <c r="A52" s="24" t="b">
        <f t="shared" si="1"/>
        <v>1</v>
      </c>
      <c r="B52" s="46" t="s">
        <v>123</v>
      </c>
      <c r="C52" s="2">
        <v>179.0</v>
      </c>
      <c r="D52" s="2" t="s">
        <v>1687</v>
      </c>
      <c r="E52" s="47">
        <v>1.630060985231E12</v>
      </c>
      <c r="F52" s="24" t="b">
        <f t="shared" si="2"/>
        <v>1</v>
      </c>
      <c r="G52" s="46" t="s">
        <v>123</v>
      </c>
      <c r="H52" s="2">
        <v>241.0</v>
      </c>
      <c r="I52" s="2" t="s">
        <v>1688</v>
      </c>
      <c r="J52" s="47">
        <v>1.630061379302E12</v>
      </c>
      <c r="K52" s="24" t="b">
        <f t="shared" si="3"/>
        <v>1</v>
      </c>
      <c r="L52" s="46" t="s">
        <v>84</v>
      </c>
      <c r="M52" s="2">
        <v>283.0</v>
      </c>
      <c r="N52" s="2" t="s">
        <v>1694</v>
      </c>
      <c r="O52" s="47">
        <v>1.630061833074E12</v>
      </c>
      <c r="P52" s="24" t="b">
        <f t="shared" si="4"/>
        <v>1</v>
      </c>
      <c r="Q52" s="46" t="s">
        <v>84</v>
      </c>
      <c r="R52" s="2">
        <v>264.0</v>
      </c>
      <c r="S52" s="2" t="s">
        <v>1683</v>
      </c>
      <c r="T52" s="47">
        <v>1.630065916761E12</v>
      </c>
      <c r="U52" s="24" t="b">
        <f t="shared" si="5"/>
        <v>1</v>
      </c>
      <c r="V52" s="46" t="s">
        <v>212</v>
      </c>
      <c r="W52" s="2">
        <v>397.0</v>
      </c>
      <c r="X52" s="2" t="s">
        <v>1695</v>
      </c>
      <c r="Y52" s="47">
        <v>1.630066762136E12</v>
      </c>
      <c r="Z52" s="24" t="b">
        <f t="shared" si="6"/>
        <v>1</v>
      </c>
      <c r="AA52" s="46" t="s">
        <v>84</v>
      </c>
      <c r="AB52" s="2">
        <v>248.0</v>
      </c>
      <c r="AC52" s="2" t="s">
        <v>1690</v>
      </c>
      <c r="AD52" s="47">
        <v>1.630067377283E12</v>
      </c>
      <c r="AE52" s="24" t="b">
        <f t="shared" si="7"/>
        <v>1</v>
      </c>
      <c r="AF52" s="46" t="s">
        <v>123</v>
      </c>
      <c r="AG52" s="2">
        <v>258.0</v>
      </c>
      <c r="AH52" s="2" t="s">
        <v>1691</v>
      </c>
      <c r="AI52" s="47">
        <v>1.630073802637E12</v>
      </c>
      <c r="AJ52" s="24" t="b">
        <f t="shared" si="8"/>
        <v>1</v>
      </c>
      <c r="AK52" s="46" t="s">
        <v>123</v>
      </c>
      <c r="AL52" s="2">
        <v>217.0</v>
      </c>
      <c r="AM52" s="2" t="s">
        <v>1692</v>
      </c>
      <c r="AN52" s="47">
        <v>1.630074271505E12</v>
      </c>
      <c r="AO52" s="24" t="b">
        <f t="shared" si="9"/>
        <v>1</v>
      </c>
      <c r="AP52" s="46" t="s">
        <v>84</v>
      </c>
      <c r="AQ52" s="2">
        <v>303.0</v>
      </c>
      <c r="AR52" s="2" t="s">
        <v>1693</v>
      </c>
      <c r="AS52" s="47">
        <v>1.630074844615E12</v>
      </c>
    </row>
    <row r="53">
      <c r="A53" s="24" t="b">
        <f t="shared" si="1"/>
        <v>1</v>
      </c>
      <c r="B53" s="46" t="s">
        <v>75</v>
      </c>
      <c r="C53" s="2">
        <v>106.0</v>
      </c>
      <c r="D53" s="2" t="s">
        <v>1687</v>
      </c>
      <c r="E53" s="47">
        <v>1.630060985357E12</v>
      </c>
      <c r="F53" s="24" t="b">
        <f t="shared" si="2"/>
        <v>1</v>
      </c>
      <c r="G53" s="46" t="s">
        <v>84</v>
      </c>
      <c r="H53" s="2">
        <v>229.0</v>
      </c>
      <c r="I53" s="2" t="s">
        <v>1688</v>
      </c>
      <c r="J53" s="47">
        <v>1.630061379529E12</v>
      </c>
      <c r="K53" s="24" t="b">
        <f t="shared" si="3"/>
        <v>1</v>
      </c>
      <c r="L53" s="46" t="s">
        <v>193</v>
      </c>
      <c r="M53" s="2">
        <v>3589.0</v>
      </c>
      <c r="N53" s="2" t="s">
        <v>1696</v>
      </c>
      <c r="O53" s="47">
        <v>1.63006183666E12</v>
      </c>
      <c r="P53" s="24" t="b">
        <f t="shared" si="4"/>
        <v>1</v>
      </c>
      <c r="Q53" s="46" t="s">
        <v>164</v>
      </c>
      <c r="R53" s="2">
        <v>4322.0</v>
      </c>
      <c r="S53" s="2" t="s">
        <v>1697</v>
      </c>
      <c r="T53" s="47">
        <v>1.630065921087E12</v>
      </c>
      <c r="U53" s="24" t="b">
        <f t="shared" si="5"/>
        <v>1</v>
      </c>
      <c r="V53" s="46" t="s">
        <v>202</v>
      </c>
      <c r="W53" s="2">
        <v>268.0</v>
      </c>
      <c r="X53" s="2" t="s">
        <v>1695</v>
      </c>
      <c r="Y53" s="47">
        <v>1.630066762404E12</v>
      </c>
      <c r="Z53" s="24" t="b">
        <f t="shared" si="6"/>
        <v>1</v>
      </c>
      <c r="AA53" s="46" t="s">
        <v>231</v>
      </c>
      <c r="AB53" s="2">
        <v>2522.0</v>
      </c>
      <c r="AC53" s="2" t="s">
        <v>1698</v>
      </c>
      <c r="AD53" s="47">
        <v>1.630067379808E12</v>
      </c>
      <c r="AE53" s="24" t="b">
        <f t="shared" si="7"/>
        <v>1</v>
      </c>
      <c r="AF53" s="46" t="s">
        <v>84</v>
      </c>
      <c r="AG53" s="2">
        <v>210.0</v>
      </c>
      <c r="AH53" s="2" t="s">
        <v>1691</v>
      </c>
      <c r="AI53" s="47">
        <v>1.630073802846E12</v>
      </c>
      <c r="AJ53" s="24" t="b">
        <f t="shared" si="8"/>
        <v>1</v>
      </c>
      <c r="AK53" s="46" t="s">
        <v>84</v>
      </c>
      <c r="AL53" s="2">
        <v>197.0</v>
      </c>
      <c r="AM53" s="2" t="s">
        <v>1692</v>
      </c>
      <c r="AN53" s="47">
        <v>1.630074271696E12</v>
      </c>
      <c r="AO53" s="24" t="b">
        <f t="shared" si="9"/>
        <v>1</v>
      </c>
      <c r="AP53" s="46" t="s">
        <v>221</v>
      </c>
      <c r="AQ53" s="2">
        <v>655.0</v>
      </c>
      <c r="AR53" s="2" t="s">
        <v>1699</v>
      </c>
      <c r="AS53" s="47">
        <v>1.63007484527E12</v>
      </c>
    </row>
    <row r="54">
      <c r="A54" s="24" t="b">
        <f t="shared" si="1"/>
        <v>1</v>
      </c>
      <c r="B54" s="46" t="s">
        <v>84</v>
      </c>
      <c r="C54" s="2">
        <v>220.0</v>
      </c>
      <c r="D54" s="2" t="s">
        <v>1687</v>
      </c>
      <c r="E54" s="47">
        <v>1.630060985557E12</v>
      </c>
      <c r="F54" s="24" t="b">
        <f t="shared" si="2"/>
        <v>1</v>
      </c>
      <c r="G54" s="46" t="s">
        <v>212</v>
      </c>
      <c r="H54" s="2">
        <v>281.0</v>
      </c>
      <c r="I54" s="2" t="s">
        <v>1688</v>
      </c>
      <c r="J54" s="47">
        <v>1.63006137982E12</v>
      </c>
      <c r="K54" s="24" t="b">
        <f t="shared" si="3"/>
        <v>1</v>
      </c>
      <c r="L54" s="46" t="s">
        <v>237</v>
      </c>
      <c r="M54" s="2">
        <v>1499.0</v>
      </c>
      <c r="N54" s="2" t="s">
        <v>1700</v>
      </c>
      <c r="O54" s="47">
        <v>1.630061838152E12</v>
      </c>
      <c r="P54" s="24" t="b">
        <f t="shared" si="4"/>
        <v>1</v>
      </c>
      <c r="Q54" s="46" t="s">
        <v>198</v>
      </c>
      <c r="R54" s="2">
        <v>1480.0</v>
      </c>
      <c r="S54" s="2" t="s">
        <v>1701</v>
      </c>
      <c r="T54" s="47">
        <v>1.630065922571E12</v>
      </c>
      <c r="U54" s="24" t="b">
        <f t="shared" si="5"/>
        <v>1</v>
      </c>
      <c r="V54" s="46" t="s">
        <v>84</v>
      </c>
      <c r="W54" s="2">
        <v>282.0</v>
      </c>
      <c r="X54" s="2" t="s">
        <v>1695</v>
      </c>
      <c r="Y54" s="47">
        <v>1.630066762684E12</v>
      </c>
      <c r="Z54" s="24" t="b">
        <f t="shared" si="6"/>
        <v>1</v>
      </c>
      <c r="AA54" s="46" t="s">
        <v>237</v>
      </c>
      <c r="AB54" s="2">
        <v>1256.0</v>
      </c>
      <c r="AC54" s="2" t="s">
        <v>1702</v>
      </c>
      <c r="AD54" s="47">
        <v>1.630067381055E12</v>
      </c>
      <c r="AE54" s="24" t="b">
        <f t="shared" si="7"/>
        <v>1</v>
      </c>
      <c r="AF54" s="46" t="s">
        <v>212</v>
      </c>
      <c r="AG54" s="2">
        <v>844.0</v>
      </c>
      <c r="AH54" s="2" t="s">
        <v>1703</v>
      </c>
      <c r="AI54" s="47">
        <v>1.630073803692E12</v>
      </c>
      <c r="AJ54" s="24" t="b">
        <f t="shared" si="8"/>
        <v>1</v>
      </c>
      <c r="AK54" s="46" t="s">
        <v>212</v>
      </c>
      <c r="AL54" s="2">
        <v>271.0</v>
      </c>
      <c r="AM54" s="2" t="s">
        <v>1692</v>
      </c>
      <c r="AN54" s="47">
        <v>1.630074271967E12</v>
      </c>
      <c r="AO54" s="24" t="b">
        <f t="shared" si="9"/>
        <v>1</v>
      </c>
      <c r="AP54" s="46" t="s">
        <v>123</v>
      </c>
      <c r="AQ54" s="2">
        <v>251.0</v>
      </c>
      <c r="AR54" s="2" t="s">
        <v>1699</v>
      </c>
      <c r="AS54" s="47">
        <v>1.630074845517E12</v>
      </c>
    </row>
    <row r="55">
      <c r="A55" s="24" t="b">
        <f t="shared" si="1"/>
        <v>1</v>
      </c>
      <c r="B55" s="46" t="s">
        <v>75</v>
      </c>
      <c r="C55" s="2">
        <v>268.0</v>
      </c>
      <c r="D55" s="2" t="s">
        <v>1687</v>
      </c>
      <c r="E55" s="47">
        <v>1.630060985824E12</v>
      </c>
      <c r="F55" s="24" t="b">
        <f t="shared" si="2"/>
        <v>1</v>
      </c>
      <c r="G55" s="46" t="s">
        <v>202</v>
      </c>
      <c r="H55" s="2">
        <v>226.0</v>
      </c>
      <c r="I55" s="2" t="s">
        <v>1704</v>
      </c>
      <c r="J55" s="47">
        <v>1.630061380038E12</v>
      </c>
      <c r="K55" s="24" t="b">
        <f t="shared" si="3"/>
        <v>1</v>
      </c>
      <c r="L55" s="46" t="s">
        <v>159</v>
      </c>
      <c r="M55" s="2">
        <v>301.0</v>
      </c>
      <c r="N55" s="2" t="s">
        <v>1700</v>
      </c>
      <c r="O55" s="47">
        <v>1.630061838456E12</v>
      </c>
      <c r="P55" s="24" t="b">
        <f t="shared" si="4"/>
        <v>1</v>
      </c>
      <c r="Q55" s="46" t="s">
        <v>164</v>
      </c>
      <c r="R55" s="2">
        <v>2462.0</v>
      </c>
      <c r="S55" s="2" t="s">
        <v>1705</v>
      </c>
      <c r="T55" s="47">
        <v>1.630065925025E12</v>
      </c>
      <c r="U55" s="24" t="b">
        <f t="shared" si="5"/>
        <v>1</v>
      </c>
      <c r="V55" s="46" t="s">
        <v>167</v>
      </c>
      <c r="W55" s="2">
        <v>2607.0</v>
      </c>
      <c r="X55" s="2" t="s">
        <v>1706</v>
      </c>
      <c r="Y55" s="47">
        <v>1.630066765293E12</v>
      </c>
      <c r="Z55" s="24" t="b">
        <f t="shared" si="6"/>
        <v>1</v>
      </c>
      <c r="AA55" s="46" t="s">
        <v>159</v>
      </c>
      <c r="AB55" s="2">
        <v>275.0</v>
      </c>
      <c r="AC55" s="2" t="s">
        <v>1702</v>
      </c>
      <c r="AD55" s="47">
        <v>1.630067381333E12</v>
      </c>
      <c r="AE55" s="24" t="b">
        <f t="shared" si="7"/>
        <v>1</v>
      </c>
      <c r="AF55" s="46" t="s">
        <v>202</v>
      </c>
      <c r="AG55" s="2">
        <v>218.0</v>
      </c>
      <c r="AH55" s="2" t="s">
        <v>1703</v>
      </c>
      <c r="AI55" s="47">
        <v>1.63007380391E12</v>
      </c>
      <c r="AJ55" s="24" t="b">
        <f t="shared" si="8"/>
        <v>1</v>
      </c>
      <c r="AK55" s="46" t="s">
        <v>202</v>
      </c>
      <c r="AL55" s="2">
        <v>193.0</v>
      </c>
      <c r="AM55" s="2" t="s">
        <v>1707</v>
      </c>
      <c r="AN55" s="47">
        <v>1.630074272161E12</v>
      </c>
      <c r="AO55" s="24" t="b">
        <f t="shared" si="9"/>
        <v>1</v>
      </c>
      <c r="AP55" s="46" t="s">
        <v>84</v>
      </c>
      <c r="AQ55" s="2">
        <v>221.0</v>
      </c>
      <c r="AR55" s="2" t="s">
        <v>1699</v>
      </c>
      <c r="AS55" s="47">
        <v>1.630074845742E12</v>
      </c>
    </row>
    <row r="56">
      <c r="A56" s="24" t="b">
        <f t="shared" si="1"/>
        <v>1</v>
      </c>
      <c r="B56" s="46" t="s">
        <v>123</v>
      </c>
      <c r="C56" s="2">
        <v>173.0</v>
      </c>
      <c r="D56" s="2" t="s">
        <v>1687</v>
      </c>
      <c r="E56" s="47">
        <v>1.630060985996E12</v>
      </c>
      <c r="F56" s="24" t="b">
        <f t="shared" si="2"/>
        <v>1</v>
      </c>
      <c r="G56" s="46" t="s">
        <v>84</v>
      </c>
      <c r="H56" s="2">
        <v>230.0</v>
      </c>
      <c r="I56" s="2" t="s">
        <v>1704</v>
      </c>
      <c r="J56" s="47">
        <v>1.630061380267E12</v>
      </c>
      <c r="K56" s="24" t="b">
        <f t="shared" si="3"/>
        <v>1</v>
      </c>
      <c r="L56" s="46" t="s">
        <v>166</v>
      </c>
      <c r="M56" s="2">
        <v>114.0</v>
      </c>
      <c r="N56" s="2" t="s">
        <v>1700</v>
      </c>
      <c r="O56" s="47">
        <v>1.630061838583E12</v>
      </c>
      <c r="P56" s="24" t="b">
        <f t="shared" si="4"/>
        <v>1</v>
      </c>
      <c r="Q56" s="46" t="s">
        <v>166</v>
      </c>
      <c r="R56" s="2">
        <v>136.0</v>
      </c>
      <c r="S56" s="2" t="s">
        <v>1705</v>
      </c>
      <c r="T56" s="47">
        <v>1.630065925167E12</v>
      </c>
      <c r="U56" s="24" t="b">
        <f t="shared" si="5"/>
        <v>1</v>
      </c>
      <c r="V56" s="46" t="s">
        <v>237</v>
      </c>
      <c r="W56" s="2">
        <v>768.0</v>
      </c>
      <c r="X56" s="2" t="s">
        <v>1708</v>
      </c>
      <c r="Y56" s="47">
        <v>1.630066766058E12</v>
      </c>
      <c r="Z56" s="24" t="b">
        <f t="shared" si="6"/>
        <v>1</v>
      </c>
      <c r="AA56" s="46" t="s">
        <v>166</v>
      </c>
      <c r="AB56" s="2">
        <v>205.0</v>
      </c>
      <c r="AC56" s="2" t="s">
        <v>1702</v>
      </c>
      <c r="AD56" s="47">
        <v>1.630067381547E12</v>
      </c>
      <c r="AE56" s="24" t="b">
        <f t="shared" si="7"/>
        <v>1</v>
      </c>
      <c r="AF56" s="46" t="s">
        <v>84</v>
      </c>
      <c r="AG56" s="2">
        <v>222.0</v>
      </c>
      <c r="AH56" s="2" t="s">
        <v>1709</v>
      </c>
      <c r="AI56" s="47">
        <v>1.630073804133E12</v>
      </c>
      <c r="AJ56" s="24" t="b">
        <f t="shared" si="8"/>
        <v>1</v>
      </c>
      <c r="AK56" s="46" t="s">
        <v>84</v>
      </c>
      <c r="AL56" s="2">
        <v>213.0</v>
      </c>
      <c r="AM56" s="2" t="s">
        <v>1707</v>
      </c>
      <c r="AN56" s="47">
        <v>1.630074272374E12</v>
      </c>
      <c r="AO56" s="24" t="b">
        <f t="shared" si="9"/>
        <v>1</v>
      </c>
      <c r="AP56" s="46" t="s">
        <v>212</v>
      </c>
      <c r="AQ56" s="2">
        <v>1402.0</v>
      </c>
      <c r="AR56" s="2" t="s">
        <v>1710</v>
      </c>
      <c r="AS56" s="47">
        <v>1.630074847142E12</v>
      </c>
    </row>
    <row r="57">
      <c r="A57" s="24" t="b">
        <f t="shared" si="1"/>
        <v>1</v>
      </c>
      <c r="B57" s="46" t="s">
        <v>70</v>
      </c>
      <c r="C57" s="2">
        <v>143.0</v>
      </c>
      <c r="D57" s="2" t="s">
        <v>1711</v>
      </c>
      <c r="E57" s="47">
        <v>1.630060986141E12</v>
      </c>
      <c r="F57" s="24" t="b">
        <f t="shared" si="2"/>
        <v>1</v>
      </c>
      <c r="G57" s="46" t="s">
        <v>167</v>
      </c>
      <c r="H57" s="2">
        <v>1476.0</v>
      </c>
      <c r="I57" s="2" t="s">
        <v>1712</v>
      </c>
      <c r="J57" s="47">
        <v>1.630061381751E12</v>
      </c>
      <c r="K57" s="24" t="b">
        <f t="shared" si="3"/>
        <v>1</v>
      </c>
      <c r="L57" s="46" t="s">
        <v>252</v>
      </c>
      <c r="M57" s="2">
        <v>325.0</v>
      </c>
      <c r="N57" s="2" t="s">
        <v>1700</v>
      </c>
      <c r="O57" s="47">
        <v>1.630061838898E12</v>
      </c>
      <c r="P57" s="24" t="b">
        <f t="shared" si="4"/>
        <v>1</v>
      </c>
      <c r="Q57" s="46" t="s">
        <v>84</v>
      </c>
      <c r="R57" s="2">
        <v>1071.0</v>
      </c>
      <c r="S57" s="2" t="s">
        <v>1713</v>
      </c>
      <c r="T57" s="47">
        <v>1.630065926233E12</v>
      </c>
      <c r="U57" s="24" t="b">
        <f t="shared" si="5"/>
        <v>1</v>
      </c>
      <c r="V57" s="46" t="s">
        <v>178</v>
      </c>
      <c r="W57" s="2">
        <v>326.0</v>
      </c>
      <c r="X57" s="2" t="s">
        <v>1708</v>
      </c>
      <c r="Y57" s="47">
        <v>1.630066766398E12</v>
      </c>
      <c r="Z57" s="24" t="b">
        <f t="shared" si="6"/>
        <v>1</v>
      </c>
      <c r="AA57" s="46" t="s">
        <v>252</v>
      </c>
      <c r="AB57" s="2">
        <v>517.0</v>
      </c>
      <c r="AC57" s="2" t="s">
        <v>1714</v>
      </c>
      <c r="AD57" s="47">
        <v>1.63006738205E12</v>
      </c>
      <c r="AE57" s="24" t="b">
        <f t="shared" si="7"/>
        <v>1</v>
      </c>
      <c r="AF57" s="46" t="s">
        <v>167</v>
      </c>
      <c r="AG57" s="2">
        <v>2380.0</v>
      </c>
      <c r="AH57" s="2" t="s">
        <v>1715</v>
      </c>
      <c r="AI57" s="47">
        <v>1.630073806512E12</v>
      </c>
      <c r="AJ57" s="24" t="b">
        <f t="shared" si="8"/>
        <v>1</v>
      </c>
      <c r="AK57" s="46" t="s">
        <v>157</v>
      </c>
      <c r="AL57" s="2">
        <v>2088.0</v>
      </c>
      <c r="AM57" s="2" t="s">
        <v>1716</v>
      </c>
      <c r="AN57" s="47">
        <v>1.630074274464E12</v>
      </c>
      <c r="AO57" s="24" t="b">
        <f t="shared" si="9"/>
        <v>1</v>
      </c>
      <c r="AP57" s="46" t="s">
        <v>202</v>
      </c>
      <c r="AQ57" s="2">
        <v>225.0</v>
      </c>
      <c r="AR57" s="2" t="s">
        <v>1710</v>
      </c>
      <c r="AS57" s="47">
        <v>1.630074847366E12</v>
      </c>
    </row>
    <row r="58">
      <c r="A58" s="24" t="b">
        <f t="shared" si="1"/>
        <v>1</v>
      </c>
      <c r="B58" s="46" t="s">
        <v>202</v>
      </c>
      <c r="C58" s="2">
        <v>815.0</v>
      </c>
      <c r="D58" s="2" t="s">
        <v>1711</v>
      </c>
      <c r="E58" s="47">
        <v>1.630060986959E12</v>
      </c>
      <c r="F58" s="24" t="b">
        <f t="shared" si="2"/>
        <v>1</v>
      </c>
      <c r="G58" s="46" t="s">
        <v>237</v>
      </c>
      <c r="H58" s="2">
        <v>1026.0</v>
      </c>
      <c r="I58" s="2" t="s">
        <v>1717</v>
      </c>
      <c r="J58" s="47">
        <v>1.630061382769E12</v>
      </c>
      <c r="K58" s="24" t="b">
        <f t="shared" si="3"/>
        <v>1</v>
      </c>
      <c r="O58" s="28"/>
      <c r="P58" s="24" t="b">
        <f t="shared" si="4"/>
        <v>1</v>
      </c>
      <c r="Q58" s="46" t="s">
        <v>221</v>
      </c>
      <c r="R58" s="2">
        <v>1110.0</v>
      </c>
      <c r="S58" s="2" t="s">
        <v>1718</v>
      </c>
      <c r="T58" s="47">
        <v>1.630065927343E12</v>
      </c>
      <c r="U58" s="24" t="b">
        <f t="shared" si="5"/>
        <v>1</v>
      </c>
      <c r="V58" s="46" t="s">
        <v>166</v>
      </c>
      <c r="W58" s="2">
        <v>1400.0</v>
      </c>
      <c r="X58" s="2" t="s">
        <v>1719</v>
      </c>
      <c r="Y58" s="47">
        <v>1.630066767788E12</v>
      </c>
      <c r="Z58" s="24" t="b">
        <f t="shared" si="6"/>
        <v>1</v>
      </c>
      <c r="AD58" s="28"/>
      <c r="AE58" s="24" t="b">
        <f t="shared" si="7"/>
        <v>1</v>
      </c>
      <c r="AF58" s="46" t="s">
        <v>237</v>
      </c>
      <c r="AG58" s="2">
        <v>2554.0</v>
      </c>
      <c r="AH58" s="2" t="s">
        <v>1720</v>
      </c>
      <c r="AI58" s="47">
        <v>1.630073809064E12</v>
      </c>
      <c r="AJ58" s="24" t="b">
        <f t="shared" si="8"/>
        <v>1</v>
      </c>
      <c r="AK58" s="46" t="s">
        <v>166</v>
      </c>
      <c r="AL58" s="2">
        <v>205.0</v>
      </c>
      <c r="AM58" s="2" t="s">
        <v>1716</v>
      </c>
      <c r="AN58" s="47">
        <v>1.630074274671E12</v>
      </c>
      <c r="AO58" s="24" t="b">
        <f t="shared" si="9"/>
        <v>1</v>
      </c>
      <c r="AP58" s="46" t="s">
        <v>84</v>
      </c>
      <c r="AQ58" s="2">
        <v>257.0</v>
      </c>
      <c r="AR58" s="2" t="s">
        <v>1710</v>
      </c>
      <c r="AS58" s="47">
        <v>1.630074847624E12</v>
      </c>
    </row>
    <row r="59">
      <c r="A59" s="21" t="b">
        <f t="shared" si="1"/>
        <v>1</v>
      </c>
      <c r="B59" s="46" t="s">
        <v>75</v>
      </c>
      <c r="C59" s="2">
        <v>245.0</v>
      </c>
      <c r="D59" s="2" t="s">
        <v>1721</v>
      </c>
      <c r="E59" s="47">
        <v>1.630060987202E12</v>
      </c>
      <c r="F59" s="21" t="b">
        <f t="shared" si="2"/>
        <v>1</v>
      </c>
      <c r="G59" s="46" t="s">
        <v>159</v>
      </c>
      <c r="H59" s="2">
        <v>338.0</v>
      </c>
      <c r="I59" s="2" t="s">
        <v>1722</v>
      </c>
      <c r="J59" s="47">
        <v>1.630061383115E12</v>
      </c>
      <c r="K59" s="21" t="b">
        <f t="shared" si="3"/>
        <v>1</v>
      </c>
      <c r="O59" s="28"/>
      <c r="P59" s="21" t="b">
        <f t="shared" si="4"/>
        <v>1</v>
      </c>
      <c r="Q59" s="46" t="s">
        <v>123</v>
      </c>
      <c r="R59" s="2">
        <v>243.0</v>
      </c>
      <c r="S59" s="2" t="s">
        <v>1718</v>
      </c>
      <c r="T59" s="47">
        <v>1.630065927585E12</v>
      </c>
      <c r="U59" s="21" t="b">
        <f t="shared" si="5"/>
        <v>1</v>
      </c>
      <c r="V59" s="46" t="s">
        <v>252</v>
      </c>
      <c r="W59" s="2">
        <v>711.0</v>
      </c>
      <c r="X59" s="2" t="s">
        <v>1723</v>
      </c>
      <c r="Y59" s="47">
        <v>1.630066768497E12</v>
      </c>
      <c r="Z59" s="21" t="b">
        <f t="shared" si="6"/>
        <v>1</v>
      </c>
      <c r="AD59" s="28"/>
      <c r="AE59" s="21" t="b">
        <f t="shared" si="7"/>
        <v>1</v>
      </c>
      <c r="AF59" s="46" t="s">
        <v>178</v>
      </c>
      <c r="AG59" s="2">
        <v>391.0</v>
      </c>
      <c r="AH59" s="2" t="s">
        <v>1720</v>
      </c>
      <c r="AI59" s="47">
        <v>1.630073809457E12</v>
      </c>
      <c r="AJ59" s="21" t="b">
        <f t="shared" si="8"/>
        <v>1</v>
      </c>
      <c r="AK59" s="46" t="s">
        <v>237</v>
      </c>
      <c r="AL59" s="2">
        <v>2280.0</v>
      </c>
      <c r="AM59" s="2" t="s">
        <v>1724</v>
      </c>
      <c r="AN59" s="47">
        <v>1.630074276949E12</v>
      </c>
      <c r="AO59" s="21" t="b">
        <f t="shared" si="9"/>
        <v>1</v>
      </c>
      <c r="AP59" s="46" t="s">
        <v>229</v>
      </c>
      <c r="AQ59" s="2">
        <v>2069.0</v>
      </c>
      <c r="AR59" s="2" t="s">
        <v>1725</v>
      </c>
      <c r="AS59" s="47">
        <v>1.630074849694E12</v>
      </c>
    </row>
    <row r="60">
      <c r="A60" s="21" t="b">
        <f t="shared" si="1"/>
        <v>1</v>
      </c>
      <c r="B60" s="46" t="s">
        <v>84</v>
      </c>
      <c r="C60" s="2">
        <v>263.0</v>
      </c>
      <c r="D60" s="2" t="s">
        <v>1721</v>
      </c>
      <c r="E60" s="47">
        <v>1.630060987465E12</v>
      </c>
      <c r="F60" s="21" t="b">
        <f t="shared" si="2"/>
        <v>1</v>
      </c>
      <c r="G60" s="46" t="s">
        <v>285</v>
      </c>
      <c r="H60" s="2">
        <v>126.0</v>
      </c>
      <c r="I60" s="2" t="s">
        <v>1722</v>
      </c>
      <c r="J60" s="47">
        <v>1.630061383235E12</v>
      </c>
      <c r="K60" s="21" t="b">
        <f t="shared" si="3"/>
        <v>1</v>
      </c>
      <c r="O60" s="28"/>
      <c r="P60" s="21" t="b">
        <f t="shared" si="4"/>
        <v>1</v>
      </c>
      <c r="Q60" s="46" t="s">
        <v>84</v>
      </c>
      <c r="R60" s="2">
        <v>220.0</v>
      </c>
      <c r="S60" s="2" t="s">
        <v>1718</v>
      </c>
      <c r="T60" s="47">
        <v>1.630065927805E12</v>
      </c>
      <c r="U60" s="21" t="b">
        <f t="shared" si="5"/>
        <v>1</v>
      </c>
      <c r="Y60" s="28"/>
      <c r="Z60" s="21" t="b">
        <f t="shared" si="6"/>
        <v>1</v>
      </c>
      <c r="AD60" s="28"/>
      <c r="AE60" s="21" t="b">
        <f t="shared" si="7"/>
        <v>1</v>
      </c>
      <c r="AF60" s="46" t="s">
        <v>166</v>
      </c>
      <c r="AG60" s="2">
        <v>179.0</v>
      </c>
      <c r="AH60" s="2" t="s">
        <v>1720</v>
      </c>
      <c r="AI60" s="47">
        <v>1.630073809642E12</v>
      </c>
      <c r="AJ60" s="21" t="b">
        <f t="shared" si="8"/>
        <v>1</v>
      </c>
      <c r="AK60" s="46" t="s">
        <v>159</v>
      </c>
      <c r="AL60" s="2">
        <v>334.0</v>
      </c>
      <c r="AM60" s="2" t="s">
        <v>1726</v>
      </c>
      <c r="AN60" s="47">
        <v>1.630074277286E12</v>
      </c>
      <c r="AO60" s="21" t="b">
        <f t="shared" si="9"/>
        <v>1</v>
      </c>
      <c r="AP60" s="46" t="s">
        <v>237</v>
      </c>
      <c r="AQ60" s="2">
        <v>1372.0</v>
      </c>
      <c r="AR60" s="2" t="s">
        <v>1727</v>
      </c>
      <c r="AS60" s="47">
        <v>1.630074851063E12</v>
      </c>
    </row>
    <row r="61">
      <c r="A61" s="21" t="b">
        <f t="shared" si="1"/>
        <v>1</v>
      </c>
      <c r="B61" s="46" t="s">
        <v>176</v>
      </c>
      <c r="C61" s="2">
        <v>532.0</v>
      </c>
      <c r="D61" s="2" t="s">
        <v>1721</v>
      </c>
      <c r="E61" s="47">
        <v>1.630060987998E12</v>
      </c>
      <c r="F61" s="21" t="b">
        <f t="shared" si="2"/>
        <v>1</v>
      </c>
      <c r="G61" s="46" t="s">
        <v>159</v>
      </c>
      <c r="H61" s="2">
        <v>664.0</v>
      </c>
      <c r="I61" s="2" t="s">
        <v>1722</v>
      </c>
      <c r="J61" s="47">
        <v>1.630061383899E12</v>
      </c>
      <c r="K61" s="21" t="b">
        <f t="shared" si="3"/>
        <v>1</v>
      </c>
      <c r="O61" s="28"/>
      <c r="P61" s="21" t="b">
        <f t="shared" si="4"/>
        <v>1</v>
      </c>
      <c r="Q61" s="46" t="s">
        <v>212</v>
      </c>
      <c r="R61" s="2">
        <v>1348.0</v>
      </c>
      <c r="S61" s="2" t="s">
        <v>1728</v>
      </c>
      <c r="T61" s="47">
        <v>1.630065929167E12</v>
      </c>
      <c r="U61" s="21" t="b">
        <f t="shared" si="5"/>
        <v>1</v>
      </c>
      <c r="Y61" s="28"/>
      <c r="Z61" s="21" t="b">
        <f t="shared" si="6"/>
        <v>1</v>
      </c>
      <c r="AD61" s="28"/>
      <c r="AE61" s="21" t="b">
        <f t="shared" si="7"/>
        <v>1</v>
      </c>
      <c r="AF61" s="46" t="s">
        <v>252</v>
      </c>
      <c r="AG61" s="2">
        <v>411.0</v>
      </c>
      <c r="AH61" s="2" t="s">
        <v>1729</v>
      </c>
      <c r="AI61" s="47">
        <v>1.630073810058E12</v>
      </c>
      <c r="AJ61" s="21" t="b">
        <f t="shared" si="8"/>
        <v>1</v>
      </c>
      <c r="AK61" s="46" t="s">
        <v>166</v>
      </c>
      <c r="AL61" s="2">
        <v>131.0</v>
      </c>
      <c r="AM61" s="2" t="s">
        <v>1726</v>
      </c>
      <c r="AN61" s="47">
        <v>1.630074277415E12</v>
      </c>
      <c r="AO61" s="21" t="b">
        <f t="shared" si="9"/>
        <v>1</v>
      </c>
      <c r="AP61" s="46" t="s">
        <v>164</v>
      </c>
      <c r="AQ61" s="2">
        <v>603.0</v>
      </c>
      <c r="AR61" s="2" t="s">
        <v>1727</v>
      </c>
      <c r="AS61" s="47">
        <v>1.630074851668E12</v>
      </c>
    </row>
    <row r="62">
      <c r="A62" s="21" t="b">
        <f t="shared" si="1"/>
        <v>1</v>
      </c>
      <c r="B62" s="46" t="s">
        <v>186</v>
      </c>
      <c r="C62" s="2">
        <v>268.0</v>
      </c>
      <c r="D62" s="2" t="s">
        <v>1730</v>
      </c>
      <c r="E62" s="47">
        <v>1.630060988268E12</v>
      </c>
      <c r="F62" s="21" t="b">
        <f t="shared" si="2"/>
        <v>1</v>
      </c>
      <c r="G62" s="46" t="s">
        <v>166</v>
      </c>
      <c r="H62" s="2">
        <v>562.0</v>
      </c>
      <c r="I62" s="2" t="s">
        <v>1731</v>
      </c>
      <c r="J62" s="47">
        <v>1.630061384469E12</v>
      </c>
      <c r="K62" s="21" t="b">
        <f t="shared" si="3"/>
        <v>1</v>
      </c>
      <c r="O62" s="28"/>
      <c r="P62" s="21" t="b">
        <f t="shared" si="4"/>
        <v>1</v>
      </c>
      <c r="Q62" s="46" t="s">
        <v>202</v>
      </c>
      <c r="R62" s="2">
        <v>423.0</v>
      </c>
      <c r="S62" s="2" t="s">
        <v>1728</v>
      </c>
      <c r="T62" s="47">
        <v>1.630065929575E12</v>
      </c>
      <c r="U62" s="21" t="b">
        <f t="shared" si="5"/>
        <v>1</v>
      </c>
      <c r="Y62" s="28"/>
      <c r="Z62" s="21" t="b">
        <f t="shared" si="6"/>
        <v>1</v>
      </c>
      <c r="AD62" s="28"/>
      <c r="AE62" s="21" t="b">
        <f t="shared" si="7"/>
        <v>1</v>
      </c>
      <c r="AI62" s="28"/>
      <c r="AJ62" s="21" t="b">
        <f t="shared" si="8"/>
        <v>1</v>
      </c>
      <c r="AK62" s="46" t="s">
        <v>84</v>
      </c>
      <c r="AL62" s="2">
        <v>410.0</v>
      </c>
      <c r="AM62" s="2" t="s">
        <v>1726</v>
      </c>
      <c r="AN62" s="47">
        <v>1.630074277823E12</v>
      </c>
      <c r="AO62" s="21" t="b">
        <f t="shared" si="9"/>
        <v>1</v>
      </c>
      <c r="AP62" s="46" t="s">
        <v>166</v>
      </c>
      <c r="AQ62" s="2">
        <v>68.0</v>
      </c>
      <c r="AR62" s="2" t="s">
        <v>1727</v>
      </c>
      <c r="AS62" s="47">
        <v>1.630074851736E12</v>
      </c>
    </row>
    <row r="63">
      <c r="A63" s="21" t="b">
        <f t="shared" si="1"/>
        <v>1</v>
      </c>
      <c r="B63" s="46" t="s">
        <v>84</v>
      </c>
      <c r="C63" s="2">
        <v>306.0</v>
      </c>
      <c r="D63" s="2" t="s">
        <v>1730</v>
      </c>
      <c r="E63" s="47">
        <v>1.630060988572E12</v>
      </c>
      <c r="F63" s="21" t="b">
        <f t="shared" si="2"/>
        <v>1</v>
      </c>
      <c r="G63" s="46" t="s">
        <v>252</v>
      </c>
      <c r="H63" s="2">
        <v>376.0</v>
      </c>
      <c r="I63" s="2" t="s">
        <v>1731</v>
      </c>
      <c r="J63" s="47">
        <v>1.630061384839E12</v>
      </c>
      <c r="K63" s="21" t="b">
        <f t="shared" si="3"/>
        <v>1</v>
      </c>
      <c r="O63" s="28"/>
      <c r="P63" s="21" t="b">
        <f t="shared" si="4"/>
        <v>1</v>
      </c>
      <c r="Q63" s="46" t="s">
        <v>84</v>
      </c>
      <c r="R63" s="2">
        <v>248.0</v>
      </c>
      <c r="S63" s="2" t="s">
        <v>1728</v>
      </c>
      <c r="T63" s="47">
        <v>1.630065929825E12</v>
      </c>
      <c r="U63" s="21" t="b">
        <f t="shared" si="5"/>
        <v>1</v>
      </c>
      <c r="Y63" s="28"/>
      <c r="Z63" s="21" t="b">
        <f t="shared" si="6"/>
        <v>1</v>
      </c>
      <c r="AD63" s="28"/>
      <c r="AE63" s="21" t="b">
        <f t="shared" si="7"/>
        <v>1</v>
      </c>
      <c r="AI63" s="28"/>
      <c r="AJ63" s="21" t="b">
        <f t="shared" si="8"/>
        <v>1</v>
      </c>
      <c r="AK63" s="46" t="s">
        <v>166</v>
      </c>
      <c r="AL63" s="2">
        <v>306.0</v>
      </c>
      <c r="AM63" s="2" t="s">
        <v>1732</v>
      </c>
      <c r="AN63" s="47">
        <v>1.630074278128E12</v>
      </c>
      <c r="AO63" s="21" t="b">
        <f t="shared" si="9"/>
        <v>1</v>
      </c>
      <c r="AP63" s="46" t="s">
        <v>164</v>
      </c>
      <c r="AQ63" s="2">
        <v>695.0</v>
      </c>
      <c r="AR63" s="2" t="s">
        <v>1733</v>
      </c>
      <c r="AS63" s="47">
        <v>1.630074852443E12</v>
      </c>
    </row>
    <row r="64">
      <c r="A64" s="21" t="b">
        <f t="shared" si="1"/>
        <v>1</v>
      </c>
      <c r="B64" s="46" t="s">
        <v>172</v>
      </c>
      <c r="C64" s="2">
        <v>3909.0</v>
      </c>
      <c r="D64" s="2" t="s">
        <v>1734</v>
      </c>
      <c r="E64" s="47">
        <v>1.630060992481E12</v>
      </c>
      <c r="F64" s="21" t="b">
        <f t="shared" si="2"/>
        <v>1</v>
      </c>
      <c r="J64" s="28"/>
      <c r="K64" s="21" t="b">
        <f t="shared" si="3"/>
        <v>1</v>
      </c>
      <c r="O64" s="28"/>
      <c r="P64" s="21" t="b">
        <f t="shared" si="4"/>
        <v>1</v>
      </c>
      <c r="Q64" s="46" t="s">
        <v>229</v>
      </c>
      <c r="R64" s="2">
        <v>1995.0</v>
      </c>
      <c r="S64" s="2" t="s">
        <v>1735</v>
      </c>
      <c r="T64" s="47">
        <v>1.63006593183E12</v>
      </c>
      <c r="U64" s="21" t="b">
        <f t="shared" si="5"/>
        <v>1</v>
      </c>
      <c r="Y64" s="28"/>
      <c r="Z64" s="21" t="b">
        <f t="shared" si="6"/>
        <v>1</v>
      </c>
      <c r="AD64" s="28"/>
      <c r="AE64" s="21" t="b">
        <f t="shared" si="7"/>
        <v>1</v>
      </c>
      <c r="AI64" s="28"/>
      <c r="AJ64" s="21" t="b">
        <f t="shared" si="8"/>
        <v>1</v>
      </c>
      <c r="AK64" s="46" t="s">
        <v>252</v>
      </c>
      <c r="AL64" s="2">
        <v>758.0</v>
      </c>
      <c r="AM64" s="2" t="s">
        <v>1732</v>
      </c>
      <c r="AN64" s="47">
        <v>1.630074278886E12</v>
      </c>
      <c r="AO64" s="21" t="b">
        <f t="shared" si="9"/>
        <v>1</v>
      </c>
      <c r="AP64" s="46" t="s">
        <v>237</v>
      </c>
      <c r="AQ64" s="2">
        <v>141.0</v>
      </c>
      <c r="AR64" s="2" t="s">
        <v>1733</v>
      </c>
      <c r="AS64" s="47">
        <v>1.630074852572E12</v>
      </c>
    </row>
    <row r="65">
      <c r="A65" s="21" t="b">
        <f t="shared" si="1"/>
        <v>1</v>
      </c>
      <c r="B65" s="46" t="s">
        <v>198</v>
      </c>
      <c r="C65" s="2">
        <v>1526.0</v>
      </c>
      <c r="D65" s="2" t="s">
        <v>1736</v>
      </c>
      <c r="E65" s="47">
        <v>1.630060994006E12</v>
      </c>
      <c r="F65" s="21" t="b">
        <f t="shared" si="2"/>
        <v>1</v>
      </c>
      <c r="J65" s="28"/>
      <c r="K65" s="21" t="b">
        <f t="shared" si="3"/>
        <v>1</v>
      </c>
      <c r="O65" s="28"/>
      <c r="P65" s="21" t="b">
        <f t="shared" si="4"/>
        <v>1</v>
      </c>
      <c r="Q65" s="46" t="s">
        <v>237</v>
      </c>
      <c r="R65" s="2">
        <v>1657.0</v>
      </c>
      <c r="S65" s="2" t="s">
        <v>1737</v>
      </c>
      <c r="T65" s="47">
        <v>1.630065933476E12</v>
      </c>
      <c r="U65" s="21" t="b">
        <f t="shared" si="5"/>
        <v>1</v>
      </c>
      <c r="Y65" s="28"/>
      <c r="Z65" s="21" t="b">
        <f t="shared" si="6"/>
        <v>1</v>
      </c>
      <c r="AD65" s="28"/>
      <c r="AE65" s="21" t="b">
        <f t="shared" si="7"/>
        <v>1</v>
      </c>
      <c r="AI65" s="28"/>
      <c r="AJ65" s="21" t="b">
        <f t="shared" si="8"/>
        <v>1</v>
      </c>
      <c r="AN65" s="28"/>
      <c r="AO65" s="21" t="b">
        <f t="shared" si="9"/>
        <v>1</v>
      </c>
      <c r="AP65" s="46" t="s">
        <v>178</v>
      </c>
      <c r="AQ65" s="2">
        <v>200.0</v>
      </c>
      <c r="AR65" s="2" t="s">
        <v>1733</v>
      </c>
      <c r="AS65" s="47">
        <v>1.630074852779E12</v>
      </c>
    </row>
    <row r="66">
      <c r="A66" s="21" t="b">
        <f t="shared" si="1"/>
        <v>1</v>
      </c>
      <c r="B66" s="46" t="s">
        <v>159</v>
      </c>
      <c r="C66" s="2">
        <v>214.0</v>
      </c>
      <c r="D66" s="2" t="s">
        <v>1736</v>
      </c>
      <c r="E66" s="47">
        <v>1.63006099422E12</v>
      </c>
      <c r="F66" s="21" t="b">
        <f t="shared" si="2"/>
        <v>1</v>
      </c>
      <c r="J66" s="28"/>
      <c r="K66" s="21" t="b">
        <f t="shared" si="3"/>
        <v>1</v>
      </c>
      <c r="O66" s="28"/>
      <c r="P66" s="21" t="b">
        <f t="shared" si="4"/>
        <v>1</v>
      </c>
      <c r="Q66" s="46" t="s">
        <v>159</v>
      </c>
      <c r="R66" s="2">
        <v>320.0</v>
      </c>
      <c r="S66" s="2" t="s">
        <v>1737</v>
      </c>
      <c r="T66" s="47">
        <v>1.630065933799E12</v>
      </c>
      <c r="U66" s="21" t="b">
        <f t="shared" si="5"/>
        <v>1</v>
      </c>
      <c r="Y66" s="28"/>
      <c r="Z66" s="21" t="b">
        <f t="shared" si="6"/>
        <v>1</v>
      </c>
      <c r="AD66" s="28"/>
      <c r="AE66" s="21" t="b">
        <f t="shared" si="7"/>
        <v>1</v>
      </c>
      <c r="AI66" s="28"/>
      <c r="AJ66" s="21" t="b">
        <f t="shared" si="8"/>
        <v>1</v>
      </c>
      <c r="AN66" s="28"/>
      <c r="AO66" s="21" t="b">
        <f t="shared" si="9"/>
        <v>1</v>
      </c>
      <c r="AP66" s="46" t="s">
        <v>166</v>
      </c>
      <c r="AQ66" s="2">
        <v>153.0</v>
      </c>
      <c r="AR66" s="2" t="s">
        <v>1733</v>
      </c>
      <c r="AS66" s="47">
        <v>1.630074852927E12</v>
      </c>
    </row>
    <row r="67">
      <c r="A67" s="21" t="b">
        <f t="shared" si="1"/>
        <v>1</v>
      </c>
      <c r="B67" s="46" t="s">
        <v>285</v>
      </c>
      <c r="C67" s="2">
        <v>176.0</v>
      </c>
      <c r="D67" s="2" t="s">
        <v>1736</v>
      </c>
      <c r="E67" s="47">
        <v>1.630060994395E12</v>
      </c>
      <c r="F67" s="21" t="b">
        <f t="shared" si="2"/>
        <v>1</v>
      </c>
      <c r="J67" s="28"/>
      <c r="K67" s="21" t="b">
        <f t="shared" si="3"/>
        <v>1</v>
      </c>
      <c r="O67" s="28"/>
      <c r="P67" s="21" t="b">
        <f t="shared" si="4"/>
        <v>1</v>
      </c>
      <c r="Q67" s="46" t="s">
        <v>166</v>
      </c>
      <c r="R67" s="2">
        <v>127.0</v>
      </c>
      <c r="S67" s="2" t="s">
        <v>1737</v>
      </c>
      <c r="T67" s="47">
        <v>1.630065933935E12</v>
      </c>
      <c r="U67" s="21" t="b">
        <f t="shared" si="5"/>
        <v>1</v>
      </c>
      <c r="Y67" s="28"/>
      <c r="Z67" s="21" t="b">
        <f t="shared" si="6"/>
        <v>1</v>
      </c>
      <c r="AD67" s="28"/>
      <c r="AE67" s="21" t="b">
        <f t="shared" si="7"/>
        <v>1</v>
      </c>
      <c r="AI67" s="28"/>
      <c r="AJ67" s="21" t="b">
        <f t="shared" si="8"/>
        <v>1</v>
      </c>
      <c r="AN67" s="28"/>
      <c r="AO67" s="21" t="b">
        <f t="shared" si="9"/>
        <v>1</v>
      </c>
      <c r="AP67" s="46" t="s">
        <v>252</v>
      </c>
      <c r="AQ67" s="2">
        <v>426.0</v>
      </c>
      <c r="AR67" s="2" t="s">
        <v>1738</v>
      </c>
      <c r="AS67" s="47">
        <v>1.630074853352E12</v>
      </c>
    </row>
    <row r="68">
      <c r="A68" s="21" t="b">
        <f t="shared" si="1"/>
        <v>1</v>
      </c>
      <c r="B68" s="46" t="s">
        <v>84</v>
      </c>
      <c r="C68" s="2">
        <v>309.0</v>
      </c>
      <c r="D68" s="2" t="s">
        <v>1736</v>
      </c>
      <c r="E68" s="47">
        <v>1.630060994707E12</v>
      </c>
      <c r="F68" s="21" t="b">
        <f t="shared" si="2"/>
        <v>1</v>
      </c>
      <c r="J68" s="28"/>
      <c r="K68" s="21" t="b">
        <f t="shared" si="3"/>
        <v>1</v>
      </c>
      <c r="O68" s="28"/>
      <c r="P68" s="21" t="b">
        <f t="shared" si="4"/>
        <v>1</v>
      </c>
      <c r="Q68" s="46" t="s">
        <v>252</v>
      </c>
      <c r="R68" s="2">
        <v>402.0</v>
      </c>
      <c r="S68" s="2" t="s">
        <v>1739</v>
      </c>
      <c r="T68" s="47">
        <v>1.630065934325E12</v>
      </c>
      <c r="U68" s="21" t="b">
        <f t="shared" si="5"/>
        <v>1</v>
      </c>
      <c r="Y68" s="28"/>
      <c r="Z68" s="21" t="b">
        <f t="shared" si="6"/>
        <v>1</v>
      </c>
      <c r="AD68" s="28"/>
      <c r="AE68" s="21" t="b">
        <f t="shared" si="7"/>
        <v>1</v>
      </c>
      <c r="AI68" s="28"/>
      <c r="AJ68" s="21" t="b">
        <f t="shared" si="8"/>
        <v>1</v>
      </c>
      <c r="AN68" s="28"/>
      <c r="AO68" s="21" t="b">
        <f t="shared" si="9"/>
        <v>1</v>
      </c>
      <c r="AS68" s="28"/>
    </row>
    <row r="69">
      <c r="A69" s="21" t="b">
        <f t="shared" si="1"/>
        <v>1</v>
      </c>
      <c r="B69" s="46" t="s">
        <v>285</v>
      </c>
      <c r="C69" s="2">
        <v>213.0</v>
      </c>
      <c r="D69" s="2" t="s">
        <v>1736</v>
      </c>
      <c r="E69" s="47">
        <v>1.630060994927E12</v>
      </c>
      <c r="F69" s="21" t="b">
        <f t="shared" si="2"/>
        <v>1</v>
      </c>
      <c r="J69" s="28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Y69" s="28"/>
      <c r="Z69" s="21" t="b">
        <f t="shared" si="6"/>
        <v>1</v>
      </c>
      <c r="AD69" s="28"/>
      <c r="AE69" s="21" t="b">
        <f t="shared" si="7"/>
        <v>1</v>
      </c>
      <c r="AI69" s="28"/>
      <c r="AJ69" s="21" t="b">
        <f t="shared" si="8"/>
        <v>1</v>
      </c>
      <c r="AN69" s="28"/>
      <c r="AO69" s="21" t="b">
        <f t="shared" si="9"/>
        <v>1</v>
      </c>
      <c r="AS69" s="28"/>
    </row>
    <row r="70">
      <c r="A70" s="21" t="b">
        <f t="shared" si="1"/>
        <v>1</v>
      </c>
      <c r="B70" s="46" t="s">
        <v>159</v>
      </c>
      <c r="C70" s="2">
        <v>139.0</v>
      </c>
      <c r="D70" s="2" t="s">
        <v>1740</v>
      </c>
      <c r="E70" s="47">
        <v>1.630060995072E12</v>
      </c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Y70" s="28"/>
      <c r="Z70" s="21" t="b">
        <f t="shared" si="6"/>
        <v>1</v>
      </c>
      <c r="AD70" s="28"/>
      <c r="AE70" s="21" t="b">
        <f t="shared" si="7"/>
        <v>1</v>
      </c>
      <c r="AI70" s="28"/>
      <c r="AJ70" s="21" t="b">
        <f t="shared" si="8"/>
        <v>1</v>
      </c>
      <c r="AN70" s="28"/>
      <c r="AO70" s="21" t="b">
        <f t="shared" si="9"/>
        <v>1</v>
      </c>
      <c r="AS70" s="28"/>
    </row>
    <row r="71">
      <c r="A71" s="21" t="b">
        <f t="shared" si="1"/>
        <v>1</v>
      </c>
      <c r="B71" s="46" t="s">
        <v>166</v>
      </c>
      <c r="C71" s="2">
        <v>414.0</v>
      </c>
      <c r="D71" s="2" t="s">
        <v>1740</v>
      </c>
      <c r="E71" s="47">
        <v>1.630060995473E12</v>
      </c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28"/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N71" s="28"/>
      <c r="AO71" s="21" t="b">
        <f t="shared" si="9"/>
        <v>1</v>
      </c>
      <c r="AS71" s="28"/>
    </row>
    <row r="72">
      <c r="A72" s="21" t="b">
        <f t="shared" si="1"/>
        <v>1</v>
      </c>
      <c r="B72" s="46" t="s">
        <v>84</v>
      </c>
      <c r="C72" s="2">
        <v>568.0</v>
      </c>
      <c r="D72" s="2" t="s">
        <v>1741</v>
      </c>
      <c r="E72" s="47">
        <v>1.630060996042E12</v>
      </c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28"/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S72" s="28"/>
    </row>
    <row r="73">
      <c r="A73" s="21" t="b">
        <f t="shared" si="1"/>
        <v>1</v>
      </c>
      <c r="B73" s="46" t="s">
        <v>166</v>
      </c>
      <c r="C73" s="2">
        <v>750.0</v>
      </c>
      <c r="D73" s="2" t="s">
        <v>1741</v>
      </c>
      <c r="E73" s="47">
        <v>1.630060996789E12</v>
      </c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28"/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B74" s="46" t="s">
        <v>84</v>
      </c>
      <c r="C74" s="2">
        <v>417.0</v>
      </c>
      <c r="D74" s="2" t="s">
        <v>1742</v>
      </c>
      <c r="E74" s="47">
        <v>1.630060997206E12</v>
      </c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28"/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B75" s="46" t="s">
        <v>221</v>
      </c>
      <c r="C75" s="2">
        <v>636.0</v>
      </c>
      <c r="D75" s="2" t="s">
        <v>1742</v>
      </c>
      <c r="E75" s="47">
        <v>1.630060997843E12</v>
      </c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28"/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B76" s="46" t="s">
        <v>123</v>
      </c>
      <c r="C76" s="2">
        <v>225.0</v>
      </c>
      <c r="D76" s="2" t="s">
        <v>1743</v>
      </c>
      <c r="E76" s="47">
        <v>1.630060998066E12</v>
      </c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B77" s="46" t="s">
        <v>84</v>
      </c>
      <c r="C77" s="2">
        <v>247.0</v>
      </c>
      <c r="D77" s="2" t="s">
        <v>1743</v>
      </c>
      <c r="E77" s="47">
        <v>1.630060998312E12</v>
      </c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A78" s="21" t="b">
        <f t="shared" si="1"/>
        <v>1</v>
      </c>
      <c r="B78" s="46" t="s">
        <v>212</v>
      </c>
      <c r="C78" s="2">
        <v>431.0</v>
      </c>
      <c r="D78" s="2" t="s">
        <v>1743</v>
      </c>
      <c r="E78" s="47">
        <v>1.630060998743E12</v>
      </c>
      <c r="J78" s="28"/>
      <c r="O78" s="28"/>
      <c r="T78" s="28"/>
      <c r="Y78" s="28"/>
      <c r="AD78" s="28"/>
      <c r="AI78" s="28"/>
      <c r="AN78" s="28"/>
      <c r="AS78" s="28"/>
    </row>
    <row r="79">
      <c r="A79" s="21" t="b">
        <f t="shared" si="1"/>
        <v>1</v>
      </c>
      <c r="B79" s="46" t="s">
        <v>202</v>
      </c>
      <c r="C79" s="2">
        <v>208.0</v>
      </c>
      <c r="D79" s="2" t="s">
        <v>1743</v>
      </c>
      <c r="E79" s="47">
        <v>1.630060998955E12</v>
      </c>
      <c r="J79" s="28"/>
      <c r="O79" s="28"/>
      <c r="T79" s="28"/>
      <c r="Y79" s="28"/>
      <c r="AD79" s="28"/>
      <c r="AI79" s="28"/>
      <c r="AN79" s="28"/>
      <c r="AS79" s="28"/>
    </row>
    <row r="80">
      <c r="A80" s="21" t="b">
        <f t="shared" si="1"/>
        <v>1</v>
      </c>
      <c r="B80" s="46" t="s">
        <v>84</v>
      </c>
      <c r="C80" s="2">
        <v>214.0</v>
      </c>
      <c r="D80" s="2" t="s">
        <v>1744</v>
      </c>
      <c r="E80" s="47">
        <v>1.630060999167E12</v>
      </c>
      <c r="J80" s="28"/>
      <c r="O80" s="28"/>
      <c r="T80" s="28"/>
      <c r="Y80" s="28"/>
      <c r="AD80" s="28"/>
      <c r="AI80" s="28"/>
      <c r="AN80" s="28"/>
      <c r="AS80" s="28"/>
    </row>
    <row r="81">
      <c r="A81" s="21" t="b">
        <f t="shared" si="1"/>
        <v>1</v>
      </c>
      <c r="B81" s="46" t="s">
        <v>193</v>
      </c>
      <c r="C81" s="2">
        <v>2097.0</v>
      </c>
      <c r="D81" s="2" t="s">
        <v>1745</v>
      </c>
      <c r="E81" s="47">
        <v>1.630061001266E12</v>
      </c>
      <c r="J81" s="28"/>
      <c r="O81" s="28"/>
      <c r="T81" s="28"/>
      <c r="Y81" s="28"/>
      <c r="AD81" s="28"/>
      <c r="AI81" s="28"/>
      <c r="AN81" s="28"/>
      <c r="AS81" s="28"/>
    </row>
    <row r="82">
      <c r="A82" s="21" t="b">
        <f t="shared" si="1"/>
        <v>1</v>
      </c>
      <c r="B82" s="46" t="s">
        <v>237</v>
      </c>
      <c r="C82" s="2">
        <v>1831.0</v>
      </c>
      <c r="D82" s="2" t="s">
        <v>1746</v>
      </c>
      <c r="E82" s="47">
        <v>1.630061003093E12</v>
      </c>
      <c r="J82" s="28"/>
      <c r="O82" s="28"/>
      <c r="T82" s="28"/>
      <c r="Y82" s="28"/>
      <c r="AD82" s="28"/>
      <c r="AI82" s="28"/>
      <c r="AN82" s="28"/>
      <c r="AS82" s="28"/>
    </row>
    <row r="83">
      <c r="A83" s="21" t="b">
        <f t="shared" si="1"/>
        <v>1</v>
      </c>
      <c r="B83" s="46" t="s">
        <v>159</v>
      </c>
      <c r="C83" s="2">
        <v>384.0</v>
      </c>
      <c r="D83" s="2" t="s">
        <v>1746</v>
      </c>
      <c r="E83" s="47">
        <v>1.63006100348E12</v>
      </c>
      <c r="J83" s="28"/>
      <c r="O83" s="28"/>
      <c r="T83" s="28"/>
      <c r="Y83" s="28"/>
      <c r="AD83" s="28"/>
      <c r="AI83" s="28"/>
      <c r="AN83" s="28"/>
      <c r="AS83" s="28"/>
    </row>
    <row r="84">
      <c r="A84" s="21" t="b">
        <f t="shared" si="1"/>
        <v>1</v>
      </c>
      <c r="B84" s="46" t="s">
        <v>166</v>
      </c>
      <c r="C84" s="2">
        <v>120.0</v>
      </c>
      <c r="D84" s="2" t="s">
        <v>1746</v>
      </c>
      <c r="E84" s="47">
        <v>1.630061003603E12</v>
      </c>
      <c r="J84" s="28"/>
      <c r="O84" s="28"/>
      <c r="T84" s="28"/>
      <c r="Y84" s="28"/>
      <c r="AD84" s="28"/>
      <c r="AI84" s="28"/>
      <c r="AN84" s="28"/>
      <c r="AS84" s="28"/>
    </row>
    <row r="85">
      <c r="A85" s="21" t="b">
        <f t="shared" si="1"/>
        <v>1</v>
      </c>
      <c r="B85" s="46" t="s">
        <v>252</v>
      </c>
      <c r="C85" s="2">
        <v>480.0</v>
      </c>
      <c r="D85" s="2" t="s">
        <v>1747</v>
      </c>
      <c r="E85" s="47">
        <v>1.630061004079E12</v>
      </c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413.3536585</v>
      </c>
      <c r="E151" s="28"/>
      <c r="F151" s="33"/>
      <c r="G151" s="31" t="s">
        <v>307</v>
      </c>
      <c r="H151" s="32">
        <f> AVERAGE(H4:H99)</f>
        <v>524.65</v>
      </c>
      <c r="J151" s="28"/>
      <c r="K151" s="33"/>
      <c r="L151" s="31" t="s">
        <v>307</v>
      </c>
      <c r="M151" s="32">
        <f> AVERAGE(M4:M99)</f>
        <v>566.5925926</v>
      </c>
      <c r="O151" s="28"/>
      <c r="P151" s="33"/>
      <c r="Q151" s="31" t="s">
        <v>307</v>
      </c>
      <c r="R151" s="32">
        <f> AVERAGE(R4:R99)</f>
        <v>502.3076923</v>
      </c>
      <c r="T151" s="28"/>
      <c r="U151" s="33"/>
      <c r="V151" s="31" t="s">
        <v>307</v>
      </c>
      <c r="W151" s="32">
        <f> AVERAGE(W4:W99)</f>
        <v>522.0535714</v>
      </c>
      <c r="Y151" s="28"/>
      <c r="Z151" s="33"/>
      <c r="AA151" s="31" t="s">
        <v>307</v>
      </c>
      <c r="AB151" s="32">
        <f> AVERAGE(AB4:AB99)</f>
        <v>506.037037</v>
      </c>
      <c r="AD151" s="28"/>
      <c r="AE151" s="33"/>
      <c r="AF151" s="31" t="s">
        <v>307</v>
      </c>
      <c r="AG151" s="32">
        <f> AVERAGE(AG4:AG99)</f>
        <v>529.6034483</v>
      </c>
      <c r="AI151" s="28"/>
      <c r="AJ151" s="33"/>
      <c r="AK151" s="31" t="s">
        <v>307</v>
      </c>
      <c r="AL151" s="32">
        <f> AVERAGE(AL4:AL99)</f>
        <v>493.9836066</v>
      </c>
      <c r="AN151" s="28"/>
      <c r="AO151" s="33"/>
      <c r="AP151" s="31" t="s">
        <v>307</v>
      </c>
      <c r="AQ151" s="32">
        <f> AVERAGE(AQ4:AQ99)</f>
        <v>420.40625</v>
      </c>
      <c r="AS151" s="28"/>
    </row>
    <row r="152">
      <c r="A152" s="30"/>
      <c r="B152" s="34" t="s">
        <v>308</v>
      </c>
      <c r="C152" s="35">
        <f>STDEV(C4:C99)</f>
        <v>561.6367257</v>
      </c>
      <c r="E152" s="28"/>
      <c r="F152" s="33"/>
      <c r="G152" s="34" t="s">
        <v>308</v>
      </c>
      <c r="H152" s="35">
        <f>STDEV(H4:H99)</f>
        <v>825.3265779</v>
      </c>
      <c r="J152" s="28"/>
      <c r="K152" s="33"/>
      <c r="L152" s="34" t="s">
        <v>308</v>
      </c>
      <c r="M152" s="35">
        <f>STDEV(M4:M99)</f>
        <v>956.4958752</v>
      </c>
      <c r="O152" s="28"/>
      <c r="P152" s="33"/>
      <c r="Q152" s="34" t="s">
        <v>308</v>
      </c>
      <c r="R152" s="35">
        <f>STDEV(R4:R99)</f>
        <v>678.0537618</v>
      </c>
      <c r="T152" s="28"/>
      <c r="U152" s="33"/>
      <c r="V152" s="34" t="s">
        <v>308</v>
      </c>
      <c r="W152" s="35">
        <f>STDEV(W4:W99)</f>
        <v>665.1671128</v>
      </c>
      <c r="Y152" s="28"/>
      <c r="Z152" s="33"/>
      <c r="AA152" s="34" t="s">
        <v>308</v>
      </c>
      <c r="AB152" s="35">
        <f>STDEV(AB4:AB99)</f>
        <v>853.5166093</v>
      </c>
      <c r="AD152" s="28"/>
      <c r="AE152" s="33"/>
      <c r="AF152" s="34" t="s">
        <v>308</v>
      </c>
      <c r="AG152" s="35">
        <f>STDEV(AG4:AG99)</f>
        <v>688.108619</v>
      </c>
      <c r="AI152" s="28"/>
      <c r="AJ152" s="33"/>
      <c r="AK152" s="34" t="s">
        <v>308</v>
      </c>
      <c r="AL152" s="35">
        <f>STDEV(AL4:AL99)</f>
        <v>693.6831527</v>
      </c>
      <c r="AN152" s="28"/>
      <c r="AO152" s="33"/>
      <c r="AP152" s="34" t="s">
        <v>308</v>
      </c>
      <c r="AQ152" s="35">
        <f>STDEV(AQ4:AQ99)</f>
        <v>466.7753859</v>
      </c>
      <c r="AS152" s="28"/>
    </row>
    <row r="153">
      <c r="A153" s="30"/>
      <c r="B153" s="31" t="s">
        <v>309</v>
      </c>
      <c r="C153" s="35">
        <f>MEDIAN(C4:C99)</f>
        <v>225</v>
      </c>
      <c r="E153" s="28"/>
      <c r="F153" s="33"/>
      <c r="G153" s="31" t="s">
        <v>309</v>
      </c>
      <c r="H153" s="35">
        <f>MEDIAN(H4:H99)</f>
        <v>321.5</v>
      </c>
      <c r="J153" s="28"/>
      <c r="K153" s="33"/>
      <c r="L153" s="31" t="s">
        <v>309</v>
      </c>
      <c r="M153" s="35">
        <f>MEDIAN(M4:M99)</f>
        <v>242.5</v>
      </c>
      <c r="O153" s="28"/>
      <c r="P153" s="33"/>
      <c r="Q153" s="31" t="s">
        <v>309</v>
      </c>
      <c r="R153" s="35">
        <f>MEDIAN(R4:R99)</f>
        <v>248</v>
      </c>
      <c r="T153" s="28"/>
      <c r="U153" s="33"/>
      <c r="V153" s="31" t="s">
        <v>309</v>
      </c>
      <c r="W153" s="35">
        <f>MEDIAN(W4:W99)</f>
        <v>270.5</v>
      </c>
      <c r="Y153" s="28"/>
      <c r="Z153" s="33"/>
      <c r="AA153" s="31" t="s">
        <v>309</v>
      </c>
      <c r="AB153" s="35">
        <f>MEDIAN(AB4:AB99)</f>
        <v>249.5</v>
      </c>
      <c r="AD153" s="28"/>
      <c r="AE153" s="33"/>
      <c r="AF153" s="31" t="s">
        <v>309</v>
      </c>
      <c r="AG153" s="35">
        <f>MEDIAN(AG4:AG99)</f>
        <v>267</v>
      </c>
      <c r="AI153" s="28"/>
      <c r="AJ153" s="33"/>
      <c r="AK153" s="31" t="s">
        <v>309</v>
      </c>
      <c r="AL153" s="35">
        <f>MEDIAN(AL4:AL99)</f>
        <v>283</v>
      </c>
      <c r="AN153" s="28"/>
      <c r="AO153" s="33"/>
      <c r="AP153" s="31" t="s">
        <v>309</v>
      </c>
      <c r="AQ153" s="35">
        <f>MEDIAN(AQ4:AQ99)</f>
        <v>248.5</v>
      </c>
      <c r="AS153" s="28"/>
    </row>
    <row r="154">
      <c r="A154" s="30"/>
      <c r="B154" s="31" t="s">
        <v>310</v>
      </c>
      <c r="C154" s="35">
        <f>min(C4:C99)</f>
        <v>73</v>
      </c>
      <c r="E154" s="28"/>
      <c r="F154" s="33"/>
      <c r="G154" s="31" t="s">
        <v>310</v>
      </c>
      <c r="H154" s="35">
        <f>min(H4:H99)</f>
        <v>100</v>
      </c>
      <c r="J154" s="28"/>
      <c r="K154" s="33"/>
      <c r="L154" s="31" t="s">
        <v>310</v>
      </c>
      <c r="M154" s="35">
        <f>min(M4:M99)</f>
        <v>84</v>
      </c>
      <c r="O154" s="28"/>
      <c r="P154" s="33"/>
      <c r="Q154" s="31" t="s">
        <v>310</v>
      </c>
      <c r="R154" s="35">
        <f>min(R4:R99)</f>
        <v>85</v>
      </c>
      <c r="T154" s="28"/>
      <c r="U154" s="33"/>
      <c r="V154" s="31" t="s">
        <v>310</v>
      </c>
      <c r="W154" s="35">
        <f>min(W4:W99)</f>
        <v>74</v>
      </c>
      <c r="Y154" s="28"/>
      <c r="Z154" s="33"/>
      <c r="AA154" s="31" t="s">
        <v>310</v>
      </c>
      <c r="AB154" s="35">
        <f>min(AB4:AB99)</f>
        <v>61</v>
      </c>
      <c r="AD154" s="28"/>
      <c r="AE154" s="33"/>
      <c r="AF154" s="31" t="s">
        <v>310</v>
      </c>
      <c r="AG154" s="35">
        <f>min(AG4:AG99)</f>
        <v>59</v>
      </c>
      <c r="AI154" s="28"/>
      <c r="AJ154" s="33"/>
      <c r="AK154" s="31" t="s">
        <v>310</v>
      </c>
      <c r="AL154" s="35">
        <f>min(AL4:AL99)</f>
        <v>84</v>
      </c>
      <c r="AN154" s="28"/>
      <c r="AO154" s="33"/>
      <c r="AP154" s="31" t="s">
        <v>310</v>
      </c>
      <c r="AQ154" s="35">
        <f>min(AQ4:AQ99)</f>
        <v>40</v>
      </c>
      <c r="AS154" s="28"/>
    </row>
    <row r="155">
      <c r="A155" s="30"/>
      <c r="B155" s="31" t="s">
        <v>311</v>
      </c>
      <c r="C155" s="35">
        <f>max(C4:C99)</f>
        <v>3909</v>
      </c>
      <c r="E155" s="28"/>
      <c r="F155" s="33"/>
      <c r="G155" s="31" t="s">
        <v>311</v>
      </c>
      <c r="H155" s="35">
        <f>max(H4:H99)</f>
        <v>6204</v>
      </c>
      <c r="J155" s="28"/>
      <c r="K155" s="33"/>
      <c r="L155" s="31" t="s">
        <v>311</v>
      </c>
      <c r="M155" s="35">
        <f>max(M4:M99)</f>
        <v>5951</v>
      </c>
      <c r="O155" s="28"/>
      <c r="P155" s="33"/>
      <c r="Q155" s="31" t="s">
        <v>311</v>
      </c>
      <c r="R155" s="35">
        <f>max(R4:R99)</f>
        <v>4322</v>
      </c>
      <c r="T155" s="28"/>
      <c r="U155" s="33"/>
      <c r="V155" s="31" t="s">
        <v>311</v>
      </c>
      <c r="W155" s="35">
        <f>max(W4:W99)</f>
        <v>4045</v>
      </c>
      <c r="Y155" s="28"/>
      <c r="Z155" s="33"/>
      <c r="AA155" s="31" t="s">
        <v>311</v>
      </c>
      <c r="AB155" s="35">
        <f>max(AB4:AB99)</f>
        <v>5584</v>
      </c>
      <c r="AD155" s="28"/>
      <c r="AE155" s="33"/>
      <c r="AF155" s="31" t="s">
        <v>311</v>
      </c>
      <c r="AG155" s="35">
        <f>max(AG4:AG99)</f>
        <v>3718</v>
      </c>
      <c r="AI155" s="28"/>
      <c r="AJ155" s="33"/>
      <c r="AK155" s="31" t="s">
        <v>311</v>
      </c>
      <c r="AL155" s="35">
        <f>max(AL4:AL99)</f>
        <v>4439</v>
      </c>
      <c r="AN155" s="28"/>
      <c r="AO155" s="33"/>
      <c r="AP155" s="31" t="s">
        <v>311</v>
      </c>
      <c r="AQ155" s="35">
        <f>max(AQ4:AQ99)</f>
        <v>2590</v>
      </c>
      <c r="AS155" s="28"/>
    </row>
    <row r="156">
      <c r="A156" s="30"/>
      <c r="B156" s="31" t="s">
        <v>312</v>
      </c>
      <c r="C156" s="35">
        <f>sum(C4:C99)/1000</f>
        <v>33.895</v>
      </c>
      <c r="E156" s="28"/>
      <c r="F156" s="33"/>
      <c r="G156" s="31" t="s">
        <v>312</v>
      </c>
      <c r="H156" s="35">
        <f>sum(H4:H99)/1000</f>
        <v>31.479</v>
      </c>
      <c r="J156" s="28"/>
      <c r="K156" s="33"/>
      <c r="L156" s="31" t="s">
        <v>312</v>
      </c>
      <c r="M156" s="35">
        <f>sum(M4:M99)/1000</f>
        <v>30.596</v>
      </c>
      <c r="O156" s="28"/>
      <c r="P156" s="33"/>
      <c r="Q156" s="31" t="s">
        <v>312</v>
      </c>
      <c r="R156" s="35">
        <f>sum(R4:R99)/1000</f>
        <v>32.65</v>
      </c>
      <c r="T156" s="28"/>
      <c r="U156" s="33"/>
      <c r="V156" s="31" t="s">
        <v>312</v>
      </c>
      <c r="W156" s="35">
        <f>sum(W4:W99)/1000</f>
        <v>29.235</v>
      </c>
      <c r="Y156" s="28"/>
      <c r="Z156" s="33"/>
      <c r="AA156" s="31" t="s">
        <v>312</v>
      </c>
      <c r="AB156" s="35">
        <f>sum(AB4:AB99)/1000</f>
        <v>27.326</v>
      </c>
      <c r="AD156" s="28"/>
      <c r="AE156" s="33"/>
      <c r="AF156" s="31" t="s">
        <v>312</v>
      </c>
      <c r="AG156" s="35">
        <f>sum(AG4:AG99)/1000</f>
        <v>30.717</v>
      </c>
      <c r="AI156" s="28"/>
      <c r="AJ156" s="33"/>
      <c r="AK156" s="31" t="s">
        <v>312</v>
      </c>
      <c r="AL156" s="35">
        <f>sum(AL4:AL99)/1000</f>
        <v>30.133</v>
      </c>
      <c r="AN156" s="28"/>
      <c r="AO156" s="33"/>
      <c r="AP156" s="31" t="s">
        <v>312</v>
      </c>
      <c r="AQ156" s="35">
        <f>sum(AQ4:AQ99)/1000</f>
        <v>26.906</v>
      </c>
      <c r="AS156" s="28"/>
    </row>
    <row r="157">
      <c r="A157" s="30"/>
      <c r="B157" s="31" t="s">
        <v>313</v>
      </c>
      <c r="C157" s="35">
        <f>COUNTA(C4:C99)+1</f>
        <v>83</v>
      </c>
      <c r="E157" s="28"/>
      <c r="F157" s="33"/>
      <c r="G157" s="31" t="s">
        <v>313</v>
      </c>
      <c r="H157" s="35">
        <f>COUNTA(H4:H99)+1</f>
        <v>61</v>
      </c>
      <c r="J157" s="28"/>
      <c r="K157" s="33"/>
      <c r="L157" s="31" t="s">
        <v>313</v>
      </c>
      <c r="M157" s="35">
        <f>COUNTA(M4:M99)+1</f>
        <v>55</v>
      </c>
      <c r="O157" s="28"/>
      <c r="P157" s="33"/>
      <c r="Q157" s="31" t="s">
        <v>313</v>
      </c>
      <c r="R157" s="35">
        <f>COUNTA(R4:R99)+1</f>
        <v>66</v>
      </c>
      <c r="T157" s="28"/>
      <c r="U157" s="33"/>
      <c r="V157" s="31" t="s">
        <v>313</v>
      </c>
      <c r="W157" s="35">
        <f>COUNTA(W4:W99)+1</f>
        <v>57</v>
      </c>
      <c r="Y157" s="28"/>
      <c r="Z157" s="33"/>
      <c r="AA157" s="31" t="s">
        <v>313</v>
      </c>
      <c r="AB157" s="35">
        <f>COUNTA(AB4:AB99)+1</f>
        <v>55</v>
      </c>
      <c r="AD157" s="28"/>
      <c r="AE157" s="33"/>
      <c r="AF157" s="31" t="s">
        <v>313</v>
      </c>
      <c r="AG157" s="35">
        <f>COUNTA(AG4:AG99)+1</f>
        <v>59</v>
      </c>
      <c r="AI157" s="28"/>
      <c r="AJ157" s="33"/>
      <c r="AK157" s="31" t="s">
        <v>313</v>
      </c>
      <c r="AL157" s="35">
        <f>COUNTA(AL4:AL99)+1</f>
        <v>62</v>
      </c>
      <c r="AN157" s="28"/>
      <c r="AO157" s="33"/>
      <c r="AP157" s="31" t="s">
        <v>313</v>
      </c>
      <c r="AQ157" s="35">
        <f>COUNTA(AQ4:AQ99)+1</f>
        <v>65</v>
      </c>
      <c r="AS157" s="28"/>
    </row>
    <row r="158">
      <c r="A158" s="30"/>
      <c r="B158" s="31" t="s">
        <v>314</v>
      </c>
      <c r="C158" s="36">
        <f>C160+C159+C161+C162</f>
        <v>83</v>
      </c>
      <c r="E158" s="28"/>
      <c r="F158" s="33"/>
      <c r="G158" s="31" t="s">
        <v>314</v>
      </c>
      <c r="H158" s="36">
        <f>H160+H159+H161+H162</f>
        <v>61</v>
      </c>
      <c r="J158" s="28"/>
      <c r="K158" s="33"/>
      <c r="L158" s="31" t="s">
        <v>314</v>
      </c>
      <c r="M158" s="36">
        <f>M160+M159+M161+M162</f>
        <v>55</v>
      </c>
      <c r="O158" s="28"/>
      <c r="P158" s="33"/>
      <c r="Q158" s="31" t="s">
        <v>314</v>
      </c>
      <c r="R158" s="36">
        <f>R160+R159+R161+R162</f>
        <v>84</v>
      </c>
      <c r="T158" s="28"/>
      <c r="U158" s="33"/>
      <c r="V158" s="31" t="s">
        <v>314</v>
      </c>
      <c r="W158" s="36">
        <f>W160+W159+W161+W162</f>
        <v>57</v>
      </c>
      <c r="Y158" s="28"/>
      <c r="Z158" s="33"/>
      <c r="AA158" s="31" t="s">
        <v>314</v>
      </c>
      <c r="AB158" s="36">
        <f>AB160+AB159+AB161+AB162</f>
        <v>55</v>
      </c>
      <c r="AD158" s="28"/>
      <c r="AE158" s="33"/>
      <c r="AF158" s="31" t="s">
        <v>314</v>
      </c>
      <c r="AG158" s="36">
        <f>AG160+AG159+AG161+AG162</f>
        <v>59</v>
      </c>
      <c r="AI158" s="28"/>
      <c r="AJ158" s="33"/>
      <c r="AK158" s="31" t="s">
        <v>314</v>
      </c>
      <c r="AL158" s="36">
        <f>AL160+AL159+AL161+AL162</f>
        <v>62</v>
      </c>
      <c r="AN158" s="28"/>
      <c r="AO158" s="33"/>
      <c r="AP158" s="31" t="s">
        <v>314</v>
      </c>
      <c r="AQ158" s="36">
        <f>AQ160+AQ159+AQ161+AQ162</f>
        <v>65</v>
      </c>
      <c r="AS158" s="28"/>
    </row>
    <row r="159">
      <c r="A159" s="18"/>
      <c r="B159" s="31" t="s">
        <v>315</v>
      </c>
      <c r="C159" s="37">
        <f>(C157-55)/2</f>
        <v>14</v>
      </c>
      <c r="E159" s="28"/>
      <c r="F159" s="38"/>
      <c r="G159" s="31" t="s">
        <v>315</v>
      </c>
      <c r="H159" s="37">
        <f>(H157-55)/2</f>
        <v>3</v>
      </c>
      <c r="J159" s="28"/>
      <c r="K159" s="38"/>
      <c r="L159" s="31" t="s">
        <v>315</v>
      </c>
      <c r="M159" s="37">
        <f>(M157-55)/2</f>
        <v>0</v>
      </c>
      <c r="O159" s="28"/>
      <c r="P159" s="38"/>
      <c r="Q159" s="31" t="s">
        <v>315</v>
      </c>
      <c r="R159" s="39">
        <f>(R157-46)/2</f>
        <v>10</v>
      </c>
      <c r="T159" s="28"/>
      <c r="U159" s="38"/>
      <c r="V159" s="31" t="s">
        <v>315</v>
      </c>
      <c r="W159" s="37">
        <f>(W157-55)/2</f>
        <v>1</v>
      </c>
      <c r="Y159" s="28"/>
      <c r="Z159" s="38"/>
      <c r="AA159" s="31" t="s">
        <v>315</v>
      </c>
      <c r="AB159" s="37">
        <f>(AB157-55)/2</f>
        <v>0</v>
      </c>
      <c r="AD159" s="28"/>
      <c r="AE159" s="38"/>
      <c r="AF159" s="31" t="s">
        <v>315</v>
      </c>
      <c r="AG159" s="37">
        <f>(AG157-55)/2</f>
        <v>2</v>
      </c>
      <c r="AI159" s="28"/>
      <c r="AJ159" s="38"/>
      <c r="AK159" s="31" t="s">
        <v>315</v>
      </c>
      <c r="AL159" s="39">
        <f>(AL157-56)/2</f>
        <v>3</v>
      </c>
      <c r="AN159" s="28"/>
      <c r="AO159" s="38"/>
      <c r="AP159" s="31" t="s">
        <v>315</v>
      </c>
      <c r="AQ159" s="37">
        <f>(AQ157-55)/2</f>
        <v>5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14</v>
      </c>
      <c r="E161" s="28"/>
      <c r="G161" s="8" t="s">
        <v>317</v>
      </c>
      <c r="H161" s="11">
        <f>H159</f>
        <v>3</v>
      </c>
      <c r="J161" s="28"/>
      <c r="L161" s="8" t="s">
        <v>317</v>
      </c>
      <c r="M161" s="11">
        <f>M159</f>
        <v>0</v>
      </c>
      <c r="O161" s="28"/>
      <c r="Q161" s="8" t="s">
        <v>317</v>
      </c>
      <c r="R161" s="11">
        <f>R159</f>
        <v>10</v>
      </c>
      <c r="T161" s="28"/>
      <c r="V161" s="8" t="s">
        <v>317</v>
      </c>
      <c r="W161" s="11">
        <f>W159</f>
        <v>1</v>
      </c>
      <c r="Y161" s="28"/>
      <c r="AA161" s="8" t="s">
        <v>317</v>
      </c>
      <c r="AB161" s="11">
        <f>AB159</f>
        <v>0</v>
      </c>
      <c r="AD161" s="28"/>
      <c r="AF161" s="8" t="s">
        <v>317</v>
      </c>
      <c r="AG161" s="11">
        <f>AG159</f>
        <v>2</v>
      </c>
      <c r="AI161" s="28"/>
      <c r="AK161" s="8" t="s">
        <v>317</v>
      </c>
      <c r="AL161" s="11">
        <f>AL159</f>
        <v>3</v>
      </c>
      <c r="AN161" s="28"/>
      <c r="AP161" s="8" t="s">
        <v>317</v>
      </c>
      <c r="AQ161" s="11">
        <f>AQ159</f>
        <v>5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9">
        <v>9.0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9">
        <v>1.0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90</v>
      </c>
      <c r="E164" s="28"/>
      <c r="G164" s="8" t="s">
        <v>320</v>
      </c>
      <c r="H164" s="11">
        <f>H158+H163</f>
        <v>68</v>
      </c>
      <c r="J164" s="28"/>
      <c r="L164" s="8" t="s">
        <v>320</v>
      </c>
      <c r="M164" s="11">
        <f>M158+M163</f>
        <v>62</v>
      </c>
      <c r="O164" s="28"/>
      <c r="Q164" s="8" t="s">
        <v>320</v>
      </c>
      <c r="R164" s="11">
        <f>R158+R163</f>
        <v>91</v>
      </c>
      <c r="T164" s="28"/>
      <c r="V164" s="8" t="s">
        <v>320</v>
      </c>
      <c r="W164" s="11">
        <f>W158+W163</f>
        <v>64</v>
      </c>
      <c r="Y164" s="28"/>
      <c r="AA164" s="8" t="s">
        <v>320</v>
      </c>
      <c r="AB164" s="11">
        <f>AB158+AB163</f>
        <v>62</v>
      </c>
      <c r="AD164" s="28"/>
      <c r="AF164" s="8" t="s">
        <v>320</v>
      </c>
      <c r="AG164" s="11">
        <f>AG158+AG163</f>
        <v>66</v>
      </c>
      <c r="AI164" s="28"/>
      <c r="AK164" s="8" t="s">
        <v>320</v>
      </c>
      <c r="AL164" s="11">
        <f>AL158+AL163</f>
        <v>69</v>
      </c>
      <c r="AN164" s="28"/>
      <c r="AP164" s="8" t="s">
        <v>320</v>
      </c>
      <c r="AQ164" s="11">
        <f>AQ158+AQ163</f>
        <v>72</v>
      </c>
      <c r="AS164" s="28"/>
    </row>
    <row r="165">
      <c r="B165" s="8" t="s">
        <v>321</v>
      </c>
      <c r="C165" s="11">
        <f>C157-C159</f>
        <v>69</v>
      </c>
      <c r="E165" s="28"/>
      <c r="G165" s="8" t="s">
        <v>321</v>
      </c>
      <c r="H165" s="11">
        <f>H157-H159</f>
        <v>58</v>
      </c>
      <c r="J165" s="28"/>
      <c r="L165" s="8" t="s">
        <v>321</v>
      </c>
      <c r="M165" s="11">
        <f>M157-M159</f>
        <v>55</v>
      </c>
      <c r="O165" s="28"/>
      <c r="Q165" s="8" t="s">
        <v>321</v>
      </c>
      <c r="R165" s="11">
        <f>R157-R159</f>
        <v>56</v>
      </c>
      <c r="T165" s="28"/>
      <c r="V165" s="8" t="s">
        <v>321</v>
      </c>
      <c r="W165" s="11">
        <f>W157-W159</f>
        <v>56</v>
      </c>
      <c r="Y165" s="28"/>
      <c r="AA165" s="8" t="s">
        <v>321</v>
      </c>
      <c r="AB165" s="11">
        <f>AB157-AB159</f>
        <v>55</v>
      </c>
      <c r="AD165" s="28"/>
      <c r="AF165" s="8" t="s">
        <v>321</v>
      </c>
      <c r="AG165" s="11">
        <f>AG157-AG159</f>
        <v>57</v>
      </c>
      <c r="AI165" s="28"/>
      <c r="AK165" s="8" t="s">
        <v>321</v>
      </c>
      <c r="AL165" s="11">
        <f>AL157-AL159</f>
        <v>59</v>
      </c>
      <c r="AN165" s="28"/>
      <c r="AP165" s="8" t="s">
        <v>321</v>
      </c>
      <c r="AQ165" s="11">
        <f>AQ157-AQ159</f>
        <v>60</v>
      </c>
      <c r="AS165" s="28"/>
    </row>
    <row r="166">
      <c r="B166" s="4" t="s">
        <v>322</v>
      </c>
      <c r="C166" s="11">
        <f>((ABS(C165)-1)/C156)*1/5</f>
        <v>0.4012391208</v>
      </c>
      <c r="E166" s="28"/>
      <c r="G166" s="4" t="s">
        <v>322</v>
      </c>
      <c r="H166" s="11">
        <f>((ABS(H165)-1)/H156)*1/5</f>
        <v>0.3621461927</v>
      </c>
      <c r="J166" s="28"/>
      <c r="L166" s="4" t="s">
        <v>322</v>
      </c>
      <c r="M166" s="11">
        <f>((ABS(M165)-1)/M156)*1/5</f>
        <v>0.3529873186</v>
      </c>
      <c r="O166" s="28"/>
      <c r="Q166" s="4" t="s">
        <v>322</v>
      </c>
      <c r="R166" s="11">
        <f>((ABS(R165)-1)/R156)*1/5</f>
        <v>0.336906585</v>
      </c>
      <c r="T166" s="28"/>
      <c r="V166" s="4" t="s">
        <v>322</v>
      </c>
      <c r="W166" s="11">
        <f>((ABS(W165)-1)/W156)*1/5</f>
        <v>0.3762613306</v>
      </c>
      <c r="Y166" s="28"/>
      <c r="AA166" s="4" t="s">
        <v>322</v>
      </c>
      <c r="AB166" s="11">
        <f>((ABS(AB165)-1)/AB156)*1/5</f>
        <v>0.395227988</v>
      </c>
      <c r="AD166" s="28"/>
      <c r="AF166" s="4" t="s">
        <v>322</v>
      </c>
      <c r="AG166" s="11">
        <f>((ABS(AG165)-1)/AG156)*1/5</f>
        <v>0.3646189407</v>
      </c>
      <c r="AI166" s="28"/>
      <c r="AK166" s="4" t="s">
        <v>322</v>
      </c>
      <c r="AL166" s="11">
        <f>((ABS(AL165)-1)/AL156)*1/5</f>
        <v>0.3849600106</v>
      </c>
      <c r="AN166" s="28"/>
      <c r="AP166" s="4" t="s">
        <v>322</v>
      </c>
      <c r="AQ166" s="11">
        <f>((ABS(AQ165)-1)/AQ156)*1/5</f>
        <v>0.4385638891</v>
      </c>
      <c r="AS166" s="28"/>
    </row>
    <row r="167">
      <c r="B167" s="4" t="s">
        <v>323</v>
      </c>
      <c r="C167" s="11">
        <f>((ABS(C165)-1)/C156)*1/5*60</f>
        <v>24.07434725</v>
      </c>
      <c r="E167" s="28"/>
      <c r="G167" s="4" t="s">
        <v>323</v>
      </c>
      <c r="H167" s="11">
        <f>((ABS(H165)-1)/H156)*1/5*60</f>
        <v>21.72877156</v>
      </c>
      <c r="J167" s="28"/>
      <c r="L167" s="4" t="s">
        <v>323</v>
      </c>
      <c r="M167" s="11">
        <f>((ABS(M165)-1)/M156)*1/5*60</f>
        <v>21.17923912</v>
      </c>
      <c r="O167" s="28"/>
      <c r="Q167" s="4" t="s">
        <v>323</v>
      </c>
      <c r="R167" s="11">
        <f>((ABS(R165)-1)/R156)*1/5*60</f>
        <v>20.2143951</v>
      </c>
      <c r="T167" s="28"/>
      <c r="V167" s="4" t="s">
        <v>323</v>
      </c>
      <c r="W167" s="11">
        <f>((ABS(W165)-1)/W156)*1/5*60</f>
        <v>22.57567984</v>
      </c>
      <c r="Y167" s="28"/>
      <c r="AA167" s="4" t="s">
        <v>323</v>
      </c>
      <c r="AB167" s="11">
        <f>((ABS(AB165)-1)/AB156)*1/5*60</f>
        <v>23.71367928</v>
      </c>
      <c r="AD167" s="28"/>
      <c r="AF167" s="4" t="s">
        <v>323</v>
      </c>
      <c r="AG167" s="11">
        <f>((ABS(AG165)-1)/AG156)*1/5*60</f>
        <v>21.87713644</v>
      </c>
      <c r="AI167" s="28"/>
      <c r="AK167" s="4" t="s">
        <v>323</v>
      </c>
      <c r="AL167" s="11">
        <f>((ABS(AL165)-1)/AL156)*1/5*60</f>
        <v>23.09760064</v>
      </c>
      <c r="AN167" s="28"/>
      <c r="AP167" s="4" t="s">
        <v>323</v>
      </c>
      <c r="AQ167" s="11">
        <f>((ABS(AQ165)-1)/AQ156)*1/5*60</f>
        <v>26.31383335</v>
      </c>
      <c r="AS167" s="28"/>
    </row>
    <row r="168">
      <c r="B168" s="4" t="s">
        <v>324</v>
      </c>
      <c r="C168" s="11">
        <f>C166*(1-C177)</f>
        <v>0.4012391208</v>
      </c>
      <c r="E168" s="28"/>
      <c r="G168" s="4" t="s">
        <v>324</v>
      </c>
      <c r="H168" s="11">
        <f>H166*(1-H177)</f>
        <v>0.3621461927</v>
      </c>
      <c r="J168" s="28"/>
      <c r="L168" s="4" t="s">
        <v>324</v>
      </c>
      <c r="M168" s="11">
        <f>M166*(1-M177)</f>
        <v>0.3529873186</v>
      </c>
      <c r="O168" s="28"/>
      <c r="Q168" s="4" t="s">
        <v>324</v>
      </c>
      <c r="R168" s="11">
        <f>R166*(1-R177)</f>
        <v>0.2959314598</v>
      </c>
      <c r="T168" s="28"/>
      <c r="V168" s="4" t="s">
        <v>324</v>
      </c>
      <c r="W168" s="11">
        <f>W166*(1-W177)</f>
        <v>0.3762613306</v>
      </c>
      <c r="Y168" s="28"/>
      <c r="AA168" s="4" t="s">
        <v>324</v>
      </c>
      <c r="AB168" s="11">
        <f>AB166*(1-AB177)</f>
        <v>0.395227988</v>
      </c>
      <c r="AD168" s="28"/>
      <c r="AF168" s="4" t="s">
        <v>324</v>
      </c>
      <c r="AG168" s="11">
        <f>AG166*(1-AG177)</f>
        <v>0.3646189407</v>
      </c>
      <c r="AI168" s="28"/>
      <c r="AK168" s="4" t="s">
        <v>324</v>
      </c>
      <c r="AL168" s="11">
        <f>AL166*(1-AL177)</f>
        <v>0.3784352647</v>
      </c>
      <c r="AN168" s="28"/>
      <c r="AP168" s="4" t="s">
        <v>324</v>
      </c>
      <c r="AQ168" s="11">
        <f>AQ166*(1-AQ177)</f>
        <v>0.4385638891</v>
      </c>
      <c r="AS168" s="28"/>
    </row>
    <row r="169">
      <c r="B169" s="4" t="s">
        <v>325</v>
      </c>
      <c r="C169" s="11">
        <f>C167*(1-C177)</f>
        <v>24.07434725</v>
      </c>
      <c r="E169" s="28"/>
      <c r="G169" s="4" t="s">
        <v>325</v>
      </c>
      <c r="H169" s="11">
        <f>H167*(1-H177)</f>
        <v>21.72877156</v>
      </c>
      <c r="J169" s="28"/>
      <c r="L169" s="4" t="s">
        <v>325</v>
      </c>
      <c r="M169" s="11">
        <f>M167*(1-M177)</f>
        <v>21.17923912</v>
      </c>
      <c r="O169" s="28"/>
      <c r="Q169" s="4" t="s">
        <v>325</v>
      </c>
      <c r="R169" s="11">
        <f>R167*(1-R177)</f>
        <v>17.75588759</v>
      </c>
      <c r="T169" s="28"/>
      <c r="V169" s="4" t="s">
        <v>325</v>
      </c>
      <c r="W169" s="11">
        <f>W167*(1-W177)</f>
        <v>22.57567984</v>
      </c>
      <c r="Y169" s="28"/>
      <c r="AA169" s="4" t="s">
        <v>325</v>
      </c>
      <c r="AB169" s="11">
        <f>AB167*(1-AB177)</f>
        <v>23.71367928</v>
      </c>
      <c r="AD169" s="28"/>
      <c r="AF169" s="4" t="s">
        <v>325</v>
      </c>
      <c r="AG169" s="11">
        <f>AG167*(1-AG177)</f>
        <v>21.87713644</v>
      </c>
      <c r="AI169" s="28"/>
      <c r="AK169" s="4" t="s">
        <v>325</v>
      </c>
      <c r="AL169" s="11">
        <f>AL167*(1-AL177)</f>
        <v>22.70611588</v>
      </c>
      <c r="AN169" s="28"/>
      <c r="AP169" s="4" t="s">
        <v>325</v>
      </c>
      <c r="AQ169" s="11">
        <f>AQ167*(1-AQ177)</f>
        <v>26.31383335</v>
      </c>
      <c r="AS169" s="28"/>
    </row>
    <row r="170">
      <c r="B170" s="4" t="s">
        <v>326</v>
      </c>
      <c r="C170" s="11">
        <f>(ABS(C165)-1)/C156</f>
        <v>2.006195604</v>
      </c>
      <c r="E170" s="28"/>
      <c r="G170" s="4" t="s">
        <v>326</v>
      </c>
      <c r="H170" s="11">
        <f>(ABS(H165)-1)/H156</f>
        <v>1.810730963</v>
      </c>
      <c r="J170" s="28"/>
      <c r="L170" s="4" t="s">
        <v>326</v>
      </c>
      <c r="M170" s="11">
        <f>(ABS(M165)-1)/M156</f>
        <v>1.764936593</v>
      </c>
      <c r="O170" s="28"/>
      <c r="Q170" s="4" t="s">
        <v>326</v>
      </c>
      <c r="R170" s="11">
        <f>(ABS(R165)-1)/R156</f>
        <v>1.684532925</v>
      </c>
      <c r="T170" s="28"/>
      <c r="V170" s="4" t="s">
        <v>326</v>
      </c>
      <c r="W170" s="11">
        <f>(ABS(W165)-1)/W156</f>
        <v>1.881306653</v>
      </c>
      <c r="Y170" s="28"/>
      <c r="AA170" s="4" t="s">
        <v>326</v>
      </c>
      <c r="AB170" s="11">
        <f>(ABS(AB165)-1)/AB156</f>
        <v>1.97613994</v>
      </c>
      <c r="AD170" s="28"/>
      <c r="AF170" s="4" t="s">
        <v>326</v>
      </c>
      <c r="AG170" s="11">
        <f>(ABS(AG165)-1)/AG156</f>
        <v>1.823094703</v>
      </c>
      <c r="AI170" s="28"/>
      <c r="AK170" s="4" t="s">
        <v>326</v>
      </c>
      <c r="AL170" s="11">
        <f>(ABS(AL165)-1)/AL156</f>
        <v>1.924800053</v>
      </c>
      <c r="AN170" s="28"/>
      <c r="AP170" s="4" t="s">
        <v>326</v>
      </c>
      <c r="AQ170" s="11">
        <f>(ABS(AQ165)-1)/AQ156</f>
        <v>2.192819445</v>
      </c>
      <c r="AS170" s="28"/>
    </row>
    <row r="171">
      <c r="B171" s="4" t="s">
        <v>327</v>
      </c>
      <c r="C171" s="11">
        <f>(ABS(C158)-1)/C156</f>
        <v>2.419235875</v>
      </c>
      <c r="E171" s="28"/>
      <c r="G171" s="4" t="s">
        <v>327</v>
      </c>
      <c r="H171" s="11">
        <f>(ABS(H158)-1)/H156</f>
        <v>1.906032593</v>
      </c>
      <c r="J171" s="28"/>
      <c r="L171" s="4" t="s">
        <v>327</v>
      </c>
      <c r="M171" s="11">
        <f>(ABS(M158)-1)/M156</f>
        <v>1.764936593</v>
      </c>
      <c r="O171" s="28"/>
      <c r="Q171" s="4" t="s">
        <v>327</v>
      </c>
      <c r="R171" s="11">
        <f>(ABS(R158)-1)/R156</f>
        <v>2.542113323</v>
      </c>
      <c r="T171" s="28"/>
      <c r="V171" s="4" t="s">
        <v>327</v>
      </c>
      <c r="W171" s="11">
        <f>(ABS(W158)-1)/W156</f>
        <v>1.915512228</v>
      </c>
      <c r="Y171" s="28"/>
      <c r="AA171" s="4" t="s">
        <v>327</v>
      </c>
      <c r="AB171" s="11">
        <f>(ABS(AB158)-1)/AB156</f>
        <v>1.97613994</v>
      </c>
      <c r="AD171" s="28"/>
      <c r="AF171" s="4" t="s">
        <v>327</v>
      </c>
      <c r="AG171" s="11">
        <f>(ABS(AG158)-1)/AG156</f>
        <v>1.888205228</v>
      </c>
      <c r="AI171" s="28"/>
      <c r="AK171" s="4" t="s">
        <v>327</v>
      </c>
      <c r="AL171" s="11">
        <f>(ABS(AL158)-1)/AL156</f>
        <v>2.024358677</v>
      </c>
      <c r="AN171" s="28"/>
      <c r="AP171" s="4" t="s">
        <v>327</v>
      </c>
      <c r="AQ171" s="11">
        <f>(ABS(AQ158)-1)/AQ156</f>
        <v>2.378651602</v>
      </c>
      <c r="AS171" s="28"/>
    </row>
    <row r="172">
      <c r="B172" s="18" t="s">
        <v>328</v>
      </c>
      <c r="C172" s="11">
        <f>(ABS(C164)-1)/C156</f>
        <v>2.625756011</v>
      </c>
      <c r="E172" s="28"/>
      <c r="G172" s="18" t="s">
        <v>328</v>
      </c>
      <c r="H172" s="11">
        <f>(ABS(H164)-1)/H156</f>
        <v>2.128403062</v>
      </c>
      <c r="J172" s="28"/>
      <c r="L172" s="18" t="s">
        <v>328</v>
      </c>
      <c r="M172" s="11">
        <f>(ABS(M164)-1)/M156</f>
        <v>1.99372467</v>
      </c>
      <c r="O172" s="28"/>
      <c r="Q172" s="18" t="s">
        <v>328</v>
      </c>
      <c r="R172" s="11">
        <f>(ABS(R164)-1)/R156</f>
        <v>2.756508423</v>
      </c>
      <c r="T172" s="28"/>
      <c r="V172" s="18" t="s">
        <v>328</v>
      </c>
      <c r="W172" s="11">
        <f>(ABS(W164)-1)/W156</f>
        <v>2.154951257</v>
      </c>
      <c r="Y172" s="28"/>
      <c r="AA172" s="18" t="s">
        <v>328</v>
      </c>
      <c r="AB172" s="11">
        <f>(ABS(AB164)-1)/AB156</f>
        <v>2.232306229</v>
      </c>
      <c r="AD172" s="28"/>
      <c r="AF172" s="18" t="s">
        <v>328</v>
      </c>
      <c r="AG172" s="11">
        <f>(ABS(AG164)-1)/AG156</f>
        <v>2.116092066</v>
      </c>
      <c r="AI172" s="28"/>
      <c r="AK172" s="18" t="s">
        <v>328</v>
      </c>
      <c r="AL172" s="11">
        <f>(ABS(AL164)-1)/AL156</f>
        <v>2.256662131</v>
      </c>
      <c r="AN172" s="28"/>
      <c r="AP172" s="18" t="s">
        <v>328</v>
      </c>
      <c r="AQ172" s="11">
        <f>(ABS(AQ164)-1)/AQ156</f>
        <v>2.638816621</v>
      </c>
      <c r="AS172" s="28"/>
    </row>
    <row r="173">
      <c r="B173" s="18" t="s">
        <v>329</v>
      </c>
      <c r="C173" s="11">
        <f>ABS(C158)/ABS(C165)</f>
        <v>1.202898551</v>
      </c>
      <c r="E173" s="28"/>
      <c r="G173" s="18" t="s">
        <v>329</v>
      </c>
      <c r="H173" s="11">
        <f>ABS(H158)/ABS(H165)</f>
        <v>1.051724138</v>
      </c>
      <c r="J173" s="28"/>
      <c r="L173" s="18" t="s">
        <v>329</v>
      </c>
      <c r="M173" s="11">
        <f>ABS(M158)/ABS(M165)</f>
        <v>1</v>
      </c>
      <c r="O173" s="28"/>
      <c r="Q173" s="18" t="s">
        <v>329</v>
      </c>
      <c r="R173" s="11">
        <f>ABS(R158)/ABS(R165)</f>
        <v>1.5</v>
      </c>
      <c r="T173" s="28"/>
      <c r="V173" s="18" t="s">
        <v>329</v>
      </c>
      <c r="W173" s="11">
        <f>ABS(W158)/ABS(W165)</f>
        <v>1.017857143</v>
      </c>
      <c r="Y173" s="28"/>
      <c r="AA173" s="18" t="s">
        <v>329</v>
      </c>
      <c r="AB173" s="11">
        <f>ABS(AB158)/ABS(AB165)</f>
        <v>1</v>
      </c>
      <c r="AD173" s="28"/>
      <c r="AF173" s="18" t="s">
        <v>329</v>
      </c>
      <c r="AG173" s="11">
        <f>ABS(AG158)/ABS(AG165)</f>
        <v>1.035087719</v>
      </c>
      <c r="AI173" s="28"/>
      <c r="AK173" s="18" t="s">
        <v>329</v>
      </c>
      <c r="AL173" s="11">
        <f>ABS(AL158)/ABS(AL165)</f>
        <v>1.050847458</v>
      </c>
      <c r="AN173" s="28"/>
      <c r="AP173" s="18" t="s">
        <v>329</v>
      </c>
      <c r="AQ173" s="11">
        <f>ABS(AQ158)/ABS(AQ165)</f>
        <v>1.083333333</v>
      </c>
      <c r="AS173" s="28"/>
    </row>
    <row r="174">
      <c r="B174" s="18" t="s">
        <v>330</v>
      </c>
      <c r="C174" s="11">
        <f>ABS(C164)/ABS(C165)</f>
        <v>1.304347826</v>
      </c>
      <c r="E174" s="28"/>
      <c r="G174" s="18" t="s">
        <v>330</v>
      </c>
      <c r="H174" s="11">
        <f>ABS(H164)/ABS(H165)</f>
        <v>1.172413793</v>
      </c>
      <c r="J174" s="28"/>
      <c r="L174" s="18" t="s">
        <v>330</v>
      </c>
      <c r="M174" s="11">
        <f>ABS(M164)/ABS(M165)</f>
        <v>1.127272727</v>
      </c>
      <c r="O174" s="28"/>
      <c r="Q174" s="18" t="s">
        <v>330</v>
      </c>
      <c r="R174" s="11">
        <f>ABS(R164)/ABS(R165)</f>
        <v>1.625</v>
      </c>
      <c r="T174" s="28"/>
      <c r="V174" s="18" t="s">
        <v>330</v>
      </c>
      <c r="W174" s="11">
        <f>ABS(W164)/ABS(W165)</f>
        <v>1.142857143</v>
      </c>
      <c r="Y174" s="28"/>
      <c r="AA174" s="18" t="s">
        <v>330</v>
      </c>
      <c r="AB174" s="11">
        <f>ABS(AB164)/ABS(AB165)</f>
        <v>1.127272727</v>
      </c>
      <c r="AD174" s="28"/>
      <c r="AF174" s="18" t="s">
        <v>330</v>
      </c>
      <c r="AG174" s="11">
        <f>ABS(AG164)/ABS(AG165)</f>
        <v>1.157894737</v>
      </c>
      <c r="AI174" s="28"/>
      <c r="AK174" s="18" t="s">
        <v>330</v>
      </c>
      <c r="AL174" s="11">
        <f>ABS(AL164)/ABS(AL165)</f>
        <v>1.169491525</v>
      </c>
      <c r="AN174" s="28"/>
      <c r="AP174" s="18" t="s">
        <v>330</v>
      </c>
      <c r="AQ174" s="11">
        <f>ABS(AQ164)/ABS(AQ165)</f>
        <v>1.2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0.1607142857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0.01694915254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0.2028985507</v>
      </c>
      <c r="E176" s="28"/>
      <c r="G176" s="4" t="s">
        <v>332</v>
      </c>
      <c r="H176" s="11">
        <f>H161/(H160+H162+H161)</f>
        <v>0.05172413793</v>
      </c>
      <c r="J176" s="28"/>
      <c r="L176" s="4" t="s">
        <v>332</v>
      </c>
      <c r="M176" s="11">
        <f>M161/(M160+M162+M161)</f>
        <v>0</v>
      </c>
      <c r="O176" s="28"/>
      <c r="Q176" s="4" t="s">
        <v>332</v>
      </c>
      <c r="R176" s="11">
        <f>R161/(R160+R162+R161)</f>
        <v>0.1351351351</v>
      </c>
      <c r="T176" s="28"/>
      <c r="V176" s="4" t="s">
        <v>332</v>
      </c>
      <c r="W176" s="11">
        <f>W161/(W160+W162+W161)</f>
        <v>0.01785714286</v>
      </c>
      <c r="Y176" s="28"/>
      <c r="AA176" s="4" t="s">
        <v>332</v>
      </c>
      <c r="AB176" s="11">
        <f>AB161/(AB160+AB162+AB161)</f>
        <v>0</v>
      </c>
      <c r="AD176" s="28"/>
      <c r="AF176" s="4" t="s">
        <v>332</v>
      </c>
      <c r="AG176" s="11">
        <f>AG161/(AG160+AG162+AG161)</f>
        <v>0.0350877193</v>
      </c>
      <c r="AI176" s="28"/>
      <c r="AK176" s="4" t="s">
        <v>332</v>
      </c>
      <c r="AL176" s="11">
        <f>AL161/(AL160+AL162+AL161)</f>
        <v>0.05084745763</v>
      </c>
      <c r="AN176" s="28"/>
      <c r="AP176" s="4" t="s">
        <v>332</v>
      </c>
      <c r="AQ176" s="11">
        <f>AQ161/(AQ160+AQ162+AQ161)</f>
        <v>0.08333333333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0.1216216216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0.01694915254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0.2028985507</v>
      </c>
      <c r="E178" s="28"/>
      <c r="G178" s="4" t="s">
        <v>334</v>
      </c>
      <c r="H178" s="11">
        <f>(H161+H162)/(H160+H161+H162)</f>
        <v>0.05172413793</v>
      </c>
      <c r="J178" s="28"/>
      <c r="L178" s="4" t="s">
        <v>334</v>
      </c>
      <c r="M178" s="11">
        <f>(M161+M162)/(M160+M161+M162)</f>
        <v>0</v>
      </c>
      <c r="O178" s="28"/>
      <c r="Q178" s="4" t="s">
        <v>334</v>
      </c>
      <c r="R178" s="11">
        <f>(R161+R162)/(R160+R161+R162)</f>
        <v>0.2567567568</v>
      </c>
      <c r="T178" s="28"/>
      <c r="V178" s="4" t="s">
        <v>334</v>
      </c>
      <c r="W178" s="11">
        <f>(W161+W162)/(W160+W161+W162)</f>
        <v>0.01785714286</v>
      </c>
      <c r="Y178" s="28"/>
      <c r="AA178" s="4" t="s">
        <v>334</v>
      </c>
      <c r="AB178" s="11">
        <f>(AB161+AB162)/(AB160+AB161+AB162)</f>
        <v>0</v>
      </c>
      <c r="AD178" s="28"/>
      <c r="AF178" s="4" t="s">
        <v>334</v>
      </c>
      <c r="AG178" s="11">
        <f>(AG161+AG162)/(AG160+AG161+AG162)</f>
        <v>0.0350877193</v>
      </c>
      <c r="AI178" s="28"/>
      <c r="AK178" s="4" t="s">
        <v>334</v>
      </c>
      <c r="AL178" s="11">
        <f>(AL161+AL162)/(AL160+AL161+AL162)</f>
        <v>0.06779661017</v>
      </c>
      <c r="AN178" s="28"/>
      <c r="AP178" s="4" t="s">
        <v>334</v>
      </c>
      <c r="AQ178" s="11">
        <f>(AQ161+AQ162)/(AQ160+AQ161+AQ162)</f>
        <v>0.08333333333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 t="str">
        <f>ABS(M161)/ABS(M159)</f>
        <v>#DIV/0!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 t="str">
        <f>ABS(AB161)/ABS(AB159)</f>
        <v>#DIV/0!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 t="str">
        <f>M161/(M161+M162)</f>
        <v>#DIV/0!</v>
      </c>
      <c r="O180" s="28"/>
      <c r="Q180" s="4" t="s">
        <v>336</v>
      </c>
      <c r="R180" s="6">
        <f>R161/(R161+R162)</f>
        <v>0.5263157895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 t="str">
        <f>AB161/(AB161+AB162)</f>
        <v>#DIV/0!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0.75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0.6626506024</v>
      </c>
      <c r="E181" s="28"/>
      <c r="G181" s="4" t="s">
        <v>337</v>
      </c>
      <c r="H181" s="11">
        <f>H160/(H159+H160+H161+H162)</f>
        <v>0.9016393443</v>
      </c>
      <c r="J181" s="28"/>
      <c r="L181" s="4" t="s">
        <v>337</v>
      </c>
      <c r="M181" s="11">
        <f>M160/(M159+M160+M161+M162)</f>
        <v>1</v>
      </c>
      <c r="O181" s="28"/>
      <c r="Q181" s="4" t="s">
        <v>337</v>
      </c>
      <c r="R181" s="11">
        <f>R160/(R159+R160+R161+R162)</f>
        <v>0.6547619048</v>
      </c>
      <c r="T181" s="28"/>
      <c r="V181" s="4" t="s">
        <v>337</v>
      </c>
      <c r="W181" s="11">
        <f>W160/(W159+W160+W161+W162)</f>
        <v>0.9649122807</v>
      </c>
      <c r="Y181" s="28"/>
      <c r="AA181" s="4" t="s">
        <v>337</v>
      </c>
      <c r="AB181" s="11">
        <f>AB160/(AB159+AB160+AB161+AB162)</f>
        <v>1</v>
      </c>
      <c r="AD181" s="28"/>
      <c r="AF181" s="4" t="s">
        <v>337</v>
      </c>
      <c r="AG181" s="11">
        <f>AG160/(AG159+AG160+AG161+AG162)</f>
        <v>0.9322033898</v>
      </c>
      <c r="AI181" s="28"/>
      <c r="AK181" s="4" t="s">
        <v>337</v>
      </c>
      <c r="AL181" s="11">
        <f>AL160/(AL159+AL160+AL161+AL162)</f>
        <v>0.8870967742</v>
      </c>
      <c r="AN181" s="28"/>
      <c r="AP181" s="4" t="s">
        <v>337</v>
      </c>
      <c r="AQ181" s="11">
        <f>AQ160/(AQ159+AQ160+AQ161+AQ162)</f>
        <v>0.8461538462</v>
      </c>
      <c r="AS181" s="28"/>
    </row>
    <row r="182">
      <c r="B182" s="4" t="s">
        <v>338</v>
      </c>
      <c r="C182" s="11">
        <f>(C162+C161+C159)/(C160+C162+C161+C159)</f>
        <v>0.3373493976</v>
      </c>
      <c r="E182" s="28"/>
      <c r="G182" s="4" t="s">
        <v>338</v>
      </c>
      <c r="H182" s="11">
        <f>(H162+H161+H159)/(H160+H162+H161+H159)</f>
        <v>0.09836065574</v>
      </c>
      <c r="J182" s="28"/>
      <c r="L182" s="4" t="s">
        <v>338</v>
      </c>
      <c r="M182" s="11">
        <f>(M162+M161+M159)/(M160+M162+M161+M159)</f>
        <v>0</v>
      </c>
      <c r="O182" s="28"/>
      <c r="Q182" s="4" t="s">
        <v>338</v>
      </c>
      <c r="R182" s="11">
        <f>(R162+R161+R159)/(R160+R162+R161+R159)</f>
        <v>0.3452380952</v>
      </c>
      <c r="T182" s="28"/>
      <c r="V182" s="4" t="s">
        <v>338</v>
      </c>
      <c r="W182" s="11">
        <f>(W162+W161+W159)/(W160+W162+W161+W159)</f>
        <v>0.0350877193</v>
      </c>
      <c r="Y182" s="28"/>
      <c r="AA182" s="4" t="s">
        <v>338</v>
      </c>
      <c r="AB182" s="11">
        <f>(AB162+AB161+AB159)/(AB160+AB162+AB161+AB159)</f>
        <v>0</v>
      </c>
      <c r="AD182" s="28"/>
      <c r="AF182" s="4" t="s">
        <v>338</v>
      </c>
      <c r="AG182" s="11">
        <f>(AG162+AG161+AG159)/(AG160+AG162+AG161+AG159)</f>
        <v>0.06779661017</v>
      </c>
      <c r="AI182" s="28"/>
      <c r="AK182" s="4" t="s">
        <v>338</v>
      </c>
      <c r="AL182" s="11">
        <f>(AL162+AL161+AL159)/(AL160+AL162+AL161+AL159)</f>
        <v>0.1129032258</v>
      </c>
      <c r="AN182" s="28"/>
      <c r="AP182" s="4" t="s">
        <v>338</v>
      </c>
      <c r="AQ182" s="11">
        <f>(AQ162+AQ161+AQ159)/(AQ160+AQ162+AQ161+AQ159)</f>
        <v>0.1538461538</v>
      </c>
      <c r="AS182" s="28"/>
    </row>
    <row r="183">
      <c r="B183" s="4" t="s">
        <v>339</v>
      </c>
      <c r="C183" s="11">
        <f>(C161+C159)/C160</f>
        <v>0.5090909091</v>
      </c>
      <c r="E183" s="28"/>
      <c r="G183" s="4" t="s">
        <v>339</v>
      </c>
      <c r="H183" s="11">
        <f>(H161+H159)/H160</f>
        <v>0.1090909091</v>
      </c>
      <c r="J183" s="28"/>
      <c r="L183" s="4" t="s">
        <v>339</v>
      </c>
      <c r="M183" s="11">
        <f>(M161+M159)/M160</f>
        <v>0</v>
      </c>
      <c r="O183" s="28"/>
      <c r="Q183" s="4" t="s">
        <v>339</v>
      </c>
      <c r="R183" s="11">
        <f>(R161+R159)/R160</f>
        <v>0.3636363636</v>
      </c>
      <c r="T183" s="28"/>
      <c r="V183" s="4" t="s">
        <v>339</v>
      </c>
      <c r="W183" s="11">
        <f>(W161+W159)/W160</f>
        <v>0.03636363636</v>
      </c>
      <c r="Y183" s="28"/>
      <c r="AA183" s="4" t="s">
        <v>339</v>
      </c>
      <c r="AB183" s="11">
        <f>(AB161+AB159)/AB160</f>
        <v>0</v>
      </c>
      <c r="AD183" s="28"/>
      <c r="AF183" s="4" t="s">
        <v>339</v>
      </c>
      <c r="AG183" s="11">
        <f>(AG161+AG159)/AG160</f>
        <v>0.07272727273</v>
      </c>
      <c r="AI183" s="28"/>
      <c r="AK183" s="4" t="s">
        <v>339</v>
      </c>
      <c r="AL183" s="11">
        <f>(AL161+AL159)/AL160</f>
        <v>0.1090909091</v>
      </c>
      <c r="AN183" s="28"/>
      <c r="AP183" s="4" t="s">
        <v>339</v>
      </c>
      <c r="AQ183" s="11">
        <f>(AQ161+AQ159)/AQ160</f>
        <v>0.1818181818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25" t="s">
        <v>51</v>
      </c>
      <c r="C3" s="26">
        <v>11898.0</v>
      </c>
      <c r="D3" s="27" t="s">
        <v>1748</v>
      </c>
      <c r="E3" s="26">
        <v>1.63014294784E12</v>
      </c>
      <c r="F3" s="24" t="b">
        <f t="shared" ref="F3:F77" si="2"> EXACT(G3, LOWER(G3))</f>
        <v>0</v>
      </c>
      <c r="G3" s="25" t="s">
        <v>51</v>
      </c>
      <c r="H3" s="26">
        <v>18917.0</v>
      </c>
      <c r="I3" s="27" t="s">
        <v>1749</v>
      </c>
      <c r="J3" s="26">
        <v>1.630143399824E12</v>
      </c>
      <c r="K3" s="24" t="b">
        <f t="shared" ref="K3:K77" si="3"> EXACT(L3, LOWER(L3))</f>
        <v>0</v>
      </c>
      <c r="L3" s="25" t="s">
        <v>51</v>
      </c>
      <c r="M3" s="26">
        <v>11642.0</v>
      </c>
      <c r="N3" s="27" t="s">
        <v>1750</v>
      </c>
      <c r="O3" s="26">
        <v>1.6301437957E12</v>
      </c>
      <c r="P3" s="24" t="b">
        <f t="shared" ref="P3:P77" si="4"> EXACT(Q3, LOWER(Q3))</f>
        <v>0</v>
      </c>
      <c r="Q3" s="25" t="s">
        <v>51</v>
      </c>
      <c r="R3" s="26">
        <v>23809.0</v>
      </c>
      <c r="S3" s="27" t="s">
        <v>1751</v>
      </c>
      <c r="T3" s="26">
        <v>1.63014894544E12</v>
      </c>
      <c r="U3" s="24" t="b">
        <f t="shared" ref="U3:U77" si="5"> EXACT(V3, LOWER(V3))</f>
        <v>0</v>
      </c>
      <c r="V3" s="25" t="s">
        <v>51</v>
      </c>
      <c r="W3" s="26">
        <v>11270.0</v>
      </c>
      <c r="X3" s="27" t="s">
        <v>1380</v>
      </c>
      <c r="Y3" s="26">
        <v>1.630149339291E12</v>
      </c>
      <c r="Z3" s="24" t="b">
        <f t="shared" ref="Z3:Z77" si="6"> EXACT(AA3, LOWER(AA3))</f>
        <v>0</v>
      </c>
      <c r="AA3" s="25" t="s">
        <v>51</v>
      </c>
      <c r="AB3" s="26">
        <v>28058.0</v>
      </c>
      <c r="AC3" s="27" t="s">
        <v>1752</v>
      </c>
      <c r="AD3" s="26">
        <v>1.630149813664E12</v>
      </c>
      <c r="AE3" s="24" t="b">
        <f t="shared" ref="AE3:AE77" si="7"> EXACT(AF3, LOWER(AF3))</f>
        <v>0</v>
      </c>
      <c r="AF3" s="25" t="s">
        <v>51</v>
      </c>
      <c r="AG3" s="26">
        <v>16016.0</v>
      </c>
      <c r="AH3" s="27" t="s">
        <v>1753</v>
      </c>
      <c r="AI3" s="26">
        <v>1.630153514914E12</v>
      </c>
      <c r="AJ3" s="24" t="b">
        <f t="shared" ref="AJ3:AJ77" si="8"> EXACT(AK3, LOWER(AK3))</f>
        <v>0</v>
      </c>
      <c r="AK3" s="25" t="s">
        <v>51</v>
      </c>
      <c r="AL3" s="26">
        <v>15181.0</v>
      </c>
      <c r="AM3" s="27" t="s">
        <v>1754</v>
      </c>
      <c r="AN3" s="26">
        <v>1.630154092305E12</v>
      </c>
      <c r="AO3" s="24" t="b">
        <f t="shared" ref="AO3:AO77" si="9"> EXACT(AP3, LOWER(AP3))</f>
        <v>0</v>
      </c>
      <c r="AP3" s="25" t="s">
        <v>51</v>
      </c>
      <c r="AQ3" s="26">
        <v>23772.0</v>
      </c>
      <c r="AR3" s="27" t="s">
        <v>1755</v>
      </c>
      <c r="AS3" s="26">
        <v>1.630154644368E12</v>
      </c>
    </row>
    <row r="4">
      <c r="A4" s="24" t="b">
        <f t="shared" si="1"/>
        <v>1</v>
      </c>
      <c r="B4" s="25" t="s">
        <v>61</v>
      </c>
      <c r="C4" s="26">
        <v>229.0</v>
      </c>
      <c r="D4" s="27" t="s">
        <v>1756</v>
      </c>
      <c r="E4" s="26">
        <v>1.630142948067E12</v>
      </c>
      <c r="F4" s="24" t="b">
        <f t="shared" si="2"/>
        <v>1</v>
      </c>
      <c r="G4" s="25" t="s">
        <v>61</v>
      </c>
      <c r="H4" s="26">
        <v>349.0</v>
      </c>
      <c r="I4" s="27" t="s">
        <v>1757</v>
      </c>
      <c r="J4" s="26">
        <v>1.630143400171E12</v>
      </c>
      <c r="K4" s="24" t="b">
        <f t="shared" si="3"/>
        <v>1</v>
      </c>
      <c r="L4" s="25" t="s">
        <v>61</v>
      </c>
      <c r="M4" s="26">
        <v>239.0</v>
      </c>
      <c r="N4" s="27" t="s">
        <v>1750</v>
      </c>
      <c r="O4" s="26">
        <v>1.630143795934E12</v>
      </c>
      <c r="P4" s="24" t="b">
        <f t="shared" si="4"/>
        <v>1</v>
      </c>
      <c r="Q4" s="25" t="s">
        <v>61</v>
      </c>
      <c r="R4" s="26">
        <v>610.0</v>
      </c>
      <c r="S4" s="27" t="s">
        <v>1758</v>
      </c>
      <c r="T4" s="26">
        <v>1.630148946047E12</v>
      </c>
      <c r="U4" s="24" t="b">
        <f t="shared" si="5"/>
        <v>1</v>
      </c>
      <c r="V4" s="25" t="s">
        <v>61</v>
      </c>
      <c r="W4" s="26">
        <v>199.0</v>
      </c>
      <c r="X4" s="27" t="s">
        <v>1380</v>
      </c>
      <c r="Y4" s="26">
        <v>1.630149339486E12</v>
      </c>
      <c r="Z4" s="24" t="b">
        <f t="shared" si="6"/>
        <v>1</v>
      </c>
      <c r="AA4" s="25" t="s">
        <v>61</v>
      </c>
      <c r="AB4" s="26">
        <v>230.0</v>
      </c>
      <c r="AC4" s="27" t="s">
        <v>1752</v>
      </c>
      <c r="AD4" s="26">
        <v>1.63014981389E12</v>
      </c>
      <c r="AE4" s="24" t="b">
        <f t="shared" si="7"/>
        <v>1</v>
      </c>
      <c r="AF4" s="25" t="s">
        <v>61</v>
      </c>
      <c r="AG4" s="26">
        <v>280.0</v>
      </c>
      <c r="AH4" s="27" t="s">
        <v>1759</v>
      </c>
      <c r="AI4" s="26">
        <v>1.630153515195E12</v>
      </c>
      <c r="AJ4" s="24" t="b">
        <f t="shared" si="8"/>
        <v>1</v>
      </c>
      <c r="AK4" s="25" t="s">
        <v>61</v>
      </c>
      <c r="AL4" s="26">
        <v>223.0</v>
      </c>
      <c r="AM4" s="27" t="s">
        <v>1754</v>
      </c>
      <c r="AN4" s="26">
        <v>1.630154092527E12</v>
      </c>
      <c r="AO4" s="24" t="b">
        <f t="shared" si="9"/>
        <v>1</v>
      </c>
      <c r="AP4" s="25" t="s">
        <v>61</v>
      </c>
      <c r="AQ4" s="26">
        <v>246.0</v>
      </c>
      <c r="AR4" s="27" t="s">
        <v>1755</v>
      </c>
      <c r="AS4" s="26">
        <v>1.630154644613E12</v>
      </c>
    </row>
    <row r="5">
      <c r="A5" s="24" t="b">
        <f t="shared" si="1"/>
        <v>1</v>
      </c>
      <c r="B5" s="25" t="s">
        <v>64</v>
      </c>
      <c r="C5" s="26">
        <v>235.0</v>
      </c>
      <c r="D5" s="27" t="s">
        <v>1756</v>
      </c>
      <c r="E5" s="26">
        <v>1.630142948304E12</v>
      </c>
      <c r="F5" s="24" t="b">
        <f t="shared" si="2"/>
        <v>1</v>
      </c>
      <c r="G5" s="25" t="s">
        <v>64</v>
      </c>
      <c r="H5" s="26">
        <v>193.0</v>
      </c>
      <c r="I5" s="27" t="s">
        <v>1757</v>
      </c>
      <c r="J5" s="26">
        <v>1.630143400362E12</v>
      </c>
      <c r="K5" s="24" t="b">
        <f t="shared" si="3"/>
        <v>1</v>
      </c>
      <c r="L5" s="25" t="s">
        <v>64</v>
      </c>
      <c r="M5" s="26">
        <v>168.0</v>
      </c>
      <c r="N5" s="27" t="s">
        <v>1760</v>
      </c>
      <c r="O5" s="26">
        <v>1.630143796104E12</v>
      </c>
      <c r="P5" s="24" t="b">
        <f t="shared" si="4"/>
        <v>1</v>
      </c>
      <c r="Q5" s="25" t="s">
        <v>64</v>
      </c>
      <c r="R5" s="26">
        <v>286.0</v>
      </c>
      <c r="S5" s="27" t="s">
        <v>1758</v>
      </c>
      <c r="T5" s="26">
        <v>1.630148946332E12</v>
      </c>
      <c r="U5" s="24" t="b">
        <f t="shared" si="5"/>
        <v>1</v>
      </c>
      <c r="V5" s="25" t="s">
        <v>64</v>
      </c>
      <c r="W5" s="26">
        <v>258.0</v>
      </c>
      <c r="X5" s="27" t="s">
        <v>1380</v>
      </c>
      <c r="Y5" s="26">
        <v>1.630149339765E12</v>
      </c>
      <c r="Z5" s="24" t="b">
        <f t="shared" si="6"/>
        <v>1</v>
      </c>
      <c r="AA5" s="25" t="s">
        <v>64</v>
      </c>
      <c r="AB5" s="26">
        <v>168.0</v>
      </c>
      <c r="AC5" s="27" t="s">
        <v>1761</v>
      </c>
      <c r="AD5" s="26">
        <v>1.630149814062E12</v>
      </c>
      <c r="AE5" s="24" t="b">
        <f t="shared" si="7"/>
        <v>1</v>
      </c>
      <c r="AF5" s="25" t="s">
        <v>64</v>
      </c>
      <c r="AG5" s="26">
        <v>276.0</v>
      </c>
      <c r="AH5" s="27" t="s">
        <v>1759</v>
      </c>
      <c r="AI5" s="26">
        <v>1.630153515473E12</v>
      </c>
      <c r="AJ5" s="24" t="b">
        <f t="shared" si="8"/>
        <v>1</v>
      </c>
      <c r="AK5" s="25" t="s">
        <v>64</v>
      </c>
      <c r="AL5" s="26">
        <v>250.0</v>
      </c>
      <c r="AM5" s="27" t="s">
        <v>1754</v>
      </c>
      <c r="AN5" s="26">
        <v>1.630154092777E12</v>
      </c>
      <c r="AO5" s="24" t="b">
        <f t="shared" si="9"/>
        <v>1</v>
      </c>
      <c r="AP5" s="25" t="s">
        <v>64</v>
      </c>
      <c r="AQ5" s="26">
        <v>1427.0</v>
      </c>
      <c r="AR5" s="27" t="s">
        <v>1762</v>
      </c>
      <c r="AS5" s="26">
        <v>1.630154646053E12</v>
      </c>
    </row>
    <row r="6">
      <c r="A6" s="24" t="b">
        <f t="shared" si="1"/>
        <v>1</v>
      </c>
      <c r="B6" s="25" t="s">
        <v>70</v>
      </c>
      <c r="C6" s="26">
        <v>258.0</v>
      </c>
      <c r="D6" s="27" t="s">
        <v>1756</v>
      </c>
      <c r="E6" s="26">
        <v>1.630142948562E12</v>
      </c>
      <c r="F6" s="24" t="b">
        <f t="shared" si="2"/>
        <v>1</v>
      </c>
      <c r="G6" s="25" t="s">
        <v>70</v>
      </c>
      <c r="H6" s="26">
        <v>201.0</v>
      </c>
      <c r="I6" s="27" t="s">
        <v>1757</v>
      </c>
      <c r="J6" s="26">
        <v>1.630143400562E12</v>
      </c>
      <c r="K6" s="24" t="b">
        <f t="shared" si="3"/>
        <v>1</v>
      </c>
      <c r="L6" s="25" t="s">
        <v>70</v>
      </c>
      <c r="M6" s="26">
        <v>193.0</v>
      </c>
      <c r="N6" s="27" t="s">
        <v>1760</v>
      </c>
      <c r="O6" s="26">
        <v>1.630143796294E12</v>
      </c>
      <c r="P6" s="24" t="b">
        <f t="shared" si="4"/>
        <v>1</v>
      </c>
      <c r="Q6" s="25" t="s">
        <v>70</v>
      </c>
      <c r="R6" s="26">
        <v>300.0</v>
      </c>
      <c r="S6" s="27" t="s">
        <v>1758</v>
      </c>
      <c r="T6" s="26">
        <v>1.630148946633E12</v>
      </c>
      <c r="U6" s="24" t="b">
        <f t="shared" si="5"/>
        <v>1</v>
      </c>
      <c r="V6" s="25" t="s">
        <v>70</v>
      </c>
      <c r="W6" s="26">
        <v>235.0</v>
      </c>
      <c r="X6" s="27" t="s">
        <v>1380</v>
      </c>
      <c r="Y6" s="26">
        <v>1.630149339996E12</v>
      </c>
      <c r="Z6" s="24" t="b">
        <f t="shared" si="6"/>
        <v>1</v>
      </c>
      <c r="AA6" s="25" t="s">
        <v>70</v>
      </c>
      <c r="AB6" s="26">
        <v>233.0</v>
      </c>
      <c r="AC6" s="27" t="s">
        <v>1761</v>
      </c>
      <c r="AD6" s="26">
        <v>1.630149814293E12</v>
      </c>
      <c r="AE6" s="24" t="b">
        <f t="shared" si="7"/>
        <v>1</v>
      </c>
      <c r="AF6" s="25" t="s">
        <v>70</v>
      </c>
      <c r="AG6" s="26">
        <v>251.0</v>
      </c>
      <c r="AH6" s="27" t="s">
        <v>1759</v>
      </c>
      <c r="AI6" s="26">
        <v>1.630153515722E12</v>
      </c>
      <c r="AJ6" s="24" t="b">
        <f t="shared" si="8"/>
        <v>1</v>
      </c>
      <c r="AK6" s="25" t="s">
        <v>70</v>
      </c>
      <c r="AL6" s="26">
        <v>226.0</v>
      </c>
      <c r="AM6" s="27" t="s">
        <v>1763</v>
      </c>
      <c r="AN6" s="26">
        <v>1.630154093008E12</v>
      </c>
      <c r="AO6" s="24" t="b">
        <f t="shared" si="9"/>
        <v>1</v>
      </c>
      <c r="AP6" s="25" t="s">
        <v>212</v>
      </c>
      <c r="AQ6" s="26">
        <v>473.0</v>
      </c>
      <c r="AR6" s="27" t="s">
        <v>1762</v>
      </c>
      <c r="AS6" s="26">
        <v>1.630154646512E12</v>
      </c>
    </row>
    <row r="7">
      <c r="A7" s="24" t="b">
        <f t="shared" si="1"/>
        <v>1</v>
      </c>
      <c r="B7" s="25" t="s">
        <v>75</v>
      </c>
      <c r="C7" s="26">
        <v>260.0</v>
      </c>
      <c r="D7" s="27" t="s">
        <v>1756</v>
      </c>
      <c r="E7" s="26">
        <v>1.630142948824E12</v>
      </c>
      <c r="F7" s="24" t="b">
        <f t="shared" si="2"/>
        <v>1</v>
      </c>
      <c r="G7" s="25" t="s">
        <v>75</v>
      </c>
      <c r="H7" s="26">
        <v>259.0</v>
      </c>
      <c r="I7" s="27" t="s">
        <v>1757</v>
      </c>
      <c r="J7" s="26">
        <v>1.630143400827E12</v>
      </c>
      <c r="K7" s="24" t="b">
        <f t="shared" si="3"/>
        <v>1</v>
      </c>
      <c r="L7" s="25" t="s">
        <v>75</v>
      </c>
      <c r="M7" s="26">
        <v>226.0</v>
      </c>
      <c r="N7" s="27" t="s">
        <v>1760</v>
      </c>
      <c r="O7" s="26">
        <v>1.630143796524E12</v>
      </c>
      <c r="P7" s="24" t="b">
        <f t="shared" si="4"/>
        <v>1</v>
      </c>
      <c r="Q7" s="25" t="s">
        <v>75</v>
      </c>
      <c r="R7" s="26">
        <v>276.0</v>
      </c>
      <c r="S7" s="27" t="s">
        <v>1758</v>
      </c>
      <c r="T7" s="26">
        <v>1.630148946911E12</v>
      </c>
      <c r="U7" s="24" t="b">
        <f t="shared" si="5"/>
        <v>1</v>
      </c>
      <c r="V7" s="25" t="s">
        <v>75</v>
      </c>
      <c r="W7" s="26">
        <v>234.0</v>
      </c>
      <c r="X7" s="27" t="s">
        <v>1385</v>
      </c>
      <c r="Y7" s="26">
        <v>1.630149340216E12</v>
      </c>
      <c r="Z7" s="24" t="b">
        <f t="shared" si="6"/>
        <v>1</v>
      </c>
      <c r="AA7" s="25" t="s">
        <v>75</v>
      </c>
      <c r="AB7" s="26">
        <v>279.0</v>
      </c>
      <c r="AC7" s="27" t="s">
        <v>1761</v>
      </c>
      <c r="AD7" s="26">
        <v>1.630149814564E12</v>
      </c>
      <c r="AE7" s="24" t="b">
        <f t="shared" si="7"/>
        <v>1</v>
      </c>
      <c r="AF7" s="25" t="s">
        <v>75</v>
      </c>
      <c r="AG7" s="26">
        <v>318.0</v>
      </c>
      <c r="AH7" s="27" t="s">
        <v>1764</v>
      </c>
      <c r="AI7" s="26">
        <v>1.630153516043E12</v>
      </c>
      <c r="AJ7" s="24" t="b">
        <f t="shared" si="8"/>
        <v>1</v>
      </c>
      <c r="AK7" s="25" t="s">
        <v>75</v>
      </c>
      <c r="AL7" s="26">
        <v>242.0</v>
      </c>
      <c r="AM7" s="27" t="s">
        <v>1763</v>
      </c>
      <c r="AN7" s="26">
        <v>1.630154093246E12</v>
      </c>
      <c r="AO7" s="24" t="b">
        <f t="shared" si="9"/>
        <v>1</v>
      </c>
      <c r="AP7" s="25" t="s">
        <v>75</v>
      </c>
      <c r="AQ7" s="26">
        <v>643.0</v>
      </c>
      <c r="AR7" s="27" t="s">
        <v>1765</v>
      </c>
      <c r="AS7" s="26">
        <v>1.630154647158E12</v>
      </c>
    </row>
    <row r="8">
      <c r="A8" s="24" t="b">
        <f t="shared" si="1"/>
        <v>1</v>
      </c>
      <c r="B8" s="25" t="s">
        <v>76</v>
      </c>
      <c r="C8" s="26">
        <v>234.0</v>
      </c>
      <c r="D8" s="27" t="s">
        <v>1766</v>
      </c>
      <c r="E8" s="26">
        <v>1.63014294907E12</v>
      </c>
      <c r="F8" s="24" t="b">
        <f t="shared" si="2"/>
        <v>1</v>
      </c>
      <c r="G8" s="25" t="s">
        <v>76</v>
      </c>
      <c r="H8" s="26">
        <v>228.0</v>
      </c>
      <c r="I8" s="27" t="s">
        <v>1767</v>
      </c>
      <c r="J8" s="26">
        <v>1.630143401057E12</v>
      </c>
      <c r="K8" s="24" t="b">
        <f t="shared" si="3"/>
        <v>1</v>
      </c>
      <c r="L8" s="25" t="s">
        <v>76</v>
      </c>
      <c r="M8" s="26">
        <v>200.0</v>
      </c>
      <c r="N8" s="27" t="s">
        <v>1760</v>
      </c>
      <c r="O8" s="26">
        <v>1.630143796723E12</v>
      </c>
      <c r="P8" s="24" t="b">
        <f t="shared" si="4"/>
        <v>1</v>
      </c>
      <c r="Q8" s="25" t="s">
        <v>76</v>
      </c>
      <c r="R8" s="26">
        <v>304.0</v>
      </c>
      <c r="S8" s="27" t="s">
        <v>1768</v>
      </c>
      <c r="T8" s="26">
        <v>1.630148947227E12</v>
      </c>
      <c r="U8" s="24" t="b">
        <f t="shared" si="5"/>
        <v>1</v>
      </c>
      <c r="V8" s="25" t="s">
        <v>76</v>
      </c>
      <c r="W8" s="26">
        <v>198.0</v>
      </c>
      <c r="X8" s="27" t="s">
        <v>1385</v>
      </c>
      <c r="Y8" s="26">
        <v>1.630149340428E12</v>
      </c>
      <c r="Z8" s="24" t="b">
        <f t="shared" si="6"/>
        <v>1</v>
      </c>
      <c r="AA8" s="25" t="s">
        <v>76</v>
      </c>
      <c r="AB8" s="26">
        <v>691.0</v>
      </c>
      <c r="AC8" s="27" t="s">
        <v>1769</v>
      </c>
      <c r="AD8" s="26">
        <v>1.630149815261E12</v>
      </c>
      <c r="AE8" s="24" t="b">
        <f t="shared" si="7"/>
        <v>1</v>
      </c>
      <c r="AF8" s="25" t="s">
        <v>76</v>
      </c>
      <c r="AG8" s="26">
        <v>268.0</v>
      </c>
      <c r="AH8" s="27" t="s">
        <v>1764</v>
      </c>
      <c r="AI8" s="26">
        <v>1.63015351631E12</v>
      </c>
      <c r="AJ8" s="24" t="b">
        <f t="shared" si="8"/>
        <v>1</v>
      </c>
      <c r="AK8" s="25" t="s">
        <v>76</v>
      </c>
      <c r="AL8" s="26">
        <v>209.0</v>
      </c>
      <c r="AM8" s="27" t="s">
        <v>1763</v>
      </c>
      <c r="AN8" s="26">
        <v>1.630154093455E12</v>
      </c>
      <c r="AO8" s="24" t="b">
        <f t="shared" si="9"/>
        <v>1</v>
      </c>
      <c r="AP8" s="25" t="s">
        <v>76</v>
      </c>
      <c r="AQ8" s="26">
        <v>200.0</v>
      </c>
      <c r="AR8" s="27" t="s">
        <v>1765</v>
      </c>
      <c r="AS8" s="26">
        <v>1.630154647376E12</v>
      </c>
    </row>
    <row r="9">
      <c r="A9" s="24" t="b">
        <f t="shared" si="1"/>
        <v>1</v>
      </c>
      <c r="B9" s="25" t="s">
        <v>81</v>
      </c>
      <c r="C9" s="26">
        <v>294.0</v>
      </c>
      <c r="D9" s="27" t="s">
        <v>1766</v>
      </c>
      <c r="E9" s="26">
        <v>1.630142949351E12</v>
      </c>
      <c r="F9" s="24" t="b">
        <f t="shared" si="2"/>
        <v>1</v>
      </c>
      <c r="G9" s="25" t="s">
        <v>81</v>
      </c>
      <c r="H9" s="26">
        <v>232.0</v>
      </c>
      <c r="I9" s="27" t="s">
        <v>1767</v>
      </c>
      <c r="J9" s="26">
        <v>1.630143401283E12</v>
      </c>
      <c r="K9" s="24" t="b">
        <f t="shared" si="3"/>
        <v>1</v>
      </c>
      <c r="L9" s="25" t="s">
        <v>81</v>
      </c>
      <c r="M9" s="26">
        <v>210.0</v>
      </c>
      <c r="N9" s="27" t="s">
        <v>1760</v>
      </c>
      <c r="O9" s="26">
        <v>1.63014379693E12</v>
      </c>
      <c r="P9" s="24" t="b">
        <f t="shared" si="4"/>
        <v>1</v>
      </c>
      <c r="Q9" s="25" t="s">
        <v>81</v>
      </c>
      <c r="R9" s="26">
        <v>290.0</v>
      </c>
      <c r="S9" s="27" t="s">
        <v>1768</v>
      </c>
      <c r="T9" s="26">
        <v>1.630148947505E12</v>
      </c>
      <c r="U9" s="24" t="b">
        <f t="shared" si="5"/>
        <v>1</v>
      </c>
      <c r="V9" s="25" t="s">
        <v>81</v>
      </c>
      <c r="W9" s="26">
        <v>203.0</v>
      </c>
      <c r="X9" s="27" t="s">
        <v>1385</v>
      </c>
      <c r="Y9" s="26">
        <v>1.630149340615E12</v>
      </c>
      <c r="Z9" s="24" t="b">
        <f t="shared" si="6"/>
        <v>1</v>
      </c>
      <c r="AA9" s="25" t="s">
        <v>81</v>
      </c>
      <c r="AB9" s="26">
        <v>240.0</v>
      </c>
      <c r="AC9" s="27" t="s">
        <v>1769</v>
      </c>
      <c r="AD9" s="26">
        <v>1.630149815513E12</v>
      </c>
      <c r="AE9" s="24" t="b">
        <f t="shared" si="7"/>
        <v>1</v>
      </c>
      <c r="AF9" s="25" t="s">
        <v>81</v>
      </c>
      <c r="AG9" s="26">
        <v>238.0</v>
      </c>
      <c r="AH9" s="27" t="s">
        <v>1764</v>
      </c>
      <c r="AI9" s="26">
        <v>1.630153516556E12</v>
      </c>
      <c r="AJ9" s="24" t="b">
        <f t="shared" si="8"/>
        <v>1</v>
      </c>
      <c r="AK9" s="25" t="s">
        <v>81</v>
      </c>
      <c r="AL9" s="26">
        <v>201.0</v>
      </c>
      <c r="AM9" s="27" t="s">
        <v>1763</v>
      </c>
      <c r="AN9" s="26">
        <v>1.630154093656E12</v>
      </c>
      <c r="AO9" s="24" t="b">
        <f t="shared" si="9"/>
        <v>1</v>
      </c>
      <c r="AP9" s="25" t="s">
        <v>81</v>
      </c>
      <c r="AQ9" s="26">
        <v>252.0</v>
      </c>
      <c r="AR9" s="27" t="s">
        <v>1765</v>
      </c>
      <c r="AS9" s="26">
        <v>1.630154647627E12</v>
      </c>
    </row>
    <row r="10">
      <c r="A10" s="24" t="b">
        <f t="shared" si="1"/>
        <v>1</v>
      </c>
      <c r="B10" s="25" t="s">
        <v>104</v>
      </c>
      <c r="C10" s="26">
        <v>330.0</v>
      </c>
      <c r="D10" s="27" t="s">
        <v>1766</v>
      </c>
      <c r="E10" s="26">
        <v>1.630142949688E12</v>
      </c>
      <c r="F10" s="24" t="b">
        <f t="shared" si="2"/>
        <v>1</v>
      </c>
      <c r="G10" s="25" t="s">
        <v>104</v>
      </c>
      <c r="H10" s="26">
        <v>682.0</v>
      </c>
      <c r="I10" s="27" t="s">
        <v>1767</v>
      </c>
      <c r="J10" s="26">
        <v>1.630143401973E12</v>
      </c>
      <c r="K10" s="24" t="b">
        <f t="shared" si="3"/>
        <v>1</v>
      </c>
      <c r="L10" s="25" t="s">
        <v>84</v>
      </c>
      <c r="M10" s="26">
        <v>212.0</v>
      </c>
      <c r="N10" s="27" t="s">
        <v>1770</v>
      </c>
      <c r="O10" s="26">
        <v>1.630143797144E12</v>
      </c>
      <c r="P10" s="24" t="b">
        <f t="shared" si="4"/>
        <v>1</v>
      </c>
      <c r="Q10" s="25" t="s">
        <v>84</v>
      </c>
      <c r="R10" s="26">
        <v>670.0</v>
      </c>
      <c r="S10" s="27" t="s">
        <v>1771</v>
      </c>
      <c r="T10" s="26">
        <v>1.630148948175E12</v>
      </c>
      <c r="U10" s="24" t="b">
        <f t="shared" si="5"/>
        <v>1</v>
      </c>
      <c r="V10" s="25" t="s">
        <v>104</v>
      </c>
      <c r="W10" s="26">
        <v>1184.0</v>
      </c>
      <c r="X10" s="27" t="s">
        <v>1395</v>
      </c>
      <c r="Y10" s="26">
        <v>1.6301493418E12</v>
      </c>
      <c r="Z10" s="24" t="b">
        <f t="shared" si="6"/>
        <v>1</v>
      </c>
      <c r="AA10" s="25" t="s">
        <v>104</v>
      </c>
      <c r="AB10" s="26">
        <v>592.0</v>
      </c>
      <c r="AC10" s="27" t="s">
        <v>1772</v>
      </c>
      <c r="AD10" s="26">
        <v>1.630149816091E12</v>
      </c>
      <c r="AE10" s="24" t="b">
        <f t="shared" si="7"/>
        <v>1</v>
      </c>
      <c r="AF10" s="25" t="s">
        <v>104</v>
      </c>
      <c r="AG10" s="26">
        <v>555.0</v>
      </c>
      <c r="AH10" s="27" t="s">
        <v>1773</v>
      </c>
      <c r="AI10" s="26">
        <v>1.630153517101E12</v>
      </c>
      <c r="AJ10" s="24" t="b">
        <f t="shared" si="8"/>
        <v>1</v>
      </c>
      <c r="AK10" s="25" t="s">
        <v>104</v>
      </c>
      <c r="AL10" s="26">
        <v>424.0</v>
      </c>
      <c r="AM10" s="27" t="s">
        <v>1774</v>
      </c>
      <c r="AN10" s="26">
        <v>1.63015409409E12</v>
      </c>
      <c r="AO10" s="24" t="b">
        <f t="shared" si="9"/>
        <v>1</v>
      </c>
      <c r="AP10" s="25" t="s">
        <v>76</v>
      </c>
      <c r="AQ10" s="26">
        <v>815.0</v>
      </c>
      <c r="AR10" s="27" t="s">
        <v>1775</v>
      </c>
      <c r="AS10" s="26">
        <v>1.630154648422E12</v>
      </c>
    </row>
    <row r="11">
      <c r="A11" s="24" t="b">
        <f t="shared" si="1"/>
        <v>1</v>
      </c>
      <c r="B11" s="25" t="s">
        <v>84</v>
      </c>
      <c r="C11" s="26">
        <v>238.0</v>
      </c>
      <c r="D11" s="27" t="s">
        <v>1766</v>
      </c>
      <c r="E11" s="26">
        <v>1.630142949917E12</v>
      </c>
      <c r="F11" s="24" t="b">
        <f t="shared" si="2"/>
        <v>1</v>
      </c>
      <c r="G11" s="25" t="s">
        <v>84</v>
      </c>
      <c r="H11" s="26">
        <v>263.0</v>
      </c>
      <c r="I11" s="27" t="s">
        <v>1776</v>
      </c>
      <c r="J11" s="26">
        <v>1.630143402228E12</v>
      </c>
      <c r="K11" s="24" t="b">
        <f t="shared" si="3"/>
        <v>1</v>
      </c>
      <c r="L11" s="25" t="s">
        <v>81</v>
      </c>
      <c r="M11" s="26">
        <v>504.0</v>
      </c>
      <c r="N11" s="27" t="s">
        <v>1770</v>
      </c>
      <c r="O11" s="26">
        <v>1.630143797663E12</v>
      </c>
      <c r="P11" s="24" t="b">
        <f t="shared" si="4"/>
        <v>1</v>
      </c>
      <c r="Q11" s="25" t="s">
        <v>81</v>
      </c>
      <c r="R11" s="26">
        <v>405.0</v>
      </c>
      <c r="S11" s="27" t="s">
        <v>1771</v>
      </c>
      <c r="T11" s="26">
        <v>1.63014894858E12</v>
      </c>
      <c r="U11" s="24" t="b">
        <f t="shared" si="5"/>
        <v>1</v>
      </c>
      <c r="V11" s="25" t="s">
        <v>84</v>
      </c>
      <c r="W11" s="26">
        <v>247.0</v>
      </c>
      <c r="X11" s="27" t="s">
        <v>1406</v>
      </c>
      <c r="Y11" s="26">
        <v>1.630149342044E12</v>
      </c>
      <c r="Z11" s="24" t="b">
        <f t="shared" si="6"/>
        <v>1</v>
      </c>
      <c r="AA11" s="25" t="s">
        <v>84</v>
      </c>
      <c r="AB11" s="26">
        <v>493.0</v>
      </c>
      <c r="AC11" s="27" t="s">
        <v>1772</v>
      </c>
      <c r="AD11" s="26">
        <v>1.630149816585E12</v>
      </c>
      <c r="AE11" s="24" t="b">
        <f t="shared" si="7"/>
        <v>1</v>
      </c>
      <c r="AF11" s="25" t="s">
        <v>84</v>
      </c>
      <c r="AG11" s="26">
        <v>237.0</v>
      </c>
      <c r="AH11" s="27" t="s">
        <v>1773</v>
      </c>
      <c r="AI11" s="26">
        <v>1.630153517336E12</v>
      </c>
      <c r="AJ11" s="24" t="b">
        <f t="shared" si="8"/>
        <v>1</v>
      </c>
      <c r="AK11" s="25" t="s">
        <v>84</v>
      </c>
      <c r="AL11" s="26">
        <v>648.0</v>
      </c>
      <c r="AM11" s="27" t="s">
        <v>1774</v>
      </c>
      <c r="AN11" s="26">
        <v>1.630154094729E12</v>
      </c>
      <c r="AO11" s="24" t="b">
        <f t="shared" si="9"/>
        <v>1</v>
      </c>
      <c r="AP11" s="25" t="s">
        <v>75</v>
      </c>
      <c r="AQ11" s="26">
        <v>115.0</v>
      </c>
      <c r="AR11" s="27" t="s">
        <v>1775</v>
      </c>
      <c r="AS11" s="26">
        <v>1.630154648538E12</v>
      </c>
    </row>
    <row r="12">
      <c r="A12" s="24" t="b">
        <f t="shared" si="1"/>
        <v>1</v>
      </c>
      <c r="B12" s="25" t="s">
        <v>61</v>
      </c>
      <c r="C12" s="26">
        <v>304.0</v>
      </c>
      <c r="D12" s="27" t="s">
        <v>1777</v>
      </c>
      <c r="E12" s="26">
        <v>1.63014295022E12</v>
      </c>
      <c r="F12" s="24" t="b">
        <f t="shared" si="2"/>
        <v>1</v>
      </c>
      <c r="G12" s="25" t="s">
        <v>61</v>
      </c>
      <c r="H12" s="26">
        <v>302.0</v>
      </c>
      <c r="I12" s="27" t="s">
        <v>1776</v>
      </c>
      <c r="J12" s="26">
        <v>1.63014340253E12</v>
      </c>
      <c r="K12" s="24" t="b">
        <f t="shared" si="3"/>
        <v>1</v>
      </c>
      <c r="L12" s="25" t="s">
        <v>104</v>
      </c>
      <c r="M12" s="26">
        <v>382.0</v>
      </c>
      <c r="N12" s="27" t="s">
        <v>1778</v>
      </c>
      <c r="O12" s="26">
        <v>1.630143798032E12</v>
      </c>
      <c r="P12" s="24" t="b">
        <f t="shared" si="4"/>
        <v>1</v>
      </c>
      <c r="Q12" s="25" t="s">
        <v>104</v>
      </c>
      <c r="R12" s="26">
        <v>350.0</v>
      </c>
      <c r="S12" s="27" t="s">
        <v>1771</v>
      </c>
      <c r="T12" s="26">
        <v>1.630148948927E12</v>
      </c>
      <c r="U12" s="24" t="b">
        <f t="shared" si="5"/>
        <v>1</v>
      </c>
      <c r="V12" s="25" t="s">
        <v>61</v>
      </c>
      <c r="W12" s="26">
        <v>729.0</v>
      </c>
      <c r="X12" s="27" t="s">
        <v>1406</v>
      </c>
      <c r="Y12" s="26">
        <v>1.630149342776E12</v>
      </c>
      <c r="Z12" s="24" t="b">
        <f t="shared" si="6"/>
        <v>1</v>
      </c>
      <c r="AA12" s="25" t="s">
        <v>70</v>
      </c>
      <c r="AB12" s="26">
        <v>291.0</v>
      </c>
      <c r="AC12" s="27" t="s">
        <v>1772</v>
      </c>
      <c r="AD12" s="26">
        <v>1.630149816896E12</v>
      </c>
      <c r="AE12" s="24" t="b">
        <f t="shared" si="7"/>
        <v>1</v>
      </c>
      <c r="AF12" s="25" t="s">
        <v>61</v>
      </c>
      <c r="AG12" s="26">
        <v>309.0</v>
      </c>
      <c r="AH12" s="27" t="s">
        <v>1773</v>
      </c>
      <c r="AI12" s="26">
        <v>1.630153517648E12</v>
      </c>
      <c r="AJ12" s="24" t="b">
        <f t="shared" si="8"/>
        <v>1</v>
      </c>
      <c r="AK12" s="25" t="s">
        <v>61</v>
      </c>
      <c r="AL12" s="26">
        <v>292.0</v>
      </c>
      <c r="AM12" s="27" t="s">
        <v>1779</v>
      </c>
      <c r="AN12" s="26">
        <v>1.630154095018E12</v>
      </c>
      <c r="AO12" s="24" t="b">
        <f t="shared" si="9"/>
        <v>1</v>
      </c>
      <c r="AP12" s="25" t="s">
        <v>212</v>
      </c>
      <c r="AQ12" s="26">
        <v>150.0</v>
      </c>
      <c r="AR12" s="27" t="s">
        <v>1775</v>
      </c>
      <c r="AS12" s="26">
        <v>1.630154648687E12</v>
      </c>
    </row>
    <row r="13">
      <c r="A13" s="24" t="b">
        <f t="shared" si="1"/>
        <v>1</v>
      </c>
      <c r="B13" s="25" t="s">
        <v>92</v>
      </c>
      <c r="C13" s="26">
        <v>73.0</v>
      </c>
      <c r="D13" s="27" t="s">
        <v>1777</v>
      </c>
      <c r="E13" s="26">
        <v>1.630142950292E12</v>
      </c>
      <c r="F13" s="24" t="b">
        <f t="shared" si="2"/>
        <v>1</v>
      </c>
      <c r="G13" s="25" t="s">
        <v>92</v>
      </c>
      <c r="H13" s="26">
        <v>100.0</v>
      </c>
      <c r="I13" s="27" t="s">
        <v>1776</v>
      </c>
      <c r="J13" s="26">
        <v>1.630143402631E12</v>
      </c>
      <c r="K13" s="24" t="b">
        <f t="shared" si="3"/>
        <v>1</v>
      </c>
      <c r="L13" s="25" t="s">
        <v>84</v>
      </c>
      <c r="M13" s="26">
        <v>180.0</v>
      </c>
      <c r="N13" s="27" t="s">
        <v>1778</v>
      </c>
      <c r="O13" s="26">
        <v>1.630143798225E12</v>
      </c>
      <c r="P13" s="24" t="b">
        <f t="shared" si="4"/>
        <v>1</v>
      </c>
      <c r="Q13" s="25" t="s">
        <v>84</v>
      </c>
      <c r="R13" s="26">
        <v>198.0</v>
      </c>
      <c r="S13" s="27" t="s">
        <v>1780</v>
      </c>
      <c r="T13" s="26">
        <v>1.630148949126E12</v>
      </c>
      <c r="U13" s="24" t="b">
        <f t="shared" si="5"/>
        <v>1</v>
      </c>
      <c r="V13" s="25" t="s">
        <v>92</v>
      </c>
      <c r="W13" s="26">
        <v>194.0</v>
      </c>
      <c r="X13" s="27" t="s">
        <v>1406</v>
      </c>
      <c r="Y13" s="26">
        <v>1.630149342965E12</v>
      </c>
      <c r="Z13" s="24" t="b">
        <f t="shared" si="6"/>
        <v>1</v>
      </c>
      <c r="AA13" s="25" t="s">
        <v>84</v>
      </c>
      <c r="AB13" s="26">
        <v>1307.0</v>
      </c>
      <c r="AC13" s="27" t="s">
        <v>1781</v>
      </c>
      <c r="AD13" s="26">
        <v>1.630149818183E12</v>
      </c>
      <c r="AE13" s="24" t="b">
        <f t="shared" si="7"/>
        <v>1</v>
      </c>
      <c r="AF13" s="25" t="s">
        <v>92</v>
      </c>
      <c r="AG13" s="26">
        <v>159.0</v>
      </c>
      <c r="AH13" s="27" t="s">
        <v>1773</v>
      </c>
      <c r="AI13" s="26">
        <v>1.630153517806E12</v>
      </c>
      <c r="AJ13" s="24" t="b">
        <f t="shared" si="8"/>
        <v>1</v>
      </c>
      <c r="AK13" s="25" t="s">
        <v>92</v>
      </c>
      <c r="AL13" s="26">
        <v>160.0</v>
      </c>
      <c r="AM13" s="27" t="s">
        <v>1779</v>
      </c>
      <c r="AN13" s="26">
        <v>1.630154095181E12</v>
      </c>
      <c r="AO13" s="24" t="b">
        <f t="shared" si="9"/>
        <v>1</v>
      </c>
      <c r="AP13" s="25" t="s">
        <v>64</v>
      </c>
      <c r="AQ13" s="26">
        <v>142.0</v>
      </c>
      <c r="AR13" s="27" t="s">
        <v>1775</v>
      </c>
      <c r="AS13" s="26">
        <v>1.630154648832E12</v>
      </c>
    </row>
    <row r="14">
      <c r="A14" s="24" t="b">
        <f t="shared" si="1"/>
        <v>1</v>
      </c>
      <c r="B14" s="25" t="s">
        <v>81</v>
      </c>
      <c r="C14" s="26">
        <v>318.0</v>
      </c>
      <c r="D14" s="27" t="s">
        <v>1777</v>
      </c>
      <c r="E14" s="26">
        <v>1.630142950628E12</v>
      </c>
      <c r="F14" s="24" t="b">
        <f t="shared" si="2"/>
        <v>1</v>
      </c>
      <c r="G14" s="25" t="s">
        <v>81</v>
      </c>
      <c r="H14" s="26">
        <v>201.0</v>
      </c>
      <c r="I14" s="27" t="s">
        <v>1776</v>
      </c>
      <c r="J14" s="26">
        <v>1.630143402848E12</v>
      </c>
      <c r="K14" s="24" t="b">
        <f t="shared" si="3"/>
        <v>1</v>
      </c>
      <c r="L14" s="25" t="s">
        <v>61</v>
      </c>
      <c r="M14" s="26">
        <v>261.0</v>
      </c>
      <c r="N14" s="27" t="s">
        <v>1778</v>
      </c>
      <c r="O14" s="26">
        <v>1.630143798472E12</v>
      </c>
      <c r="P14" s="24" t="b">
        <f t="shared" si="4"/>
        <v>1</v>
      </c>
      <c r="Q14" s="25" t="s">
        <v>104</v>
      </c>
      <c r="R14" s="26">
        <v>211.0</v>
      </c>
      <c r="S14" s="27" t="s">
        <v>1780</v>
      </c>
      <c r="T14" s="26">
        <v>1.63014894934E12</v>
      </c>
      <c r="U14" s="24" t="b">
        <f t="shared" si="5"/>
        <v>1</v>
      </c>
      <c r="V14" s="25" t="s">
        <v>81</v>
      </c>
      <c r="W14" s="26">
        <v>259.0</v>
      </c>
      <c r="X14" s="27" t="s">
        <v>1412</v>
      </c>
      <c r="Y14" s="26">
        <v>1.630149343228E12</v>
      </c>
      <c r="Z14" s="24" t="b">
        <f t="shared" si="6"/>
        <v>1</v>
      </c>
      <c r="AA14" s="25" t="s">
        <v>61</v>
      </c>
      <c r="AB14" s="26">
        <v>695.0</v>
      </c>
      <c r="AC14" s="27" t="s">
        <v>1781</v>
      </c>
      <c r="AD14" s="26">
        <v>1.630149818891E12</v>
      </c>
      <c r="AE14" s="24" t="b">
        <f t="shared" si="7"/>
        <v>1</v>
      </c>
      <c r="AF14" s="25" t="s">
        <v>81</v>
      </c>
      <c r="AG14" s="26">
        <v>242.0</v>
      </c>
      <c r="AH14" s="27" t="s">
        <v>1782</v>
      </c>
      <c r="AI14" s="26">
        <v>1.630153518049E12</v>
      </c>
      <c r="AJ14" s="24" t="b">
        <f t="shared" si="8"/>
        <v>1</v>
      </c>
      <c r="AK14" s="25" t="s">
        <v>81</v>
      </c>
      <c r="AL14" s="26">
        <v>226.0</v>
      </c>
      <c r="AM14" s="27" t="s">
        <v>1779</v>
      </c>
      <c r="AN14" s="26">
        <v>1.630154095404E12</v>
      </c>
      <c r="AO14" s="24" t="b">
        <f t="shared" si="9"/>
        <v>1</v>
      </c>
      <c r="AP14" s="25" t="s">
        <v>70</v>
      </c>
      <c r="AQ14" s="26">
        <v>793.0</v>
      </c>
      <c r="AR14" s="27" t="s">
        <v>1783</v>
      </c>
      <c r="AS14" s="26">
        <v>1.630154649632E12</v>
      </c>
    </row>
    <row r="15">
      <c r="A15" s="24" t="b">
        <f t="shared" si="1"/>
        <v>1</v>
      </c>
      <c r="B15" s="25" t="s">
        <v>100</v>
      </c>
      <c r="C15" s="26">
        <v>964.0</v>
      </c>
      <c r="D15" s="27" t="s">
        <v>1784</v>
      </c>
      <c r="E15" s="26">
        <v>1.63014295158E12</v>
      </c>
      <c r="F15" s="24" t="b">
        <f t="shared" si="2"/>
        <v>1</v>
      </c>
      <c r="G15" s="25" t="s">
        <v>100</v>
      </c>
      <c r="H15" s="26">
        <v>813.0</v>
      </c>
      <c r="I15" s="27" t="s">
        <v>1785</v>
      </c>
      <c r="J15" s="26">
        <v>1.630143403645E12</v>
      </c>
      <c r="K15" s="24" t="b">
        <f t="shared" si="3"/>
        <v>1</v>
      </c>
      <c r="L15" s="25" t="s">
        <v>92</v>
      </c>
      <c r="M15" s="26">
        <v>100.0</v>
      </c>
      <c r="N15" s="27" t="s">
        <v>1778</v>
      </c>
      <c r="O15" s="26">
        <v>1.630143798573E12</v>
      </c>
      <c r="P15" s="24" t="b">
        <f t="shared" si="4"/>
        <v>1</v>
      </c>
      <c r="Q15" s="25" t="s">
        <v>81</v>
      </c>
      <c r="R15" s="26">
        <v>477.0</v>
      </c>
      <c r="S15" s="27" t="s">
        <v>1780</v>
      </c>
      <c r="T15" s="26">
        <v>1.630148949816E12</v>
      </c>
      <c r="U15" s="24" t="b">
        <f t="shared" si="5"/>
        <v>1</v>
      </c>
      <c r="V15" s="25" t="s">
        <v>100</v>
      </c>
      <c r="W15" s="26">
        <v>1046.0</v>
      </c>
      <c r="X15" s="27" t="s">
        <v>1786</v>
      </c>
      <c r="Y15" s="26">
        <v>1.630149344277E12</v>
      </c>
      <c r="Z15" s="24" t="b">
        <f t="shared" si="6"/>
        <v>1</v>
      </c>
      <c r="AA15" s="25" t="s">
        <v>92</v>
      </c>
      <c r="AB15" s="26">
        <v>146.0</v>
      </c>
      <c r="AC15" s="27" t="s">
        <v>1787</v>
      </c>
      <c r="AD15" s="26">
        <v>1.630149819023E12</v>
      </c>
      <c r="AE15" s="24" t="b">
        <f t="shared" si="7"/>
        <v>1</v>
      </c>
      <c r="AF15" s="25" t="s">
        <v>100</v>
      </c>
      <c r="AG15" s="26">
        <v>1825.0</v>
      </c>
      <c r="AH15" s="27" t="s">
        <v>1788</v>
      </c>
      <c r="AI15" s="26">
        <v>1.630153519886E12</v>
      </c>
      <c r="AJ15" s="24" t="b">
        <f t="shared" si="8"/>
        <v>1</v>
      </c>
      <c r="AK15" s="25" t="s">
        <v>100</v>
      </c>
      <c r="AL15" s="26">
        <v>855.0</v>
      </c>
      <c r="AM15" s="27" t="s">
        <v>1789</v>
      </c>
      <c r="AN15" s="26">
        <v>1.630154096261E12</v>
      </c>
      <c r="AO15" s="24" t="b">
        <f t="shared" si="9"/>
        <v>1</v>
      </c>
      <c r="AP15" s="25" t="s">
        <v>75</v>
      </c>
      <c r="AQ15" s="26">
        <v>277.0</v>
      </c>
      <c r="AR15" s="27" t="s">
        <v>1783</v>
      </c>
      <c r="AS15" s="26">
        <v>1.6301546499E12</v>
      </c>
    </row>
    <row r="16">
      <c r="A16" s="24" t="b">
        <f t="shared" si="1"/>
        <v>1</v>
      </c>
      <c r="B16" s="25" t="s">
        <v>111</v>
      </c>
      <c r="C16" s="26">
        <v>692.0</v>
      </c>
      <c r="D16" s="27" t="s">
        <v>1790</v>
      </c>
      <c r="E16" s="26">
        <v>1.630142952284E12</v>
      </c>
      <c r="F16" s="24" t="b">
        <f t="shared" si="2"/>
        <v>1</v>
      </c>
      <c r="G16" s="25" t="s">
        <v>111</v>
      </c>
      <c r="H16" s="26">
        <v>852.0</v>
      </c>
      <c r="I16" s="27" t="s">
        <v>1791</v>
      </c>
      <c r="J16" s="26">
        <v>1.630143404494E12</v>
      </c>
      <c r="K16" s="24" t="b">
        <f t="shared" si="3"/>
        <v>1</v>
      </c>
      <c r="L16" s="25" t="s">
        <v>81</v>
      </c>
      <c r="M16" s="26">
        <v>176.0</v>
      </c>
      <c r="N16" s="27" t="s">
        <v>1778</v>
      </c>
      <c r="O16" s="26">
        <v>1.630143798747E12</v>
      </c>
      <c r="P16" s="24" t="b">
        <f t="shared" si="4"/>
        <v>1</v>
      </c>
      <c r="Q16" s="25" t="s">
        <v>104</v>
      </c>
      <c r="R16" s="26">
        <v>804.0</v>
      </c>
      <c r="S16" s="27" t="s">
        <v>1792</v>
      </c>
      <c r="T16" s="26">
        <v>1.630148950621E12</v>
      </c>
      <c r="U16" s="24" t="b">
        <f t="shared" si="5"/>
        <v>1</v>
      </c>
      <c r="V16" s="25" t="s">
        <v>111</v>
      </c>
      <c r="W16" s="26">
        <v>686.0</v>
      </c>
      <c r="X16" s="27" t="s">
        <v>1786</v>
      </c>
      <c r="Y16" s="26">
        <v>1.63014934496E12</v>
      </c>
      <c r="Z16" s="24" t="b">
        <f t="shared" si="6"/>
        <v>1</v>
      </c>
      <c r="AA16" s="25" t="s">
        <v>81</v>
      </c>
      <c r="AB16" s="26">
        <v>246.0</v>
      </c>
      <c r="AC16" s="27" t="s">
        <v>1787</v>
      </c>
      <c r="AD16" s="26">
        <v>1.630149819268E12</v>
      </c>
      <c r="AE16" s="24" t="b">
        <f t="shared" si="7"/>
        <v>1</v>
      </c>
      <c r="AF16" s="25" t="s">
        <v>111</v>
      </c>
      <c r="AG16" s="26">
        <v>1340.0</v>
      </c>
      <c r="AH16" s="27" t="s">
        <v>1793</v>
      </c>
      <c r="AI16" s="26">
        <v>1.630153521213E12</v>
      </c>
      <c r="AJ16" s="24" t="b">
        <f t="shared" si="8"/>
        <v>1</v>
      </c>
      <c r="AK16" s="25" t="s">
        <v>111</v>
      </c>
      <c r="AL16" s="26">
        <v>584.0</v>
      </c>
      <c r="AM16" s="27" t="s">
        <v>1789</v>
      </c>
      <c r="AN16" s="26">
        <v>1.630154096843E12</v>
      </c>
      <c r="AO16" s="24" t="b">
        <f t="shared" si="9"/>
        <v>1</v>
      </c>
      <c r="AP16" s="25" t="s">
        <v>76</v>
      </c>
      <c r="AQ16" s="26">
        <v>209.0</v>
      </c>
      <c r="AR16" s="27" t="s">
        <v>1794</v>
      </c>
      <c r="AS16" s="26">
        <v>1.630154650109E12</v>
      </c>
    </row>
    <row r="17">
      <c r="A17" s="24" t="b">
        <f t="shared" si="1"/>
        <v>1</v>
      </c>
      <c r="B17" s="25" t="s">
        <v>84</v>
      </c>
      <c r="C17" s="26">
        <v>190.0</v>
      </c>
      <c r="D17" s="27" t="s">
        <v>1790</v>
      </c>
      <c r="E17" s="26">
        <v>1.63014295246E12</v>
      </c>
      <c r="F17" s="24" t="b">
        <f t="shared" si="2"/>
        <v>1</v>
      </c>
      <c r="G17" s="25" t="s">
        <v>84</v>
      </c>
      <c r="H17" s="26">
        <v>280.0</v>
      </c>
      <c r="I17" s="27" t="s">
        <v>1791</v>
      </c>
      <c r="J17" s="26">
        <v>1.630143404777E12</v>
      </c>
      <c r="K17" s="24" t="b">
        <f t="shared" si="3"/>
        <v>1</v>
      </c>
      <c r="L17" s="25" t="s">
        <v>100</v>
      </c>
      <c r="M17" s="26">
        <v>798.0</v>
      </c>
      <c r="N17" s="27" t="s">
        <v>1795</v>
      </c>
      <c r="O17" s="26">
        <v>1.630143799545E12</v>
      </c>
      <c r="P17" s="24" t="b">
        <f t="shared" si="4"/>
        <v>1</v>
      </c>
      <c r="Q17" s="25" t="s">
        <v>84</v>
      </c>
      <c r="R17" s="26">
        <v>208.0</v>
      </c>
      <c r="S17" s="27" t="s">
        <v>1792</v>
      </c>
      <c r="T17" s="26">
        <v>1.630148950844E12</v>
      </c>
      <c r="U17" s="24" t="b">
        <f t="shared" si="5"/>
        <v>1</v>
      </c>
      <c r="V17" s="25" t="s">
        <v>84</v>
      </c>
      <c r="W17" s="26">
        <v>266.0</v>
      </c>
      <c r="X17" s="27" t="s">
        <v>1421</v>
      </c>
      <c r="Y17" s="26">
        <v>1.630149345231E12</v>
      </c>
      <c r="Z17" s="24" t="b">
        <f t="shared" si="6"/>
        <v>1</v>
      </c>
      <c r="AA17" s="25" t="s">
        <v>100</v>
      </c>
      <c r="AB17" s="26">
        <v>844.0</v>
      </c>
      <c r="AC17" s="27" t="s">
        <v>1796</v>
      </c>
      <c r="AD17" s="26">
        <v>1.630149820112E12</v>
      </c>
      <c r="AE17" s="24" t="b">
        <f t="shared" si="7"/>
        <v>1</v>
      </c>
      <c r="AF17" s="25" t="s">
        <v>84</v>
      </c>
      <c r="AG17" s="26">
        <v>738.0</v>
      </c>
      <c r="AH17" s="27" t="s">
        <v>1793</v>
      </c>
      <c r="AI17" s="26">
        <v>1.630153521962E12</v>
      </c>
      <c r="AJ17" s="24" t="b">
        <f t="shared" si="8"/>
        <v>1</v>
      </c>
      <c r="AK17" s="25" t="s">
        <v>84</v>
      </c>
      <c r="AL17" s="26">
        <v>181.0</v>
      </c>
      <c r="AM17" s="27" t="s">
        <v>1797</v>
      </c>
      <c r="AN17" s="26">
        <v>1.630154097023E12</v>
      </c>
      <c r="AO17" s="24" t="b">
        <f t="shared" si="9"/>
        <v>1</v>
      </c>
      <c r="AP17" s="25" t="s">
        <v>81</v>
      </c>
      <c r="AQ17" s="26">
        <v>259.0</v>
      </c>
      <c r="AR17" s="27" t="s">
        <v>1794</v>
      </c>
      <c r="AS17" s="26">
        <v>1.630154650373E12</v>
      </c>
    </row>
    <row r="18">
      <c r="A18" s="24" t="b">
        <f t="shared" si="1"/>
        <v>1</v>
      </c>
      <c r="B18" s="25" t="s">
        <v>123</v>
      </c>
      <c r="C18" s="26">
        <v>209.0</v>
      </c>
      <c r="D18" s="27" t="s">
        <v>1790</v>
      </c>
      <c r="E18" s="26">
        <v>1.630142952669E12</v>
      </c>
      <c r="F18" s="24" t="b">
        <f t="shared" si="2"/>
        <v>1</v>
      </c>
      <c r="G18" s="25" t="s">
        <v>123</v>
      </c>
      <c r="H18" s="26">
        <v>214.0</v>
      </c>
      <c r="I18" s="27" t="s">
        <v>1791</v>
      </c>
      <c r="J18" s="26">
        <v>1.630143404992E12</v>
      </c>
      <c r="K18" s="24" t="b">
        <f t="shared" si="3"/>
        <v>1</v>
      </c>
      <c r="L18" s="25" t="s">
        <v>111</v>
      </c>
      <c r="M18" s="26">
        <v>490.0</v>
      </c>
      <c r="N18" s="27" t="s">
        <v>1798</v>
      </c>
      <c r="O18" s="26">
        <v>1.630143800036E12</v>
      </c>
      <c r="P18" s="24" t="b">
        <f t="shared" si="4"/>
        <v>1</v>
      </c>
      <c r="Q18" s="25" t="s">
        <v>61</v>
      </c>
      <c r="R18" s="26">
        <v>786.0</v>
      </c>
      <c r="S18" s="27" t="s">
        <v>1799</v>
      </c>
      <c r="T18" s="26">
        <v>1.630148951615E12</v>
      </c>
      <c r="U18" s="24" t="b">
        <f t="shared" si="5"/>
        <v>1</v>
      </c>
      <c r="V18" s="25" t="s">
        <v>123</v>
      </c>
      <c r="W18" s="26">
        <v>208.0</v>
      </c>
      <c r="X18" s="27" t="s">
        <v>1421</v>
      </c>
      <c r="Y18" s="26">
        <v>1.630149345432E12</v>
      </c>
      <c r="Z18" s="24" t="b">
        <f t="shared" si="6"/>
        <v>1</v>
      </c>
      <c r="AA18" s="25" t="s">
        <v>111</v>
      </c>
      <c r="AB18" s="26">
        <v>1062.0</v>
      </c>
      <c r="AC18" s="27" t="s">
        <v>1800</v>
      </c>
      <c r="AD18" s="26">
        <v>1.630149821181E12</v>
      </c>
      <c r="AE18" s="24" t="b">
        <f t="shared" si="7"/>
        <v>1</v>
      </c>
      <c r="AF18" s="25" t="s">
        <v>123</v>
      </c>
      <c r="AG18" s="26">
        <v>1336.0</v>
      </c>
      <c r="AH18" s="27" t="s">
        <v>1801</v>
      </c>
      <c r="AI18" s="26">
        <v>1.630153523306E12</v>
      </c>
      <c r="AJ18" s="24" t="b">
        <f t="shared" si="8"/>
        <v>1</v>
      </c>
      <c r="AK18" s="25" t="s">
        <v>75</v>
      </c>
      <c r="AL18" s="26">
        <v>322.0</v>
      </c>
      <c r="AM18" s="27" t="s">
        <v>1797</v>
      </c>
      <c r="AN18" s="26">
        <v>1.630154097348E12</v>
      </c>
      <c r="AO18" s="24" t="b">
        <f t="shared" si="9"/>
        <v>1</v>
      </c>
      <c r="AP18" s="25" t="s">
        <v>84</v>
      </c>
      <c r="AQ18" s="26">
        <v>396.0</v>
      </c>
      <c r="AR18" s="27" t="s">
        <v>1794</v>
      </c>
      <c r="AS18" s="26">
        <v>1.630154650765E12</v>
      </c>
    </row>
    <row r="19">
      <c r="A19" s="24" t="b">
        <f t="shared" si="1"/>
        <v>1</v>
      </c>
      <c r="B19" s="25" t="s">
        <v>92</v>
      </c>
      <c r="C19" s="26">
        <v>70.0</v>
      </c>
      <c r="D19" s="27" t="s">
        <v>1790</v>
      </c>
      <c r="E19" s="26">
        <v>1.630142952741E12</v>
      </c>
      <c r="F19" s="24" t="b">
        <f t="shared" si="2"/>
        <v>1</v>
      </c>
      <c r="G19" s="25" t="s">
        <v>92</v>
      </c>
      <c r="H19" s="26">
        <v>75.0</v>
      </c>
      <c r="I19" s="27" t="s">
        <v>1802</v>
      </c>
      <c r="J19" s="26">
        <v>1.630143405064E12</v>
      </c>
      <c r="K19" s="24" t="b">
        <f t="shared" si="3"/>
        <v>1</v>
      </c>
      <c r="L19" s="25" t="s">
        <v>84</v>
      </c>
      <c r="M19" s="26">
        <v>195.0</v>
      </c>
      <c r="N19" s="27" t="s">
        <v>1798</v>
      </c>
      <c r="O19" s="26">
        <v>1.630143800228E12</v>
      </c>
      <c r="P19" s="24" t="b">
        <f t="shared" si="4"/>
        <v>1</v>
      </c>
      <c r="Q19" s="25" t="s">
        <v>396</v>
      </c>
      <c r="R19" s="26">
        <v>100.0</v>
      </c>
      <c r="S19" s="27" t="s">
        <v>1799</v>
      </c>
      <c r="T19" s="26">
        <v>1.630148951714E12</v>
      </c>
      <c r="U19" s="24" t="b">
        <f t="shared" si="5"/>
        <v>1</v>
      </c>
      <c r="V19" s="25" t="s">
        <v>92</v>
      </c>
      <c r="W19" s="26">
        <v>86.0</v>
      </c>
      <c r="X19" s="27" t="s">
        <v>1421</v>
      </c>
      <c r="Y19" s="26">
        <v>1.630149345519E12</v>
      </c>
      <c r="Z19" s="24" t="b">
        <f t="shared" si="6"/>
        <v>1</v>
      </c>
      <c r="AA19" s="25" t="s">
        <v>84</v>
      </c>
      <c r="AB19" s="26">
        <v>253.0</v>
      </c>
      <c r="AC19" s="27" t="s">
        <v>1800</v>
      </c>
      <c r="AD19" s="26">
        <v>1.630149821425E12</v>
      </c>
      <c r="AE19" s="24" t="b">
        <f t="shared" si="7"/>
        <v>1</v>
      </c>
      <c r="AF19" s="25" t="s">
        <v>92</v>
      </c>
      <c r="AG19" s="26">
        <v>301.0</v>
      </c>
      <c r="AH19" s="27" t="s">
        <v>1801</v>
      </c>
      <c r="AI19" s="26">
        <v>1.630153523601E12</v>
      </c>
      <c r="AJ19" s="24" t="b">
        <f t="shared" si="8"/>
        <v>1</v>
      </c>
      <c r="AK19" s="25" t="s">
        <v>84</v>
      </c>
      <c r="AL19" s="26">
        <v>343.0</v>
      </c>
      <c r="AM19" s="27" t="s">
        <v>1797</v>
      </c>
      <c r="AN19" s="26">
        <v>1.630154097693E12</v>
      </c>
      <c r="AO19" s="24" t="b">
        <f t="shared" si="9"/>
        <v>1</v>
      </c>
      <c r="AP19" s="25" t="s">
        <v>81</v>
      </c>
      <c r="AQ19" s="26">
        <v>536.0</v>
      </c>
      <c r="AR19" s="27" t="s">
        <v>1803</v>
      </c>
      <c r="AS19" s="26">
        <v>1.6301546513E12</v>
      </c>
    </row>
    <row r="20">
      <c r="A20" s="24" t="b">
        <f t="shared" si="1"/>
        <v>1</v>
      </c>
      <c r="B20" s="25" t="s">
        <v>92</v>
      </c>
      <c r="C20" s="26">
        <v>142.0</v>
      </c>
      <c r="D20" s="27" t="s">
        <v>1790</v>
      </c>
      <c r="E20" s="26">
        <v>1.630142952882E12</v>
      </c>
      <c r="F20" s="24" t="b">
        <f t="shared" si="2"/>
        <v>1</v>
      </c>
      <c r="G20" s="25" t="s">
        <v>92</v>
      </c>
      <c r="H20" s="26">
        <v>151.0</v>
      </c>
      <c r="I20" s="27" t="s">
        <v>1802</v>
      </c>
      <c r="J20" s="26">
        <v>1.630143405215E12</v>
      </c>
      <c r="K20" s="24" t="b">
        <f t="shared" si="3"/>
        <v>1</v>
      </c>
      <c r="L20" s="25" t="s">
        <v>123</v>
      </c>
      <c r="M20" s="26">
        <v>201.0</v>
      </c>
      <c r="N20" s="27" t="s">
        <v>1798</v>
      </c>
      <c r="O20" s="26">
        <v>1.63014380043E12</v>
      </c>
      <c r="P20" s="24" t="b">
        <f t="shared" si="4"/>
        <v>1</v>
      </c>
      <c r="Q20" s="25" t="s">
        <v>81</v>
      </c>
      <c r="R20" s="26">
        <v>252.0</v>
      </c>
      <c r="S20" s="27" t="s">
        <v>1799</v>
      </c>
      <c r="T20" s="26">
        <v>1.630148951965E12</v>
      </c>
      <c r="U20" s="24" t="b">
        <f t="shared" si="5"/>
        <v>1</v>
      </c>
      <c r="V20" s="25" t="s">
        <v>92</v>
      </c>
      <c r="W20" s="26">
        <v>183.0</v>
      </c>
      <c r="X20" s="27" t="s">
        <v>1421</v>
      </c>
      <c r="Y20" s="26">
        <v>1.630149345718E12</v>
      </c>
      <c r="Z20" s="24" t="b">
        <f t="shared" si="6"/>
        <v>1</v>
      </c>
      <c r="AA20" s="25" t="s">
        <v>123</v>
      </c>
      <c r="AB20" s="26">
        <v>210.0</v>
      </c>
      <c r="AC20" s="27" t="s">
        <v>1800</v>
      </c>
      <c r="AD20" s="26">
        <v>1.630149821638E12</v>
      </c>
      <c r="AE20" s="24" t="b">
        <f t="shared" si="7"/>
        <v>1</v>
      </c>
      <c r="AF20" s="25" t="s">
        <v>64</v>
      </c>
      <c r="AG20" s="26">
        <v>301.0</v>
      </c>
      <c r="AH20" s="27" t="s">
        <v>1801</v>
      </c>
      <c r="AI20" s="26">
        <v>1.630153523905E12</v>
      </c>
      <c r="AJ20" s="24" t="b">
        <f t="shared" si="8"/>
        <v>1</v>
      </c>
      <c r="AK20" s="25" t="s">
        <v>123</v>
      </c>
      <c r="AL20" s="26">
        <v>462.0</v>
      </c>
      <c r="AM20" s="27" t="s">
        <v>1804</v>
      </c>
      <c r="AN20" s="26">
        <v>1.63015409816E12</v>
      </c>
      <c r="AO20" s="24" t="b">
        <f t="shared" si="9"/>
        <v>1</v>
      </c>
      <c r="AP20" s="25" t="s">
        <v>104</v>
      </c>
      <c r="AQ20" s="26">
        <v>209.0</v>
      </c>
      <c r="AR20" s="27" t="s">
        <v>1803</v>
      </c>
      <c r="AS20" s="26">
        <v>1.630154651512E12</v>
      </c>
    </row>
    <row r="21">
      <c r="A21" s="24" t="b">
        <f t="shared" si="1"/>
        <v>1</v>
      </c>
      <c r="B21" s="25" t="s">
        <v>81</v>
      </c>
      <c r="C21" s="26">
        <v>326.0</v>
      </c>
      <c r="D21" s="27" t="s">
        <v>1805</v>
      </c>
      <c r="E21" s="26">
        <v>1.630142953208E12</v>
      </c>
      <c r="F21" s="24" t="b">
        <f t="shared" si="2"/>
        <v>1</v>
      </c>
      <c r="G21" s="25" t="s">
        <v>81</v>
      </c>
      <c r="H21" s="26">
        <v>293.0</v>
      </c>
      <c r="I21" s="27" t="s">
        <v>1802</v>
      </c>
      <c r="J21" s="26">
        <v>1.630143405512E12</v>
      </c>
      <c r="K21" s="24" t="b">
        <f t="shared" si="3"/>
        <v>1</v>
      </c>
      <c r="L21" s="25" t="s">
        <v>92</v>
      </c>
      <c r="M21" s="26">
        <v>114.0</v>
      </c>
      <c r="N21" s="27" t="s">
        <v>1798</v>
      </c>
      <c r="O21" s="26">
        <v>1.630143800545E12</v>
      </c>
      <c r="P21" s="24" t="b">
        <f t="shared" si="4"/>
        <v>1</v>
      </c>
      <c r="Q21" s="25" t="s">
        <v>396</v>
      </c>
      <c r="R21" s="26">
        <v>428.0</v>
      </c>
      <c r="S21" s="27" t="s">
        <v>1806</v>
      </c>
      <c r="T21" s="26">
        <v>1.630148952393E12</v>
      </c>
      <c r="U21" s="24" t="b">
        <f t="shared" si="5"/>
        <v>1</v>
      </c>
      <c r="V21" s="25" t="s">
        <v>81</v>
      </c>
      <c r="W21" s="26">
        <v>235.0</v>
      </c>
      <c r="X21" s="27" t="s">
        <v>1421</v>
      </c>
      <c r="Y21" s="26">
        <v>1.630149345937E12</v>
      </c>
      <c r="Z21" s="24" t="b">
        <f t="shared" si="6"/>
        <v>1</v>
      </c>
      <c r="AA21" s="25" t="s">
        <v>92</v>
      </c>
      <c r="AB21" s="26">
        <v>56.0</v>
      </c>
      <c r="AC21" s="27" t="s">
        <v>1800</v>
      </c>
      <c r="AD21" s="26">
        <v>1.63014982169E12</v>
      </c>
      <c r="AE21" s="24" t="b">
        <f t="shared" si="7"/>
        <v>1</v>
      </c>
      <c r="AF21" s="25" t="s">
        <v>92</v>
      </c>
      <c r="AG21" s="26">
        <v>253.0</v>
      </c>
      <c r="AH21" s="27" t="s">
        <v>1807</v>
      </c>
      <c r="AI21" s="26">
        <v>1.630153524141E12</v>
      </c>
      <c r="AJ21" s="24" t="b">
        <f t="shared" si="8"/>
        <v>1</v>
      </c>
      <c r="AK21" s="25" t="s">
        <v>92</v>
      </c>
      <c r="AL21" s="26">
        <v>114.0</v>
      </c>
      <c r="AM21" s="27" t="s">
        <v>1804</v>
      </c>
      <c r="AN21" s="26">
        <v>1.630154098265E12</v>
      </c>
      <c r="AO21" s="24" t="b">
        <f t="shared" si="9"/>
        <v>1</v>
      </c>
      <c r="AP21" s="25" t="s">
        <v>84</v>
      </c>
      <c r="AQ21" s="26">
        <v>391.0</v>
      </c>
      <c r="AR21" s="27" t="s">
        <v>1803</v>
      </c>
      <c r="AS21" s="26">
        <v>1.630154651906E12</v>
      </c>
    </row>
    <row r="22">
      <c r="A22" s="24" t="b">
        <f t="shared" si="1"/>
        <v>1</v>
      </c>
      <c r="B22" s="25" t="s">
        <v>84</v>
      </c>
      <c r="C22" s="26">
        <v>297.0</v>
      </c>
      <c r="D22" s="27" t="s">
        <v>1805</v>
      </c>
      <c r="E22" s="26">
        <v>1.630142953521E12</v>
      </c>
      <c r="F22" s="24" t="b">
        <f t="shared" si="2"/>
        <v>1</v>
      </c>
      <c r="G22" s="25" t="s">
        <v>84</v>
      </c>
      <c r="H22" s="26">
        <v>215.0</v>
      </c>
      <c r="I22" s="27" t="s">
        <v>1802</v>
      </c>
      <c r="J22" s="26">
        <v>1.630143405723E12</v>
      </c>
      <c r="K22" s="24" t="b">
        <f t="shared" si="3"/>
        <v>1</v>
      </c>
      <c r="L22" s="25" t="s">
        <v>92</v>
      </c>
      <c r="M22" s="26">
        <v>143.0</v>
      </c>
      <c r="N22" s="27" t="s">
        <v>1798</v>
      </c>
      <c r="O22" s="26">
        <v>1.630143800704E12</v>
      </c>
      <c r="P22" s="24" t="b">
        <f t="shared" si="4"/>
        <v>1</v>
      </c>
      <c r="Q22" s="25" t="s">
        <v>61</v>
      </c>
      <c r="R22" s="26">
        <v>133.0</v>
      </c>
      <c r="S22" s="27" t="s">
        <v>1806</v>
      </c>
      <c r="T22" s="26">
        <v>1.630148952523E12</v>
      </c>
      <c r="U22" s="24" t="b">
        <f t="shared" si="5"/>
        <v>1</v>
      </c>
      <c r="V22" s="25" t="s">
        <v>84</v>
      </c>
      <c r="W22" s="26">
        <v>407.0</v>
      </c>
      <c r="X22" s="27" t="s">
        <v>1427</v>
      </c>
      <c r="Y22" s="26">
        <v>1.630149346343E12</v>
      </c>
      <c r="Z22" s="24" t="b">
        <f t="shared" si="6"/>
        <v>1</v>
      </c>
      <c r="AA22" s="25" t="s">
        <v>92</v>
      </c>
      <c r="AB22" s="26">
        <v>151.0</v>
      </c>
      <c r="AC22" s="27" t="s">
        <v>1800</v>
      </c>
      <c r="AD22" s="26">
        <v>1.630149821842E12</v>
      </c>
      <c r="AE22" s="24" t="b">
        <f t="shared" si="7"/>
        <v>1</v>
      </c>
      <c r="AF22" s="25" t="s">
        <v>92</v>
      </c>
      <c r="AG22" s="26">
        <v>521.0</v>
      </c>
      <c r="AH22" s="27" t="s">
        <v>1807</v>
      </c>
      <c r="AI22" s="26">
        <v>1.630153524662E12</v>
      </c>
      <c r="AJ22" s="24" t="b">
        <f t="shared" si="8"/>
        <v>1</v>
      </c>
      <c r="AK22" s="25" t="s">
        <v>92</v>
      </c>
      <c r="AL22" s="26">
        <v>167.0</v>
      </c>
      <c r="AM22" s="27" t="s">
        <v>1804</v>
      </c>
      <c r="AN22" s="26">
        <v>1.630154098431E12</v>
      </c>
      <c r="AO22" s="24" t="b">
        <f t="shared" si="9"/>
        <v>1</v>
      </c>
      <c r="AP22" s="25" t="s">
        <v>61</v>
      </c>
      <c r="AQ22" s="26">
        <v>1647.0</v>
      </c>
      <c r="AR22" s="27" t="s">
        <v>1808</v>
      </c>
      <c r="AS22" s="26">
        <v>1.630154653562E12</v>
      </c>
    </row>
    <row r="23">
      <c r="A23" s="24" t="b">
        <f t="shared" si="1"/>
        <v>1</v>
      </c>
      <c r="B23" s="25" t="s">
        <v>138</v>
      </c>
      <c r="C23" s="26">
        <v>97.0</v>
      </c>
      <c r="D23" s="27" t="s">
        <v>1805</v>
      </c>
      <c r="E23" s="26">
        <v>1.630142953602E12</v>
      </c>
      <c r="F23" s="24" t="b">
        <f t="shared" si="2"/>
        <v>1</v>
      </c>
      <c r="G23" s="25" t="s">
        <v>138</v>
      </c>
      <c r="H23" s="26">
        <v>102.0</v>
      </c>
      <c r="I23" s="27" t="s">
        <v>1802</v>
      </c>
      <c r="J23" s="26">
        <v>1.630143405839E12</v>
      </c>
      <c r="K23" s="24" t="b">
        <f t="shared" si="3"/>
        <v>1</v>
      </c>
      <c r="L23" s="25" t="s">
        <v>81</v>
      </c>
      <c r="M23" s="26">
        <v>250.0</v>
      </c>
      <c r="N23" s="27" t="s">
        <v>1798</v>
      </c>
      <c r="O23" s="26">
        <v>1.630143800939E12</v>
      </c>
      <c r="P23" s="24" t="b">
        <f t="shared" si="4"/>
        <v>1</v>
      </c>
      <c r="Q23" s="25" t="s">
        <v>92</v>
      </c>
      <c r="R23" s="26">
        <v>514.0</v>
      </c>
      <c r="S23" s="27" t="s">
        <v>1809</v>
      </c>
      <c r="T23" s="26">
        <v>1.630148953041E12</v>
      </c>
      <c r="U23" s="24" t="b">
        <f t="shared" si="5"/>
        <v>1</v>
      </c>
      <c r="V23" s="25" t="s">
        <v>138</v>
      </c>
      <c r="W23" s="26">
        <v>137.0</v>
      </c>
      <c r="X23" s="27" t="s">
        <v>1427</v>
      </c>
      <c r="Y23" s="26">
        <v>1.63014934648E12</v>
      </c>
      <c r="Z23" s="24" t="b">
        <f t="shared" si="6"/>
        <v>1</v>
      </c>
      <c r="AA23" s="25" t="s">
        <v>81</v>
      </c>
      <c r="AB23" s="26">
        <v>287.0</v>
      </c>
      <c r="AC23" s="27" t="s">
        <v>1810</v>
      </c>
      <c r="AD23" s="26">
        <v>1.630149822135E12</v>
      </c>
      <c r="AE23" s="24" t="b">
        <f t="shared" si="7"/>
        <v>1</v>
      </c>
      <c r="AF23" s="25" t="s">
        <v>81</v>
      </c>
      <c r="AG23" s="26">
        <v>247.0</v>
      </c>
      <c r="AH23" s="27" t="s">
        <v>1807</v>
      </c>
      <c r="AI23" s="26">
        <v>1.630153524908E12</v>
      </c>
      <c r="AJ23" s="24" t="b">
        <f t="shared" si="8"/>
        <v>1</v>
      </c>
      <c r="AK23" s="25" t="s">
        <v>81</v>
      </c>
      <c r="AL23" s="26">
        <v>276.0</v>
      </c>
      <c r="AM23" s="27" t="s">
        <v>1804</v>
      </c>
      <c r="AN23" s="26">
        <v>1.630154098711E12</v>
      </c>
      <c r="AO23" s="24" t="b">
        <f t="shared" si="9"/>
        <v>1</v>
      </c>
      <c r="AP23" s="25" t="s">
        <v>92</v>
      </c>
      <c r="AQ23" s="26">
        <v>270.0</v>
      </c>
      <c r="AR23" s="27" t="s">
        <v>1808</v>
      </c>
      <c r="AS23" s="26">
        <v>1.630154653818E12</v>
      </c>
    </row>
    <row r="24">
      <c r="A24" s="24" t="b">
        <f t="shared" si="1"/>
        <v>1</v>
      </c>
      <c r="B24" s="25" t="s">
        <v>81</v>
      </c>
      <c r="C24" s="26">
        <v>251.0</v>
      </c>
      <c r="D24" s="27" t="s">
        <v>1805</v>
      </c>
      <c r="E24" s="26">
        <v>1.63014295385E12</v>
      </c>
      <c r="F24" s="24" t="b">
        <f t="shared" si="2"/>
        <v>1</v>
      </c>
      <c r="G24" s="25" t="s">
        <v>81</v>
      </c>
      <c r="H24" s="26">
        <v>268.0</v>
      </c>
      <c r="I24" s="27" t="s">
        <v>1811</v>
      </c>
      <c r="J24" s="26">
        <v>1.630143406099E12</v>
      </c>
      <c r="K24" s="24" t="b">
        <f t="shared" si="3"/>
        <v>1</v>
      </c>
      <c r="L24" s="25" t="s">
        <v>84</v>
      </c>
      <c r="M24" s="26">
        <v>274.0</v>
      </c>
      <c r="N24" s="27" t="s">
        <v>1812</v>
      </c>
      <c r="O24" s="26">
        <v>1.630143801213E12</v>
      </c>
      <c r="P24" s="24" t="b">
        <f t="shared" si="4"/>
        <v>1</v>
      </c>
      <c r="Q24" s="25" t="s">
        <v>81</v>
      </c>
      <c r="R24" s="26">
        <v>247.0</v>
      </c>
      <c r="S24" s="27" t="s">
        <v>1809</v>
      </c>
      <c r="T24" s="26">
        <v>1.630148953291E12</v>
      </c>
      <c r="U24" s="24" t="b">
        <f t="shared" si="5"/>
        <v>1</v>
      </c>
      <c r="V24" s="25" t="s">
        <v>81</v>
      </c>
      <c r="W24" s="26">
        <v>276.0</v>
      </c>
      <c r="X24" s="27" t="s">
        <v>1427</v>
      </c>
      <c r="Y24" s="26">
        <v>1.630149346761E12</v>
      </c>
      <c r="Z24" s="24" t="b">
        <f t="shared" si="6"/>
        <v>1</v>
      </c>
      <c r="AA24" s="25" t="s">
        <v>84</v>
      </c>
      <c r="AB24" s="26">
        <v>239.0</v>
      </c>
      <c r="AC24" s="27" t="s">
        <v>1810</v>
      </c>
      <c r="AD24" s="26">
        <v>1.630149822375E12</v>
      </c>
      <c r="AE24" s="24" t="b">
        <f t="shared" si="7"/>
        <v>1</v>
      </c>
      <c r="AF24" s="25" t="s">
        <v>84</v>
      </c>
      <c r="AG24" s="26">
        <v>364.0</v>
      </c>
      <c r="AH24" s="27" t="s">
        <v>1813</v>
      </c>
      <c r="AI24" s="26">
        <v>1.630153525275E12</v>
      </c>
      <c r="AJ24" s="24" t="b">
        <f t="shared" si="8"/>
        <v>1</v>
      </c>
      <c r="AK24" s="25" t="s">
        <v>84</v>
      </c>
      <c r="AL24" s="26">
        <v>248.0</v>
      </c>
      <c r="AM24" s="27" t="s">
        <v>1804</v>
      </c>
      <c r="AN24" s="26">
        <v>1.630154098955E12</v>
      </c>
      <c r="AO24" s="24" t="b">
        <f t="shared" si="9"/>
        <v>1</v>
      </c>
      <c r="AP24" s="25" t="s">
        <v>81</v>
      </c>
      <c r="AQ24" s="26">
        <v>310.0</v>
      </c>
      <c r="AR24" s="27" t="s">
        <v>1814</v>
      </c>
      <c r="AS24" s="26">
        <v>1.630154654127E12</v>
      </c>
    </row>
    <row r="25">
      <c r="A25" s="24" t="b">
        <f t="shared" si="1"/>
        <v>1</v>
      </c>
      <c r="B25" s="25" t="s">
        <v>84</v>
      </c>
      <c r="C25" s="26">
        <v>456.0</v>
      </c>
      <c r="D25" s="27" t="s">
        <v>1815</v>
      </c>
      <c r="E25" s="26">
        <v>1.630142954309E12</v>
      </c>
      <c r="F25" s="24" t="b">
        <f t="shared" si="2"/>
        <v>1</v>
      </c>
      <c r="G25" s="25" t="s">
        <v>84</v>
      </c>
      <c r="H25" s="26">
        <v>564.0</v>
      </c>
      <c r="I25" s="27" t="s">
        <v>1811</v>
      </c>
      <c r="J25" s="26">
        <v>1.630143406662E12</v>
      </c>
      <c r="K25" s="24" t="b">
        <f t="shared" si="3"/>
        <v>1</v>
      </c>
      <c r="L25" s="25" t="s">
        <v>138</v>
      </c>
      <c r="M25" s="26">
        <v>95.0</v>
      </c>
      <c r="N25" s="27" t="s">
        <v>1812</v>
      </c>
      <c r="O25" s="26">
        <v>1.630143801304E12</v>
      </c>
      <c r="P25" s="24" t="b">
        <f t="shared" si="4"/>
        <v>1</v>
      </c>
      <c r="Q25" s="25" t="s">
        <v>100</v>
      </c>
      <c r="R25" s="26">
        <v>879.0</v>
      </c>
      <c r="S25" s="27" t="s">
        <v>1816</v>
      </c>
      <c r="T25" s="26">
        <v>1.630148954166E12</v>
      </c>
      <c r="U25" s="24" t="b">
        <f t="shared" si="5"/>
        <v>1</v>
      </c>
      <c r="V25" s="25" t="s">
        <v>84</v>
      </c>
      <c r="W25" s="26">
        <v>214.0</v>
      </c>
      <c r="X25" s="27" t="s">
        <v>1427</v>
      </c>
      <c r="Y25" s="26">
        <v>1.63014934697E12</v>
      </c>
      <c r="Z25" s="24" t="b">
        <f t="shared" si="6"/>
        <v>1</v>
      </c>
      <c r="AA25" s="25" t="s">
        <v>138</v>
      </c>
      <c r="AB25" s="26">
        <v>92.0</v>
      </c>
      <c r="AC25" s="27" t="s">
        <v>1810</v>
      </c>
      <c r="AD25" s="26">
        <v>1.63014982246E12</v>
      </c>
      <c r="AE25" s="24" t="b">
        <f t="shared" si="7"/>
        <v>1</v>
      </c>
      <c r="AF25" s="25" t="s">
        <v>138</v>
      </c>
      <c r="AG25" s="26">
        <v>146.0</v>
      </c>
      <c r="AH25" s="27" t="s">
        <v>1813</v>
      </c>
      <c r="AI25" s="26">
        <v>1.630153525419E12</v>
      </c>
      <c r="AJ25" s="24" t="b">
        <f t="shared" si="8"/>
        <v>1</v>
      </c>
      <c r="AK25" s="25" t="s">
        <v>138</v>
      </c>
      <c r="AL25" s="26">
        <v>121.0</v>
      </c>
      <c r="AM25" s="27" t="s">
        <v>1817</v>
      </c>
      <c r="AN25" s="26">
        <v>1.63015409908E12</v>
      </c>
      <c r="AO25" s="24" t="b">
        <f t="shared" si="9"/>
        <v>1</v>
      </c>
      <c r="AP25" s="25" t="s">
        <v>100</v>
      </c>
      <c r="AQ25" s="26">
        <v>1036.0</v>
      </c>
      <c r="AR25" s="27" t="s">
        <v>1818</v>
      </c>
      <c r="AS25" s="26">
        <v>1.630154655167E12</v>
      </c>
    </row>
    <row r="26">
      <c r="A26" s="24" t="b">
        <f t="shared" si="1"/>
        <v>0</v>
      </c>
      <c r="B26" s="25" t="s">
        <v>148</v>
      </c>
      <c r="C26" s="26">
        <v>1164.0</v>
      </c>
      <c r="D26" s="27" t="s">
        <v>1819</v>
      </c>
      <c r="E26" s="26">
        <v>1.630142955476E12</v>
      </c>
      <c r="F26" s="24" t="b">
        <f t="shared" si="2"/>
        <v>0</v>
      </c>
      <c r="G26" s="25" t="s">
        <v>152</v>
      </c>
      <c r="H26" s="26">
        <v>1302.0</v>
      </c>
      <c r="I26" s="27" t="s">
        <v>1820</v>
      </c>
      <c r="J26" s="26">
        <v>1.63014340796E12</v>
      </c>
      <c r="K26" s="24" t="b">
        <f t="shared" si="3"/>
        <v>1</v>
      </c>
      <c r="L26" s="25" t="s">
        <v>81</v>
      </c>
      <c r="M26" s="26">
        <v>209.0</v>
      </c>
      <c r="N26" s="27" t="s">
        <v>1812</v>
      </c>
      <c r="O26" s="26">
        <v>1.630143801516E12</v>
      </c>
      <c r="P26" s="24" t="b">
        <f t="shared" si="4"/>
        <v>1</v>
      </c>
      <c r="Q26" s="25" t="s">
        <v>111</v>
      </c>
      <c r="R26" s="26">
        <v>1632.0</v>
      </c>
      <c r="S26" s="27" t="s">
        <v>1821</v>
      </c>
      <c r="T26" s="26">
        <v>1.630148955801E12</v>
      </c>
      <c r="U26" s="24" t="b">
        <f t="shared" si="5"/>
        <v>1</v>
      </c>
      <c r="V26" s="25" t="s">
        <v>202</v>
      </c>
      <c r="W26" s="26">
        <v>1820.0</v>
      </c>
      <c r="X26" s="27" t="s">
        <v>1441</v>
      </c>
      <c r="Y26" s="26">
        <v>1.630149348789E12</v>
      </c>
      <c r="Z26" s="24" t="b">
        <f t="shared" si="6"/>
        <v>1</v>
      </c>
      <c r="AA26" s="25" t="s">
        <v>81</v>
      </c>
      <c r="AB26" s="26">
        <v>219.0</v>
      </c>
      <c r="AC26" s="27" t="s">
        <v>1810</v>
      </c>
      <c r="AD26" s="26">
        <v>1.630149822679E12</v>
      </c>
      <c r="AE26" s="24" t="b">
        <f t="shared" si="7"/>
        <v>1</v>
      </c>
      <c r="AF26" s="25" t="s">
        <v>186</v>
      </c>
      <c r="AG26" s="26">
        <v>561.0</v>
      </c>
      <c r="AH26" s="27" t="s">
        <v>1813</v>
      </c>
      <c r="AI26" s="26">
        <v>1.630153525983E12</v>
      </c>
      <c r="AJ26" s="24" t="b">
        <f t="shared" si="8"/>
        <v>1</v>
      </c>
      <c r="AK26" s="25" t="s">
        <v>81</v>
      </c>
      <c r="AL26" s="26">
        <v>335.0</v>
      </c>
      <c r="AM26" s="27" t="s">
        <v>1817</v>
      </c>
      <c r="AN26" s="26">
        <v>1.630154099416E12</v>
      </c>
      <c r="AO26" s="24" t="b">
        <f t="shared" si="9"/>
        <v>1</v>
      </c>
      <c r="AP26" s="25" t="s">
        <v>111</v>
      </c>
      <c r="AQ26" s="26">
        <v>533.0</v>
      </c>
      <c r="AR26" s="27" t="s">
        <v>1818</v>
      </c>
      <c r="AS26" s="26">
        <v>1.630154655696E12</v>
      </c>
    </row>
    <row r="27">
      <c r="A27" s="24" t="b">
        <f t="shared" si="1"/>
        <v>1</v>
      </c>
      <c r="B27" s="25" t="s">
        <v>157</v>
      </c>
      <c r="C27" s="26">
        <v>591.0</v>
      </c>
      <c r="D27" s="27" t="s">
        <v>1822</v>
      </c>
      <c r="E27" s="26">
        <v>1.630142956062E12</v>
      </c>
      <c r="F27" s="24" t="b">
        <f t="shared" si="2"/>
        <v>1</v>
      </c>
      <c r="G27" s="25" t="s">
        <v>157</v>
      </c>
      <c r="H27" s="26">
        <v>309.0</v>
      </c>
      <c r="I27" s="27" t="s">
        <v>1823</v>
      </c>
      <c r="J27" s="26">
        <v>1.630143408269E12</v>
      </c>
      <c r="K27" s="24" t="b">
        <f t="shared" si="3"/>
        <v>1</v>
      </c>
      <c r="L27" s="25" t="s">
        <v>84</v>
      </c>
      <c r="M27" s="26">
        <v>422.0</v>
      </c>
      <c r="N27" s="27" t="s">
        <v>1812</v>
      </c>
      <c r="O27" s="26">
        <v>1.630143801938E12</v>
      </c>
      <c r="P27" s="24" t="b">
        <f t="shared" si="4"/>
        <v>1</v>
      </c>
      <c r="Q27" s="25" t="s">
        <v>84</v>
      </c>
      <c r="R27" s="26">
        <v>282.0</v>
      </c>
      <c r="S27" s="27" t="s">
        <v>1824</v>
      </c>
      <c r="T27" s="26">
        <v>1.630148956079E12</v>
      </c>
      <c r="U27" s="24" t="b">
        <f t="shared" si="5"/>
        <v>1</v>
      </c>
      <c r="V27" s="25" t="s">
        <v>84</v>
      </c>
      <c r="W27" s="26">
        <v>312.0</v>
      </c>
      <c r="X27" s="27" t="s">
        <v>1450</v>
      </c>
      <c r="Y27" s="26">
        <v>1.630149349103E12</v>
      </c>
      <c r="Z27" s="24" t="b">
        <f t="shared" si="6"/>
        <v>1</v>
      </c>
      <c r="AA27" s="25" t="s">
        <v>84</v>
      </c>
      <c r="AB27" s="26">
        <v>257.0</v>
      </c>
      <c r="AC27" s="27" t="s">
        <v>1810</v>
      </c>
      <c r="AD27" s="26">
        <v>1.630149822942E12</v>
      </c>
      <c r="AE27" s="24" t="b">
        <f t="shared" si="7"/>
        <v>1</v>
      </c>
      <c r="AF27" s="25" t="s">
        <v>138</v>
      </c>
      <c r="AG27" s="26">
        <v>329.0</v>
      </c>
      <c r="AH27" s="27" t="s">
        <v>1825</v>
      </c>
      <c r="AI27" s="26">
        <v>1.630153526311E12</v>
      </c>
      <c r="AJ27" s="24" t="b">
        <f t="shared" si="8"/>
        <v>1</v>
      </c>
      <c r="AK27" s="25" t="s">
        <v>84</v>
      </c>
      <c r="AL27" s="26">
        <v>565.0</v>
      </c>
      <c r="AM27" s="27" t="s">
        <v>1817</v>
      </c>
      <c r="AN27" s="26">
        <v>1.630154099981E12</v>
      </c>
      <c r="AO27" s="24" t="b">
        <f t="shared" si="9"/>
        <v>1</v>
      </c>
      <c r="AP27" s="25" t="s">
        <v>84</v>
      </c>
      <c r="AQ27" s="26">
        <v>498.0</v>
      </c>
      <c r="AR27" s="27" t="s">
        <v>1826</v>
      </c>
      <c r="AS27" s="26">
        <v>1.630154656195E12</v>
      </c>
    </row>
    <row r="28">
      <c r="A28" s="24" t="b">
        <f t="shared" si="1"/>
        <v>1</v>
      </c>
      <c r="B28" s="25" t="s">
        <v>167</v>
      </c>
      <c r="C28" s="26">
        <v>191.0</v>
      </c>
      <c r="D28" s="27" t="s">
        <v>1822</v>
      </c>
      <c r="E28" s="26">
        <v>1.630142956256E12</v>
      </c>
      <c r="F28" s="24" t="b">
        <f t="shared" si="2"/>
        <v>1</v>
      </c>
      <c r="G28" s="25" t="s">
        <v>157</v>
      </c>
      <c r="H28" s="26">
        <v>135.0</v>
      </c>
      <c r="I28" s="27" t="s">
        <v>1823</v>
      </c>
      <c r="J28" s="26">
        <v>1.630143408404E12</v>
      </c>
      <c r="K28" s="24" t="b">
        <f t="shared" si="3"/>
        <v>0</v>
      </c>
      <c r="L28" s="25" t="s">
        <v>146</v>
      </c>
      <c r="M28" s="26">
        <v>1761.0</v>
      </c>
      <c r="N28" s="27" t="s">
        <v>1827</v>
      </c>
      <c r="O28" s="26">
        <v>1.630143803703E12</v>
      </c>
      <c r="P28" s="24" t="b">
        <f t="shared" si="4"/>
        <v>1</v>
      </c>
      <c r="Q28" s="25" t="s">
        <v>123</v>
      </c>
      <c r="R28" s="26">
        <v>638.0</v>
      </c>
      <c r="S28" s="27" t="s">
        <v>1824</v>
      </c>
      <c r="T28" s="26">
        <v>1.630148956718E12</v>
      </c>
      <c r="U28" s="24" t="b">
        <f t="shared" si="5"/>
        <v>0</v>
      </c>
      <c r="V28" s="25" t="s">
        <v>148</v>
      </c>
      <c r="W28" s="26">
        <v>407.0</v>
      </c>
      <c r="X28" s="27" t="s">
        <v>1450</v>
      </c>
      <c r="Y28" s="26">
        <v>1.630149349513E12</v>
      </c>
      <c r="Z28" s="24" t="b">
        <f t="shared" si="6"/>
        <v>0</v>
      </c>
      <c r="AA28" s="25" t="s">
        <v>152</v>
      </c>
      <c r="AB28" s="26">
        <v>1751.0</v>
      </c>
      <c r="AC28" s="27" t="s">
        <v>1828</v>
      </c>
      <c r="AD28" s="26">
        <v>1.630149824686E12</v>
      </c>
      <c r="AE28" s="24" t="b">
        <f t="shared" si="7"/>
        <v>1</v>
      </c>
      <c r="AF28" s="25" t="s">
        <v>84</v>
      </c>
      <c r="AG28" s="26">
        <v>158.0</v>
      </c>
      <c r="AH28" s="27" t="s">
        <v>1825</v>
      </c>
      <c r="AI28" s="26">
        <v>1.630153526467E12</v>
      </c>
      <c r="AJ28" s="24" t="b">
        <f t="shared" si="8"/>
        <v>0</v>
      </c>
      <c r="AK28" s="25" t="s">
        <v>146</v>
      </c>
      <c r="AL28" s="26">
        <v>2279.0</v>
      </c>
      <c r="AM28" s="27" t="s">
        <v>1829</v>
      </c>
      <c r="AN28" s="26">
        <v>1.630154102258E12</v>
      </c>
      <c r="AO28" s="24" t="b">
        <f t="shared" si="9"/>
        <v>1</v>
      </c>
      <c r="AP28" s="25" t="s">
        <v>111</v>
      </c>
      <c r="AQ28" s="26">
        <v>323.0</v>
      </c>
      <c r="AR28" s="27" t="s">
        <v>1826</v>
      </c>
      <c r="AS28" s="26">
        <v>1.630154656518E12</v>
      </c>
    </row>
    <row r="29">
      <c r="A29" s="24" t="b">
        <f t="shared" si="1"/>
        <v>1</v>
      </c>
      <c r="B29" s="25" t="s">
        <v>84</v>
      </c>
      <c r="C29" s="26">
        <v>295.0</v>
      </c>
      <c r="D29" s="27" t="s">
        <v>1822</v>
      </c>
      <c r="E29" s="26">
        <v>1.630142956549E12</v>
      </c>
      <c r="F29" s="24" t="b">
        <f t="shared" si="2"/>
        <v>1</v>
      </c>
      <c r="G29" s="25" t="s">
        <v>84</v>
      </c>
      <c r="H29" s="26">
        <v>361.0</v>
      </c>
      <c r="I29" s="27" t="s">
        <v>1823</v>
      </c>
      <c r="J29" s="26">
        <v>1.630143408764E12</v>
      </c>
      <c r="K29" s="24" t="b">
        <f t="shared" si="3"/>
        <v>1</v>
      </c>
      <c r="L29" s="25" t="s">
        <v>157</v>
      </c>
      <c r="M29" s="26">
        <v>786.0</v>
      </c>
      <c r="N29" s="27" t="s">
        <v>1830</v>
      </c>
      <c r="O29" s="26">
        <v>1.630143804486E12</v>
      </c>
      <c r="P29" s="24" t="b">
        <f t="shared" si="4"/>
        <v>1</v>
      </c>
      <c r="Q29" s="25" t="s">
        <v>92</v>
      </c>
      <c r="R29" s="26">
        <v>402.0</v>
      </c>
      <c r="S29" s="27" t="s">
        <v>1831</v>
      </c>
      <c r="T29" s="26">
        <v>1.630148957121E12</v>
      </c>
      <c r="U29" s="24" t="b">
        <f t="shared" si="5"/>
        <v>1</v>
      </c>
      <c r="V29" s="25" t="s">
        <v>159</v>
      </c>
      <c r="W29" s="26">
        <v>1147.0</v>
      </c>
      <c r="X29" s="27" t="s">
        <v>1452</v>
      </c>
      <c r="Y29" s="26">
        <v>1.630149350657E12</v>
      </c>
      <c r="Z29" s="24" t="b">
        <f t="shared" si="6"/>
        <v>1</v>
      </c>
      <c r="AA29" s="25" t="s">
        <v>159</v>
      </c>
      <c r="AB29" s="26">
        <v>1388.0</v>
      </c>
      <c r="AC29" s="27" t="s">
        <v>1832</v>
      </c>
      <c r="AD29" s="26">
        <v>1.63014982608E12</v>
      </c>
      <c r="AE29" s="24" t="b">
        <f t="shared" si="7"/>
        <v>1</v>
      </c>
      <c r="AF29" s="25" t="s">
        <v>138</v>
      </c>
      <c r="AG29" s="26">
        <v>1212.0</v>
      </c>
      <c r="AH29" s="27" t="s">
        <v>1833</v>
      </c>
      <c r="AI29" s="26">
        <v>1.630153527679E12</v>
      </c>
      <c r="AJ29" s="24" t="b">
        <f t="shared" si="8"/>
        <v>1</v>
      </c>
      <c r="AK29" s="25" t="s">
        <v>157</v>
      </c>
      <c r="AL29" s="26">
        <v>788.0</v>
      </c>
      <c r="AM29" s="27" t="s">
        <v>1834</v>
      </c>
      <c r="AN29" s="26">
        <v>1.630154103046E12</v>
      </c>
      <c r="AO29" s="24" t="b">
        <f t="shared" si="9"/>
        <v>1</v>
      </c>
      <c r="AP29" s="25" t="s">
        <v>84</v>
      </c>
      <c r="AQ29" s="26">
        <v>560.0</v>
      </c>
      <c r="AR29" s="27" t="s">
        <v>1835</v>
      </c>
      <c r="AS29" s="26">
        <v>1.63015465708E12</v>
      </c>
    </row>
    <row r="30">
      <c r="A30" s="24" t="b">
        <f t="shared" si="1"/>
        <v>1</v>
      </c>
      <c r="B30" s="25" t="s">
        <v>176</v>
      </c>
      <c r="C30" s="26">
        <v>373.0</v>
      </c>
      <c r="D30" s="27" t="s">
        <v>1822</v>
      </c>
      <c r="E30" s="26">
        <v>1.630142956922E12</v>
      </c>
      <c r="F30" s="24" t="b">
        <f t="shared" si="2"/>
        <v>1</v>
      </c>
      <c r="G30" s="25" t="s">
        <v>1546</v>
      </c>
      <c r="H30" s="26">
        <v>146.0</v>
      </c>
      <c r="I30" s="27" t="s">
        <v>1823</v>
      </c>
      <c r="J30" s="26">
        <v>1.630143408923E12</v>
      </c>
      <c r="K30" s="24" t="b">
        <f t="shared" si="3"/>
        <v>1</v>
      </c>
      <c r="L30" s="25" t="s">
        <v>231</v>
      </c>
      <c r="M30" s="26">
        <v>409.0</v>
      </c>
      <c r="N30" s="27" t="s">
        <v>1830</v>
      </c>
      <c r="O30" s="26">
        <v>1.630143804894E12</v>
      </c>
      <c r="P30" s="24" t="b">
        <f t="shared" si="4"/>
        <v>1</v>
      </c>
      <c r="Q30" s="25" t="s">
        <v>92</v>
      </c>
      <c r="R30" s="26">
        <v>193.0</v>
      </c>
      <c r="S30" s="27" t="s">
        <v>1831</v>
      </c>
      <c r="T30" s="26">
        <v>1.630148957312E12</v>
      </c>
      <c r="U30" s="24" t="b">
        <f t="shared" si="5"/>
        <v>1</v>
      </c>
      <c r="V30" s="25" t="s">
        <v>178</v>
      </c>
      <c r="W30" s="26">
        <v>183.0</v>
      </c>
      <c r="X30" s="27" t="s">
        <v>1452</v>
      </c>
      <c r="Y30" s="26">
        <v>1.630149350841E12</v>
      </c>
      <c r="Z30" s="24" t="b">
        <f t="shared" si="6"/>
        <v>1</v>
      </c>
      <c r="AA30" s="25" t="s">
        <v>167</v>
      </c>
      <c r="AB30" s="26">
        <v>136.0</v>
      </c>
      <c r="AC30" s="27" t="s">
        <v>1832</v>
      </c>
      <c r="AD30" s="26">
        <v>1.630149826212E12</v>
      </c>
      <c r="AE30" s="24" t="b">
        <f t="shared" si="7"/>
        <v>1</v>
      </c>
      <c r="AF30" s="25" t="s">
        <v>81</v>
      </c>
      <c r="AG30" s="26">
        <v>343.0</v>
      </c>
      <c r="AH30" s="27" t="s">
        <v>1836</v>
      </c>
      <c r="AI30" s="26">
        <v>1.630153528023E12</v>
      </c>
      <c r="AJ30" s="24" t="b">
        <f t="shared" si="8"/>
        <v>1</v>
      </c>
      <c r="AK30" s="25" t="s">
        <v>164</v>
      </c>
      <c r="AL30" s="26">
        <v>427.0</v>
      </c>
      <c r="AM30" s="27" t="s">
        <v>1834</v>
      </c>
      <c r="AN30" s="26">
        <v>1.630154103472E12</v>
      </c>
      <c r="AO30" s="24" t="b">
        <f t="shared" si="9"/>
        <v>1</v>
      </c>
      <c r="AP30" s="25" t="s">
        <v>123</v>
      </c>
      <c r="AQ30" s="26">
        <v>1497.0</v>
      </c>
      <c r="AR30" s="27" t="s">
        <v>1837</v>
      </c>
      <c r="AS30" s="26">
        <v>1.630154658575E12</v>
      </c>
    </row>
    <row r="31">
      <c r="A31" s="24" t="b">
        <f t="shared" si="1"/>
        <v>1</v>
      </c>
      <c r="B31" s="25" t="s">
        <v>183</v>
      </c>
      <c r="C31" s="26">
        <v>204.0</v>
      </c>
      <c r="D31" s="27" t="s">
        <v>1838</v>
      </c>
      <c r="E31" s="26">
        <v>1.630142957125E12</v>
      </c>
      <c r="F31" s="24" t="b">
        <f t="shared" si="2"/>
        <v>1</v>
      </c>
      <c r="G31" s="25" t="s">
        <v>183</v>
      </c>
      <c r="H31" s="26">
        <v>287.0</v>
      </c>
      <c r="I31" s="27" t="s">
        <v>1839</v>
      </c>
      <c r="J31" s="26">
        <v>1.630143409205E12</v>
      </c>
      <c r="K31" s="24" t="b">
        <f t="shared" si="3"/>
        <v>1</v>
      </c>
      <c r="L31" s="25" t="s">
        <v>84</v>
      </c>
      <c r="M31" s="26">
        <v>580.0</v>
      </c>
      <c r="N31" s="27" t="s">
        <v>1840</v>
      </c>
      <c r="O31" s="26">
        <v>1.630143805476E12</v>
      </c>
      <c r="P31" s="24" t="b">
        <f t="shared" si="4"/>
        <v>1</v>
      </c>
      <c r="Q31" s="25" t="s">
        <v>81</v>
      </c>
      <c r="R31" s="26">
        <v>266.0</v>
      </c>
      <c r="S31" s="27" t="s">
        <v>1831</v>
      </c>
      <c r="T31" s="26">
        <v>1.630148957578E12</v>
      </c>
      <c r="U31" s="24" t="b">
        <f t="shared" si="5"/>
        <v>1</v>
      </c>
      <c r="V31" s="25" t="s">
        <v>84</v>
      </c>
      <c r="W31" s="26">
        <v>438.0</v>
      </c>
      <c r="X31" s="27" t="s">
        <v>1461</v>
      </c>
      <c r="Y31" s="26">
        <v>1.630149351276E12</v>
      </c>
      <c r="Z31" s="24" t="b">
        <f t="shared" si="6"/>
        <v>1</v>
      </c>
      <c r="AA31" s="25" t="s">
        <v>84</v>
      </c>
      <c r="AB31" s="26">
        <v>336.0</v>
      </c>
      <c r="AC31" s="27" t="s">
        <v>1832</v>
      </c>
      <c r="AD31" s="26">
        <v>1.630149826546E12</v>
      </c>
      <c r="AE31" s="24" t="b">
        <f t="shared" si="7"/>
        <v>1</v>
      </c>
      <c r="AF31" s="25" t="s">
        <v>84</v>
      </c>
      <c r="AG31" s="26">
        <v>239.0</v>
      </c>
      <c r="AH31" s="27" t="s">
        <v>1836</v>
      </c>
      <c r="AI31" s="26">
        <v>1.630153528263E12</v>
      </c>
      <c r="AJ31" s="24" t="b">
        <f t="shared" si="8"/>
        <v>1</v>
      </c>
      <c r="AK31" s="25" t="s">
        <v>84</v>
      </c>
      <c r="AL31" s="26">
        <v>262.0</v>
      </c>
      <c r="AM31" s="27" t="s">
        <v>1834</v>
      </c>
      <c r="AN31" s="26">
        <v>1.63015410375E12</v>
      </c>
      <c r="AO31" s="24" t="b">
        <f t="shared" si="9"/>
        <v>1</v>
      </c>
      <c r="AP31" s="25" t="s">
        <v>92</v>
      </c>
      <c r="AQ31" s="26">
        <v>143.0</v>
      </c>
      <c r="AR31" s="27" t="s">
        <v>1837</v>
      </c>
      <c r="AS31" s="26">
        <v>1.630154658717E12</v>
      </c>
    </row>
    <row r="32">
      <c r="A32" s="24" t="b">
        <f t="shared" si="1"/>
        <v>1</v>
      </c>
      <c r="B32" s="25" t="s">
        <v>70</v>
      </c>
      <c r="C32" s="26">
        <v>241.0</v>
      </c>
      <c r="D32" s="27" t="s">
        <v>1838</v>
      </c>
      <c r="E32" s="26">
        <v>1.63014295737E12</v>
      </c>
      <c r="F32" s="24" t="b">
        <f t="shared" si="2"/>
        <v>1</v>
      </c>
      <c r="G32" s="25" t="s">
        <v>1546</v>
      </c>
      <c r="H32" s="26">
        <v>306.0</v>
      </c>
      <c r="I32" s="27" t="s">
        <v>1839</v>
      </c>
      <c r="J32" s="26">
        <v>1.630143409522E12</v>
      </c>
      <c r="K32" s="24" t="b">
        <f t="shared" si="3"/>
        <v>1</v>
      </c>
      <c r="L32" s="25" t="s">
        <v>176</v>
      </c>
      <c r="M32" s="26">
        <v>278.0</v>
      </c>
      <c r="N32" s="27" t="s">
        <v>1840</v>
      </c>
      <c r="O32" s="26">
        <v>1.630143805771E12</v>
      </c>
      <c r="P32" s="24" t="b">
        <f t="shared" si="4"/>
        <v>1</v>
      </c>
      <c r="Q32" s="25" t="s">
        <v>84</v>
      </c>
      <c r="R32" s="26">
        <v>283.0</v>
      </c>
      <c r="S32" s="27" t="s">
        <v>1831</v>
      </c>
      <c r="T32" s="26">
        <v>1.630148957862E12</v>
      </c>
      <c r="U32" s="24" t="b">
        <f t="shared" si="5"/>
        <v>1</v>
      </c>
      <c r="V32" s="25" t="s">
        <v>176</v>
      </c>
      <c r="W32" s="26">
        <v>496.0</v>
      </c>
      <c r="X32" s="27" t="s">
        <v>1461</v>
      </c>
      <c r="Y32" s="26">
        <v>1.630149351775E12</v>
      </c>
      <c r="Z32" s="24" t="b">
        <f t="shared" si="6"/>
        <v>1</v>
      </c>
      <c r="AA32" s="25" t="s">
        <v>176</v>
      </c>
      <c r="AB32" s="26">
        <v>490.0</v>
      </c>
      <c r="AC32" s="27" t="s">
        <v>1841</v>
      </c>
      <c r="AD32" s="26">
        <v>1.63014982704E12</v>
      </c>
      <c r="AE32" s="24" t="b">
        <f t="shared" si="7"/>
        <v>0</v>
      </c>
      <c r="AF32" s="25" t="s">
        <v>146</v>
      </c>
      <c r="AG32" s="26">
        <v>1435.0</v>
      </c>
      <c r="AH32" s="27" t="s">
        <v>1842</v>
      </c>
      <c r="AI32" s="26">
        <v>1.630153529696E12</v>
      </c>
      <c r="AJ32" s="24" t="b">
        <f t="shared" si="8"/>
        <v>1</v>
      </c>
      <c r="AK32" s="25" t="s">
        <v>164</v>
      </c>
      <c r="AL32" s="26">
        <v>351.0</v>
      </c>
      <c r="AM32" s="27" t="s">
        <v>1843</v>
      </c>
      <c r="AN32" s="26">
        <v>1.630154104087E12</v>
      </c>
      <c r="AO32" s="24" t="b">
        <f t="shared" si="9"/>
        <v>1</v>
      </c>
      <c r="AP32" s="25" t="s">
        <v>92</v>
      </c>
      <c r="AQ32" s="26">
        <v>158.0</v>
      </c>
      <c r="AR32" s="27" t="s">
        <v>1837</v>
      </c>
      <c r="AS32" s="26">
        <v>1.630154658875E12</v>
      </c>
    </row>
    <row r="33">
      <c r="A33" s="24" t="b">
        <f t="shared" si="1"/>
        <v>1</v>
      </c>
      <c r="B33" s="25" t="s">
        <v>61</v>
      </c>
      <c r="C33" s="26">
        <v>283.0</v>
      </c>
      <c r="D33" s="27" t="s">
        <v>1838</v>
      </c>
      <c r="E33" s="26">
        <v>1.630142957649E12</v>
      </c>
      <c r="F33" s="24" t="b">
        <f t="shared" si="2"/>
        <v>1</v>
      </c>
      <c r="G33" s="25" t="s">
        <v>84</v>
      </c>
      <c r="H33" s="26">
        <v>105.0</v>
      </c>
      <c r="I33" s="27" t="s">
        <v>1839</v>
      </c>
      <c r="J33" s="26">
        <v>1.630143409633E12</v>
      </c>
      <c r="K33" s="24" t="b">
        <f t="shared" si="3"/>
        <v>1</v>
      </c>
      <c r="L33" s="25" t="s">
        <v>183</v>
      </c>
      <c r="M33" s="26">
        <v>247.0</v>
      </c>
      <c r="N33" s="27" t="s">
        <v>1840</v>
      </c>
      <c r="O33" s="26">
        <v>1.630143805998E12</v>
      </c>
      <c r="P33" s="24" t="b">
        <f t="shared" si="4"/>
        <v>1</v>
      </c>
      <c r="Q33" s="25" t="s">
        <v>138</v>
      </c>
      <c r="R33" s="26">
        <v>87.0</v>
      </c>
      <c r="S33" s="27" t="s">
        <v>1831</v>
      </c>
      <c r="T33" s="26">
        <v>1.630148957948E12</v>
      </c>
      <c r="U33" s="24" t="b">
        <f t="shared" si="5"/>
        <v>1</v>
      </c>
      <c r="V33" s="25" t="s">
        <v>183</v>
      </c>
      <c r="W33" s="26">
        <v>172.0</v>
      </c>
      <c r="X33" s="27" t="s">
        <v>1461</v>
      </c>
      <c r="Y33" s="26">
        <v>1.630149351945E12</v>
      </c>
      <c r="Z33" s="24" t="b">
        <f t="shared" si="6"/>
        <v>1</v>
      </c>
      <c r="AA33" s="25" t="s">
        <v>183</v>
      </c>
      <c r="AB33" s="26">
        <v>151.0</v>
      </c>
      <c r="AC33" s="27" t="s">
        <v>1841</v>
      </c>
      <c r="AD33" s="26">
        <v>1.630149827191E12</v>
      </c>
      <c r="AE33" s="24" t="b">
        <f t="shared" si="7"/>
        <v>1</v>
      </c>
      <c r="AF33" s="25" t="s">
        <v>157</v>
      </c>
      <c r="AG33" s="26">
        <v>243.0</v>
      </c>
      <c r="AH33" s="27" t="s">
        <v>1842</v>
      </c>
      <c r="AI33" s="26">
        <v>1.630153529937E12</v>
      </c>
      <c r="AJ33" s="24" t="b">
        <f t="shared" si="8"/>
        <v>1</v>
      </c>
      <c r="AK33" s="25" t="s">
        <v>157</v>
      </c>
      <c r="AL33" s="26">
        <v>107.0</v>
      </c>
      <c r="AM33" s="27" t="s">
        <v>1843</v>
      </c>
      <c r="AN33" s="26">
        <v>1.63015410419E12</v>
      </c>
      <c r="AO33" s="24" t="b">
        <f t="shared" si="9"/>
        <v>1</v>
      </c>
      <c r="AP33" s="25" t="s">
        <v>81</v>
      </c>
      <c r="AQ33" s="26">
        <v>251.0</v>
      </c>
      <c r="AR33" s="27" t="s">
        <v>1844</v>
      </c>
      <c r="AS33" s="26">
        <v>1.630154659127E12</v>
      </c>
    </row>
    <row r="34">
      <c r="A34" s="24" t="b">
        <f t="shared" si="1"/>
        <v>1</v>
      </c>
      <c r="B34" s="25" t="s">
        <v>196</v>
      </c>
      <c r="C34" s="26">
        <v>528.0</v>
      </c>
      <c r="D34" s="27" t="s">
        <v>1845</v>
      </c>
      <c r="E34" s="26">
        <v>1.630142958192E12</v>
      </c>
      <c r="F34" s="24" t="b">
        <f t="shared" si="2"/>
        <v>1</v>
      </c>
      <c r="G34" s="25" t="s">
        <v>176</v>
      </c>
      <c r="H34" s="26">
        <v>224.0</v>
      </c>
      <c r="I34" s="27" t="s">
        <v>1839</v>
      </c>
      <c r="J34" s="26">
        <v>1.630143409834E12</v>
      </c>
      <c r="K34" s="24" t="b">
        <f t="shared" si="3"/>
        <v>1</v>
      </c>
      <c r="L34" s="25" t="s">
        <v>70</v>
      </c>
      <c r="M34" s="26">
        <v>276.0</v>
      </c>
      <c r="N34" s="27" t="s">
        <v>1846</v>
      </c>
      <c r="O34" s="26">
        <v>1.630143806276E12</v>
      </c>
      <c r="P34" s="24" t="b">
        <f t="shared" si="4"/>
        <v>1</v>
      </c>
      <c r="Q34" s="25" t="s">
        <v>81</v>
      </c>
      <c r="R34" s="26">
        <v>276.0</v>
      </c>
      <c r="S34" s="27" t="s">
        <v>1847</v>
      </c>
      <c r="T34" s="26">
        <v>1.630148958239E12</v>
      </c>
      <c r="U34" s="24" t="b">
        <f t="shared" si="5"/>
        <v>1</v>
      </c>
      <c r="V34" s="25" t="s">
        <v>70</v>
      </c>
      <c r="W34" s="26">
        <v>192.0</v>
      </c>
      <c r="X34" s="27" t="s">
        <v>1848</v>
      </c>
      <c r="Y34" s="26">
        <v>1.630149352139E12</v>
      </c>
      <c r="Z34" s="24" t="b">
        <f t="shared" si="6"/>
        <v>1</v>
      </c>
      <c r="AA34" s="25" t="s">
        <v>70</v>
      </c>
      <c r="AB34" s="26">
        <v>180.0</v>
      </c>
      <c r="AC34" s="27" t="s">
        <v>1841</v>
      </c>
      <c r="AD34" s="26">
        <v>1.630149827371E12</v>
      </c>
      <c r="AE34" s="24" t="b">
        <f t="shared" si="7"/>
        <v>1</v>
      </c>
      <c r="AF34" s="25" t="s">
        <v>157</v>
      </c>
      <c r="AG34" s="26">
        <v>151.0</v>
      </c>
      <c r="AH34" s="27" t="s">
        <v>1849</v>
      </c>
      <c r="AI34" s="26">
        <v>1.630153530089E12</v>
      </c>
      <c r="AJ34" s="24" t="b">
        <f t="shared" si="8"/>
        <v>1</v>
      </c>
      <c r="AK34" s="25" t="s">
        <v>172</v>
      </c>
      <c r="AL34" s="26">
        <v>538.0</v>
      </c>
      <c r="AM34" s="27" t="s">
        <v>1843</v>
      </c>
      <c r="AN34" s="26">
        <v>1.630154104733E12</v>
      </c>
      <c r="AO34" s="24" t="b">
        <f t="shared" si="9"/>
        <v>1</v>
      </c>
      <c r="AP34" s="25" t="s">
        <v>84</v>
      </c>
      <c r="AQ34" s="26">
        <v>274.0</v>
      </c>
      <c r="AR34" s="27" t="s">
        <v>1844</v>
      </c>
      <c r="AS34" s="26">
        <v>1.630154659402E12</v>
      </c>
    </row>
    <row r="35">
      <c r="A35" s="24" t="b">
        <f t="shared" si="1"/>
        <v>1</v>
      </c>
      <c r="B35" s="25" t="s">
        <v>70</v>
      </c>
      <c r="C35" s="26">
        <v>1162.0</v>
      </c>
      <c r="D35" s="27" t="s">
        <v>1850</v>
      </c>
      <c r="E35" s="26">
        <v>1.630142959343E12</v>
      </c>
      <c r="F35" s="24" t="b">
        <f t="shared" si="2"/>
        <v>1</v>
      </c>
      <c r="G35" s="25" t="s">
        <v>183</v>
      </c>
      <c r="H35" s="26">
        <v>211.0</v>
      </c>
      <c r="I35" s="27" t="s">
        <v>1851</v>
      </c>
      <c r="J35" s="26">
        <v>1.63014341006E12</v>
      </c>
      <c r="K35" s="24" t="b">
        <f t="shared" si="3"/>
        <v>1</v>
      </c>
      <c r="L35" s="25" t="s">
        <v>61</v>
      </c>
      <c r="M35" s="26">
        <v>470.0</v>
      </c>
      <c r="N35" s="27" t="s">
        <v>1846</v>
      </c>
      <c r="O35" s="26">
        <v>1.630143806747E12</v>
      </c>
      <c r="P35" s="24" t="b">
        <f t="shared" si="4"/>
        <v>1</v>
      </c>
      <c r="Q35" s="25" t="s">
        <v>84</v>
      </c>
      <c r="R35" s="26">
        <v>696.0</v>
      </c>
      <c r="S35" s="27" t="s">
        <v>1847</v>
      </c>
      <c r="T35" s="26">
        <v>1.630148958922E12</v>
      </c>
      <c r="U35" s="24" t="b">
        <f t="shared" si="5"/>
        <v>1</v>
      </c>
      <c r="V35" s="25" t="s">
        <v>61</v>
      </c>
      <c r="W35" s="26">
        <v>302.0</v>
      </c>
      <c r="X35" s="27" t="s">
        <v>1848</v>
      </c>
      <c r="Y35" s="26">
        <v>1.630149352438E12</v>
      </c>
      <c r="Z35" s="24" t="b">
        <f t="shared" si="6"/>
        <v>1</v>
      </c>
      <c r="AA35" s="25" t="s">
        <v>61</v>
      </c>
      <c r="AB35" s="26">
        <v>247.0</v>
      </c>
      <c r="AC35" s="27" t="s">
        <v>1841</v>
      </c>
      <c r="AD35" s="26">
        <v>1.630149827615E12</v>
      </c>
      <c r="AE35" s="24" t="b">
        <f t="shared" si="7"/>
        <v>1</v>
      </c>
      <c r="AF35" s="25" t="s">
        <v>84</v>
      </c>
      <c r="AG35" s="26">
        <v>344.0</v>
      </c>
      <c r="AH35" s="27" t="s">
        <v>1849</v>
      </c>
      <c r="AI35" s="26">
        <v>1.630153530436E12</v>
      </c>
      <c r="AJ35" s="24" t="b">
        <f t="shared" si="8"/>
        <v>1</v>
      </c>
      <c r="AK35" s="25" t="s">
        <v>84</v>
      </c>
      <c r="AL35" s="26">
        <v>160.0</v>
      </c>
      <c r="AM35" s="27" t="s">
        <v>1843</v>
      </c>
      <c r="AN35" s="26">
        <v>1.630154104894E12</v>
      </c>
      <c r="AO35" s="24" t="b">
        <f t="shared" si="9"/>
        <v>1</v>
      </c>
      <c r="AP35" s="25" t="s">
        <v>138</v>
      </c>
      <c r="AQ35" s="26">
        <v>154.0</v>
      </c>
      <c r="AR35" s="27" t="s">
        <v>1844</v>
      </c>
      <c r="AS35" s="26">
        <v>1.630154659555E12</v>
      </c>
    </row>
    <row r="36">
      <c r="A36" s="24" t="b">
        <f t="shared" si="1"/>
        <v>1</v>
      </c>
      <c r="B36" s="25" t="s">
        <v>202</v>
      </c>
      <c r="C36" s="26">
        <v>221.0</v>
      </c>
      <c r="D36" s="27" t="s">
        <v>1850</v>
      </c>
      <c r="E36" s="26">
        <v>1.630142959556E12</v>
      </c>
      <c r="F36" s="24" t="b">
        <f t="shared" si="2"/>
        <v>1</v>
      </c>
      <c r="G36" s="25" t="s">
        <v>70</v>
      </c>
      <c r="H36" s="26">
        <v>225.0</v>
      </c>
      <c r="I36" s="27" t="s">
        <v>1851</v>
      </c>
      <c r="J36" s="26">
        <v>1.630143410268E12</v>
      </c>
      <c r="K36" s="24" t="b">
        <f t="shared" si="3"/>
        <v>1</v>
      </c>
      <c r="L36" s="25" t="s">
        <v>196</v>
      </c>
      <c r="M36" s="26">
        <v>392.0</v>
      </c>
      <c r="N36" s="27" t="s">
        <v>1852</v>
      </c>
      <c r="O36" s="26">
        <v>1.630143807141E12</v>
      </c>
      <c r="P36" s="24" t="b">
        <f t="shared" si="4"/>
        <v>0</v>
      </c>
      <c r="Q36" s="25" t="s">
        <v>148</v>
      </c>
      <c r="R36" s="26">
        <v>1129.0</v>
      </c>
      <c r="S36" s="27" t="s">
        <v>1853</v>
      </c>
      <c r="T36" s="26">
        <v>1.630148960052E12</v>
      </c>
      <c r="U36" s="24" t="b">
        <f t="shared" si="5"/>
        <v>1</v>
      </c>
      <c r="V36" s="25" t="s">
        <v>196</v>
      </c>
      <c r="W36" s="26">
        <v>175.0</v>
      </c>
      <c r="X36" s="27" t="s">
        <v>1848</v>
      </c>
      <c r="Y36" s="26">
        <v>1.630149352615E12</v>
      </c>
      <c r="Z36" s="24" t="b">
        <f t="shared" si="6"/>
        <v>1</v>
      </c>
      <c r="AA36" s="25" t="s">
        <v>196</v>
      </c>
      <c r="AB36" s="26">
        <v>259.0</v>
      </c>
      <c r="AC36" s="27" t="s">
        <v>1841</v>
      </c>
      <c r="AD36" s="26">
        <v>1.630149827895E12</v>
      </c>
      <c r="AE36" s="24" t="b">
        <f t="shared" si="7"/>
        <v>1</v>
      </c>
      <c r="AF36" s="25" t="s">
        <v>176</v>
      </c>
      <c r="AG36" s="26">
        <v>405.0</v>
      </c>
      <c r="AH36" s="27" t="s">
        <v>1849</v>
      </c>
      <c r="AI36" s="26">
        <v>1.630153530842E12</v>
      </c>
      <c r="AJ36" s="24" t="b">
        <f t="shared" si="8"/>
        <v>1</v>
      </c>
      <c r="AK36" s="25" t="s">
        <v>176</v>
      </c>
      <c r="AL36" s="26">
        <v>294.0</v>
      </c>
      <c r="AM36" s="27" t="s">
        <v>1854</v>
      </c>
      <c r="AN36" s="26">
        <v>1.630154105185E12</v>
      </c>
      <c r="AO36" s="24" t="b">
        <f t="shared" si="9"/>
        <v>1</v>
      </c>
      <c r="AP36" s="25" t="s">
        <v>81</v>
      </c>
      <c r="AQ36" s="26">
        <v>233.0</v>
      </c>
      <c r="AR36" s="27" t="s">
        <v>1844</v>
      </c>
      <c r="AS36" s="26">
        <v>1.630154659787E12</v>
      </c>
    </row>
    <row r="37">
      <c r="A37" s="24" t="b">
        <f t="shared" si="1"/>
        <v>1</v>
      </c>
      <c r="B37" s="25" t="s">
        <v>75</v>
      </c>
      <c r="C37" s="26">
        <v>89.0</v>
      </c>
      <c r="D37" s="27" t="s">
        <v>1850</v>
      </c>
      <c r="E37" s="26">
        <v>1.630142959648E12</v>
      </c>
      <c r="F37" s="24" t="b">
        <f t="shared" si="2"/>
        <v>1</v>
      </c>
      <c r="G37" s="25" t="s">
        <v>61</v>
      </c>
      <c r="H37" s="26">
        <v>277.0</v>
      </c>
      <c r="I37" s="27" t="s">
        <v>1851</v>
      </c>
      <c r="J37" s="26">
        <v>1.630143410546E12</v>
      </c>
      <c r="K37" s="24" t="b">
        <f t="shared" si="3"/>
        <v>1</v>
      </c>
      <c r="L37" s="25" t="s">
        <v>70</v>
      </c>
      <c r="M37" s="26">
        <v>337.0</v>
      </c>
      <c r="N37" s="27" t="s">
        <v>1852</v>
      </c>
      <c r="O37" s="26">
        <v>1.630143807475E12</v>
      </c>
      <c r="P37" s="24" t="b">
        <f t="shared" si="4"/>
        <v>1</v>
      </c>
      <c r="Q37" s="25" t="s">
        <v>159</v>
      </c>
      <c r="R37" s="26">
        <v>745.0</v>
      </c>
      <c r="S37" s="27" t="s">
        <v>1853</v>
      </c>
      <c r="T37" s="26">
        <v>1.630148960795E12</v>
      </c>
      <c r="U37" s="24" t="b">
        <f t="shared" si="5"/>
        <v>1</v>
      </c>
      <c r="V37" s="25" t="s">
        <v>70</v>
      </c>
      <c r="W37" s="26">
        <v>125.0</v>
      </c>
      <c r="X37" s="27" t="s">
        <v>1848</v>
      </c>
      <c r="Y37" s="26">
        <v>1.630149352786E12</v>
      </c>
      <c r="Z37" s="24" t="b">
        <f t="shared" si="6"/>
        <v>1</v>
      </c>
      <c r="AA37" s="25" t="s">
        <v>70</v>
      </c>
      <c r="AB37" s="26">
        <v>125.0</v>
      </c>
      <c r="AC37" s="27" t="s">
        <v>1855</v>
      </c>
      <c r="AD37" s="26">
        <v>1.630149828004E12</v>
      </c>
      <c r="AE37" s="24" t="b">
        <f t="shared" si="7"/>
        <v>1</v>
      </c>
      <c r="AF37" s="25" t="s">
        <v>186</v>
      </c>
      <c r="AG37" s="26">
        <v>329.0</v>
      </c>
      <c r="AH37" s="27" t="s">
        <v>1856</v>
      </c>
      <c r="AI37" s="26">
        <v>1.630153531171E12</v>
      </c>
      <c r="AJ37" s="24" t="b">
        <f t="shared" si="8"/>
        <v>1</v>
      </c>
      <c r="AK37" s="25" t="s">
        <v>183</v>
      </c>
      <c r="AL37" s="26">
        <v>262.0</v>
      </c>
      <c r="AM37" s="27" t="s">
        <v>1854</v>
      </c>
      <c r="AN37" s="26">
        <v>1.630154105446E12</v>
      </c>
      <c r="AO37" s="24" t="b">
        <f t="shared" si="9"/>
        <v>1</v>
      </c>
      <c r="AP37" s="25" t="s">
        <v>84</v>
      </c>
      <c r="AQ37" s="26">
        <v>314.0</v>
      </c>
      <c r="AR37" s="27" t="s">
        <v>1857</v>
      </c>
      <c r="AS37" s="26">
        <v>1.630154660103E12</v>
      </c>
    </row>
    <row r="38">
      <c r="A38" s="24" t="b">
        <f t="shared" si="1"/>
        <v>1</v>
      </c>
      <c r="B38" s="25" t="s">
        <v>84</v>
      </c>
      <c r="C38" s="26">
        <v>881.0</v>
      </c>
      <c r="D38" s="27" t="s">
        <v>1858</v>
      </c>
      <c r="E38" s="26">
        <v>1.630142960527E12</v>
      </c>
      <c r="F38" s="24" t="b">
        <f t="shared" si="2"/>
        <v>1</v>
      </c>
      <c r="G38" s="25" t="s">
        <v>196</v>
      </c>
      <c r="H38" s="26">
        <v>251.0</v>
      </c>
      <c r="I38" s="27" t="s">
        <v>1851</v>
      </c>
      <c r="J38" s="26">
        <v>1.630143410795E12</v>
      </c>
      <c r="K38" s="24" t="b">
        <f t="shared" si="3"/>
        <v>1</v>
      </c>
      <c r="L38" s="25" t="s">
        <v>202</v>
      </c>
      <c r="M38" s="26">
        <v>198.0</v>
      </c>
      <c r="N38" s="27" t="s">
        <v>1852</v>
      </c>
      <c r="O38" s="26">
        <v>1.630143807672E12</v>
      </c>
      <c r="P38" s="24" t="b">
        <f t="shared" si="4"/>
        <v>1</v>
      </c>
      <c r="Q38" s="25" t="s">
        <v>172</v>
      </c>
      <c r="R38" s="26">
        <v>720.0</v>
      </c>
      <c r="S38" s="27" t="s">
        <v>1859</v>
      </c>
      <c r="T38" s="26">
        <v>1.630148961514E12</v>
      </c>
      <c r="U38" s="24" t="b">
        <f t="shared" si="5"/>
        <v>1</v>
      </c>
      <c r="V38" s="25" t="s">
        <v>202</v>
      </c>
      <c r="W38" s="26">
        <v>176.0</v>
      </c>
      <c r="X38" s="27" t="s">
        <v>1848</v>
      </c>
      <c r="Y38" s="26">
        <v>1.630149352914E12</v>
      </c>
      <c r="Z38" s="24" t="b">
        <f t="shared" si="6"/>
        <v>1</v>
      </c>
      <c r="AA38" s="25" t="s">
        <v>75</v>
      </c>
      <c r="AB38" s="26">
        <v>174.0</v>
      </c>
      <c r="AC38" s="27" t="s">
        <v>1855</v>
      </c>
      <c r="AD38" s="26">
        <v>1.630149828176E12</v>
      </c>
      <c r="AE38" s="24" t="b">
        <f t="shared" si="7"/>
        <v>1</v>
      </c>
      <c r="AF38" s="25" t="s">
        <v>84</v>
      </c>
      <c r="AG38" s="26">
        <v>373.0</v>
      </c>
      <c r="AH38" s="27" t="s">
        <v>1856</v>
      </c>
      <c r="AI38" s="26">
        <v>1.630153531554E12</v>
      </c>
      <c r="AJ38" s="24" t="b">
        <f t="shared" si="8"/>
        <v>1</v>
      </c>
      <c r="AK38" s="25" t="s">
        <v>70</v>
      </c>
      <c r="AL38" s="26">
        <v>260.0</v>
      </c>
      <c r="AM38" s="27" t="s">
        <v>1854</v>
      </c>
      <c r="AN38" s="26">
        <v>1.630154105708E12</v>
      </c>
      <c r="AO38" s="24" t="b">
        <f t="shared" si="9"/>
        <v>0</v>
      </c>
      <c r="AP38" s="25" t="s">
        <v>148</v>
      </c>
      <c r="AQ38" s="26">
        <v>1076.0</v>
      </c>
      <c r="AR38" s="27" t="s">
        <v>1860</v>
      </c>
      <c r="AS38" s="26">
        <v>1.630154661178E12</v>
      </c>
    </row>
    <row r="39">
      <c r="A39" s="24" t="b">
        <f t="shared" si="1"/>
        <v>1</v>
      </c>
      <c r="B39" s="25" t="s">
        <v>138</v>
      </c>
      <c r="C39" s="26">
        <v>2973.0</v>
      </c>
      <c r="D39" s="27" t="s">
        <v>1861</v>
      </c>
      <c r="E39" s="26">
        <v>1.630142963504E12</v>
      </c>
      <c r="F39" s="24" t="b">
        <f t="shared" si="2"/>
        <v>1</v>
      </c>
      <c r="G39" s="25" t="s">
        <v>70</v>
      </c>
      <c r="H39" s="26">
        <v>226.0</v>
      </c>
      <c r="I39" s="27" t="s">
        <v>1862</v>
      </c>
      <c r="J39" s="26">
        <v>1.630143411023E12</v>
      </c>
      <c r="K39" s="24" t="b">
        <f t="shared" si="3"/>
        <v>1</v>
      </c>
      <c r="L39" s="25" t="s">
        <v>75</v>
      </c>
      <c r="M39" s="26">
        <v>85.0</v>
      </c>
      <c r="N39" s="27" t="s">
        <v>1852</v>
      </c>
      <c r="O39" s="26">
        <v>1.630143807756E12</v>
      </c>
      <c r="P39" s="24" t="b">
        <f t="shared" si="4"/>
        <v>1</v>
      </c>
      <c r="Q39" s="25" t="s">
        <v>84</v>
      </c>
      <c r="R39" s="26">
        <v>293.0</v>
      </c>
      <c r="S39" s="27" t="s">
        <v>1859</v>
      </c>
      <c r="T39" s="26">
        <v>1.630148961809E12</v>
      </c>
      <c r="U39" s="24" t="b">
        <f t="shared" si="5"/>
        <v>1</v>
      </c>
      <c r="V39" s="25" t="s">
        <v>75</v>
      </c>
      <c r="W39" s="26">
        <v>84.0</v>
      </c>
      <c r="X39" s="27" t="s">
        <v>1863</v>
      </c>
      <c r="Y39" s="26">
        <v>1.630149353E12</v>
      </c>
      <c r="Z39" s="24" t="b">
        <f t="shared" si="6"/>
        <v>1</v>
      </c>
      <c r="AA39" s="25" t="s">
        <v>70</v>
      </c>
      <c r="AB39" s="26">
        <v>365.0</v>
      </c>
      <c r="AC39" s="27" t="s">
        <v>1855</v>
      </c>
      <c r="AD39" s="26">
        <v>1.630149828543E12</v>
      </c>
      <c r="AE39" s="24" t="b">
        <f t="shared" si="7"/>
        <v>1</v>
      </c>
      <c r="AF39" s="25" t="s">
        <v>167</v>
      </c>
      <c r="AG39" s="26">
        <v>3577.0</v>
      </c>
      <c r="AH39" s="27" t="s">
        <v>1864</v>
      </c>
      <c r="AI39" s="26">
        <v>1.63015353512E12</v>
      </c>
      <c r="AJ39" s="24" t="b">
        <f t="shared" si="8"/>
        <v>1</v>
      </c>
      <c r="AK39" s="25" t="s">
        <v>61</v>
      </c>
      <c r="AL39" s="26">
        <v>243.0</v>
      </c>
      <c r="AM39" s="27" t="s">
        <v>1854</v>
      </c>
      <c r="AN39" s="26">
        <v>1.630154105952E12</v>
      </c>
      <c r="AO39" s="24" t="b">
        <f t="shared" si="9"/>
        <v>1</v>
      </c>
      <c r="AP39" s="25" t="s">
        <v>157</v>
      </c>
      <c r="AQ39" s="26">
        <v>1023.0</v>
      </c>
      <c r="AR39" s="27" t="s">
        <v>1865</v>
      </c>
      <c r="AS39" s="26">
        <v>1.630154662201E12</v>
      </c>
    </row>
    <row r="40">
      <c r="A40" s="24" t="b">
        <f t="shared" si="1"/>
        <v>1</v>
      </c>
      <c r="B40" s="25" t="s">
        <v>81</v>
      </c>
      <c r="C40" s="26">
        <v>306.0</v>
      </c>
      <c r="D40" s="27" t="s">
        <v>1861</v>
      </c>
      <c r="E40" s="26">
        <v>1.630142963807E12</v>
      </c>
      <c r="F40" s="24" t="b">
        <f t="shared" si="2"/>
        <v>1</v>
      </c>
      <c r="G40" s="25" t="s">
        <v>202</v>
      </c>
      <c r="H40" s="26">
        <v>217.0</v>
      </c>
      <c r="I40" s="27" t="s">
        <v>1862</v>
      </c>
      <c r="J40" s="26">
        <v>1.63014341124E12</v>
      </c>
      <c r="K40" s="24" t="b">
        <f t="shared" si="3"/>
        <v>1</v>
      </c>
      <c r="L40" s="25" t="s">
        <v>84</v>
      </c>
      <c r="M40" s="26">
        <v>404.0</v>
      </c>
      <c r="N40" s="27" t="s">
        <v>1866</v>
      </c>
      <c r="O40" s="26">
        <v>1.630143808163E12</v>
      </c>
      <c r="P40" s="24" t="b">
        <f t="shared" si="4"/>
        <v>1</v>
      </c>
      <c r="Q40" s="25" t="s">
        <v>176</v>
      </c>
      <c r="R40" s="26">
        <v>272.0</v>
      </c>
      <c r="S40" s="27" t="s">
        <v>1867</v>
      </c>
      <c r="T40" s="26">
        <v>1.630148962081E12</v>
      </c>
      <c r="U40" s="24" t="b">
        <f t="shared" si="5"/>
        <v>1</v>
      </c>
      <c r="V40" s="25" t="s">
        <v>84</v>
      </c>
      <c r="W40" s="26">
        <v>245.0</v>
      </c>
      <c r="X40" s="27" t="s">
        <v>1863</v>
      </c>
      <c r="Y40" s="26">
        <v>1.630149353246E12</v>
      </c>
      <c r="Z40" s="24" t="b">
        <f t="shared" si="6"/>
        <v>1</v>
      </c>
      <c r="AA40" s="25" t="s">
        <v>196</v>
      </c>
      <c r="AB40" s="26">
        <v>468.0</v>
      </c>
      <c r="AC40" s="27" t="s">
        <v>1868</v>
      </c>
      <c r="AD40" s="26">
        <v>1.63014982901E12</v>
      </c>
      <c r="AE40" s="24" t="b">
        <f t="shared" si="7"/>
        <v>1</v>
      </c>
      <c r="AF40" s="25" t="s">
        <v>198</v>
      </c>
      <c r="AG40" s="26">
        <v>1163.0</v>
      </c>
      <c r="AH40" s="27" t="s">
        <v>1869</v>
      </c>
      <c r="AI40" s="26">
        <v>1.630153536282E12</v>
      </c>
      <c r="AJ40" s="24" t="b">
        <f t="shared" si="8"/>
        <v>1</v>
      </c>
      <c r="AK40" s="25" t="s">
        <v>196</v>
      </c>
      <c r="AL40" s="26">
        <v>208.0</v>
      </c>
      <c r="AM40" s="27" t="s">
        <v>1870</v>
      </c>
      <c r="AN40" s="26">
        <v>1.630154106157E12</v>
      </c>
      <c r="AO40" s="24" t="b">
        <f t="shared" si="9"/>
        <v>1</v>
      </c>
      <c r="AP40" s="25" t="s">
        <v>166</v>
      </c>
      <c r="AQ40" s="26">
        <v>162.0</v>
      </c>
      <c r="AR40" s="27" t="s">
        <v>1865</v>
      </c>
      <c r="AS40" s="26">
        <v>1.630154662364E12</v>
      </c>
    </row>
    <row r="41">
      <c r="A41" s="24" t="b">
        <f t="shared" si="1"/>
        <v>1</v>
      </c>
      <c r="B41" s="25" t="s">
        <v>84</v>
      </c>
      <c r="C41" s="26">
        <v>573.0</v>
      </c>
      <c r="D41" s="27" t="s">
        <v>1871</v>
      </c>
      <c r="E41" s="26">
        <v>1.630142964379E12</v>
      </c>
      <c r="F41" s="24" t="b">
        <f t="shared" si="2"/>
        <v>1</v>
      </c>
      <c r="G41" s="25" t="s">
        <v>75</v>
      </c>
      <c r="H41" s="26">
        <v>125.0</v>
      </c>
      <c r="I41" s="27" t="s">
        <v>1862</v>
      </c>
      <c r="J41" s="26">
        <v>1.630143411368E12</v>
      </c>
      <c r="K41" s="24" t="b">
        <f t="shared" si="3"/>
        <v>1</v>
      </c>
      <c r="L41" s="25" t="s">
        <v>176</v>
      </c>
      <c r="M41" s="26">
        <v>996.0</v>
      </c>
      <c r="N41" s="27" t="s">
        <v>1872</v>
      </c>
      <c r="O41" s="26">
        <v>1.630143809157E12</v>
      </c>
      <c r="P41" s="24" t="b">
        <f t="shared" si="4"/>
        <v>1</v>
      </c>
      <c r="Q41" s="25" t="s">
        <v>183</v>
      </c>
      <c r="R41" s="26">
        <v>229.0</v>
      </c>
      <c r="S41" s="27" t="s">
        <v>1867</v>
      </c>
      <c r="T41" s="26">
        <v>1.630148962312E12</v>
      </c>
      <c r="U41" s="24" t="b">
        <f t="shared" si="5"/>
        <v>1</v>
      </c>
      <c r="V41" s="25" t="s">
        <v>138</v>
      </c>
      <c r="W41" s="26">
        <v>1633.0</v>
      </c>
      <c r="X41" s="27" t="s">
        <v>1466</v>
      </c>
      <c r="Y41" s="26">
        <v>1.630149354894E12</v>
      </c>
      <c r="Z41" s="24" t="b">
        <f t="shared" si="6"/>
        <v>1</v>
      </c>
      <c r="AA41" s="25" t="s">
        <v>1261</v>
      </c>
      <c r="AB41" s="26">
        <v>1210.0</v>
      </c>
      <c r="AC41" s="27" t="s">
        <v>1873</v>
      </c>
      <c r="AD41" s="26">
        <v>1.630149830219E12</v>
      </c>
      <c r="AE41" s="24" t="b">
        <f t="shared" si="7"/>
        <v>1</v>
      </c>
      <c r="AF41" s="25" t="s">
        <v>157</v>
      </c>
      <c r="AG41" s="26">
        <v>1615.0</v>
      </c>
      <c r="AH41" s="27" t="s">
        <v>1874</v>
      </c>
      <c r="AI41" s="26">
        <v>1.630153537911E12</v>
      </c>
      <c r="AJ41" s="24" t="b">
        <f t="shared" si="8"/>
        <v>1</v>
      </c>
      <c r="AK41" s="25" t="s">
        <v>70</v>
      </c>
      <c r="AL41" s="26">
        <v>226.0</v>
      </c>
      <c r="AM41" s="27" t="s">
        <v>1870</v>
      </c>
      <c r="AN41" s="26">
        <v>1.630154106384E12</v>
      </c>
      <c r="AO41" s="24" t="b">
        <f t="shared" si="9"/>
        <v>1</v>
      </c>
      <c r="AP41" s="25" t="s">
        <v>84</v>
      </c>
      <c r="AQ41" s="26">
        <v>847.0</v>
      </c>
      <c r="AR41" s="27" t="s">
        <v>1875</v>
      </c>
      <c r="AS41" s="26">
        <v>1.630154663209E12</v>
      </c>
    </row>
    <row r="42">
      <c r="A42" s="24" t="b">
        <f t="shared" si="1"/>
        <v>1</v>
      </c>
      <c r="B42" s="25" t="s">
        <v>164</v>
      </c>
      <c r="C42" s="26">
        <v>840.0</v>
      </c>
      <c r="D42" s="27" t="s">
        <v>1876</v>
      </c>
      <c r="E42" s="26">
        <v>1.630142965234E12</v>
      </c>
      <c r="F42" s="24" t="b">
        <f t="shared" si="2"/>
        <v>1</v>
      </c>
      <c r="G42" s="25" t="s">
        <v>84</v>
      </c>
      <c r="H42" s="26">
        <v>590.0</v>
      </c>
      <c r="I42" s="27" t="s">
        <v>1862</v>
      </c>
      <c r="J42" s="26">
        <v>1.630143411952E12</v>
      </c>
      <c r="K42" s="24" t="b">
        <f t="shared" si="3"/>
        <v>1</v>
      </c>
      <c r="L42" s="25" t="s">
        <v>186</v>
      </c>
      <c r="M42" s="26">
        <v>363.0</v>
      </c>
      <c r="N42" s="27" t="s">
        <v>1872</v>
      </c>
      <c r="O42" s="26">
        <v>1.630143809538E12</v>
      </c>
      <c r="P42" s="24" t="b">
        <f t="shared" si="4"/>
        <v>1</v>
      </c>
      <c r="Q42" s="25" t="s">
        <v>70</v>
      </c>
      <c r="R42" s="26">
        <v>218.0</v>
      </c>
      <c r="S42" s="27" t="s">
        <v>1867</v>
      </c>
      <c r="T42" s="26">
        <v>1.630148962527E12</v>
      </c>
      <c r="U42" s="24" t="b">
        <f t="shared" si="5"/>
        <v>1</v>
      </c>
      <c r="V42" s="25" t="s">
        <v>84</v>
      </c>
      <c r="W42" s="26">
        <v>500.0</v>
      </c>
      <c r="X42" s="27" t="s">
        <v>1877</v>
      </c>
      <c r="Y42" s="26">
        <v>1.630149355381E12</v>
      </c>
      <c r="Z42" s="24" t="b">
        <f t="shared" si="6"/>
        <v>1</v>
      </c>
      <c r="AA42" s="25" t="s">
        <v>202</v>
      </c>
      <c r="AB42" s="26">
        <v>183.0</v>
      </c>
      <c r="AC42" s="27" t="s">
        <v>1873</v>
      </c>
      <c r="AD42" s="26">
        <v>1.630149830404E12</v>
      </c>
      <c r="AE42" s="24" t="b">
        <f t="shared" si="7"/>
        <v>1</v>
      </c>
      <c r="AF42" s="25" t="s">
        <v>166</v>
      </c>
      <c r="AG42" s="26">
        <v>566.0</v>
      </c>
      <c r="AH42" s="27" t="s">
        <v>1878</v>
      </c>
      <c r="AI42" s="26">
        <v>1.630153538467E12</v>
      </c>
      <c r="AJ42" s="24" t="b">
        <f t="shared" si="8"/>
        <v>1</v>
      </c>
      <c r="AK42" s="25" t="s">
        <v>202</v>
      </c>
      <c r="AL42" s="26">
        <v>235.0</v>
      </c>
      <c r="AM42" s="27" t="s">
        <v>1870</v>
      </c>
      <c r="AN42" s="26">
        <v>1.630154106619E12</v>
      </c>
      <c r="AO42" s="24" t="b">
        <f t="shared" si="9"/>
        <v>1</v>
      </c>
      <c r="AP42" s="25" t="s">
        <v>176</v>
      </c>
      <c r="AQ42" s="26">
        <v>3884.0</v>
      </c>
      <c r="AR42" s="27" t="s">
        <v>1879</v>
      </c>
      <c r="AS42" s="26">
        <v>1.630154667096E12</v>
      </c>
    </row>
    <row r="43">
      <c r="A43" s="24" t="b">
        <f t="shared" si="1"/>
        <v>1</v>
      </c>
      <c r="B43" s="25" t="s">
        <v>198</v>
      </c>
      <c r="C43" s="26">
        <v>5093.0</v>
      </c>
      <c r="D43" s="27" t="s">
        <v>1880</v>
      </c>
      <c r="E43" s="26">
        <v>1.630142970313E12</v>
      </c>
      <c r="F43" s="24" t="b">
        <f t="shared" si="2"/>
        <v>1</v>
      </c>
      <c r="G43" s="25" t="s">
        <v>176</v>
      </c>
      <c r="H43" s="26">
        <v>3443.0</v>
      </c>
      <c r="I43" s="27" t="s">
        <v>1881</v>
      </c>
      <c r="J43" s="26">
        <v>1.630143415399E12</v>
      </c>
      <c r="K43" s="24" t="b">
        <f t="shared" si="3"/>
        <v>1</v>
      </c>
      <c r="L43" s="25" t="s">
        <v>84</v>
      </c>
      <c r="M43" s="26">
        <v>393.0</v>
      </c>
      <c r="N43" s="27" t="s">
        <v>1872</v>
      </c>
      <c r="O43" s="26">
        <v>1.630143809912E12</v>
      </c>
      <c r="P43" s="24" t="b">
        <f t="shared" si="4"/>
        <v>1</v>
      </c>
      <c r="Q43" s="25" t="s">
        <v>61</v>
      </c>
      <c r="R43" s="26">
        <v>201.0</v>
      </c>
      <c r="S43" s="27" t="s">
        <v>1867</v>
      </c>
      <c r="T43" s="26">
        <v>1.630148962742E12</v>
      </c>
      <c r="U43" s="24" t="b">
        <f t="shared" si="5"/>
        <v>1</v>
      </c>
      <c r="V43" s="25" t="s">
        <v>176</v>
      </c>
      <c r="W43" s="26">
        <v>258.0</v>
      </c>
      <c r="X43" s="27" t="s">
        <v>1877</v>
      </c>
      <c r="Y43" s="26">
        <v>1.630149355634E12</v>
      </c>
      <c r="Z43" s="24" t="b">
        <f t="shared" si="6"/>
        <v>1</v>
      </c>
      <c r="AA43" s="25" t="s">
        <v>75</v>
      </c>
      <c r="AB43" s="26">
        <v>88.0</v>
      </c>
      <c r="AC43" s="27" t="s">
        <v>1873</v>
      </c>
      <c r="AD43" s="26">
        <v>1.630149830489E12</v>
      </c>
      <c r="AE43" s="24" t="b">
        <f t="shared" si="7"/>
        <v>1</v>
      </c>
      <c r="AF43" s="25" t="s">
        <v>84</v>
      </c>
      <c r="AG43" s="26">
        <v>1539.0</v>
      </c>
      <c r="AH43" s="27" t="s">
        <v>1882</v>
      </c>
      <c r="AI43" s="26">
        <v>1.630153540001E12</v>
      </c>
      <c r="AJ43" s="24" t="b">
        <f t="shared" si="8"/>
        <v>1</v>
      </c>
      <c r="AK43" s="25" t="s">
        <v>75</v>
      </c>
      <c r="AL43" s="26">
        <v>135.0</v>
      </c>
      <c r="AM43" s="27" t="s">
        <v>1870</v>
      </c>
      <c r="AN43" s="26">
        <v>1.630154106755E12</v>
      </c>
      <c r="AO43" s="24" t="b">
        <f t="shared" si="9"/>
        <v>1</v>
      </c>
      <c r="AP43" s="25" t="s">
        <v>186</v>
      </c>
      <c r="AQ43" s="26">
        <v>322.0</v>
      </c>
      <c r="AR43" s="27" t="s">
        <v>1879</v>
      </c>
      <c r="AS43" s="26">
        <v>1.630154667416E12</v>
      </c>
    </row>
    <row r="44">
      <c r="A44" s="24" t="b">
        <f t="shared" si="1"/>
        <v>1</v>
      </c>
      <c r="B44" s="25" t="s">
        <v>164</v>
      </c>
      <c r="C44" s="26">
        <v>1329.0</v>
      </c>
      <c r="D44" s="27" t="s">
        <v>1883</v>
      </c>
      <c r="E44" s="26">
        <v>1.630142971642E12</v>
      </c>
      <c r="F44" s="24" t="b">
        <f t="shared" si="2"/>
        <v>1</v>
      </c>
      <c r="G44" s="25" t="s">
        <v>186</v>
      </c>
      <c r="H44" s="26">
        <v>268.0</v>
      </c>
      <c r="I44" s="27" t="s">
        <v>1881</v>
      </c>
      <c r="J44" s="26">
        <v>1.630143415667E12</v>
      </c>
      <c r="K44" s="24" t="b">
        <f t="shared" si="3"/>
        <v>1</v>
      </c>
      <c r="L44" s="25" t="s">
        <v>172</v>
      </c>
      <c r="M44" s="26">
        <v>1240.0</v>
      </c>
      <c r="N44" s="27" t="s">
        <v>1884</v>
      </c>
      <c r="O44" s="26">
        <v>1.63014381116E12</v>
      </c>
      <c r="P44" s="24" t="b">
        <f t="shared" si="4"/>
        <v>1</v>
      </c>
      <c r="Q44" s="25" t="s">
        <v>196</v>
      </c>
      <c r="R44" s="26">
        <v>194.0</v>
      </c>
      <c r="S44" s="27" t="s">
        <v>1867</v>
      </c>
      <c r="T44" s="26">
        <v>1.63014896292E12</v>
      </c>
      <c r="U44" s="24" t="b">
        <f t="shared" si="5"/>
        <v>1</v>
      </c>
      <c r="V44" s="25" t="s">
        <v>186</v>
      </c>
      <c r="W44" s="26">
        <v>393.0</v>
      </c>
      <c r="X44" s="27" t="s">
        <v>1885</v>
      </c>
      <c r="Y44" s="26">
        <v>1.630149356031E12</v>
      </c>
      <c r="Z44" s="24" t="b">
        <f t="shared" si="6"/>
        <v>1</v>
      </c>
      <c r="AA44" s="25" t="s">
        <v>84</v>
      </c>
      <c r="AB44" s="26">
        <v>150.0</v>
      </c>
      <c r="AC44" s="27" t="s">
        <v>1873</v>
      </c>
      <c r="AD44" s="26">
        <v>1.630149830638E12</v>
      </c>
      <c r="AE44" s="24" t="b">
        <f t="shared" si="7"/>
        <v>1</v>
      </c>
      <c r="AF44" s="25" t="s">
        <v>138</v>
      </c>
      <c r="AG44" s="26">
        <v>421.0</v>
      </c>
      <c r="AH44" s="27" t="s">
        <v>1882</v>
      </c>
      <c r="AI44" s="26">
        <v>1.630153540424E12</v>
      </c>
      <c r="AJ44" s="24" t="b">
        <f t="shared" si="8"/>
        <v>1</v>
      </c>
      <c r="AK44" s="25" t="s">
        <v>84</v>
      </c>
      <c r="AL44" s="26">
        <v>252.0</v>
      </c>
      <c r="AM44" s="27" t="s">
        <v>1886</v>
      </c>
      <c r="AN44" s="26">
        <v>1.630154107004E12</v>
      </c>
      <c r="AO44" s="24" t="b">
        <f t="shared" si="9"/>
        <v>1</v>
      </c>
      <c r="AP44" s="25" t="s">
        <v>84</v>
      </c>
      <c r="AQ44" s="26">
        <v>373.0</v>
      </c>
      <c r="AR44" s="27" t="s">
        <v>1879</v>
      </c>
      <c r="AS44" s="26">
        <v>1.630154667807E12</v>
      </c>
    </row>
    <row r="45">
      <c r="A45" s="24" t="b">
        <f t="shared" si="1"/>
        <v>1</v>
      </c>
      <c r="B45" s="25" t="s">
        <v>84</v>
      </c>
      <c r="C45" s="26">
        <v>122.0</v>
      </c>
      <c r="D45" s="27" t="s">
        <v>1883</v>
      </c>
      <c r="E45" s="26">
        <v>1.630142971763E12</v>
      </c>
      <c r="F45" s="24" t="b">
        <f t="shared" si="2"/>
        <v>1</v>
      </c>
      <c r="G45" s="25" t="s">
        <v>84</v>
      </c>
      <c r="H45" s="26">
        <v>425.0</v>
      </c>
      <c r="I45" s="27" t="s">
        <v>1887</v>
      </c>
      <c r="J45" s="26">
        <v>1.630143416091E12</v>
      </c>
      <c r="K45" s="24" t="b">
        <f t="shared" si="3"/>
        <v>1</v>
      </c>
      <c r="L45" s="25" t="s">
        <v>198</v>
      </c>
      <c r="M45" s="26">
        <v>2266.0</v>
      </c>
      <c r="N45" s="27" t="s">
        <v>1888</v>
      </c>
      <c r="O45" s="26">
        <v>1.63014381342E12</v>
      </c>
      <c r="P45" s="24" t="b">
        <f t="shared" si="4"/>
        <v>1</v>
      </c>
      <c r="Q45" s="25" t="s">
        <v>70</v>
      </c>
      <c r="R45" s="26">
        <v>96.0</v>
      </c>
      <c r="S45" s="27" t="s">
        <v>1889</v>
      </c>
      <c r="T45" s="26">
        <v>1.630148963032E12</v>
      </c>
      <c r="U45" s="24" t="b">
        <f t="shared" si="5"/>
        <v>1</v>
      </c>
      <c r="V45" s="25" t="s">
        <v>84</v>
      </c>
      <c r="W45" s="26">
        <v>323.0</v>
      </c>
      <c r="X45" s="27" t="s">
        <v>1885</v>
      </c>
      <c r="Y45" s="26">
        <v>1.630149356361E12</v>
      </c>
      <c r="Z45" s="24" t="b">
        <f t="shared" si="6"/>
        <v>1</v>
      </c>
      <c r="AA45" s="25" t="s">
        <v>75</v>
      </c>
      <c r="AB45" s="26">
        <v>201.0</v>
      </c>
      <c r="AC45" s="27" t="s">
        <v>1873</v>
      </c>
      <c r="AD45" s="26">
        <v>1.630149830846E12</v>
      </c>
      <c r="AE45" s="24" t="b">
        <f t="shared" si="7"/>
        <v>1</v>
      </c>
      <c r="AF45" s="25" t="s">
        <v>186</v>
      </c>
      <c r="AG45" s="26">
        <v>545.0</v>
      </c>
      <c r="AH45" s="27" t="s">
        <v>1882</v>
      </c>
      <c r="AI45" s="26">
        <v>1.630153540966E12</v>
      </c>
      <c r="AJ45" s="24" t="b">
        <f t="shared" si="8"/>
        <v>1</v>
      </c>
      <c r="AK45" s="25" t="s">
        <v>1546</v>
      </c>
      <c r="AL45" s="26">
        <v>1076.0</v>
      </c>
      <c r="AM45" s="27" t="s">
        <v>1890</v>
      </c>
      <c r="AN45" s="26">
        <v>1.630154108098E12</v>
      </c>
      <c r="AO45" s="24" t="b">
        <f t="shared" si="9"/>
        <v>1</v>
      </c>
      <c r="AP45" s="25" t="s">
        <v>167</v>
      </c>
      <c r="AQ45" s="26">
        <v>6989.0</v>
      </c>
      <c r="AR45" s="27" t="s">
        <v>1891</v>
      </c>
      <c r="AS45" s="26">
        <v>1.630154674778E12</v>
      </c>
    </row>
    <row r="46">
      <c r="A46" s="24" t="b">
        <f t="shared" si="1"/>
        <v>1</v>
      </c>
      <c r="B46" s="25" t="s">
        <v>172</v>
      </c>
      <c r="C46" s="26">
        <v>802.0</v>
      </c>
      <c r="D46" s="27" t="s">
        <v>1892</v>
      </c>
      <c r="E46" s="26">
        <v>1.630142972565E12</v>
      </c>
      <c r="F46" s="24" t="b">
        <f t="shared" si="2"/>
        <v>1</v>
      </c>
      <c r="G46" s="25" t="s">
        <v>172</v>
      </c>
      <c r="H46" s="26">
        <v>1039.0</v>
      </c>
      <c r="I46" s="27" t="s">
        <v>1893</v>
      </c>
      <c r="J46" s="26">
        <v>1.630143417129E12</v>
      </c>
      <c r="K46" s="24" t="b">
        <f t="shared" si="3"/>
        <v>1</v>
      </c>
      <c r="L46" s="25" t="s">
        <v>178</v>
      </c>
      <c r="M46" s="26">
        <v>568.0</v>
      </c>
      <c r="N46" s="27" t="s">
        <v>1888</v>
      </c>
      <c r="O46" s="26">
        <v>1.630143813987E12</v>
      </c>
      <c r="P46" s="24" t="b">
        <f t="shared" si="4"/>
        <v>1</v>
      </c>
      <c r="Q46" s="25" t="s">
        <v>202</v>
      </c>
      <c r="R46" s="26">
        <v>195.0</v>
      </c>
      <c r="S46" s="27" t="s">
        <v>1889</v>
      </c>
      <c r="T46" s="26">
        <v>1.630148963216E12</v>
      </c>
      <c r="U46" s="24" t="b">
        <f t="shared" si="5"/>
        <v>1</v>
      </c>
      <c r="V46" s="25" t="s">
        <v>159</v>
      </c>
      <c r="W46" s="26">
        <v>2763.0</v>
      </c>
      <c r="X46" s="27" t="s">
        <v>1486</v>
      </c>
      <c r="Y46" s="26">
        <v>1.630149359115E12</v>
      </c>
      <c r="Z46" s="24" t="b">
        <f t="shared" si="6"/>
        <v>1</v>
      </c>
      <c r="AA46" s="25" t="s">
        <v>202</v>
      </c>
      <c r="AB46" s="26">
        <v>99.0</v>
      </c>
      <c r="AC46" s="27" t="s">
        <v>1873</v>
      </c>
      <c r="AD46" s="26">
        <v>1.630149830939E12</v>
      </c>
      <c r="AE46" s="24" t="b">
        <f t="shared" si="7"/>
        <v>1</v>
      </c>
      <c r="AF46" s="25" t="s">
        <v>138</v>
      </c>
      <c r="AG46" s="26">
        <v>781.0</v>
      </c>
      <c r="AH46" s="27" t="s">
        <v>1894</v>
      </c>
      <c r="AI46" s="26">
        <v>1.630153541766E12</v>
      </c>
      <c r="AJ46" s="24" t="b">
        <f t="shared" si="8"/>
        <v>1</v>
      </c>
      <c r="AK46" s="25" t="s">
        <v>186</v>
      </c>
      <c r="AL46" s="26">
        <v>194.0</v>
      </c>
      <c r="AM46" s="27" t="s">
        <v>1890</v>
      </c>
      <c r="AN46" s="26">
        <v>1.630154108275E12</v>
      </c>
      <c r="AO46" s="24" t="b">
        <f t="shared" si="9"/>
        <v>1</v>
      </c>
      <c r="AP46" s="25" t="s">
        <v>198</v>
      </c>
      <c r="AQ46" s="26">
        <v>5018.0</v>
      </c>
      <c r="AR46" s="27" t="s">
        <v>1895</v>
      </c>
      <c r="AS46" s="26">
        <v>1.630154679812E12</v>
      </c>
    </row>
    <row r="47">
      <c r="A47" s="24" t="b">
        <f t="shared" si="1"/>
        <v>1</v>
      </c>
      <c r="B47" s="25" t="s">
        <v>198</v>
      </c>
      <c r="C47" s="26">
        <v>971.0</v>
      </c>
      <c r="D47" s="27" t="s">
        <v>1896</v>
      </c>
      <c r="E47" s="26">
        <v>1.630142973537E12</v>
      </c>
      <c r="F47" s="24" t="b">
        <f t="shared" si="2"/>
        <v>1</v>
      </c>
      <c r="G47" s="25" t="s">
        <v>198</v>
      </c>
      <c r="H47" s="26">
        <v>1456.0</v>
      </c>
      <c r="I47" s="27" t="s">
        <v>1897</v>
      </c>
      <c r="J47" s="26">
        <v>1.630143418585E12</v>
      </c>
      <c r="K47" s="24" t="b">
        <f t="shared" si="3"/>
        <v>1</v>
      </c>
      <c r="L47" s="25" t="s">
        <v>166</v>
      </c>
      <c r="M47" s="26">
        <v>414.0</v>
      </c>
      <c r="N47" s="27" t="s">
        <v>1898</v>
      </c>
      <c r="O47" s="26">
        <v>1.630143814404E12</v>
      </c>
      <c r="P47" s="24" t="b">
        <f t="shared" si="4"/>
        <v>1</v>
      </c>
      <c r="Q47" s="25" t="s">
        <v>75</v>
      </c>
      <c r="R47" s="26">
        <v>129.0</v>
      </c>
      <c r="S47" s="27" t="s">
        <v>1889</v>
      </c>
      <c r="T47" s="26">
        <v>1.630148963347E12</v>
      </c>
      <c r="U47" s="24" t="b">
        <f t="shared" si="5"/>
        <v>1</v>
      </c>
      <c r="V47" s="25" t="s">
        <v>84</v>
      </c>
      <c r="W47" s="26">
        <v>254.0</v>
      </c>
      <c r="X47" s="27" t="s">
        <v>1486</v>
      </c>
      <c r="Y47" s="26">
        <v>1.630149359366E12</v>
      </c>
      <c r="Z47" s="24" t="b">
        <f t="shared" si="6"/>
        <v>1</v>
      </c>
      <c r="AA47" s="25" t="s">
        <v>1261</v>
      </c>
      <c r="AB47" s="26">
        <v>177.0</v>
      </c>
      <c r="AC47" s="27" t="s">
        <v>1899</v>
      </c>
      <c r="AD47" s="26">
        <v>1.630149831122E12</v>
      </c>
      <c r="AE47" s="24" t="b">
        <f t="shared" si="7"/>
        <v>1</v>
      </c>
      <c r="AF47" s="25" t="s">
        <v>81</v>
      </c>
      <c r="AG47" s="26">
        <v>231.0</v>
      </c>
      <c r="AH47" s="27" t="s">
        <v>1894</v>
      </c>
      <c r="AI47" s="26">
        <v>1.630153541999E12</v>
      </c>
      <c r="AJ47" s="24" t="b">
        <f t="shared" si="8"/>
        <v>1</v>
      </c>
      <c r="AK47" s="25" t="s">
        <v>1546</v>
      </c>
      <c r="AL47" s="26">
        <v>430.0</v>
      </c>
      <c r="AM47" s="27" t="s">
        <v>1890</v>
      </c>
      <c r="AN47" s="26">
        <v>1.630154108707E12</v>
      </c>
      <c r="AO47" s="24" t="b">
        <f t="shared" si="9"/>
        <v>1</v>
      </c>
      <c r="AP47" s="25" t="s">
        <v>157</v>
      </c>
      <c r="AQ47" s="26">
        <v>523.0</v>
      </c>
      <c r="AR47" s="27" t="s">
        <v>1900</v>
      </c>
      <c r="AS47" s="26">
        <v>1.630154680319E12</v>
      </c>
    </row>
    <row r="48">
      <c r="A48" s="24" t="b">
        <f t="shared" si="1"/>
        <v>1</v>
      </c>
      <c r="B48" s="25" t="s">
        <v>159</v>
      </c>
      <c r="C48" s="26">
        <v>400.0</v>
      </c>
      <c r="D48" s="27" t="s">
        <v>1896</v>
      </c>
      <c r="E48" s="26">
        <v>1.630142973958E12</v>
      </c>
      <c r="F48" s="24" t="b">
        <f t="shared" si="2"/>
        <v>1</v>
      </c>
      <c r="G48" s="25" t="s">
        <v>178</v>
      </c>
      <c r="H48" s="26">
        <v>2845.0</v>
      </c>
      <c r="I48" s="27" t="s">
        <v>1901</v>
      </c>
      <c r="J48" s="26">
        <v>1.630143421431E12</v>
      </c>
      <c r="K48" s="24" t="b">
        <f t="shared" si="3"/>
        <v>1</v>
      </c>
      <c r="L48" s="25" t="s">
        <v>84</v>
      </c>
      <c r="M48" s="26">
        <v>472.0</v>
      </c>
      <c r="N48" s="27" t="s">
        <v>1898</v>
      </c>
      <c r="O48" s="26">
        <v>1.630143814873E12</v>
      </c>
      <c r="P48" s="24" t="b">
        <f t="shared" si="4"/>
        <v>1</v>
      </c>
      <c r="Q48" s="25" t="s">
        <v>84</v>
      </c>
      <c r="R48" s="26">
        <v>344.0</v>
      </c>
      <c r="S48" s="27" t="s">
        <v>1889</v>
      </c>
      <c r="T48" s="26">
        <v>1.630148963686E12</v>
      </c>
      <c r="U48" s="24" t="b">
        <f t="shared" si="5"/>
        <v>1</v>
      </c>
      <c r="V48" s="25" t="s">
        <v>178</v>
      </c>
      <c r="W48" s="26">
        <v>168.0</v>
      </c>
      <c r="X48" s="27" t="s">
        <v>1486</v>
      </c>
      <c r="Y48" s="26">
        <v>1.630149359537E12</v>
      </c>
      <c r="Z48" s="24" t="b">
        <f t="shared" si="6"/>
        <v>1</v>
      </c>
      <c r="AA48" s="25" t="s">
        <v>196</v>
      </c>
      <c r="AB48" s="26">
        <v>159.0</v>
      </c>
      <c r="AC48" s="27" t="s">
        <v>1899</v>
      </c>
      <c r="AD48" s="26">
        <v>1.630149831276E12</v>
      </c>
      <c r="AE48" s="24" t="b">
        <f t="shared" si="7"/>
        <v>1</v>
      </c>
      <c r="AF48" s="25" t="s">
        <v>84</v>
      </c>
      <c r="AG48" s="26">
        <v>201.0</v>
      </c>
      <c r="AH48" s="27" t="s">
        <v>1902</v>
      </c>
      <c r="AI48" s="26">
        <v>1.630153542183E12</v>
      </c>
      <c r="AJ48" s="24" t="b">
        <f t="shared" si="8"/>
        <v>1</v>
      </c>
      <c r="AK48" s="25" t="s">
        <v>84</v>
      </c>
      <c r="AL48" s="26">
        <v>131.0</v>
      </c>
      <c r="AM48" s="27" t="s">
        <v>1890</v>
      </c>
      <c r="AN48" s="26">
        <v>1.630154108849E12</v>
      </c>
      <c r="AO48" s="24" t="b">
        <f t="shared" si="9"/>
        <v>1</v>
      </c>
      <c r="AP48" s="25" t="s">
        <v>166</v>
      </c>
      <c r="AQ48" s="26">
        <v>151.0</v>
      </c>
      <c r="AR48" s="27" t="s">
        <v>1900</v>
      </c>
      <c r="AS48" s="26">
        <v>1.630154680483E12</v>
      </c>
    </row>
    <row r="49">
      <c r="A49" s="24" t="b">
        <f t="shared" si="1"/>
        <v>1</v>
      </c>
      <c r="B49" s="25" t="s">
        <v>166</v>
      </c>
      <c r="C49" s="26">
        <v>374.0</v>
      </c>
      <c r="D49" s="27" t="s">
        <v>1903</v>
      </c>
      <c r="E49" s="26">
        <v>1.630142974319E12</v>
      </c>
      <c r="F49" s="24" t="b">
        <f t="shared" si="2"/>
        <v>1</v>
      </c>
      <c r="G49" s="25" t="s">
        <v>198</v>
      </c>
      <c r="H49" s="26">
        <v>873.0</v>
      </c>
      <c r="I49" s="27" t="s">
        <v>1904</v>
      </c>
      <c r="J49" s="26">
        <v>1.630143422304E12</v>
      </c>
      <c r="K49" s="24" t="b">
        <f t="shared" si="3"/>
        <v>1</v>
      </c>
      <c r="L49" s="25" t="s">
        <v>221</v>
      </c>
      <c r="M49" s="26">
        <v>1541.0</v>
      </c>
      <c r="N49" s="27" t="s">
        <v>1905</v>
      </c>
      <c r="O49" s="26">
        <v>1.630143816413E12</v>
      </c>
      <c r="P49" s="24" t="b">
        <f t="shared" si="4"/>
        <v>1</v>
      </c>
      <c r="Q49" s="25" t="s">
        <v>176</v>
      </c>
      <c r="R49" s="26">
        <v>1537.0</v>
      </c>
      <c r="S49" s="27" t="s">
        <v>1906</v>
      </c>
      <c r="T49" s="26">
        <v>1.630148965223E12</v>
      </c>
      <c r="U49" s="24" t="b">
        <f t="shared" si="5"/>
        <v>1</v>
      </c>
      <c r="V49" s="25" t="s">
        <v>198</v>
      </c>
      <c r="W49" s="26">
        <v>1121.0</v>
      </c>
      <c r="X49" s="27" t="s">
        <v>1497</v>
      </c>
      <c r="Y49" s="26">
        <v>1.630149360658E12</v>
      </c>
      <c r="Z49" s="24" t="b">
        <f t="shared" si="6"/>
        <v>1</v>
      </c>
      <c r="AA49" s="25" t="s">
        <v>70</v>
      </c>
      <c r="AB49" s="26">
        <v>764.0</v>
      </c>
      <c r="AC49" s="27" t="s">
        <v>1907</v>
      </c>
      <c r="AD49" s="26">
        <v>1.630149832042E12</v>
      </c>
      <c r="AE49" s="24" t="b">
        <f t="shared" si="7"/>
        <v>1</v>
      </c>
      <c r="AF49" s="25" t="s">
        <v>167</v>
      </c>
      <c r="AG49" s="26">
        <v>2703.0</v>
      </c>
      <c r="AH49" s="27" t="s">
        <v>1908</v>
      </c>
      <c r="AI49" s="26">
        <v>1.630153544884E12</v>
      </c>
      <c r="AJ49" s="24" t="b">
        <f t="shared" si="8"/>
        <v>1</v>
      </c>
      <c r="AK49" s="25" t="s">
        <v>176</v>
      </c>
      <c r="AL49" s="26">
        <v>250.0</v>
      </c>
      <c r="AM49" s="27" t="s">
        <v>1909</v>
      </c>
      <c r="AN49" s="26">
        <v>1.630154109088E12</v>
      </c>
      <c r="AO49" s="24" t="b">
        <f t="shared" si="9"/>
        <v>1</v>
      </c>
      <c r="AP49" s="25" t="s">
        <v>84</v>
      </c>
      <c r="AQ49" s="26">
        <v>495.0</v>
      </c>
      <c r="AR49" s="27" t="s">
        <v>1900</v>
      </c>
      <c r="AS49" s="26">
        <v>1.630154680966E12</v>
      </c>
    </row>
    <row r="50">
      <c r="A50" s="24" t="b">
        <f t="shared" si="1"/>
        <v>1</v>
      </c>
      <c r="B50" s="25" t="s">
        <v>159</v>
      </c>
      <c r="C50" s="26">
        <v>683.0</v>
      </c>
      <c r="D50" s="27" t="s">
        <v>1910</v>
      </c>
      <c r="E50" s="26">
        <v>1.630142975008E12</v>
      </c>
      <c r="F50" s="24" t="b">
        <f t="shared" si="2"/>
        <v>1</v>
      </c>
      <c r="G50" s="25" t="s">
        <v>172</v>
      </c>
      <c r="H50" s="26">
        <v>99.0</v>
      </c>
      <c r="I50" s="27" t="s">
        <v>1904</v>
      </c>
      <c r="J50" s="26">
        <v>1.630143422409E12</v>
      </c>
      <c r="K50" s="24" t="b">
        <f t="shared" si="3"/>
        <v>1</v>
      </c>
      <c r="L50" s="25" t="s">
        <v>123</v>
      </c>
      <c r="M50" s="26">
        <v>300.0</v>
      </c>
      <c r="N50" s="27" t="s">
        <v>1905</v>
      </c>
      <c r="O50" s="26">
        <v>1.630143816714E12</v>
      </c>
      <c r="P50" s="24" t="b">
        <f t="shared" si="4"/>
        <v>1</v>
      </c>
      <c r="Q50" s="25" t="s">
        <v>186</v>
      </c>
      <c r="R50" s="26">
        <v>359.0</v>
      </c>
      <c r="S50" s="27" t="s">
        <v>1906</v>
      </c>
      <c r="T50" s="26">
        <v>1.630148965581E12</v>
      </c>
      <c r="U50" s="24" t="b">
        <f t="shared" si="5"/>
        <v>1</v>
      </c>
      <c r="V50" s="25" t="s">
        <v>164</v>
      </c>
      <c r="W50" s="26">
        <v>474.0</v>
      </c>
      <c r="X50" s="27" t="s">
        <v>1509</v>
      </c>
      <c r="Y50" s="26">
        <v>1.630149361134E12</v>
      </c>
      <c r="Z50" s="24" t="b">
        <f t="shared" si="6"/>
        <v>1</v>
      </c>
      <c r="AA50" s="25" t="s">
        <v>202</v>
      </c>
      <c r="AB50" s="26">
        <v>189.0</v>
      </c>
      <c r="AC50" s="27" t="s">
        <v>1907</v>
      </c>
      <c r="AD50" s="26">
        <v>1.630149832227E12</v>
      </c>
      <c r="AE50" s="24" t="b">
        <f t="shared" si="7"/>
        <v>1</v>
      </c>
      <c r="AF50" s="25" t="s">
        <v>237</v>
      </c>
      <c r="AG50" s="26">
        <v>1498.0</v>
      </c>
      <c r="AH50" s="27" t="s">
        <v>1911</v>
      </c>
      <c r="AI50" s="26">
        <v>1.630153546384E12</v>
      </c>
      <c r="AJ50" s="24" t="b">
        <f t="shared" si="8"/>
        <v>1</v>
      </c>
      <c r="AK50" s="25" t="s">
        <v>186</v>
      </c>
      <c r="AL50" s="26">
        <v>278.0</v>
      </c>
      <c r="AM50" s="27" t="s">
        <v>1909</v>
      </c>
      <c r="AN50" s="26">
        <v>1.63015410937E12</v>
      </c>
      <c r="AO50" s="24" t="b">
        <f t="shared" si="9"/>
        <v>1</v>
      </c>
      <c r="AP50" s="25" t="s">
        <v>935</v>
      </c>
      <c r="AQ50" s="26">
        <v>564.0</v>
      </c>
      <c r="AR50" s="27" t="s">
        <v>1912</v>
      </c>
      <c r="AS50" s="26">
        <v>1.630154681529E12</v>
      </c>
    </row>
    <row r="51">
      <c r="A51" s="24" t="b">
        <f t="shared" si="1"/>
        <v>1</v>
      </c>
      <c r="B51" s="25" t="s">
        <v>198</v>
      </c>
      <c r="C51" s="26">
        <v>124.0</v>
      </c>
      <c r="D51" s="27" t="s">
        <v>1910</v>
      </c>
      <c r="E51" s="26">
        <v>1.630142975116E12</v>
      </c>
      <c r="F51" s="24" t="b">
        <f t="shared" si="2"/>
        <v>1</v>
      </c>
      <c r="G51" s="25" t="s">
        <v>84</v>
      </c>
      <c r="H51" s="26">
        <v>142.0</v>
      </c>
      <c r="I51" s="27" t="s">
        <v>1904</v>
      </c>
      <c r="J51" s="26">
        <v>1.630143422547E12</v>
      </c>
      <c r="K51" s="24" t="b">
        <f t="shared" si="3"/>
        <v>1</v>
      </c>
      <c r="L51" s="25" t="s">
        <v>84</v>
      </c>
      <c r="M51" s="26">
        <v>247.0</v>
      </c>
      <c r="N51" s="27" t="s">
        <v>1905</v>
      </c>
      <c r="O51" s="26">
        <v>1.630143816963E12</v>
      </c>
      <c r="P51" s="24" t="b">
        <f t="shared" si="4"/>
        <v>1</v>
      </c>
      <c r="Q51" s="25" t="s">
        <v>84</v>
      </c>
      <c r="R51" s="26">
        <v>392.0</v>
      </c>
      <c r="S51" s="27" t="s">
        <v>1906</v>
      </c>
      <c r="T51" s="26">
        <v>1.630148965976E12</v>
      </c>
      <c r="U51" s="24" t="b">
        <f t="shared" si="5"/>
        <v>1</v>
      </c>
      <c r="V51" s="25" t="s">
        <v>166</v>
      </c>
      <c r="W51" s="26">
        <v>207.0</v>
      </c>
      <c r="X51" s="27" t="s">
        <v>1509</v>
      </c>
      <c r="Y51" s="26">
        <v>1.630149361349E12</v>
      </c>
      <c r="Z51" s="24" t="b">
        <f t="shared" si="6"/>
        <v>1</v>
      </c>
      <c r="AA51" s="25" t="s">
        <v>75</v>
      </c>
      <c r="AB51" s="26">
        <v>150.0</v>
      </c>
      <c r="AC51" s="27" t="s">
        <v>1907</v>
      </c>
      <c r="AD51" s="26">
        <v>1.63014983238E12</v>
      </c>
      <c r="AE51" s="24" t="b">
        <f t="shared" si="7"/>
        <v>1</v>
      </c>
      <c r="AF51" s="25" t="s">
        <v>178</v>
      </c>
      <c r="AG51" s="26">
        <v>327.0</v>
      </c>
      <c r="AH51" s="27" t="s">
        <v>1911</v>
      </c>
      <c r="AI51" s="26">
        <v>1.630153546709E12</v>
      </c>
      <c r="AJ51" s="24" t="b">
        <f t="shared" si="8"/>
        <v>1</v>
      </c>
      <c r="AK51" s="25" t="s">
        <v>84</v>
      </c>
      <c r="AL51" s="26">
        <v>364.0</v>
      </c>
      <c r="AM51" s="27" t="s">
        <v>1909</v>
      </c>
      <c r="AN51" s="26">
        <v>1.630154109729E12</v>
      </c>
      <c r="AO51" s="24" t="b">
        <f t="shared" si="9"/>
        <v>1</v>
      </c>
      <c r="AP51" s="25" t="s">
        <v>84</v>
      </c>
      <c r="AQ51" s="26">
        <v>318.0</v>
      </c>
      <c r="AR51" s="27" t="s">
        <v>1912</v>
      </c>
      <c r="AS51" s="26">
        <v>1.630154681849E12</v>
      </c>
    </row>
    <row r="52">
      <c r="A52" s="24" t="b">
        <f t="shared" si="1"/>
        <v>1</v>
      </c>
      <c r="B52" s="25" t="s">
        <v>159</v>
      </c>
      <c r="C52" s="26">
        <v>1020.0</v>
      </c>
      <c r="D52" s="27" t="s">
        <v>1913</v>
      </c>
      <c r="E52" s="26">
        <v>1.630142976139E12</v>
      </c>
      <c r="F52" s="24" t="b">
        <f t="shared" si="2"/>
        <v>1</v>
      </c>
      <c r="G52" s="25" t="s">
        <v>231</v>
      </c>
      <c r="H52" s="26">
        <v>969.0</v>
      </c>
      <c r="I52" s="27" t="s">
        <v>1914</v>
      </c>
      <c r="J52" s="26">
        <v>1.630143423514E12</v>
      </c>
      <c r="K52" s="24" t="b">
        <f t="shared" si="3"/>
        <v>1</v>
      </c>
      <c r="L52" s="25" t="s">
        <v>138</v>
      </c>
      <c r="M52" s="26">
        <v>213.0</v>
      </c>
      <c r="N52" s="27" t="s">
        <v>1915</v>
      </c>
      <c r="O52" s="26">
        <v>1.630143817183E12</v>
      </c>
      <c r="P52" s="24" t="b">
        <f t="shared" si="4"/>
        <v>1</v>
      </c>
      <c r="Q52" s="25" t="s">
        <v>164</v>
      </c>
      <c r="R52" s="26">
        <v>4840.0</v>
      </c>
      <c r="S52" s="27" t="s">
        <v>1916</v>
      </c>
      <c r="T52" s="26">
        <v>1.630148970816E12</v>
      </c>
      <c r="U52" s="24" t="b">
        <f t="shared" si="5"/>
        <v>1</v>
      </c>
      <c r="V52" s="25" t="s">
        <v>84</v>
      </c>
      <c r="W52" s="26">
        <v>752.0</v>
      </c>
      <c r="X52" s="27" t="s">
        <v>1511</v>
      </c>
      <c r="Y52" s="26">
        <v>1.63014936209E12</v>
      </c>
      <c r="Z52" s="24" t="b">
        <f t="shared" si="6"/>
        <v>1</v>
      </c>
      <c r="AA52" s="25" t="s">
        <v>84</v>
      </c>
      <c r="AB52" s="26">
        <v>153.0</v>
      </c>
      <c r="AC52" s="27" t="s">
        <v>1907</v>
      </c>
      <c r="AD52" s="26">
        <v>1.630149832534E12</v>
      </c>
      <c r="AE52" s="24" t="b">
        <f t="shared" si="7"/>
        <v>1</v>
      </c>
      <c r="AF52" s="25" t="s">
        <v>166</v>
      </c>
      <c r="AG52" s="26">
        <v>169.0</v>
      </c>
      <c r="AH52" s="27" t="s">
        <v>1911</v>
      </c>
      <c r="AI52" s="26">
        <v>1.630153546885E12</v>
      </c>
      <c r="AJ52" s="24" t="b">
        <f t="shared" si="8"/>
        <v>1</v>
      </c>
      <c r="AK52" s="25" t="s">
        <v>231</v>
      </c>
      <c r="AL52" s="26">
        <v>3617.0</v>
      </c>
      <c r="AM52" s="27" t="s">
        <v>1917</v>
      </c>
      <c r="AN52" s="26">
        <v>1.630154113346E12</v>
      </c>
      <c r="AO52" s="24" t="b">
        <f t="shared" si="9"/>
        <v>1</v>
      </c>
      <c r="AP52" s="25" t="s">
        <v>138</v>
      </c>
      <c r="AQ52" s="26">
        <v>635.0</v>
      </c>
      <c r="AR52" s="27" t="s">
        <v>1918</v>
      </c>
      <c r="AS52" s="26">
        <v>1.63015468248E12</v>
      </c>
    </row>
    <row r="53">
      <c r="A53" s="24" t="b">
        <f t="shared" si="1"/>
        <v>1</v>
      </c>
      <c r="B53" s="25" t="s">
        <v>166</v>
      </c>
      <c r="C53" s="26">
        <v>351.0</v>
      </c>
      <c r="D53" s="27" t="s">
        <v>1913</v>
      </c>
      <c r="E53" s="26">
        <v>1.630142976496E12</v>
      </c>
      <c r="F53" s="24" t="b">
        <f t="shared" si="2"/>
        <v>1</v>
      </c>
      <c r="G53" s="25" t="s">
        <v>198</v>
      </c>
      <c r="H53" s="26">
        <v>539.0</v>
      </c>
      <c r="I53" s="27" t="s">
        <v>1919</v>
      </c>
      <c r="J53" s="26">
        <v>1.630143424063E12</v>
      </c>
      <c r="K53" s="24" t="b">
        <f t="shared" si="3"/>
        <v>1</v>
      </c>
      <c r="L53" s="25" t="s">
        <v>84</v>
      </c>
      <c r="M53" s="26">
        <v>831.0</v>
      </c>
      <c r="N53" s="27" t="s">
        <v>1920</v>
      </c>
      <c r="O53" s="26">
        <v>1.630143818004E12</v>
      </c>
      <c r="P53" s="24" t="b">
        <f t="shared" si="4"/>
        <v>1</v>
      </c>
      <c r="Q53" s="25" t="s">
        <v>198</v>
      </c>
      <c r="R53" s="26">
        <v>1834.0</v>
      </c>
      <c r="S53" s="27" t="s">
        <v>1921</v>
      </c>
      <c r="T53" s="26">
        <v>1.63014897265E12</v>
      </c>
      <c r="U53" s="24" t="b">
        <f t="shared" si="5"/>
        <v>1</v>
      </c>
      <c r="V53" s="25" t="s">
        <v>1099</v>
      </c>
      <c r="W53" s="26">
        <v>720.0</v>
      </c>
      <c r="X53" s="27" t="s">
        <v>1511</v>
      </c>
      <c r="Y53" s="26">
        <v>1.63014936282E12</v>
      </c>
      <c r="Z53" s="24" t="b">
        <f t="shared" si="6"/>
        <v>1</v>
      </c>
      <c r="AA53" s="25" t="s">
        <v>176</v>
      </c>
      <c r="AB53" s="26">
        <v>2290.0</v>
      </c>
      <c r="AC53" s="27" t="s">
        <v>1922</v>
      </c>
      <c r="AD53" s="26">
        <v>1.630149834821E12</v>
      </c>
      <c r="AE53" s="24" t="b">
        <f t="shared" si="7"/>
        <v>1</v>
      </c>
      <c r="AF53" s="25" t="s">
        <v>84</v>
      </c>
      <c r="AG53" s="26">
        <v>627.0</v>
      </c>
      <c r="AH53" s="27" t="s">
        <v>1923</v>
      </c>
      <c r="AI53" s="26">
        <v>1.630153547504E12</v>
      </c>
      <c r="AJ53" s="24" t="b">
        <f t="shared" si="8"/>
        <v>1</v>
      </c>
      <c r="AK53" s="25" t="s">
        <v>198</v>
      </c>
      <c r="AL53" s="26">
        <v>2996.0</v>
      </c>
      <c r="AM53" s="27" t="s">
        <v>1924</v>
      </c>
      <c r="AN53" s="26">
        <v>1.630154116343E12</v>
      </c>
      <c r="AO53" s="24" t="b">
        <f t="shared" si="9"/>
        <v>1</v>
      </c>
      <c r="AP53" s="25" t="s">
        <v>81</v>
      </c>
      <c r="AQ53" s="26">
        <v>326.0</v>
      </c>
      <c r="AR53" s="27" t="s">
        <v>1918</v>
      </c>
      <c r="AS53" s="26">
        <v>1.63015468281E12</v>
      </c>
    </row>
    <row r="54">
      <c r="A54" s="24" t="b">
        <f t="shared" si="1"/>
        <v>1</v>
      </c>
      <c r="B54" s="25" t="s">
        <v>84</v>
      </c>
      <c r="C54" s="26">
        <v>956.0</v>
      </c>
      <c r="D54" s="27" t="s">
        <v>1925</v>
      </c>
      <c r="E54" s="26">
        <v>1.630142977446E12</v>
      </c>
      <c r="F54" s="24" t="b">
        <f t="shared" si="2"/>
        <v>1</v>
      </c>
      <c r="G54" s="25" t="s">
        <v>178</v>
      </c>
      <c r="H54" s="26">
        <v>406.0</v>
      </c>
      <c r="I54" s="27" t="s">
        <v>1919</v>
      </c>
      <c r="J54" s="26">
        <v>1.630143424456E12</v>
      </c>
      <c r="K54" s="24" t="b">
        <f t="shared" si="3"/>
        <v>1</v>
      </c>
      <c r="L54" s="25" t="s">
        <v>212</v>
      </c>
      <c r="M54" s="26">
        <v>356.0</v>
      </c>
      <c r="N54" s="27" t="s">
        <v>1920</v>
      </c>
      <c r="O54" s="26">
        <v>1.630143818366E12</v>
      </c>
      <c r="P54" s="24" t="b">
        <f t="shared" si="4"/>
        <v>1</v>
      </c>
      <c r="Q54" s="25" t="s">
        <v>164</v>
      </c>
      <c r="R54" s="26">
        <v>693.0</v>
      </c>
      <c r="S54" s="27" t="s">
        <v>1926</v>
      </c>
      <c r="T54" s="26">
        <v>1.630148973363E12</v>
      </c>
      <c r="U54" s="24" t="b">
        <f t="shared" si="5"/>
        <v>1</v>
      </c>
      <c r="V54" s="25" t="s">
        <v>84</v>
      </c>
      <c r="W54" s="26">
        <v>534.0</v>
      </c>
      <c r="X54" s="27" t="s">
        <v>1516</v>
      </c>
      <c r="Y54" s="26">
        <v>1.630149363348E12</v>
      </c>
      <c r="Z54" s="24" t="b">
        <f t="shared" si="6"/>
        <v>1</v>
      </c>
      <c r="AA54" s="25" t="s">
        <v>186</v>
      </c>
      <c r="AB54" s="26">
        <v>184.0</v>
      </c>
      <c r="AC54" s="27" t="s">
        <v>1927</v>
      </c>
      <c r="AD54" s="26">
        <v>1.630149835005E12</v>
      </c>
      <c r="AE54" s="24" t="b">
        <f t="shared" si="7"/>
        <v>1</v>
      </c>
      <c r="AF54" s="25" t="s">
        <v>84</v>
      </c>
      <c r="AG54" s="26">
        <v>3004.0</v>
      </c>
      <c r="AH54" s="27" t="s">
        <v>1928</v>
      </c>
      <c r="AI54" s="26">
        <v>1.630153550512E12</v>
      </c>
      <c r="AJ54" s="24" t="b">
        <f t="shared" si="8"/>
        <v>1</v>
      </c>
      <c r="AK54" s="25" t="s">
        <v>159</v>
      </c>
      <c r="AL54" s="26">
        <v>2109.0</v>
      </c>
      <c r="AM54" s="27" t="s">
        <v>1929</v>
      </c>
      <c r="AN54" s="26">
        <v>1.630154118451E12</v>
      </c>
      <c r="AO54" s="24" t="b">
        <f t="shared" si="9"/>
        <v>1</v>
      </c>
      <c r="AP54" s="25" t="s">
        <v>84</v>
      </c>
      <c r="AQ54" s="26">
        <v>340.0</v>
      </c>
      <c r="AR54" s="27" t="s">
        <v>1930</v>
      </c>
      <c r="AS54" s="26">
        <v>1.630154683148E12</v>
      </c>
    </row>
    <row r="55">
      <c r="A55" s="24" t="b">
        <f t="shared" si="1"/>
        <v>1</v>
      </c>
      <c r="B55" s="25" t="s">
        <v>221</v>
      </c>
      <c r="C55" s="26">
        <v>619.0</v>
      </c>
      <c r="D55" s="27" t="s">
        <v>1931</v>
      </c>
      <c r="E55" s="26">
        <v>1.630142978066E12</v>
      </c>
      <c r="F55" s="24" t="b">
        <f t="shared" si="2"/>
        <v>1</v>
      </c>
      <c r="G55" s="25" t="s">
        <v>166</v>
      </c>
      <c r="H55" s="26">
        <v>766.0</v>
      </c>
      <c r="I55" s="27" t="s">
        <v>1932</v>
      </c>
      <c r="J55" s="26">
        <v>1.630143425235E12</v>
      </c>
      <c r="K55" s="24" t="b">
        <f t="shared" si="3"/>
        <v>1</v>
      </c>
      <c r="L55" s="25" t="s">
        <v>202</v>
      </c>
      <c r="M55" s="26">
        <v>251.0</v>
      </c>
      <c r="N55" s="27" t="s">
        <v>1920</v>
      </c>
      <c r="O55" s="26">
        <v>1.630143818612E12</v>
      </c>
      <c r="P55" s="24" t="b">
        <f t="shared" si="4"/>
        <v>1</v>
      </c>
      <c r="Q55" s="25" t="s">
        <v>166</v>
      </c>
      <c r="R55" s="26">
        <v>195.0</v>
      </c>
      <c r="S55" s="27" t="s">
        <v>1926</v>
      </c>
      <c r="T55" s="26">
        <v>1.63014897354E12</v>
      </c>
      <c r="U55" s="24" t="b">
        <f t="shared" si="5"/>
        <v>1</v>
      </c>
      <c r="V55" s="25" t="s">
        <v>123</v>
      </c>
      <c r="W55" s="26">
        <v>3067.0</v>
      </c>
      <c r="X55" s="27" t="s">
        <v>1933</v>
      </c>
      <c r="Y55" s="26">
        <v>1.630149366412E12</v>
      </c>
      <c r="Z55" s="24" t="b">
        <f t="shared" si="6"/>
        <v>1</v>
      </c>
      <c r="AA55" s="25" t="s">
        <v>84</v>
      </c>
      <c r="AB55" s="26">
        <v>279.0</v>
      </c>
      <c r="AC55" s="27" t="s">
        <v>1927</v>
      </c>
      <c r="AD55" s="26">
        <v>1.630149835287E12</v>
      </c>
      <c r="AE55" s="24" t="b">
        <f t="shared" si="7"/>
        <v>1</v>
      </c>
      <c r="AF55" s="25" t="s">
        <v>84</v>
      </c>
      <c r="AG55" s="26">
        <v>150.0</v>
      </c>
      <c r="AH55" s="27" t="s">
        <v>1928</v>
      </c>
      <c r="AI55" s="26">
        <v>1.630153550658E12</v>
      </c>
      <c r="AJ55" s="24" t="b">
        <f t="shared" si="8"/>
        <v>1</v>
      </c>
      <c r="AK55" s="25" t="s">
        <v>166</v>
      </c>
      <c r="AL55" s="26">
        <v>214.0</v>
      </c>
      <c r="AM55" s="27" t="s">
        <v>1929</v>
      </c>
      <c r="AN55" s="26">
        <v>1.630154118674E12</v>
      </c>
      <c r="AO55" s="24" t="b">
        <f t="shared" si="9"/>
        <v>1</v>
      </c>
      <c r="AP55" s="25" t="s">
        <v>81</v>
      </c>
      <c r="AQ55" s="26">
        <v>1888.0</v>
      </c>
      <c r="AR55" s="27" t="s">
        <v>1934</v>
      </c>
      <c r="AS55" s="26">
        <v>1.630154685037E12</v>
      </c>
    </row>
    <row r="56">
      <c r="A56" s="24" t="b">
        <f t="shared" si="1"/>
        <v>1</v>
      </c>
      <c r="B56" s="25" t="s">
        <v>123</v>
      </c>
      <c r="C56" s="26">
        <v>609.0</v>
      </c>
      <c r="D56" s="27" t="s">
        <v>1931</v>
      </c>
      <c r="E56" s="26">
        <v>1.630142978672E12</v>
      </c>
      <c r="F56" s="24" t="b">
        <f t="shared" si="2"/>
        <v>1</v>
      </c>
      <c r="G56" s="25" t="s">
        <v>84</v>
      </c>
      <c r="H56" s="26">
        <v>1087.0</v>
      </c>
      <c r="I56" s="27" t="s">
        <v>1935</v>
      </c>
      <c r="J56" s="26">
        <v>1.630143426322E12</v>
      </c>
      <c r="K56" s="24" t="b">
        <f t="shared" si="3"/>
        <v>1</v>
      </c>
      <c r="L56" s="25" t="s">
        <v>84</v>
      </c>
      <c r="M56" s="26">
        <v>416.0</v>
      </c>
      <c r="N56" s="27" t="s">
        <v>1936</v>
      </c>
      <c r="O56" s="26">
        <v>1.630143819029E12</v>
      </c>
      <c r="P56" s="24" t="b">
        <f t="shared" si="4"/>
        <v>1</v>
      </c>
      <c r="Q56" s="25" t="s">
        <v>84</v>
      </c>
      <c r="R56" s="26">
        <v>829.0</v>
      </c>
      <c r="S56" s="27" t="s">
        <v>1937</v>
      </c>
      <c r="T56" s="26">
        <v>1.630148974377E12</v>
      </c>
      <c r="U56" s="24" t="b">
        <f t="shared" si="5"/>
        <v>1</v>
      </c>
      <c r="V56" s="25" t="s">
        <v>92</v>
      </c>
      <c r="W56" s="26">
        <v>629.0</v>
      </c>
      <c r="X56" s="27" t="s">
        <v>1938</v>
      </c>
      <c r="Y56" s="26">
        <v>1.630149367044E12</v>
      </c>
      <c r="Z56" s="24" t="b">
        <f t="shared" si="6"/>
        <v>1</v>
      </c>
      <c r="AA56" s="25" t="s">
        <v>159</v>
      </c>
      <c r="AB56" s="26">
        <v>2726.0</v>
      </c>
      <c r="AC56" s="27" t="s">
        <v>1939</v>
      </c>
      <c r="AD56" s="26">
        <v>1.630149838008E12</v>
      </c>
      <c r="AE56" s="24" t="b">
        <f t="shared" si="7"/>
        <v>1</v>
      </c>
      <c r="AF56" s="25" t="s">
        <v>84</v>
      </c>
      <c r="AG56" s="26">
        <v>926.0</v>
      </c>
      <c r="AH56" s="27" t="s">
        <v>1940</v>
      </c>
      <c r="AI56" s="26">
        <v>1.630153551603E12</v>
      </c>
      <c r="AJ56" s="24" t="b">
        <f t="shared" si="8"/>
        <v>1</v>
      </c>
      <c r="AK56" s="25" t="s">
        <v>84</v>
      </c>
      <c r="AL56" s="26">
        <v>460.0</v>
      </c>
      <c r="AM56" s="27" t="s">
        <v>1941</v>
      </c>
      <c r="AN56" s="26">
        <v>1.630154119124E12</v>
      </c>
      <c r="AO56" s="24" t="b">
        <f t="shared" si="9"/>
        <v>1</v>
      </c>
      <c r="AP56" s="25" t="s">
        <v>138</v>
      </c>
      <c r="AQ56" s="26">
        <v>149.0</v>
      </c>
      <c r="AR56" s="27" t="s">
        <v>1934</v>
      </c>
      <c r="AS56" s="26">
        <v>1.630154685188E12</v>
      </c>
    </row>
    <row r="57">
      <c r="A57" s="24" t="b">
        <f t="shared" si="1"/>
        <v>1</v>
      </c>
      <c r="B57" s="25" t="s">
        <v>84</v>
      </c>
      <c r="C57" s="26">
        <v>350.0</v>
      </c>
      <c r="D57" s="27" t="s">
        <v>1942</v>
      </c>
      <c r="E57" s="26">
        <v>1.630142979025E12</v>
      </c>
      <c r="F57" s="24" t="b">
        <f t="shared" si="2"/>
        <v>1</v>
      </c>
      <c r="G57" s="25" t="s">
        <v>221</v>
      </c>
      <c r="H57" s="26">
        <v>2207.0</v>
      </c>
      <c r="I57" s="27" t="s">
        <v>1943</v>
      </c>
      <c r="J57" s="26">
        <v>1.630143428519E12</v>
      </c>
      <c r="K57" s="24" t="b">
        <f t="shared" si="3"/>
        <v>1</v>
      </c>
      <c r="L57" s="25" t="s">
        <v>193</v>
      </c>
      <c r="M57" s="26">
        <v>822.0</v>
      </c>
      <c r="N57" s="27" t="s">
        <v>1936</v>
      </c>
      <c r="O57" s="26">
        <v>1.63014381985E12</v>
      </c>
      <c r="P57" s="24" t="b">
        <f t="shared" si="4"/>
        <v>1</v>
      </c>
      <c r="Q57" s="25" t="s">
        <v>212</v>
      </c>
      <c r="R57" s="26">
        <v>1764.0</v>
      </c>
      <c r="S57" s="27" t="s">
        <v>1944</v>
      </c>
      <c r="T57" s="26">
        <v>1.630148976128E12</v>
      </c>
      <c r="U57" s="24" t="b">
        <f t="shared" si="5"/>
        <v>1</v>
      </c>
      <c r="V57" s="25" t="s">
        <v>123</v>
      </c>
      <c r="W57" s="26">
        <v>420.0</v>
      </c>
      <c r="X57" s="27" t="s">
        <v>1938</v>
      </c>
      <c r="Y57" s="26">
        <v>1.630149367462E12</v>
      </c>
      <c r="Z57" s="24" t="b">
        <f t="shared" si="6"/>
        <v>1</v>
      </c>
      <c r="AA57" s="25" t="s">
        <v>198</v>
      </c>
      <c r="AB57" s="26">
        <v>3247.0</v>
      </c>
      <c r="AC57" s="27" t="s">
        <v>1945</v>
      </c>
      <c r="AD57" s="26">
        <v>1.630149841257E12</v>
      </c>
      <c r="AE57" s="24" t="b">
        <f t="shared" si="7"/>
        <v>1</v>
      </c>
      <c r="AF57" s="25" t="s">
        <v>84</v>
      </c>
      <c r="AG57" s="26">
        <v>261.0</v>
      </c>
      <c r="AH57" s="27" t="s">
        <v>1940</v>
      </c>
      <c r="AI57" s="26">
        <v>1.630153551845E12</v>
      </c>
      <c r="AJ57" s="24" t="b">
        <f t="shared" si="8"/>
        <v>1</v>
      </c>
      <c r="AK57" s="25" t="s">
        <v>221</v>
      </c>
      <c r="AL57" s="26">
        <v>440.0</v>
      </c>
      <c r="AM57" s="27" t="s">
        <v>1941</v>
      </c>
      <c r="AN57" s="26">
        <v>1.630154119565E12</v>
      </c>
      <c r="AO57" s="24" t="b">
        <f t="shared" si="9"/>
        <v>1</v>
      </c>
      <c r="AP57" s="25" t="s">
        <v>84</v>
      </c>
      <c r="AQ57" s="26">
        <v>421.0</v>
      </c>
      <c r="AR57" s="27" t="s">
        <v>1934</v>
      </c>
      <c r="AS57" s="26">
        <v>1.630154685624E12</v>
      </c>
    </row>
    <row r="58">
      <c r="A58" s="24" t="b">
        <f t="shared" si="1"/>
        <v>1</v>
      </c>
      <c r="B58" s="25" t="s">
        <v>212</v>
      </c>
      <c r="C58" s="26">
        <v>704.0</v>
      </c>
      <c r="D58" s="27" t="s">
        <v>1942</v>
      </c>
      <c r="E58" s="26">
        <v>1.630142979726E12</v>
      </c>
      <c r="F58" s="24" t="b">
        <f t="shared" si="2"/>
        <v>1</v>
      </c>
      <c r="G58" s="25" t="s">
        <v>123</v>
      </c>
      <c r="H58" s="26">
        <v>225.0</v>
      </c>
      <c r="I58" s="27" t="s">
        <v>1943</v>
      </c>
      <c r="J58" s="26">
        <v>1.630143428744E12</v>
      </c>
      <c r="K58" s="24" t="b">
        <f t="shared" si="3"/>
        <v>1</v>
      </c>
      <c r="L58" s="25" t="s">
        <v>237</v>
      </c>
      <c r="M58" s="26">
        <v>1030.0</v>
      </c>
      <c r="N58" s="27" t="s">
        <v>1946</v>
      </c>
      <c r="O58" s="26">
        <v>1.63014382088E12</v>
      </c>
      <c r="P58" s="24" t="b">
        <f t="shared" si="4"/>
        <v>1</v>
      </c>
      <c r="Q58" s="25" t="s">
        <v>202</v>
      </c>
      <c r="R58" s="26">
        <v>259.0</v>
      </c>
      <c r="S58" s="27" t="s">
        <v>1944</v>
      </c>
      <c r="T58" s="26">
        <v>1.630148976391E12</v>
      </c>
      <c r="U58" s="24" t="b">
        <f t="shared" si="5"/>
        <v>1</v>
      </c>
      <c r="V58" s="25" t="s">
        <v>84</v>
      </c>
      <c r="W58" s="26">
        <v>242.0</v>
      </c>
      <c r="X58" s="27" t="s">
        <v>1938</v>
      </c>
      <c r="Y58" s="26">
        <v>1.630149367702E12</v>
      </c>
      <c r="Z58" s="24" t="b">
        <f t="shared" si="6"/>
        <v>1</v>
      </c>
      <c r="AA58" s="25" t="s">
        <v>159</v>
      </c>
      <c r="AB58" s="26">
        <v>443.0</v>
      </c>
      <c r="AC58" s="27" t="s">
        <v>1945</v>
      </c>
      <c r="AD58" s="26">
        <v>1.630149841702E12</v>
      </c>
      <c r="AE58" s="24" t="b">
        <f t="shared" si="7"/>
        <v>1</v>
      </c>
      <c r="AF58" s="25" t="s">
        <v>166</v>
      </c>
      <c r="AG58" s="26">
        <v>1503.0</v>
      </c>
      <c r="AH58" s="27" t="s">
        <v>1947</v>
      </c>
      <c r="AI58" s="26">
        <v>1.63015355336E12</v>
      </c>
      <c r="AJ58" s="24" t="b">
        <f t="shared" si="8"/>
        <v>1</v>
      </c>
      <c r="AK58" s="25" t="s">
        <v>123</v>
      </c>
      <c r="AL58" s="26">
        <v>292.0</v>
      </c>
      <c r="AM58" s="27" t="s">
        <v>1941</v>
      </c>
      <c r="AN58" s="26">
        <v>1.630154119856E12</v>
      </c>
      <c r="AO58" s="24" t="b">
        <f t="shared" si="9"/>
        <v>1</v>
      </c>
      <c r="AP58" s="25" t="s">
        <v>212</v>
      </c>
      <c r="AQ58" s="26">
        <v>322.0</v>
      </c>
      <c r="AR58" s="27" t="s">
        <v>1934</v>
      </c>
      <c r="AS58" s="26">
        <v>1.630154685928E12</v>
      </c>
    </row>
    <row r="59">
      <c r="A59" s="21" t="b">
        <f t="shared" si="1"/>
        <v>1</v>
      </c>
      <c r="B59" s="25" t="s">
        <v>202</v>
      </c>
      <c r="C59" s="26">
        <v>343.0</v>
      </c>
      <c r="D59" s="27" t="s">
        <v>1948</v>
      </c>
      <c r="E59" s="26">
        <v>1.630142980068E12</v>
      </c>
      <c r="F59" s="21" t="b">
        <f t="shared" si="2"/>
        <v>1</v>
      </c>
      <c r="G59" s="25" t="s">
        <v>84</v>
      </c>
      <c r="H59" s="26">
        <v>239.0</v>
      </c>
      <c r="I59" s="27" t="s">
        <v>1943</v>
      </c>
      <c r="J59" s="26">
        <v>1.630143428999E12</v>
      </c>
      <c r="K59" s="21" t="b">
        <f t="shared" si="3"/>
        <v>1</v>
      </c>
      <c r="L59" s="25" t="s">
        <v>159</v>
      </c>
      <c r="M59" s="26">
        <v>251.0</v>
      </c>
      <c r="N59" s="27" t="s">
        <v>1949</v>
      </c>
      <c r="O59" s="26">
        <v>1.630143821131E12</v>
      </c>
      <c r="P59" s="21" t="b">
        <f t="shared" si="4"/>
        <v>1</v>
      </c>
      <c r="Q59" s="25" t="s">
        <v>84</v>
      </c>
      <c r="R59" s="26">
        <v>381.0</v>
      </c>
      <c r="S59" s="27" t="s">
        <v>1944</v>
      </c>
      <c r="T59" s="26">
        <v>1.63014897677E12</v>
      </c>
      <c r="U59" s="21" t="b">
        <f t="shared" si="5"/>
        <v>1</v>
      </c>
      <c r="V59" s="25" t="s">
        <v>138</v>
      </c>
      <c r="W59" s="26">
        <v>1429.0</v>
      </c>
      <c r="X59" s="27" t="s">
        <v>1950</v>
      </c>
      <c r="Y59" s="26">
        <v>1.630149369132E12</v>
      </c>
      <c r="Z59" s="21" t="b">
        <f t="shared" si="6"/>
        <v>1</v>
      </c>
      <c r="AA59" s="25" t="s">
        <v>166</v>
      </c>
      <c r="AB59" s="26">
        <v>1896.0</v>
      </c>
      <c r="AC59" s="27" t="s">
        <v>1951</v>
      </c>
      <c r="AD59" s="26">
        <v>1.630149843606E12</v>
      </c>
      <c r="AE59" s="21" t="b">
        <f t="shared" si="7"/>
        <v>1</v>
      </c>
      <c r="AF59" s="25" t="s">
        <v>252</v>
      </c>
      <c r="AG59" s="26">
        <v>240.0</v>
      </c>
      <c r="AH59" s="27" t="s">
        <v>1947</v>
      </c>
      <c r="AI59" s="26">
        <v>1.630153553587E12</v>
      </c>
      <c r="AJ59" s="21" t="b">
        <f t="shared" si="8"/>
        <v>1</v>
      </c>
      <c r="AK59" s="25" t="s">
        <v>84</v>
      </c>
      <c r="AL59" s="26">
        <v>740.0</v>
      </c>
      <c r="AM59" s="27" t="s">
        <v>1952</v>
      </c>
      <c r="AN59" s="26">
        <v>1.630154120597E12</v>
      </c>
      <c r="AO59" s="21" t="b">
        <f t="shared" si="9"/>
        <v>1</v>
      </c>
      <c r="AP59" s="25" t="s">
        <v>202</v>
      </c>
      <c r="AQ59" s="26">
        <v>221.0</v>
      </c>
      <c r="AR59" s="27" t="s">
        <v>1953</v>
      </c>
      <c r="AS59" s="26">
        <v>1.630154686148E12</v>
      </c>
    </row>
    <row r="60">
      <c r="A60" s="21" t="b">
        <f t="shared" si="1"/>
        <v>1</v>
      </c>
      <c r="B60" s="25" t="s">
        <v>84</v>
      </c>
      <c r="C60" s="26">
        <v>347.0</v>
      </c>
      <c r="D60" s="27" t="s">
        <v>1948</v>
      </c>
      <c r="E60" s="26">
        <v>1.630142980418E12</v>
      </c>
      <c r="F60" s="21" t="b">
        <f t="shared" si="2"/>
        <v>1</v>
      </c>
      <c r="G60" s="25" t="s">
        <v>212</v>
      </c>
      <c r="H60" s="26">
        <v>1379.0</v>
      </c>
      <c r="I60" s="27" t="s">
        <v>1954</v>
      </c>
      <c r="J60" s="26">
        <v>1.630143430361E12</v>
      </c>
      <c r="K60" s="21" t="b">
        <f t="shared" si="3"/>
        <v>1</v>
      </c>
      <c r="L60" s="25" t="s">
        <v>166</v>
      </c>
      <c r="M60" s="26">
        <v>112.0</v>
      </c>
      <c r="N60" s="27" t="s">
        <v>1949</v>
      </c>
      <c r="O60" s="26">
        <v>1.630143821247E12</v>
      </c>
      <c r="P60" s="21" t="b">
        <f t="shared" si="4"/>
        <v>1</v>
      </c>
      <c r="Q60" s="25" t="s">
        <v>229</v>
      </c>
      <c r="R60" s="26">
        <v>3151.0</v>
      </c>
      <c r="S60" s="27" t="s">
        <v>1955</v>
      </c>
      <c r="T60" s="26">
        <v>1.63014897992E12</v>
      </c>
      <c r="U60" s="21" t="b">
        <f t="shared" si="5"/>
        <v>1</v>
      </c>
      <c r="V60" s="25" t="s">
        <v>84</v>
      </c>
      <c r="W60" s="26">
        <v>362.0</v>
      </c>
      <c r="X60" s="27" t="s">
        <v>1950</v>
      </c>
      <c r="Y60" s="26">
        <v>1.630149369495E12</v>
      </c>
      <c r="Z60" s="21" t="b">
        <f t="shared" si="6"/>
        <v>1</v>
      </c>
      <c r="AA60" s="25" t="s">
        <v>84</v>
      </c>
      <c r="AB60" s="26">
        <v>541.0</v>
      </c>
      <c r="AC60" s="27" t="s">
        <v>1956</v>
      </c>
      <c r="AD60" s="26">
        <v>1.630149844135E12</v>
      </c>
      <c r="AE60" s="21" t="b">
        <f t="shared" si="7"/>
        <v>1</v>
      </c>
      <c r="AI60" s="28"/>
      <c r="AJ60" s="21" t="b">
        <f t="shared" si="8"/>
        <v>1</v>
      </c>
      <c r="AK60" s="25" t="s">
        <v>138</v>
      </c>
      <c r="AL60" s="26">
        <v>373.0</v>
      </c>
      <c r="AM60" s="27" t="s">
        <v>1952</v>
      </c>
      <c r="AN60" s="26">
        <v>1.630154120969E12</v>
      </c>
      <c r="AO60" s="21" t="b">
        <f t="shared" si="9"/>
        <v>1</v>
      </c>
      <c r="AP60" s="25" t="s">
        <v>84</v>
      </c>
      <c r="AQ60" s="26">
        <v>295.0</v>
      </c>
      <c r="AR60" s="27" t="s">
        <v>1953</v>
      </c>
      <c r="AS60" s="26">
        <v>1.630154686444E12</v>
      </c>
    </row>
    <row r="61">
      <c r="A61" s="21" t="b">
        <f t="shared" si="1"/>
        <v>1</v>
      </c>
      <c r="B61" s="25" t="s">
        <v>193</v>
      </c>
      <c r="C61" s="26">
        <v>1083.0</v>
      </c>
      <c r="D61" s="27" t="s">
        <v>1957</v>
      </c>
      <c r="E61" s="26">
        <v>1.630142981502E12</v>
      </c>
      <c r="F61" s="21" t="b">
        <f t="shared" si="2"/>
        <v>1</v>
      </c>
      <c r="G61" s="25" t="s">
        <v>202</v>
      </c>
      <c r="H61" s="26">
        <v>306.0</v>
      </c>
      <c r="I61" s="27" t="s">
        <v>1954</v>
      </c>
      <c r="J61" s="26">
        <v>1.630143430666E12</v>
      </c>
      <c r="K61" s="21" t="b">
        <f t="shared" si="3"/>
        <v>1</v>
      </c>
      <c r="L61" s="25" t="s">
        <v>252</v>
      </c>
      <c r="M61" s="26">
        <v>367.0</v>
      </c>
      <c r="N61" s="27" t="s">
        <v>1949</v>
      </c>
      <c r="O61" s="26">
        <v>1.630143821613E12</v>
      </c>
      <c r="P61" s="21" t="b">
        <f t="shared" si="4"/>
        <v>1</v>
      </c>
      <c r="Q61" s="25" t="s">
        <v>237</v>
      </c>
      <c r="R61" s="26">
        <v>903.0</v>
      </c>
      <c r="S61" s="27" t="s">
        <v>1958</v>
      </c>
      <c r="T61" s="26">
        <v>1.630148980826E12</v>
      </c>
      <c r="U61" s="21" t="b">
        <f t="shared" si="5"/>
        <v>1</v>
      </c>
      <c r="V61" s="25" t="s">
        <v>212</v>
      </c>
      <c r="W61" s="26">
        <v>265.0</v>
      </c>
      <c r="X61" s="27" t="s">
        <v>1950</v>
      </c>
      <c r="Y61" s="26">
        <v>1.630149369768E12</v>
      </c>
      <c r="Z61" s="21" t="b">
        <f t="shared" si="6"/>
        <v>1</v>
      </c>
      <c r="AA61" s="25" t="s">
        <v>1262</v>
      </c>
      <c r="AB61" s="26">
        <v>600.0</v>
      </c>
      <c r="AC61" s="27" t="s">
        <v>1956</v>
      </c>
      <c r="AD61" s="26">
        <v>1.630149844739E12</v>
      </c>
      <c r="AE61" s="21" t="b">
        <f t="shared" si="7"/>
        <v>1</v>
      </c>
      <c r="AI61" s="28"/>
      <c r="AJ61" s="21" t="b">
        <f t="shared" si="8"/>
        <v>1</v>
      </c>
      <c r="AK61" s="25" t="s">
        <v>186</v>
      </c>
      <c r="AL61" s="26">
        <v>502.0</v>
      </c>
      <c r="AM61" s="27" t="s">
        <v>1959</v>
      </c>
      <c r="AN61" s="26">
        <v>1.630154121472E12</v>
      </c>
      <c r="AO61" s="21" t="b">
        <f t="shared" si="9"/>
        <v>1</v>
      </c>
      <c r="AP61" s="25" t="s">
        <v>229</v>
      </c>
      <c r="AQ61" s="26">
        <v>1583.0</v>
      </c>
      <c r="AR61" s="27" t="s">
        <v>1960</v>
      </c>
      <c r="AS61" s="26">
        <v>1.630154688029E12</v>
      </c>
    </row>
    <row r="62">
      <c r="A62" s="21" t="b">
        <f t="shared" si="1"/>
        <v>1</v>
      </c>
      <c r="B62" s="25" t="s">
        <v>237</v>
      </c>
      <c r="C62" s="26">
        <v>1214.0</v>
      </c>
      <c r="D62" s="27" t="s">
        <v>1961</v>
      </c>
      <c r="E62" s="26">
        <v>1.630142982714E12</v>
      </c>
      <c r="F62" s="21" t="b">
        <f t="shared" si="2"/>
        <v>1</v>
      </c>
      <c r="G62" s="25" t="s">
        <v>84</v>
      </c>
      <c r="H62" s="26">
        <v>466.0</v>
      </c>
      <c r="I62" s="27" t="s">
        <v>1962</v>
      </c>
      <c r="J62" s="26">
        <v>1.630143431143E12</v>
      </c>
      <c r="K62" s="21" t="b">
        <f t="shared" si="3"/>
        <v>1</v>
      </c>
      <c r="O62" s="28"/>
      <c r="P62" s="21" t="b">
        <f t="shared" si="4"/>
        <v>1</v>
      </c>
      <c r="Q62" s="25" t="s">
        <v>159</v>
      </c>
      <c r="R62" s="26">
        <v>277.0</v>
      </c>
      <c r="S62" s="27" t="s">
        <v>1963</v>
      </c>
      <c r="T62" s="26">
        <v>1.630148981101E12</v>
      </c>
      <c r="U62" s="21" t="b">
        <f t="shared" si="5"/>
        <v>1</v>
      </c>
      <c r="V62" s="25" t="s">
        <v>202</v>
      </c>
      <c r="W62" s="26">
        <v>211.0</v>
      </c>
      <c r="X62" s="27" t="s">
        <v>1950</v>
      </c>
      <c r="Y62" s="26">
        <v>1.630149369971E12</v>
      </c>
      <c r="Z62" s="21" t="b">
        <f t="shared" si="6"/>
        <v>1</v>
      </c>
      <c r="AA62" s="25" t="s">
        <v>84</v>
      </c>
      <c r="AB62" s="26">
        <v>504.0</v>
      </c>
      <c r="AC62" s="27" t="s">
        <v>1964</v>
      </c>
      <c r="AD62" s="26">
        <v>1.630149845243E12</v>
      </c>
      <c r="AE62" s="21" t="b">
        <f t="shared" si="7"/>
        <v>1</v>
      </c>
      <c r="AI62" s="28"/>
      <c r="AJ62" s="21" t="b">
        <f t="shared" si="8"/>
        <v>1</v>
      </c>
      <c r="AK62" s="25" t="s">
        <v>138</v>
      </c>
      <c r="AL62" s="26">
        <v>563.0</v>
      </c>
      <c r="AM62" s="27" t="s">
        <v>1965</v>
      </c>
      <c r="AN62" s="26">
        <v>1.630154122033E12</v>
      </c>
      <c r="AO62" s="21" t="b">
        <f t="shared" si="9"/>
        <v>1</v>
      </c>
      <c r="AP62" s="25" t="s">
        <v>237</v>
      </c>
      <c r="AQ62" s="26">
        <v>1352.0</v>
      </c>
      <c r="AR62" s="27" t="s">
        <v>1966</v>
      </c>
      <c r="AS62" s="26">
        <v>1.63015468938E12</v>
      </c>
    </row>
    <row r="63">
      <c r="A63" s="21" t="b">
        <f t="shared" si="1"/>
        <v>1</v>
      </c>
      <c r="B63" s="25" t="s">
        <v>159</v>
      </c>
      <c r="C63" s="26">
        <v>852.0</v>
      </c>
      <c r="D63" s="27" t="s">
        <v>1967</v>
      </c>
      <c r="E63" s="26">
        <v>1.630142983577E12</v>
      </c>
      <c r="F63" s="21" t="b">
        <f t="shared" si="2"/>
        <v>1</v>
      </c>
      <c r="G63" s="25" t="s">
        <v>167</v>
      </c>
      <c r="H63" s="26">
        <v>2645.0</v>
      </c>
      <c r="I63" s="27" t="s">
        <v>1968</v>
      </c>
      <c r="J63" s="26">
        <v>1.63014343378E12</v>
      </c>
      <c r="K63" s="21" t="b">
        <f t="shared" si="3"/>
        <v>1</v>
      </c>
      <c r="O63" s="28"/>
      <c r="P63" s="21" t="b">
        <f t="shared" si="4"/>
        <v>1</v>
      </c>
      <c r="Q63" s="25" t="s">
        <v>166</v>
      </c>
      <c r="R63" s="26">
        <v>139.0</v>
      </c>
      <c r="S63" s="27" t="s">
        <v>1963</v>
      </c>
      <c r="T63" s="26">
        <v>1.630148981242E12</v>
      </c>
      <c r="U63" s="21" t="b">
        <f t="shared" si="5"/>
        <v>1</v>
      </c>
      <c r="V63" s="25" t="s">
        <v>84</v>
      </c>
      <c r="W63" s="26">
        <v>274.0</v>
      </c>
      <c r="X63" s="27" t="s">
        <v>1969</v>
      </c>
      <c r="Y63" s="26">
        <v>1.630149370257E12</v>
      </c>
      <c r="Z63" s="21" t="b">
        <f t="shared" si="6"/>
        <v>1</v>
      </c>
      <c r="AA63" s="25" t="s">
        <v>212</v>
      </c>
      <c r="AB63" s="26">
        <v>1376.0</v>
      </c>
      <c r="AC63" s="27" t="s">
        <v>1970</v>
      </c>
      <c r="AD63" s="26">
        <v>1.630149846618E12</v>
      </c>
      <c r="AE63" s="21" t="b">
        <f t="shared" si="7"/>
        <v>1</v>
      </c>
      <c r="AI63" s="28"/>
      <c r="AJ63" s="21" t="b">
        <f t="shared" si="8"/>
        <v>1</v>
      </c>
      <c r="AK63" s="25" t="s">
        <v>84</v>
      </c>
      <c r="AL63" s="26">
        <v>150.0</v>
      </c>
      <c r="AM63" s="27" t="s">
        <v>1965</v>
      </c>
      <c r="AN63" s="26">
        <v>1.630154122185E12</v>
      </c>
      <c r="AO63" s="21" t="b">
        <f t="shared" si="9"/>
        <v>1</v>
      </c>
      <c r="AP63" s="25" t="s">
        <v>178</v>
      </c>
      <c r="AQ63" s="26">
        <v>363.0</v>
      </c>
      <c r="AR63" s="27" t="s">
        <v>1966</v>
      </c>
      <c r="AS63" s="26">
        <v>1.630154689743E12</v>
      </c>
    </row>
    <row r="64">
      <c r="A64" s="21" t="b">
        <f t="shared" si="1"/>
        <v>1</v>
      </c>
      <c r="B64" s="25" t="s">
        <v>166</v>
      </c>
      <c r="C64" s="26">
        <v>148.0</v>
      </c>
      <c r="D64" s="27" t="s">
        <v>1967</v>
      </c>
      <c r="E64" s="26">
        <v>1.630142983723E12</v>
      </c>
      <c r="F64" s="21" t="b">
        <f t="shared" si="2"/>
        <v>1</v>
      </c>
      <c r="G64" s="25" t="s">
        <v>237</v>
      </c>
      <c r="H64" s="26">
        <v>1097.0</v>
      </c>
      <c r="I64" s="27" t="s">
        <v>1971</v>
      </c>
      <c r="J64" s="26">
        <v>1.630143434878E12</v>
      </c>
      <c r="K64" s="21" t="b">
        <f t="shared" si="3"/>
        <v>1</v>
      </c>
      <c r="O64" s="28"/>
      <c r="P64" s="21" t="b">
        <f t="shared" si="4"/>
        <v>1</v>
      </c>
      <c r="Q64" s="25" t="s">
        <v>252</v>
      </c>
      <c r="R64" s="26">
        <v>317.0</v>
      </c>
      <c r="S64" s="27" t="s">
        <v>1963</v>
      </c>
      <c r="T64" s="26">
        <v>1.630148981556E12</v>
      </c>
      <c r="U64" s="21" t="b">
        <f t="shared" si="5"/>
        <v>1</v>
      </c>
      <c r="V64" s="25" t="s">
        <v>178</v>
      </c>
      <c r="W64" s="26">
        <v>1117.0</v>
      </c>
      <c r="X64" s="27" t="s">
        <v>1972</v>
      </c>
      <c r="Y64" s="26">
        <v>1.630149371362E12</v>
      </c>
      <c r="Z64" s="21" t="b">
        <f t="shared" si="6"/>
        <v>1</v>
      </c>
      <c r="AA64" s="25" t="s">
        <v>202</v>
      </c>
      <c r="AB64" s="26">
        <v>211.0</v>
      </c>
      <c r="AC64" s="27" t="s">
        <v>1970</v>
      </c>
      <c r="AD64" s="26">
        <v>1.630149846832E12</v>
      </c>
      <c r="AE64" s="21" t="b">
        <f t="shared" si="7"/>
        <v>1</v>
      </c>
      <c r="AI64" s="28"/>
      <c r="AJ64" s="21" t="b">
        <f t="shared" si="8"/>
        <v>1</v>
      </c>
      <c r="AK64" s="25" t="s">
        <v>212</v>
      </c>
      <c r="AL64" s="26">
        <v>300.0</v>
      </c>
      <c r="AM64" s="27" t="s">
        <v>1965</v>
      </c>
      <c r="AN64" s="26">
        <v>1.630154122483E12</v>
      </c>
      <c r="AO64" s="21" t="b">
        <f t="shared" si="9"/>
        <v>1</v>
      </c>
      <c r="AP64" s="25" t="s">
        <v>166</v>
      </c>
      <c r="AQ64" s="26">
        <v>196.0</v>
      </c>
      <c r="AR64" s="27" t="s">
        <v>1966</v>
      </c>
      <c r="AS64" s="26">
        <v>1.630154689948E12</v>
      </c>
    </row>
    <row r="65">
      <c r="A65" s="21" t="b">
        <f t="shared" si="1"/>
        <v>1</v>
      </c>
      <c r="B65" s="25" t="s">
        <v>252</v>
      </c>
      <c r="C65" s="26">
        <v>344.0</v>
      </c>
      <c r="D65" s="27" t="s">
        <v>1973</v>
      </c>
      <c r="E65" s="26">
        <v>1.630142984059E12</v>
      </c>
      <c r="F65" s="21" t="b">
        <f t="shared" si="2"/>
        <v>1</v>
      </c>
      <c r="G65" s="25" t="s">
        <v>159</v>
      </c>
      <c r="H65" s="26">
        <v>326.0</v>
      </c>
      <c r="I65" s="27" t="s">
        <v>1974</v>
      </c>
      <c r="J65" s="26">
        <v>1.630143435203E12</v>
      </c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V65" s="25" t="s">
        <v>84</v>
      </c>
      <c r="W65" s="26">
        <v>301.0</v>
      </c>
      <c r="X65" s="27" t="s">
        <v>1972</v>
      </c>
      <c r="Y65" s="26">
        <v>1.630149371662E12</v>
      </c>
      <c r="Z65" s="21" t="b">
        <f t="shared" si="6"/>
        <v>1</v>
      </c>
      <c r="AA65" s="25" t="s">
        <v>84</v>
      </c>
      <c r="AB65" s="26">
        <v>307.0</v>
      </c>
      <c r="AC65" s="27" t="s">
        <v>1975</v>
      </c>
      <c r="AD65" s="26">
        <v>1.630149847135E12</v>
      </c>
      <c r="AE65" s="21" t="b">
        <f t="shared" si="7"/>
        <v>1</v>
      </c>
      <c r="AI65" s="28"/>
      <c r="AJ65" s="21" t="b">
        <f t="shared" si="8"/>
        <v>1</v>
      </c>
      <c r="AK65" s="25" t="s">
        <v>202</v>
      </c>
      <c r="AL65" s="26">
        <v>260.0</v>
      </c>
      <c r="AM65" s="27" t="s">
        <v>1965</v>
      </c>
      <c r="AN65" s="26">
        <v>1.630154122745E12</v>
      </c>
      <c r="AO65" s="21" t="b">
        <f t="shared" si="9"/>
        <v>1</v>
      </c>
      <c r="AP65" s="25" t="s">
        <v>84</v>
      </c>
      <c r="AQ65" s="26">
        <v>351.0</v>
      </c>
      <c r="AR65" s="27" t="s">
        <v>1976</v>
      </c>
      <c r="AS65" s="26">
        <v>1.630154690288E12</v>
      </c>
    </row>
    <row r="66">
      <c r="A66" s="21" t="b">
        <f t="shared" si="1"/>
        <v>1</v>
      </c>
      <c r="E66" s="28"/>
      <c r="F66" s="21" t="b">
        <f t="shared" si="2"/>
        <v>1</v>
      </c>
      <c r="G66" s="25" t="s">
        <v>166</v>
      </c>
      <c r="H66" s="26">
        <v>123.0</v>
      </c>
      <c r="I66" s="27" t="s">
        <v>1974</v>
      </c>
      <c r="J66" s="26">
        <v>1.630143435328E12</v>
      </c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V66" s="25" t="s">
        <v>167</v>
      </c>
      <c r="W66" s="26">
        <v>1857.0</v>
      </c>
      <c r="X66" s="27" t="s">
        <v>1977</v>
      </c>
      <c r="Y66" s="26">
        <v>1.630149373519E12</v>
      </c>
      <c r="Z66" s="21" t="b">
        <f t="shared" si="6"/>
        <v>1</v>
      </c>
      <c r="AA66" s="25" t="s">
        <v>231</v>
      </c>
      <c r="AB66" s="26">
        <v>1340.0</v>
      </c>
      <c r="AC66" s="27" t="s">
        <v>1978</v>
      </c>
      <c r="AD66" s="26">
        <v>1.630149848489E12</v>
      </c>
      <c r="AE66" s="21" t="b">
        <f t="shared" si="7"/>
        <v>1</v>
      </c>
      <c r="AI66" s="28"/>
      <c r="AJ66" s="21" t="b">
        <f t="shared" si="8"/>
        <v>1</v>
      </c>
      <c r="AK66" s="25" t="s">
        <v>84</v>
      </c>
      <c r="AL66" s="26">
        <v>356.0</v>
      </c>
      <c r="AM66" s="27" t="s">
        <v>1979</v>
      </c>
      <c r="AN66" s="26">
        <v>1.630154123103E12</v>
      </c>
      <c r="AO66" s="21" t="b">
        <f t="shared" si="9"/>
        <v>1</v>
      </c>
      <c r="AP66" s="25" t="s">
        <v>166</v>
      </c>
      <c r="AQ66" s="26">
        <v>325.0</v>
      </c>
      <c r="AR66" s="27" t="s">
        <v>1976</v>
      </c>
      <c r="AS66" s="26">
        <v>1.630154690615E12</v>
      </c>
    </row>
    <row r="67">
      <c r="A67" s="21" t="b">
        <f t="shared" si="1"/>
        <v>1</v>
      </c>
      <c r="E67" s="28"/>
      <c r="F67" s="21" t="b">
        <f t="shared" si="2"/>
        <v>1</v>
      </c>
      <c r="G67" s="25" t="s">
        <v>84</v>
      </c>
      <c r="H67" s="26">
        <v>854.0</v>
      </c>
      <c r="I67" s="27" t="s">
        <v>1980</v>
      </c>
      <c r="J67" s="26">
        <v>1.630143436183E12</v>
      </c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V67" s="25" t="s">
        <v>237</v>
      </c>
      <c r="W67" s="26">
        <v>895.0</v>
      </c>
      <c r="X67" s="27" t="s">
        <v>1981</v>
      </c>
      <c r="Y67" s="26">
        <v>1.630149374413E12</v>
      </c>
      <c r="Z67" s="21" t="b">
        <f t="shared" si="6"/>
        <v>1</v>
      </c>
      <c r="AA67" s="25" t="s">
        <v>237</v>
      </c>
      <c r="AB67" s="26">
        <v>1265.0</v>
      </c>
      <c r="AC67" s="27" t="s">
        <v>1982</v>
      </c>
      <c r="AD67" s="26">
        <v>1.630149849739E12</v>
      </c>
      <c r="AE67" s="21" t="b">
        <f t="shared" si="7"/>
        <v>1</v>
      </c>
      <c r="AI67" s="28"/>
      <c r="AJ67" s="21" t="b">
        <f t="shared" si="8"/>
        <v>1</v>
      </c>
      <c r="AK67" s="25" t="s">
        <v>229</v>
      </c>
      <c r="AL67" s="26">
        <v>1576.0</v>
      </c>
      <c r="AM67" s="27" t="s">
        <v>1983</v>
      </c>
      <c r="AN67" s="26">
        <v>1.630154124688E12</v>
      </c>
      <c r="AO67" s="21" t="b">
        <f t="shared" si="9"/>
        <v>1</v>
      </c>
      <c r="AP67" s="25" t="s">
        <v>252</v>
      </c>
      <c r="AQ67" s="26">
        <v>241.0</v>
      </c>
      <c r="AR67" s="27" t="s">
        <v>1976</v>
      </c>
      <c r="AS67" s="26">
        <v>1.630154690854E12</v>
      </c>
    </row>
    <row r="68">
      <c r="A68" s="21" t="b">
        <f t="shared" si="1"/>
        <v>1</v>
      </c>
      <c r="E68" s="28"/>
      <c r="F68" s="21" t="b">
        <f t="shared" si="2"/>
        <v>1</v>
      </c>
      <c r="G68" s="25" t="s">
        <v>196</v>
      </c>
      <c r="H68" s="26">
        <v>525.0</v>
      </c>
      <c r="I68" s="27" t="s">
        <v>1980</v>
      </c>
      <c r="J68" s="26">
        <v>1.630143436702E12</v>
      </c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V68" s="25" t="s">
        <v>178</v>
      </c>
      <c r="W68" s="26">
        <v>259.0</v>
      </c>
      <c r="X68" s="27" t="s">
        <v>1981</v>
      </c>
      <c r="Y68" s="26">
        <v>1.630149374674E12</v>
      </c>
      <c r="Z68" s="21" t="b">
        <f t="shared" si="6"/>
        <v>1</v>
      </c>
      <c r="AA68" s="25" t="s">
        <v>159</v>
      </c>
      <c r="AB68" s="26">
        <v>962.0</v>
      </c>
      <c r="AC68" s="27" t="s">
        <v>1984</v>
      </c>
      <c r="AD68" s="26">
        <v>1.630149850715E12</v>
      </c>
      <c r="AE68" s="21" t="b">
        <f t="shared" si="7"/>
        <v>1</v>
      </c>
      <c r="AI68" s="28"/>
      <c r="AJ68" s="21" t="b">
        <f t="shared" si="8"/>
        <v>1</v>
      </c>
      <c r="AK68" s="25" t="s">
        <v>237</v>
      </c>
      <c r="AL68" s="26">
        <v>913.0</v>
      </c>
      <c r="AM68" s="27" t="s">
        <v>1985</v>
      </c>
      <c r="AN68" s="26">
        <v>1.630154125591E12</v>
      </c>
      <c r="AO68" s="21" t="b">
        <f t="shared" si="9"/>
        <v>1</v>
      </c>
      <c r="AS68" s="28"/>
    </row>
    <row r="69">
      <c r="A69" s="21" t="b">
        <f t="shared" si="1"/>
        <v>1</v>
      </c>
      <c r="E69" s="28"/>
      <c r="F69" s="21" t="b">
        <f t="shared" si="2"/>
        <v>1</v>
      </c>
      <c r="G69" s="25" t="s">
        <v>138</v>
      </c>
      <c r="H69" s="26">
        <v>236.0</v>
      </c>
      <c r="I69" s="27" t="s">
        <v>1980</v>
      </c>
      <c r="J69" s="26">
        <v>1.630143436963E12</v>
      </c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V69" s="25" t="s">
        <v>166</v>
      </c>
      <c r="W69" s="26">
        <v>139.0</v>
      </c>
      <c r="X69" s="27" t="s">
        <v>1981</v>
      </c>
      <c r="Y69" s="26">
        <v>1.63014937482E12</v>
      </c>
      <c r="Z69" s="21" t="b">
        <f t="shared" si="6"/>
        <v>1</v>
      </c>
      <c r="AA69" s="25" t="s">
        <v>166</v>
      </c>
      <c r="AB69" s="26">
        <v>87.0</v>
      </c>
      <c r="AC69" s="27" t="s">
        <v>1984</v>
      </c>
      <c r="AD69" s="26">
        <v>1.630149850798E12</v>
      </c>
      <c r="AE69" s="21" t="b">
        <f t="shared" si="7"/>
        <v>1</v>
      </c>
      <c r="AI69" s="28"/>
      <c r="AJ69" s="21" t="b">
        <f t="shared" si="8"/>
        <v>1</v>
      </c>
      <c r="AK69" s="25" t="s">
        <v>159</v>
      </c>
      <c r="AL69" s="26">
        <v>326.0</v>
      </c>
      <c r="AM69" s="27" t="s">
        <v>1985</v>
      </c>
      <c r="AN69" s="26">
        <v>1.630154125921E12</v>
      </c>
      <c r="AO69" s="21" t="b">
        <f t="shared" si="9"/>
        <v>1</v>
      </c>
      <c r="AS69" s="28"/>
    </row>
    <row r="70">
      <c r="A70" s="21" t="b">
        <f t="shared" si="1"/>
        <v>1</v>
      </c>
      <c r="E70" s="28"/>
      <c r="F70" s="21" t="b">
        <f t="shared" si="2"/>
        <v>1</v>
      </c>
      <c r="G70" s="25" t="s">
        <v>186</v>
      </c>
      <c r="H70" s="26">
        <v>496.0</v>
      </c>
      <c r="I70" s="27" t="s">
        <v>1986</v>
      </c>
      <c r="J70" s="26">
        <v>1.630143437438E12</v>
      </c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V70" s="25" t="s">
        <v>252</v>
      </c>
      <c r="W70" s="26">
        <v>425.0</v>
      </c>
      <c r="X70" s="27" t="s">
        <v>1987</v>
      </c>
      <c r="Y70" s="26">
        <v>1.630149375236E12</v>
      </c>
      <c r="Z70" s="21" t="b">
        <f t="shared" si="6"/>
        <v>1</v>
      </c>
      <c r="AA70" s="25" t="s">
        <v>252</v>
      </c>
      <c r="AB70" s="26">
        <v>352.0</v>
      </c>
      <c r="AC70" s="27" t="s">
        <v>1988</v>
      </c>
      <c r="AD70" s="26">
        <v>1.630149851141E12</v>
      </c>
      <c r="AE70" s="21" t="b">
        <f t="shared" si="7"/>
        <v>1</v>
      </c>
      <c r="AI70" s="28"/>
      <c r="AJ70" s="21" t="b">
        <f t="shared" si="8"/>
        <v>1</v>
      </c>
      <c r="AK70" s="25" t="s">
        <v>166</v>
      </c>
      <c r="AL70" s="26">
        <v>121.0</v>
      </c>
      <c r="AM70" s="27" t="s">
        <v>1989</v>
      </c>
      <c r="AN70" s="26">
        <v>1.630154126041E12</v>
      </c>
      <c r="AO70" s="21" t="b">
        <f t="shared" si="9"/>
        <v>1</v>
      </c>
      <c r="AS70" s="28"/>
    </row>
    <row r="71">
      <c r="A71" s="21" t="b">
        <f t="shared" si="1"/>
        <v>1</v>
      </c>
      <c r="E71" s="28"/>
      <c r="F71" s="21" t="b">
        <f t="shared" si="2"/>
        <v>1</v>
      </c>
      <c r="G71" s="25" t="s">
        <v>111</v>
      </c>
      <c r="H71" s="26">
        <v>117.0</v>
      </c>
      <c r="I71" s="27" t="s">
        <v>1986</v>
      </c>
      <c r="J71" s="26">
        <v>1.630143437568E12</v>
      </c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28"/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K71" s="25" t="s">
        <v>252</v>
      </c>
      <c r="AL71" s="26">
        <v>1347.0</v>
      </c>
      <c r="AM71" s="27" t="s">
        <v>1990</v>
      </c>
      <c r="AN71" s="26">
        <v>1.630154127385E12</v>
      </c>
      <c r="AO71" s="21" t="b">
        <f t="shared" si="9"/>
        <v>1</v>
      </c>
      <c r="AS71" s="28"/>
    </row>
    <row r="72">
      <c r="A72" s="21" t="b">
        <f t="shared" si="1"/>
        <v>1</v>
      </c>
      <c r="E72" s="28"/>
      <c r="F72" s="21" t="b">
        <f t="shared" si="2"/>
        <v>1</v>
      </c>
      <c r="G72" s="25" t="s">
        <v>186</v>
      </c>
      <c r="H72" s="26">
        <v>395.0</v>
      </c>
      <c r="I72" s="27" t="s">
        <v>1986</v>
      </c>
      <c r="J72" s="26">
        <v>1.630143437949E12</v>
      </c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28"/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G73" s="25" t="s">
        <v>138</v>
      </c>
      <c r="H73" s="26">
        <v>117.0</v>
      </c>
      <c r="I73" s="27" t="s">
        <v>1991</v>
      </c>
      <c r="J73" s="26">
        <v>1.630143438071E12</v>
      </c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28"/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G74" s="25" t="s">
        <v>196</v>
      </c>
      <c r="H74" s="26">
        <v>175.0</v>
      </c>
      <c r="I74" s="27" t="s">
        <v>1991</v>
      </c>
      <c r="J74" s="26">
        <v>1.63014343824E12</v>
      </c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28"/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G75" s="25" t="s">
        <v>84</v>
      </c>
      <c r="H75" s="26">
        <v>159.0</v>
      </c>
      <c r="I75" s="27" t="s">
        <v>1991</v>
      </c>
      <c r="J75" s="26">
        <v>1.630143438398E12</v>
      </c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28"/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G76" s="25" t="s">
        <v>166</v>
      </c>
      <c r="H76" s="26">
        <v>397.0</v>
      </c>
      <c r="I76" s="27" t="s">
        <v>1991</v>
      </c>
      <c r="J76" s="26">
        <v>1.630143438808E12</v>
      </c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G77" s="25" t="s">
        <v>252</v>
      </c>
      <c r="H77" s="26">
        <v>317.0</v>
      </c>
      <c r="I77" s="27" t="s">
        <v>1992</v>
      </c>
      <c r="J77" s="26">
        <v>1.630143439124E12</v>
      </c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584.1935484</v>
      </c>
      <c r="E151" s="28"/>
      <c r="F151" s="33"/>
      <c r="G151" s="31" t="s">
        <v>307</v>
      </c>
      <c r="H151" s="32">
        <f> AVERAGE(H4:H99)</f>
        <v>530.972973</v>
      </c>
      <c r="J151" s="28"/>
      <c r="K151" s="33"/>
      <c r="L151" s="31" t="s">
        <v>307</v>
      </c>
      <c r="M151" s="32">
        <f> AVERAGE(M4:M99)</f>
        <v>446.7931034</v>
      </c>
      <c r="O151" s="28"/>
      <c r="P151" s="33"/>
      <c r="Q151" s="31" t="s">
        <v>307</v>
      </c>
      <c r="R151" s="32">
        <f> AVERAGE(R4:R99)</f>
        <v>592.0983607</v>
      </c>
      <c r="T151" s="28"/>
      <c r="U151" s="33"/>
      <c r="V151" s="31" t="s">
        <v>307</v>
      </c>
      <c r="W151" s="32">
        <f> AVERAGE(W4:W99)</f>
        <v>536.5671642</v>
      </c>
      <c r="Y151" s="28"/>
      <c r="Z151" s="33"/>
      <c r="AA151" s="31" t="s">
        <v>307</v>
      </c>
      <c r="AB151" s="32">
        <f> AVERAGE(AB4:AB99)</f>
        <v>559.4626866</v>
      </c>
      <c r="AD151" s="28"/>
      <c r="AE151" s="33"/>
      <c r="AF151" s="31" t="s">
        <v>307</v>
      </c>
      <c r="AG151" s="32">
        <f> AVERAGE(AG4:AG99)</f>
        <v>690.6071429</v>
      </c>
      <c r="AI151" s="28"/>
      <c r="AJ151" s="33"/>
      <c r="AK151" s="31" t="s">
        <v>307</v>
      </c>
      <c r="AL151" s="32">
        <f> AVERAGE(AL4:AL99)</f>
        <v>515.8676471</v>
      </c>
      <c r="AN151" s="28"/>
      <c r="AO151" s="33"/>
      <c r="AP151" s="31" t="s">
        <v>307</v>
      </c>
      <c r="AQ151" s="32">
        <f> AVERAGE(AQ4:AQ99)</f>
        <v>726.359375</v>
      </c>
      <c r="AS151" s="28"/>
    </row>
    <row r="152">
      <c r="A152" s="30"/>
      <c r="B152" s="34" t="s">
        <v>308</v>
      </c>
      <c r="C152" s="35">
        <f>STDEV(C4:C99)</f>
        <v>740.3894155</v>
      </c>
      <c r="E152" s="28"/>
      <c r="F152" s="33"/>
      <c r="G152" s="34" t="s">
        <v>308</v>
      </c>
      <c r="H152" s="35">
        <f>STDEV(H4:H99)</f>
        <v>639.1615221</v>
      </c>
      <c r="J152" s="28"/>
      <c r="K152" s="33"/>
      <c r="L152" s="34" t="s">
        <v>308</v>
      </c>
      <c r="M152" s="35">
        <f>STDEV(M4:M99)</f>
        <v>418.7819748</v>
      </c>
      <c r="O152" s="28"/>
      <c r="P152" s="33"/>
      <c r="Q152" s="34" t="s">
        <v>308</v>
      </c>
      <c r="R152" s="35">
        <f>STDEV(R4:R99)</f>
        <v>763.5203491</v>
      </c>
      <c r="T152" s="28"/>
      <c r="U152" s="33"/>
      <c r="V152" s="34" t="s">
        <v>308</v>
      </c>
      <c r="W152" s="35">
        <f>STDEV(W4:W99)</f>
        <v>589.9215722</v>
      </c>
      <c r="Y152" s="28"/>
      <c r="Z152" s="33"/>
      <c r="AA152" s="34" t="s">
        <v>308</v>
      </c>
      <c r="AB152" s="35">
        <f>STDEV(AB4:AB99)</f>
        <v>648.1080467</v>
      </c>
      <c r="AD152" s="28"/>
      <c r="AE152" s="33"/>
      <c r="AF152" s="34" t="s">
        <v>308</v>
      </c>
      <c r="AG152" s="35">
        <f>STDEV(AG4:AG99)</f>
        <v>741.276238</v>
      </c>
      <c r="AI152" s="28"/>
      <c r="AJ152" s="33"/>
      <c r="AK152" s="34" t="s">
        <v>308</v>
      </c>
      <c r="AL152" s="35">
        <f>STDEV(AL4:AL99)</f>
        <v>642.8946643</v>
      </c>
      <c r="AN152" s="28"/>
      <c r="AO152" s="33"/>
      <c r="AP152" s="34" t="s">
        <v>308</v>
      </c>
      <c r="AQ152" s="35">
        <f>STDEV(AQ4:AQ99)</f>
        <v>1136.949293</v>
      </c>
      <c r="AS152" s="28"/>
    </row>
    <row r="153">
      <c r="A153" s="30"/>
      <c r="B153" s="31" t="s">
        <v>309</v>
      </c>
      <c r="C153" s="35">
        <f>MEDIAN(C4:C99)</f>
        <v>343.5</v>
      </c>
      <c r="E153" s="28"/>
      <c r="F153" s="33"/>
      <c r="G153" s="31" t="s">
        <v>309</v>
      </c>
      <c r="H153" s="35">
        <f>MEDIAN(H4:H99)</f>
        <v>283.5</v>
      </c>
      <c r="J153" s="28"/>
      <c r="K153" s="33"/>
      <c r="L153" s="31" t="s">
        <v>309</v>
      </c>
      <c r="M153" s="35">
        <f>MEDIAN(M4:M99)</f>
        <v>289</v>
      </c>
      <c r="O153" s="28"/>
      <c r="P153" s="33"/>
      <c r="Q153" s="31" t="s">
        <v>309</v>
      </c>
      <c r="R153" s="35">
        <f>MEDIAN(R4:R99)</f>
        <v>304</v>
      </c>
      <c r="T153" s="28"/>
      <c r="U153" s="33"/>
      <c r="V153" s="31" t="s">
        <v>309</v>
      </c>
      <c r="W153" s="35">
        <f>MEDIAN(W4:W99)</f>
        <v>274</v>
      </c>
      <c r="Y153" s="28"/>
      <c r="Z153" s="33"/>
      <c r="AA153" s="31" t="s">
        <v>309</v>
      </c>
      <c r="AB153" s="35">
        <f>MEDIAN(AB4:AB99)</f>
        <v>259</v>
      </c>
      <c r="AD153" s="28"/>
      <c r="AE153" s="33"/>
      <c r="AF153" s="31" t="s">
        <v>309</v>
      </c>
      <c r="AG153" s="35">
        <f>MEDIAN(AG4:AG99)</f>
        <v>336</v>
      </c>
      <c r="AI153" s="28"/>
      <c r="AJ153" s="33"/>
      <c r="AK153" s="31" t="s">
        <v>309</v>
      </c>
      <c r="AL153" s="35">
        <f>MEDIAN(AL4:AL99)</f>
        <v>292</v>
      </c>
      <c r="AN153" s="28"/>
      <c r="AO153" s="33"/>
      <c r="AP153" s="31" t="s">
        <v>309</v>
      </c>
      <c r="AQ153" s="35">
        <f>MEDIAN(AQ4:AQ99)</f>
        <v>333</v>
      </c>
      <c r="AS153" s="28"/>
    </row>
    <row r="154">
      <c r="A154" s="30"/>
      <c r="B154" s="31" t="s">
        <v>310</v>
      </c>
      <c r="C154" s="35">
        <f>min(C4:C99)</f>
        <v>70</v>
      </c>
      <c r="E154" s="28"/>
      <c r="F154" s="33"/>
      <c r="G154" s="31" t="s">
        <v>310</v>
      </c>
      <c r="H154" s="35">
        <f>min(H4:H99)</f>
        <v>75</v>
      </c>
      <c r="J154" s="28"/>
      <c r="K154" s="33"/>
      <c r="L154" s="31" t="s">
        <v>310</v>
      </c>
      <c r="M154" s="35">
        <f>min(M4:M99)</f>
        <v>85</v>
      </c>
      <c r="O154" s="28"/>
      <c r="P154" s="33"/>
      <c r="Q154" s="31" t="s">
        <v>310</v>
      </c>
      <c r="R154" s="35">
        <f>min(R4:R99)</f>
        <v>87</v>
      </c>
      <c r="T154" s="28"/>
      <c r="U154" s="33"/>
      <c r="V154" s="31" t="s">
        <v>310</v>
      </c>
      <c r="W154" s="35">
        <f>min(W4:W99)</f>
        <v>84</v>
      </c>
      <c r="Y154" s="28"/>
      <c r="Z154" s="33"/>
      <c r="AA154" s="31" t="s">
        <v>310</v>
      </c>
      <c r="AB154" s="35">
        <f>min(AB4:AB99)</f>
        <v>56</v>
      </c>
      <c r="AD154" s="28"/>
      <c r="AE154" s="33"/>
      <c r="AF154" s="31" t="s">
        <v>310</v>
      </c>
      <c r="AG154" s="35">
        <f>min(AG4:AG99)</f>
        <v>146</v>
      </c>
      <c r="AI154" s="28"/>
      <c r="AJ154" s="33"/>
      <c r="AK154" s="31" t="s">
        <v>310</v>
      </c>
      <c r="AL154" s="35">
        <f>min(AL4:AL99)</f>
        <v>107</v>
      </c>
      <c r="AN154" s="28"/>
      <c r="AO154" s="33"/>
      <c r="AP154" s="31" t="s">
        <v>310</v>
      </c>
      <c r="AQ154" s="35">
        <f>min(AQ4:AQ99)</f>
        <v>115</v>
      </c>
      <c r="AS154" s="28"/>
    </row>
    <row r="155">
      <c r="A155" s="30"/>
      <c r="B155" s="31" t="s">
        <v>311</v>
      </c>
      <c r="C155" s="35">
        <f>max(C4:C99)</f>
        <v>5093</v>
      </c>
      <c r="E155" s="28"/>
      <c r="F155" s="33"/>
      <c r="G155" s="31" t="s">
        <v>311</v>
      </c>
      <c r="H155" s="35">
        <f>max(H4:H99)</f>
        <v>3443</v>
      </c>
      <c r="J155" s="28"/>
      <c r="K155" s="33"/>
      <c r="L155" s="31" t="s">
        <v>311</v>
      </c>
      <c r="M155" s="35">
        <f>max(M4:M99)</f>
        <v>2266</v>
      </c>
      <c r="O155" s="28"/>
      <c r="P155" s="33"/>
      <c r="Q155" s="31" t="s">
        <v>311</v>
      </c>
      <c r="R155" s="35">
        <f>max(R4:R99)</f>
        <v>4840</v>
      </c>
      <c r="T155" s="28"/>
      <c r="U155" s="33"/>
      <c r="V155" s="31" t="s">
        <v>311</v>
      </c>
      <c r="W155" s="35">
        <f>max(W4:W99)</f>
        <v>3067</v>
      </c>
      <c r="Y155" s="28"/>
      <c r="Z155" s="33"/>
      <c r="AA155" s="31" t="s">
        <v>311</v>
      </c>
      <c r="AB155" s="35">
        <f>max(AB4:AB99)</f>
        <v>3247</v>
      </c>
      <c r="AD155" s="28"/>
      <c r="AE155" s="33"/>
      <c r="AF155" s="31" t="s">
        <v>311</v>
      </c>
      <c r="AG155" s="35">
        <f>max(AG4:AG99)</f>
        <v>3577</v>
      </c>
      <c r="AI155" s="28"/>
      <c r="AJ155" s="33"/>
      <c r="AK155" s="31" t="s">
        <v>311</v>
      </c>
      <c r="AL155" s="35">
        <f>max(AL4:AL99)</f>
        <v>3617</v>
      </c>
      <c r="AN155" s="28"/>
      <c r="AO155" s="33"/>
      <c r="AP155" s="31" t="s">
        <v>311</v>
      </c>
      <c r="AQ155" s="35">
        <f>max(AQ4:AQ99)</f>
        <v>6989</v>
      </c>
      <c r="AS155" s="28"/>
    </row>
    <row r="156">
      <c r="A156" s="30"/>
      <c r="B156" s="31" t="s">
        <v>312</v>
      </c>
      <c r="C156" s="35">
        <f>sum(C4:C99)/1000</f>
        <v>36.22</v>
      </c>
      <c r="E156" s="28"/>
      <c r="F156" s="33"/>
      <c r="G156" s="31" t="s">
        <v>312</v>
      </c>
      <c r="H156" s="35">
        <f>sum(H4:H99)/1000</f>
        <v>39.292</v>
      </c>
      <c r="J156" s="28"/>
      <c r="K156" s="33"/>
      <c r="L156" s="31" t="s">
        <v>312</v>
      </c>
      <c r="M156" s="35">
        <f>sum(M4:M99)/1000</f>
        <v>25.914</v>
      </c>
      <c r="O156" s="28"/>
      <c r="P156" s="33"/>
      <c r="Q156" s="31" t="s">
        <v>312</v>
      </c>
      <c r="R156" s="35">
        <f>sum(R4:R99)/1000</f>
        <v>36.118</v>
      </c>
      <c r="T156" s="28"/>
      <c r="U156" s="33"/>
      <c r="V156" s="31" t="s">
        <v>312</v>
      </c>
      <c r="W156" s="35">
        <f>sum(W4:W99)/1000</f>
        <v>35.95</v>
      </c>
      <c r="Y156" s="28"/>
      <c r="Z156" s="33"/>
      <c r="AA156" s="31" t="s">
        <v>312</v>
      </c>
      <c r="AB156" s="35">
        <f>sum(AB4:AB99)/1000</f>
        <v>37.484</v>
      </c>
      <c r="AD156" s="28"/>
      <c r="AE156" s="33"/>
      <c r="AF156" s="31" t="s">
        <v>312</v>
      </c>
      <c r="AG156" s="35">
        <f>sum(AG4:AG99)/1000</f>
        <v>38.674</v>
      </c>
      <c r="AI156" s="28"/>
      <c r="AJ156" s="33"/>
      <c r="AK156" s="31" t="s">
        <v>312</v>
      </c>
      <c r="AL156" s="35">
        <f>sum(AL4:AL99)/1000</f>
        <v>35.079</v>
      </c>
      <c r="AN156" s="28"/>
      <c r="AO156" s="33"/>
      <c r="AP156" s="31" t="s">
        <v>312</v>
      </c>
      <c r="AQ156" s="35">
        <f>sum(AQ4:AQ99)/1000</f>
        <v>46.487</v>
      </c>
      <c r="AS156" s="28"/>
    </row>
    <row r="157">
      <c r="A157" s="30"/>
      <c r="B157" s="31" t="s">
        <v>313</v>
      </c>
      <c r="C157" s="35">
        <f>COUNTA(C4:C99)+1</f>
        <v>63</v>
      </c>
      <c r="E157" s="28"/>
      <c r="F157" s="33"/>
      <c r="G157" s="31" t="s">
        <v>313</v>
      </c>
      <c r="H157" s="35">
        <f>COUNTA(H4:H99)+1</f>
        <v>75</v>
      </c>
      <c r="J157" s="28"/>
      <c r="K157" s="33"/>
      <c r="L157" s="31" t="s">
        <v>313</v>
      </c>
      <c r="M157" s="35">
        <f>COUNTA(M4:M99)+1</f>
        <v>59</v>
      </c>
      <c r="O157" s="28"/>
      <c r="P157" s="33"/>
      <c r="Q157" s="31" t="s">
        <v>313</v>
      </c>
      <c r="R157" s="35">
        <f>COUNTA(R4:R99)+1</f>
        <v>62</v>
      </c>
      <c r="T157" s="28"/>
      <c r="U157" s="33"/>
      <c r="V157" s="31" t="s">
        <v>313</v>
      </c>
      <c r="W157" s="35">
        <f>COUNTA(W4:W99)+1</f>
        <v>68</v>
      </c>
      <c r="Y157" s="28"/>
      <c r="Z157" s="33"/>
      <c r="AA157" s="31" t="s">
        <v>313</v>
      </c>
      <c r="AB157" s="35">
        <f>COUNTA(AB4:AB99)+1</f>
        <v>68</v>
      </c>
      <c r="AD157" s="28"/>
      <c r="AE157" s="33"/>
      <c r="AF157" s="31" t="s">
        <v>313</v>
      </c>
      <c r="AG157" s="35">
        <f>COUNTA(AG4:AG99)+1</f>
        <v>57</v>
      </c>
      <c r="AI157" s="28"/>
      <c r="AJ157" s="33"/>
      <c r="AK157" s="31" t="s">
        <v>313</v>
      </c>
      <c r="AL157" s="35">
        <f>COUNTA(AL4:AL99)+1</f>
        <v>69</v>
      </c>
      <c r="AN157" s="28"/>
      <c r="AO157" s="33"/>
      <c r="AP157" s="31" t="s">
        <v>313</v>
      </c>
      <c r="AQ157" s="35">
        <f>COUNTA(AQ4:AQ99)+1</f>
        <v>65</v>
      </c>
      <c r="AS157" s="28"/>
    </row>
    <row r="158">
      <c r="A158" s="30"/>
      <c r="B158" s="31" t="s">
        <v>314</v>
      </c>
      <c r="C158" s="36">
        <f>C160+C159+C161+C162</f>
        <v>63</v>
      </c>
      <c r="E158" s="28"/>
      <c r="F158" s="33"/>
      <c r="G158" s="31" t="s">
        <v>314</v>
      </c>
      <c r="H158" s="36">
        <f>H160+H159+H161+H162</f>
        <v>75</v>
      </c>
      <c r="J158" s="28"/>
      <c r="K158" s="33"/>
      <c r="L158" s="31" t="s">
        <v>314</v>
      </c>
      <c r="M158" s="36">
        <f>M160+M159+M161+M162</f>
        <v>59</v>
      </c>
      <c r="O158" s="28"/>
      <c r="P158" s="33"/>
      <c r="Q158" s="31" t="s">
        <v>314</v>
      </c>
      <c r="R158" s="36">
        <f>R160+R159+R161+R162</f>
        <v>68</v>
      </c>
      <c r="T158" s="28"/>
      <c r="U158" s="33"/>
      <c r="V158" s="31" t="s">
        <v>314</v>
      </c>
      <c r="W158" s="36">
        <f>W160+W159+W161+W162</f>
        <v>74</v>
      </c>
      <c r="Y158" s="28"/>
      <c r="Z158" s="33"/>
      <c r="AA158" s="31" t="s">
        <v>314</v>
      </c>
      <c r="AB158" s="36">
        <f>AB160+AB159+AB161+AB162</f>
        <v>74</v>
      </c>
      <c r="AD158" s="28"/>
      <c r="AE158" s="33"/>
      <c r="AF158" s="31" t="s">
        <v>314</v>
      </c>
      <c r="AG158" s="36">
        <f>AG160+AG159+AG161+AG162</f>
        <v>57</v>
      </c>
      <c r="AI158" s="28"/>
      <c r="AJ158" s="33"/>
      <c r="AK158" s="31" t="s">
        <v>314</v>
      </c>
      <c r="AL158" s="36">
        <f>AL160+AL159+AL161+AL162</f>
        <v>69</v>
      </c>
      <c r="AN158" s="28"/>
      <c r="AO158" s="33"/>
      <c r="AP158" s="31" t="s">
        <v>314</v>
      </c>
      <c r="AQ158" s="36">
        <f>AQ160+AQ159+AQ161+AQ162</f>
        <v>65</v>
      </c>
      <c r="AS158" s="28"/>
    </row>
    <row r="159">
      <c r="A159" s="18"/>
      <c r="B159" s="31" t="s">
        <v>315</v>
      </c>
      <c r="C159" s="37">
        <f>(C157-55)/2</f>
        <v>4</v>
      </c>
      <c r="E159" s="28"/>
      <c r="F159" s="38"/>
      <c r="G159" s="31" t="s">
        <v>315</v>
      </c>
      <c r="H159" s="37">
        <f>(H157-55)/2</f>
        <v>10</v>
      </c>
      <c r="J159" s="28"/>
      <c r="K159" s="38"/>
      <c r="L159" s="31" t="s">
        <v>315</v>
      </c>
      <c r="M159" s="37">
        <f>(M157-55)/2</f>
        <v>2</v>
      </c>
      <c r="O159" s="28"/>
      <c r="P159" s="38"/>
      <c r="Q159" s="31" t="s">
        <v>315</v>
      </c>
      <c r="R159" s="39">
        <f>(R157-52)/2</f>
        <v>5</v>
      </c>
      <c r="T159" s="28"/>
      <c r="U159" s="38"/>
      <c r="V159" s="31" t="s">
        <v>315</v>
      </c>
      <c r="W159" s="39">
        <f>(W157-52)/2</f>
        <v>8</v>
      </c>
      <c r="Y159" s="28"/>
      <c r="Z159" s="38"/>
      <c r="AA159" s="31" t="s">
        <v>315</v>
      </c>
      <c r="AB159" s="39">
        <f>(AB157-52)/2</f>
        <v>8</v>
      </c>
      <c r="AD159" s="28"/>
      <c r="AE159" s="38"/>
      <c r="AF159" s="31" t="s">
        <v>315</v>
      </c>
      <c r="AG159" s="37">
        <f>(AG157-55)/2</f>
        <v>1</v>
      </c>
      <c r="AI159" s="28"/>
      <c r="AJ159" s="38"/>
      <c r="AK159" s="31" t="s">
        <v>315</v>
      </c>
      <c r="AL159" s="37">
        <f>(AL157-55)/2</f>
        <v>7</v>
      </c>
      <c r="AN159" s="28"/>
      <c r="AO159" s="38"/>
      <c r="AP159" s="31" t="s">
        <v>315</v>
      </c>
      <c r="AQ159" s="37">
        <f>(AQ157-55)/2</f>
        <v>5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4</v>
      </c>
      <c r="E161" s="28"/>
      <c r="G161" s="8" t="s">
        <v>317</v>
      </c>
      <c r="H161" s="11">
        <f>H159</f>
        <v>10</v>
      </c>
      <c r="J161" s="28"/>
      <c r="L161" s="8" t="s">
        <v>317</v>
      </c>
      <c r="M161" s="11">
        <f>M159</f>
        <v>2</v>
      </c>
      <c r="O161" s="28"/>
      <c r="Q161" s="8" t="s">
        <v>317</v>
      </c>
      <c r="R161" s="11">
        <f>R159</f>
        <v>5</v>
      </c>
      <c r="T161" s="28"/>
      <c r="V161" s="8" t="s">
        <v>317</v>
      </c>
      <c r="W161" s="11">
        <f>W159</f>
        <v>8</v>
      </c>
      <c r="Y161" s="28"/>
      <c r="AA161" s="8" t="s">
        <v>317</v>
      </c>
      <c r="AB161" s="11">
        <f>AB159</f>
        <v>8</v>
      </c>
      <c r="AD161" s="28"/>
      <c r="AF161" s="8" t="s">
        <v>317</v>
      </c>
      <c r="AG161" s="11">
        <f>AG159</f>
        <v>1</v>
      </c>
      <c r="AI161" s="28"/>
      <c r="AK161" s="8" t="s">
        <v>317</v>
      </c>
      <c r="AL161" s="11">
        <f>AL159</f>
        <v>7</v>
      </c>
      <c r="AN161" s="28"/>
      <c r="AP161" s="8" t="s">
        <v>317</v>
      </c>
      <c r="AQ161" s="11">
        <f>AQ159</f>
        <v>5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9">
        <v>3.0</v>
      </c>
      <c r="T162" s="28"/>
      <c r="V162" s="8" t="s">
        <v>318</v>
      </c>
      <c r="W162" s="9">
        <v>3.0</v>
      </c>
      <c r="Y162" s="28"/>
      <c r="AA162" s="8" t="s">
        <v>318</v>
      </c>
      <c r="AB162" s="9">
        <v>3.0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COUNTIF(A3:A105,FALSE)+5</f>
        <v>7</v>
      </c>
      <c r="E163" s="28"/>
      <c r="G163" s="40" t="s">
        <v>319</v>
      </c>
      <c r="H163" s="11">
        <f>COUNTIF(F3:F105,FALSE)+5</f>
        <v>7</v>
      </c>
      <c r="J163" s="28"/>
      <c r="L163" s="40" t="s">
        <v>319</v>
      </c>
      <c r="M163" s="11">
        <f>COUNTIF(K3:K105,FALSE)+5</f>
        <v>7</v>
      </c>
      <c r="O163" s="28"/>
      <c r="Q163" s="40" t="s">
        <v>319</v>
      </c>
      <c r="R163" s="11">
        <f>COUNTIF(P3:P105,FALSE)+5</f>
        <v>7</v>
      </c>
      <c r="T163" s="28"/>
      <c r="V163" s="40" t="s">
        <v>319</v>
      </c>
      <c r="W163" s="11">
        <f>COUNTIF(U3:U105,FALSE)+5</f>
        <v>7</v>
      </c>
      <c r="Y163" s="28"/>
      <c r="AA163" s="40" t="s">
        <v>319</v>
      </c>
      <c r="AB163" s="11">
        <f>COUNTIF(Z3:Z105,FALSE)+5</f>
        <v>7</v>
      </c>
      <c r="AD163" s="28"/>
      <c r="AF163" s="40" t="s">
        <v>319</v>
      </c>
      <c r="AG163" s="11">
        <f>COUNTIF(AE3:AE105,FALSE)+5</f>
        <v>7</v>
      </c>
      <c r="AI163" s="28"/>
      <c r="AK163" s="40" t="s">
        <v>319</v>
      </c>
      <c r="AL163" s="11">
        <f>COUNTIF(AJ3:AJ105,FALSE)+5</f>
        <v>7</v>
      </c>
      <c r="AN163" s="28"/>
      <c r="AP163" s="40" t="s">
        <v>319</v>
      </c>
      <c r="AQ163" s="11">
        <f>COUNTIF(AO3:AO105,FALSE)+5</f>
        <v>7</v>
      </c>
      <c r="AS163" s="28"/>
    </row>
    <row r="164">
      <c r="B164" s="8" t="s">
        <v>320</v>
      </c>
      <c r="C164" s="11">
        <f>C158+C163</f>
        <v>70</v>
      </c>
      <c r="E164" s="28"/>
      <c r="G164" s="8" t="s">
        <v>320</v>
      </c>
      <c r="H164" s="11">
        <f>H158+H163</f>
        <v>82</v>
      </c>
      <c r="J164" s="28"/>
      <c r="L164" s="8" t="s">
        <v>320</v>
      </c>
      <c r="M164" s="11">
        <f>M158+M163</f>
        <v>66</v>
      </c>
      <c r="O164" s="28"/>
      <c r="Q164" s="8" t="s">
        <v>320</v>
      </c>
      <c r="R164" s="11">
        <f>R158+R163</f>
        <v>75</v>
      </c>
      <c r="T164" s="28"/>
      <c r="V164" s="8" t="s">
        <v>320</v>
      </c>
      <c r="W164" s="11">
        <f>W158+W163</f>
        <v>81</v>
      </c>
      <c r="Y164" s="28"/>
      <c r="AA164" s="8" t="s">
        <v>320</v>
      </c>
      <c r="AB164" s="11">
        <f>AB158+AB163</f>
        <v>81</v>
      </c>
      <c r="AD164" s="28"/>
      <c r="AF164" s="8" t="s">
        <v>320</v>
      </c>
      <c r="AG164" s="11">
        <f>AG158+AG163</f>
        <v>64</v>
      </c>
      <c r="AI164" s="28"/>
      <c r="AK164" s="8" t="s">
        <v>320</v>
      </c>
      <c r="AL164" s="11">
        <f>AL158+AL163</f>
        <v>76</v>
      </c>
      <c r="AN164" s="28"/>
      <c r="AP164" s="8" t="s">
        <v>320</v>
      </c>
      <c r="AQ164" s="11">
        <f>AQ158+AQ163</f>
        <v>72</v>
      </c>
      <c r="AS164" s="28"/>
    </row>
    <row r="165">
      <c r="B165" s="8" t="s">
        <v>321</v>
      </c>
      <c r="C165" s="11">
        <f>C157-C159</f>
        <v>59</v>
      </c>
      <c r="E165" s="28"/>
      <c r="G165" s="8" t="s">
        <v>321</v>
      </c>
      <c r="H165" s="11">
        <f>H157-H159</f>
        <v>65</v>
      </c>
      <c r="J165" s="28"/>
      <c r="L165" s="8" t="s">
        <v>321</v>
      </c>
      <c r="M165" s="11">
        <f>M157-M159</f>
        <v>57</v>
      </c>
      <c r="O165" s="28"/>
      <c r="Q165" s="8" t="s">
        <v>321</v>
      </c>
      <c r="R165" s="11">
        <f>R157-R159</f>
        <v>57</v>
      </c>
      <c r="T165" s="28"/>
      <c r="V165" s="8" t="s">
        <v>321</v>
      </c>
      <c r="W165" s="11">
        <f>W157-W159</f>
        <v>60</v>
      </c>
      <c r="Y165" s="28"/>
      <c r="AA165" s="8" t="s">
        <v>321</v>
      </c>
      <c r="AB165" s="11">
        <f>AB157-AB159</f>
        <v>60</v>
      </c>
      <c r="AD165" s="28"/>
      <c r="AF165" s="8" t="s">
        <v>321</v>
      </c>
      <c r="AG165" s="11">
        <f>AG157-AG159</f>
        <v>56</v>
      </c>
      <c r="AI165" s="28"/>
      <c r="AK165" s="8" t="s">
        <v>321</v>
      </c>
      <c r="AL165" s="11">
        <f>AL157-AL159</f>
        <v>62</v>
      </c>
      <c r="AN165" s="28"/>
      <c r="AP165" s="8" t="s">
        <v>321</v>
      </c>
      <c r="AQ165" s="11">
        <f>AQ157-AQ159</f>
        <v>60</v>
      </c>
      <c r="AS165" s="28"/>
    </row>
    <row r="166">
      <c r="B166" s="4" t="s">
        <v>322</v>
      </c>
      <c r="C166" s="11">
        <f>((ABS(C165)-1)/C156)*1/5</f>
        <v>0.3202650469</v>
      </c>
      <c r="E166" s="28"/>
      <c r="G166" s="4" t="s">
        <v>322</v>
      </c>
      <c r="H166" s="11">
        <f>((ABS(H165)-1)/H156)*1/5</f>
        <v>0.3257660592</v>
      </c>
      <c r="J166" s="28"/>
      <c r="L166" s="4" t="s">
        <v>322</v>
      </c>
      <c r="M166" s="11">
        <f>((ABS(M165)-1)/M156)*1/5</f>
        <v>0.4321988115</v>
      </c>
      <c r="O166" s="28"/>
      <c r="Q166" s="4" t="s">
        <v>322</v>
      </c>
      <c r="R166" s="11">
        <f>((ABS(R165)-1)/R156)*1/5</f>
        <v>0.3100946896</v>
      </c>
      <c r="T166" s="28"/>
      <c r="V166" s="4" t="s">
        <v>322</v>
      </c>
      <c r="W166" s="11">
        <f>((ABS(W165)-1)/W156)*1/5</f>
        <v>0.3282336579</v>
      </c>
      <c r="Y166" s="28"/>
      <c r="AA166" s="4" t="s">
        <v>322</v>
      </c>
      <c r="AB166" s="11">
        <f>((ABS(AB165)-1)/AB156)*1/5</f>
        <v>0.3148009818</v>
      </c>
      <c r="AD166" s="28"/>
      <c r="AF166" s="4" t="s">
        <v>322</v>
      </c>
      <c r="AG166" s="11">
        <f>((ABS(AG165)-1)/AG156)*1/5</f>
        <v>0.2844288152</v>
      </c>
      <c r="AI166" s="28"/>
      <c r="AK166" s="4" t="s">
        <v>322</v>
      </c>
      <c r="AL166" s="11">
        <f>((ABS(AL165)-1)/AL156)*1/5</f>
        <v>0.3477864249</v>
      </c>
      <c r="AN166" s="28"/>
      <c r="AP166" s="4" t="s">
        <v>322</v>
      </c>
      <c r="AQ166" s="11">
        <f>((ABS(AQ165)-1)/AQ156)*1/5</f>
        <v>0.2538344053</v>
      </c>
      <c r="AS166" s="28"/>
    </row>
    <row r="167">
      <c r="B167" s="4" t="s">
        <v>323</v>
      </c>
      <c r="C167" s="11">
        <f>((ABS(C165)-1)/C156)*1/5*60</f>
        <v>19.21590282</v>
      </c>
      <c r="E167" s="28"/>
      <c r="G167" s="4" t="s">
        <v>323</v>
      </c>
      <c r="H167" s="11">
        <f>((ABS(H165)-1)/H156)*1/5*60</f>
        <v>19.54596355</v>
      </c>
      <c r="J167" s="28"/>
      <c r="L167" s="4" t="s">
        <v>323</v>
      </c>
      <c r="M167" s="11">
        <f>((ABS(M165)-1)/M156)*1/5*60</f>
        <v>25.93192869</v>
      </c>
      <c r="O167" s="28"/>
      <c r="Q167" s="4" t="s">
        <v>323</v>
      </c>
      <c r="R167" s="11">
        <f>((ABS(R165)-1)/R156)*1/5*60</f>
        <v>18.60568138</v>
      </c>
      <c r="T167" s="28"/>
      <c r="V167" s="4" t="s">
        <v>323</v>
      </c>
      <c r="W167" s="11">
        <f>((ABS(W165)-1)/W156)*1/5*60</f>
        <v>19.69401947</v>
      </c>
      <c r="Y167" s="28"/>
      <c r="AA167" s="4" t="s">
        <v>323</v>
      </c>
      <c r="AB167" s="11">
        <f>((ABS(AB165)-1)/AB156)*1/5*60</f>
        <v>18.88805891</v>
      </c>
      <c r="AD167" s="28"/>
      <c r="AF167" s="4" t="s">
        <v>323</v>
      </c>
      <c r="AG167" s="11">
        <f>((ABS(AG165)-1)/AG156)*1/5*60</f>
        <v>17.06572891</v>
      </c>
      <c r="AI167" s="28"/>
      <c r="AK167" s="4" t="s">
        <v>323</v>
      </c>
      <c r="AL167" s="11">
        <f>((ABS(AL165)-1)/AL156)*1/5*60</f>
        <v>20.8671855</v>
      </c>
      <c r="AN167" s="28"/>
      <c r="AP167" s="4" t="s">
        <v>323</v>
      </c>
      <c r="AQ167" s="11">
        <f>((ABS(AQ165)-1)/AQ156)*1/5*60</f>
        <v>15.23006432</v>
      </c>
      <c r="AS167" s="28"/>
    </row>
    <row r="168">
      <c r="B168" s="4" t="s">
        <v>324</v>
      </c>
      <c r="C168" s="11">
        <f>C166*(1-C177)</f>
        <v>0.3202650469</v>
      </c>
      <c r="E168" s="28"/>
      <c r="G168" s="4" t="s">
        <v>324</v>
      </c>
      <c r="H168" s="11">
        <f>H166*(1-H177)</f>
        <v>0.3257660592</v>
      </c>
      <c r="J168" s="28"/>
      <c r="L168" s="4" t="s">
        <v>324</v>
      </c>
      <c r="M168" s="11">
        <f>M166*(1-M177)</f>
        <v>0.4321988115</v>
      </c>
      <c r="O168" s="28"/>
      <c r="Q168" s="4" t="s">
        <v>324</v>
      </c>
      <c r="R168" s="11">
        <f>R166*(1-R177)</f>
        <v>0.2953282758</v>
      </c>
      <c r="T168" s="28"/>
      <c r="V168" s="4" t="s">
        <v>324</v>
      </c>
      <c r="W168" s="11">
        <f>W166*(1-W177)</f>
        <v>0.3133139461</v>
      </c>
      <c r="Y168" s="28"/>
      <c r="AA168" s="4" t="s">
        <v>324</v>
      </c>
      <c r="AB168" s="11">
        <f>AB166*(1-AB177)</f>
        <v>0.3004918462</v>
      </c>
      <c r="AD168" s="28"/>
      <c r="AF168" s="4" t="s">
        <v>324</v>
      </c>
      <c r="AG168" s="11">
        <f>AG166*(1-AG177)</f>
        <v>0.2844288152</v>
      </c>
      <c r="AI168" s="28"/>
      <c r="AK168" s="4" t="s">
        <v>324</v>
      </c>
      <c r="AL168" s="11">
        <f>AL166*(1-AL177)</f>
        <v>0.3477864249</v>
      </c>
      <c r="AN168" s="28"/>
      <c r="AP168" s="4" t="s">
        <v>324</v>
      </c>
      <c r="AQ168" s="11">
        <f>AQ166*(1-AQ177)</f>
        <v>0.2538344053</v>
      </c>
      <c r="AS168" s="28"/>
    </row>
    <row r="169">
      <c r="B169" s="4" t="s">
        <v>325</v>
      </c>
      <c r="C169" s="11">
        <f>C167*(1-C177)</f>
        <v>19.21590282</v>
      </c>
      <c r="E169" s="28"/>
      <c r="G169" s="4" t="s">
        <v>325</v>
      </c>
      <c r="H169" s="11">
        <f>H167*(1-H177)</f>
        <v>19.54596355</v>
      </c>
      <c r="J169" s="28"/>
      <c r="L169" s="4" t="s">
        <v>325</v>
      </c>
      <c r="M169" s="11">
        <f>M167*(1-M177)</f>
        <v>25.93192869</v>
      </c>
      <c r="O169" s="28"/>
      <c r="Q169" s="4" t="s">
        <v>325</v>
      </c>
      <c r="R169" s="11">
        <f>R167*(1-R177)</f>
        <v>17.71969655</v>
      </c>
      <c r="T169" s="28"/>
      <c r="V169" s="4" t="s">
        <v>325</v>
      </c>
      <c r="W169" s="11">
        <f>W167*(1-W177)</f>
        <v>18.79883677</v>
      </c>
      <c r="Y169" s="28"/>
      <c r="AA169" s="4" t="s">
        <v>325</v>
      </c>
      <c r="AB169" s="11">
        <f>AB167*(1-AB177)</f>
        <v>18.02951077</v>
      </c>
      <c r="AD169" s="28"/>
      <c r="AF169" s="4" t="s">
        <v>325</v>
      </c>
      <c r="AG169" s="11">
        <f>AG167*(1-AG177)</f>
        <v>17.06572891</v>
      </c>
      <c r="AI169" s="28"/>
      <c r="AK169" s="4" t="s">
        <v>325</v>
      </c>
      <c r="AL169" s="11">
        <f>AL167*(1-AL177)</f>
        <v>20.8671855</v>
      </c>
      <c r="AN169" s="28"/>
      <c r="AP169" s="4" t="s">
        <v>325</v>
      </c>
      <c r="AQ169" s="11">
        <f>AQ167*(1-AQ177)</f>
        <v>15.23006432</v>
      </c>
      <c r="AS169" s="28"/>
    </row>
    <row r="170">
      <c r="B170" s="4" t="s">
        <v>326</v>
      </c>
      <c r="C170" s="11">
        <f>(ABS(C165)-1)/C156</f>
        <v>1.601325235</v>
      </c>
      <c r="E170" s="28"/>
      <c r="G170" s="4" t="s">
        <v>326</v>
      </c>
      <c r="H170" s="11">
        <f>(ABS(H165)-1)/H156</f>
        <v>1.628830296</v>
      </c>
      <c r="J170" s="28"/>
      <c r="L170" s="4" t="s">
        <v>326</v>
      </c>
      <c r="M170" s="11">
        <f>(ABS(M165)-1)/M156</f>
        <v>2.160994057</v>
      </c>
      <c r="O170" s="28"/>
      <c r="Q170" s="4" t="s">
        <v>326</v>
      </c>
      <c r="R170" s="11">
        <f>(ABS(R165)-1)/R156</f>
        <v>1.550473448</v>
      </c>
      <c r="T170" s="28"/>
      <c r="V170" s="4" t="s">
        <v>326</v>
      </c>
      <c r="W170" s="11">
        <f>(ABS(W165)-1)/W156</f>
        <v>1.641168289</v>
      </c>
      <c r="Y170" s="28"/>
      <c r="AA170" s="4" t="s">
        <v>326</v>
      </c>
      <c r="AB170" s="11">
        <f>(ABS(AB165)-1)/AB156</f>
        <v>1.574004909</v>
      </c>
      <c r="AD170" s="28"/>
      <c r="AF170" s="4" t="s">
        <v>326</v>
      </c>
      <c r="AG170" s="11">
        <f>(ABS(AG165)-1)/AG156</f>
        <v>1.422144076</v>
      </c>
      <c r="AI170" s="28"/>
      <c r="AK170" s="4" t="s">
        <v>326</v>
      </c>
      <c r="AL170" s="11">
        <f>(ABS(AL165)-1)/AL156</f>
        <v>1.738932125</v>
      </c>
      <c r="AN170" s="28"/>
      <c r="AP170" s="4" t="s">
        <v>326</v>
      </c>
      <c r="AQ170" s="11">
        <f>(ABS(AQ165)-1)/AQ156</f>
        <v>1.269172027</v>
      </c>
      <c r="AS170" s="28"/>
    </row>
    <row r="171">
      <c r="B171" s="4" t="s">
        <v>327</v>
      </c>
      <c r="C171" s="11">
        <f>(ABS(C158)-1)/C156</f>
        <v>1.711761458</v>
      </c>
      <c r="E171" s="28"/>
      <c r="G171" s="4" t="s">
        <v>327</v>
      </c>
      <c r="H171" s="11">
        <f>(ABS(H158)-1)/H156</f>
        <v>1.88333503</v>
      </c>
      <c r="J171" s="28"/>
      <c r="L171" s="4" t="s">
        <v>327</v>
      </c>
      <c r="M171" s="11">
        <f>(ABS(M158)-1)/M156</f>
        <v>2.238172416</v>
      </c>
      <c r="O171" s="28"/>
      <c r="Q171" s="4" t="s">
        <v>327</v>
      </c>
      <c r="R171" s="11">
        <f>(ABS(R158)-1)/R156</f>
        <v>1.855030733</v>
      </c>
      <c r="T171" s="28"/>
      <c r="V171" s="4" t="s">
        <v>327</v>
      </c>
      <c r="W171" s="11">
        <f>(ABS(W158)-1)/W156</f>
        <v>2.030598053</v>
      </c>
      <c r="Y171" s="28"/>
      <c r="AA171" s="4" t="s">
        <v>327</v>
      </c>
      <c r="AB171" s="11">
        <f>(ABS(AB158)-1)/AB156</f>
        <v>1.947497599</v>
      </c>
      <c r="AD171" s="28"/>
      <c r="AF171" s="4" t="s">
        <v>327</v>
      </c>
      <c r="AG171" s="11">
        <f>(ABS(AG158)-1)/AG156</f>
        <v>1.448001241</v>
      </c>
      <c r="AI171" s="28"/>
      <c r="AK171" s="4" t="s">
        <v>327</v>
      </c>
      <c r="AL171" s="11">
        <f>(ABS(AL158)-1)/AL156</f>
        <v>1.938481713</v>
      </c>
      <c r="AN171" s="28"/>
      <c r="AP171" s="4" t="s">
        <v>327</v>
      </c>
      <c r="AQ171" s="11">
        <f>(ABS(AQ158)-1)/AQ156</f>
        <v>1.376728978</v>
      </c>
      <c r="AS171" s="28"/>
    </row>
    <row r="172">
      <c r="B172" s="18" t="s">
        <v>328</v>
      </c>
      <c r="C172" s="11">
        <f>(ABS(C164)-1)/C156</f>
        <v>1.905024848</v>
      </c>
      <c r="E172" s="28"/>
      <c r="G172" s="18" t="s">
        <v>328</v>
      </c>
      <c r="H172" s="11">
        <f>(ABS(H164)-1)/H156</f>
        <v>2.061488344</v>
      </c>
      <c r="J172" s="28"/>
      <c r="L172" s="18" t="s">
        <v>328</v>
      </c>
      <c r="M172" s="11">
        <f>(ABS(M164)-1)/M156</f>
        <v>2.508296674</v>
      </c>
      <c r="O172" s="28"/>
      <c r="Q172" s="18" t="s">
        <v>328</v>
      </c>
      <c r="R172" s="11">
        <f>(ABS(R164)-1)/R156</f>
        <v>2.048839914</v>
      </c>
      <c r="T172" s="28"/>
      <c r="V172" s="18" t="s">
        <v>328</v>
      </c>
      <c r="W172" s="11">
        <f>(ABS(W164)-1)/W156</f>
        <v>2.225312935</v>
      </c>
      <c r="Y172" s="28"/>
      <c r="AA172" s="18" t="s">
        <v>328</v>
      </c>
      <c r="AB172" s="11">
        <f>(ABS(AB164)-1)/AB156</f>
        <v>2.134243944</v>
      </c>
      <c r="AD172" s="28"/>
      <c r="AF172" s="18" t="s">
        <v>328</v>
      </c>
      <c r="AG172" s="11">
        <f>(ABS(AG164)-1)/AG156</f>
        <v>1.629001396</v>
      </c>
      <c r="AI172" s="28"/>
      <c r="AK172" s="18" t="s">
        <v>328</v>
      </c>
      <c r="AL172" s="11">
        <f>(ABS(AL164)-1)/AL156</f>
        <v>2.138031301</v>
      </c>
      <c r="AN172" s="28"/>
      <c r="AP172" s="18" t="s">
        <v>328</v>
      </c>
      <c r="AQ172" s="11">
        <f>(ABS(AQ164)-1)/AQ156</f>
        <v>1.52730871</v>
      </c>
      <c r="AS172" s="28"/>
    </row>
    <row r="173">
      <c r="B173" s="18" t="s">
        <v>329</v>
      </c>
      <c r="C173" s="11">
        <f>ABS(C158)/ABS(C165)</f>
        <v>1.06779661</v>
      </c>
      <c r="E173" s="28"/>
      <c r="G173" s="18" t="s">
        <v>329</v>
      </c>
      <c r="H173" s="11">
        <f>ABS(H158)/ABS(H165)</f>
        <v>1.153846154</v>
      </c>
      <c r="J173" s="28"/>
      <c r="L173" s="18" t="s">
        <v>329</v>
      </c>
      <c r="M173" s="11">
        <f>ABS(M158)/ABS(M165)</f>
        <v>1.035087719</v>
      </c>
      <c r="O173" s="28"/>
      <c r="Q173" s="18" t="s">
        <v>329</v>
      </c>
      <c r="R173" s="11">
        <f>ABS(R158)/ABS(R165)</f>
        <v>1.192982456</v>
      </c>
      <c r="T173" s="28"/>
      <c r="V173" s="18" t="s">
        <v>329</v>
      </c>
      <c r="W173" s="11">
        <f>ABS(W158)/ABS(W165)</f>
        <v>1.233333333</v>
      </c>
      <c r="Y173" s="28"/>
      <c r="AA173" s="18" t="s">
        <v>329</v>
      </c>
      <c r="AB173" s="11">
        <f>ABS(AB158)/ABS(AB165)</f>
        <v>1.233333333</v>
      </c>
      <c r="AD173" s="28"/>
      <c r="AF173" s="18" t="s">
        <v>329</v>
      </c>
      <c r="AG173" s="11">
        <f>ABS(AG158)/ABS(AG165)</f>
        <v>1.017857143</v>
      </c>
      <c r="AI173" s="28"/>
      <c r="AK173" s="18" t="s">
        <v>329</v>
      </c>
      <c r="AL173" s="11">
        <f>ABS(AL158)/ABS(AL165)</f>
        <v>1.112903226</v>
      </c>
      <c r="AN173" s="28"/>
      <c r="AP173" s="18" t="s">
        <v>329</v>
      </c>
      <c r="AQ173" s="11">
        <f>ABS(AQ158)/ABS(AQ165)</f>
        <v>1.083333333</v>
      </c>
      <c r="AS173" s="28"/>
    </row>
    <row r="174">
      <c r="B174" s="18" t="s">
        <v>330</v>
      </c>
      <c r="C174" s="11">
        <f>ABS(C164)/ABS(C165)</f>
        <v>1.186440678</v>
      </c>
      <c r="E174" s="28"/>
      <c r="G174" s="18" t="s">
        <v>330</v>
      </c>
      <c r="H174" s="11">
        <f>ABS(H164)/ABS(H165)</f>
        <v>1.261538462</v>
      </c>
      <c r="J174" s="28"/>
      <c r="L174" s="18" t="s">
        <v>330</v>
      </c>
      <c r="M174" s="11">
        <f>ABS(M164)/ABS(M165)</f>
        <v>1.157894737</v>
      </c>
      <c r="O174" s="28"/>
      <c r="Q174" s="18" t="s">
        <v>330</v>
      </c>
      <c r="R174" s="11">
        <f>ABS(R164)/ABS(R165)</f>
        <v>1.315789474</v>
      </c>
      <c r="T174" s="28"/>
      <c r="V174" s="18" t="s">
        <v>330</v>
      </c>
      <c r="W174" s="11">
        <f>ABS(W164)/ABS(W165)</f>
        <v>1.35</v>
      </c>
      <c r="Y174" s="28"/>
      <c r="AA174" s="18" t="s">
        <v>330</v>
      </c>
      <c r="AB174" s="11">
        <f>ABS(AB164)/ABS(AB165)</f>
        <v>1.35</v>
      </c>
      <c r="AD174" s="28"/>
      <c r="AF174" s="18" t="s">
        <v>330</v>
      </c>
      <c r="AG174" s="11">
        <f>ABS(AG164)/ABS(AG165)</f>
        <v>1.142857143</v>
      </c>
      <c r="AI174" s="28"/>
      <c r="AK174" s="18" t="s">
        <v>330</v>
      </c>
      <c r="AL174" s="11">
        <f>ABS(AL164)/ABS(AL165)</f>
        <v>1.225806452</v>
      </c>
      <c r="AN174" s="28"/>
      <c r="AP174" s="18" t="s">
        <v>330</v>
      </c>
      <c r="AQ174" s="11">
        <f>ABS(AQ164)/ABS(AQ165)</f>
        <v>1.2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0.05263157895</v>
      </c>
      <c r="T175" s="28"/>
      <c r="V175" s="18" t="s">
        <v>331</v>
      </c>
      <c r="W175" s="11">
        <f>W162/MAX(ABS(W160),ABS(W165))</f>
        <v>0.05</v>
      </c>
      <c r="Y175" s="28"/>
      <c r="AA175" s="18" t="s">
        <v>331</v>
      </c>
      <c r="AB175" s="11">
        <f>AB162/MAX(ABS(AB160),ABS(AB165))</f>
        <v>0.05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0.06779661017</v>
      </c>
      <c r="E176" s="28"/>
      <c r="G176" s="4" t="s">
        <v>332</v>
      </c>
      <c r="H176" s="11">
        <f>H161/(H160+H162+H161)</f>
        <v>0.1538461538</v>
      </c>
      <c r="J176" s="28"/>
      <c r="L176" s="4" t="s">
        <v>332</v>
      </c>
      <c r="M176" s="11">
        <f>M161/(M160+M162+M161)</f>
        <v>0.0350877193</v>
      </c>
      <c r="O176" s="28"/>
      <c r="Q176" s="4" t="s">
        <v>332</v>
      </c>
      <c r="R176" s="11">
        <f>R161/(R160+R162+R161)</f>
        <v>0.07936507937</v>
      </c>
      <c r="T176" s="28"/>
      <c r="V176" s="4" t="s">
        <v>332</v>
      </c>
      <c r="W176" s="11">
        <f>W161/(W160+W162+W161)</f>
        <v>0.1212121212</v>
      </c>
      <c r="Y176" s="28"/>
      <c r="AA176" s="4" t="s">
        <v>332</v>
      </c>
      <c r="AB176" s="11">
        <f>AB161/(AB160+AB162+AB161)</f>
        <v>0.1212121212</v>
      </c>
      <c r="AD176" s="28"/>
      <c r="AF176" s="4" t="s">
        <v>332</v>
      </c>
      <c r="AG176" s="11">
        <f>AG161/(AG160+AG162+AG161)</f>
        <v>0.01785714286</v>
      </c>
      <c r="AI176" s="28"/>
      <c r="AK176" s="4" t="s">
        <v>332</v>
      </c>
      <c r="AL176" s="11">
        <f>AL161/(AL160+AL162+AL161)</f>
        <v>0.1129032258</v>
      </c>
      <c r="AN176" s="28"/>
      <c r="AP176" s="4" t="s">
        <v>332</v>
      </c>
      <c r="AQ176" s="11">
        <f>AQ161/(AQ160+AQ162+AQ161)</f>
        <v>0.08333333333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0.04761904762</v>
      </c>
      <c r="T177" s="28"/>
      <c r="V177" s="4" t="s">
        <v>333</v>
      </c>
      <c r="W177" s="11">
        <f>W162/(W160+W162+W161)</f>
        <v>0.04545454545</v>
      </c>
      <c r="Y177" s="28"/>
      <c r="AA177" s="4" t="s">
        <v>333</v>
      </c>
      <c r="AB177" s="11">
        <f>AB162/(AB160+AB162+AB161)</f>
        <v>0.04545454545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0.06779661017</v>
      </c>
      <c r="E178" s="28"/>
      <c r="G178" s="4" t="s">
        <v>334</v>
      </c>
      <c r="H178" s="11">
        <f>(H161+H162)/(H160+H161+H162)</f>
        <v>0.1538461538</v>
      </c>
      <c r="J178" s="28"/>
      <c r="L178" s="4" t="s">
        <v>334</v>
      </c>
      <c r="M178" s="11">
        <f>(M161+M162)/(M160+M161+M162)</f>
        <v>0.0350877193</v>
      </c>
      <c r="O178" s="28"/>
      <c r="Q178" s="4" t="s">
        <v>334</v>
      </c>
      <c r="R178" s="11">
        <f>(R161+R162)/(R160+R161+R162)</f>
        <v>0.126984127</v>
      </c>
      <c r="T178" s="28"/>
      <c r="V178" s="4" t="s">
        <v>334</v>
      </c>
      <c r="W178" s="11">
        <f>(W161+W162)/(W160+W161+W162)</f>
        <v>0.1666666667</v>
      </c>
      <c r="Y178" s="28"/>
      <c r="AA178" s="4" t="s">
        <v>334</v>
      </c>
      <c r="AB178" s="11">
        <f>(AB161+AB162)/(AB160+AB161+AB162)</f>
        <v>0.1666666667</v>
      </c>
      <c r="AD178" s="28"/>
      <c r="AF178" s="4" t="s">
        <v>334</v>
      </c>
      <c r="AG178" s="11">
        <f>(AG161+AG162)/(AG160+AG161+AG162)</f>
        <v>0.01785714286</v>
      </c>
      <c r="AI178" s="28"/>
      <c r="AK178" s="4" t="s">
        <v>334</v>
      </c>
      <c r="AL178" s="11">
        <f>(AL161+AL162)/(AL160+AL161+AL162)</f>
        <v>0.1129032258</v>
      </c>
      <c r="AN178" s="28"/>
      <c r="AP178" s="4" t="s">
        <v>334</v>
      </c>
      <c r="AQ178" s="11">
        <f>(AQ161+AQ162)/(AQ160+AQ161+AQ162)</f>
        <v>0.08333333333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>
        <f>M161/(M161+M162)</f>
        <v>1</v>
      </c>
      <c r="O180" s="28"/>
      <c r="Q180" s="4" t="s">
        <v>336</v>
      </c>
      <c r="R180" s="6">
        <f>R161/(R161+R162)</f>
        <v>0.625</v>
      </c>
      <c r="T180" s="28"/>
      <c r="V180" s="4" t="s">
        <v>336</v>
      </c>
      <c r="W180" s="6">
        <f>W161/(W161+W162)</f>
        <v>0.7272727273</v>
      </c>
      <c r="Y180" s="28"/>
      <c r="AA180" s="4" t="s">
        <v>336</v>
      </c>
      <c r="AB180" s="6">
        <f>AB161/(AB161+AB162)</f>
        <v>0.7272727273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1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0.873015873</v>
      </c>
      <c r="E181" s="28"/>
      <c r="G181" s="4" t="s">
        <v>337</v>
      </c>
      <c r="H181" s="11">
        <f>H160/(H159+H160+H161+H162)</f>
        <v>0.7333333333</v>
      </c>
      <c r="J181" s="28"/>
      <c r="L181" s="4" t="s">
        <v>337</v>
      </c>
      <c r="M181" s="11">
        <f>M160/(M159+M160+M161+M162)</f>
        <v>0.9322033898</v>
      </c>
      <c r="O181" s="28"/>
      <c r="Q181" s="4" t="s">
        <v>337</v>
      </c>
      <c r="R181" s="11">
        <f>R160/(R159+R160+R161+R162)</f>
        <v>0.8088235294</v>
      </c>
      <c r="T181" s="28"/>
      <c r="V181" s="4" t="s">
        <v>337</v>
      </c>
      <c r="W181" s="11">
        <f>W160/(W159+W160+W161+W162)</f>
        <v>0.7432432432</v>
      </c>
      <c r="Y181" s="28"/>
      <c r="AA181" s="4" t="s">
        <v>337</v>
      </c>
      <c r="AB181" s="11">
        <f>AB160/(AB159+AB160+AB161+AB162)</f>
        <v>0.7432432432</v>
      </c>
      <c r="AD181" s="28"/>
      <c r="AF181" s="4" t="s">
        <v>337</v>
      </c>
      <c r="AG181" s="11">
        <f>AG160/(AG159+AG160+AG161+AG162)</f>
        <v>0.9649122807</v>
      </c>
      <c r="AI181" s="28"/>
      <c r="AK181" s="4" t="s">
        <v>337</v>
      </c>
      <c r="AL181" s="11">
        <f>AL160/(AL159+AL160+AL161+AL162)</f>
        <v>0.7971014493</v>
      </c>
      <c r="AN181" s="28"/>
      <c r="AP181" s="4" t="s">
        <v>337</v>
      </c>
      <c r="AQ181" s="11">
        <f>AQ160/(AQ159+AQ160+AQ161+AQ162)</f>
        <v>0.8461538462</v>
      </c>
      <c r="AS181" s="28"/>
    </row>
    <row r="182">
      <c r="B182" s="4" t="s">
        <v>338</v>
      </c>
      <c r="C182" s="11">
        <f>(C162+C161+C159)/(C160+C162+C161+C159)</f>
        <v>0.126984127</v>
      </c>
      <c r="E182" s="28"/>
      <c r="G182" s="4" t="s">
        <v>338</v>
      </c>
      <c r="H182" s="11">
        <f>(H162+H161+H159)/(H160+H162+H161+H159)</f>
        <v>0.2666666667</v>
      </c>
      <c r="J182" s="28"/>
      <c r="L182" s="4" t="s">
        <v>338</v>
      </c>
      <c r="M182" s="11">
        <f>(M162+M161+M159)/(M160+M162+M161+M159)</f>
        <v>0.06779661017</v>
      </c>
      <c r="O182" s="28"/>
      <c r="Q182" s="4" t="s">
        <v>338</v>
      </c>
      <c r="R182" s="11">
        <f>(R162+R161+R159)/(R160+R162+R161+R159)</f>
        <v>0.1911764706</v>
      </c>
      <c r="T182" s="28"/>
      <c r="V182" s="4" t="s">
        <v>338</v>
      </c>
      <c r="W182" s="11">
        <f>(W162+W161+W159)/(W160+W162+W161+W159)</f>
        <v>0.2567567568</v>
      </c>
      <c r="Y182" s="28"/>
      <c r="AA182" s="4" t="s">
        <v>338</v>
      </c>
      <c r="AB182" s="11">
        <f>(AB162+AB161+AB159)/(AB160+AB162+AB161+AB159)</f>
        <v>0.2567567568</v>
      </c>
      <c r="AD182" s="28"/>
      <c r="AF182" s="4" t="s">
        <v>338</v>
      </c>
      <c r="AG182" s="11">
        <f>(AG162+AG161+AG159)/(AG160+AG162+AG161+AG159)</f>
        <v>0.0350877193</v>
      </c>
      <c r="AI182" s="28"/>
      <c r="AK182" s="4" t="s">
        <v>338</v>
      </c>
      <c r="AL182" s="11">
        <f>(AL162+AL161+AL159)/(AL160+AL162+AL161+AL159)</f>
        <v>0.2028985507</v>
      </c>
      <c r="AN182" s="28"/>
      <c r="AP182" s="4" t="s">
        <v>338</v>
      </c>
      <c r="AQ182" s="11">
        <f>(AQ162+AQ161+AQ159)/(AQ160+AQ162+AQ161+AQ159)</f>
        <v>0.1538461538</v>
      </c>
      <c r="AS182" s="28"/>
    </row>
    <row r="183">
      <c r="B183" s="4" t="s">
        <v>339</v>
      </c>
      <c r="C183" s="11">
        <f>(C161+C159)/C160</f>
        <v>0.1454545455</v>
      </c>
      <c r="E183" s="28"/>
      <c r="G183" s="4" t="s">
        <v>339</v>
      </c>
      <c r="H183" s="11">
        <f>(H161+H159)/H160</f>
        <v>0.3636363636</v>
      </c>
      <c r="J183" s="28"/>
      <c r="L183" s="4" t="s">
        <v>339</v>
      </c>
      <c r="M183" s="11">
        <f>(M161+M159)/M160</f>
        <v>0.07272727273</v>
      </c>
      <c r="O183" s="28"/>
      <c r="Q183" s="4" t="s">
        <v>339</v>
      </c>
      <c r="R183" s="11">
        <f>(R161+R159)/R160</f>
        <v>0.1818181818</v>
      </c>
      <c r="T183" s="28"/>
      <c r="V183" s="4" t="s">
        <v>339</v>
      </c>
      <c r="W183" s="11">
        <f>(W161+W159)/W160</f>
        <v>0.2909090909</v>
      </c>
      <c r="Y183" s="28"/>
      <c r="AA183" s="4" t="s">
        <v>339</v>
      </c>
      <c r="AB183" s="11">
        <f>(AB161+AB159)/AB160</f>
        <v>0.2909090909</v>
      </c>
      <c r="AD183" s="28"/>
      <c r="AF183" s="4" t="s">
        <v>339</v>
      </c>
      <c r="AG183" s="11">
        <f>(AG161+AG159)/AG160</f>
        <v>0.03636363636</v>
      </c>
      <c r="AI183" s="28"/>
      <c r="AK183" s="4" t="s">
        <v>339</v>
      </c>
      <c r="AL183" s="11">
        <f>(AL161+AL159)/AL160</f>
        <v>0.2545454545</v>
      </c>
      <c r="AN183" s="28"/>
      <c r="AP183" s="4" t="s">
        <v>339</v>
      </c>
      <c r="AQ183" s="11">
        <f>(AQ161+AQ159)/AQ160</f>
        <v>0.1818181818</v>
      </c>
      <c r="AS183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25" t="s">
        <v>51</v>
      </c>
      <c r="C3" s="26">
        <v>11853.0</v>
      </c>
      <c r="D3" s="27" t="s">
        <v>1993</v>
      </c>
      <c r="E3" s="26">
        <v>1.630055684599E12</v>
      </c>
      <c r="F3" s="24" t="b">
        <f t="shared" ref="F3:F77" si="2"> EXACT(G3, LOWER(G3))</f>
        <v>0</v>
      </c>
      <c r="G3" s="25" t="s">
        <v>51</v>
      </c>
      <c r="H3" s="26">
        <v>11873.0</v>
      </c>
      <c r="I3" s="27" t="s">
        <v>1994</v>
      </c>
      <c r="J3" s="26">
        <v>1.630056152806E12</v>
      </c>
      <c r="K3" s="24" t="b">
        <f t="shared" ref="K3:K77" si="3"> EXACT(L3, LOWER(L3))</f>
        <v>0</v>
      </c>
      <c r="L3" s="25" t="s">
        <v>51</v>
      </c>
      <c r="M3" s="26">
        <v>12327.0</v>
      </c>
      <c r="N3" s="27" t="s">
        <v>1995</v>
      </c>
      <c r="O3" s="26">
        <v>1.630056586931E12</v>
      </c>
      <c r="P3" s="24" t="b">
        <f t="shared" ref="P3:P77" si="4"> EXACT(Q3, LOWER(Q3))</f>
        <v>0</v>
      </c>
      <c r="Q3" s="25" t="s">
        <v>51</v>
      </c>
      <c r="R3" s="26">
        <v>13973.0</v>
      </c>
      <c r="S3" s="27" t="s">
        <v>1996</v>
      </c>
      <c r="T3" s="26">
        <v>1.630061437705E12</v>
      </c>
      <c r="U3" s="24" t="b">
        <f t="shared" ref="U3:U77" si="5"> EXACT(V3, LOWER(V3))</f>
        <v>0</v>
      </c>
      <c r="V3" s="25" t="s">
        <v>51</v>
      </c>
      <c r="W3" s="26">
        <v>14302.0</v>
      </c>
      <c r="X3" s="27" t="s">
        <v>1997</v>
      </c>
      <c r="Y3" s="26">
        <v>1.630062022034E12</v>
      </c>
      <c r="Z3" s="24" t="b">
        <f t="shared" ref="Z3:Z77" si="6"> EXACT(AA3, LOWER(AA3))</f>
        <v>0</v>
      </c>
      <c r="AA3" s="25" t="s">
        <v>51</v>
      </c>
      <c r="AB3" s="26">
        <v>14463.0</v>
      </c>
      <c r="AC3" s="27" t="s">
        <v>1998</v>
      </c>
      <c r="AD3" s="26">
        <v>1.630062691377E12</v>
      </c>
      <c r="AE3" s="24" t="b">
        <f t="shared" ref="AE3:AE77" si="7"> EXACT(AF3, LOWER(AF3))</f>
        <v>0</v>
      </c>
      <c r="AF3" s="25" t="s">
        <v>51</v>
      </c>
      <c r="AG3" s="26">
        <v>12390.0</v>
      </c>
      <c r="AH3" s="27" t="s">
        <v>1999</v>
      </c>
      <c r="AI3" s="26">
        <v>1.630067069459E12</v>
      </c>
      <c r="AJ3" s="24" t="b">
        <f t="shared" ref="AJ3:AJ77" si="8"> EXACT(AK3, LOWER(AK3))</f>
        <v>0</v>
      </c>
      <c r="AK3" s="25" t="s">
        <v>51</v>
      </c>
      <c r="AL3" s="26">
        <v>13580.0</v>
      </c>
      <c r="AM3" s="27" t="s">
        <v>2000</v>
      </c>
      <c r="AN3" s="26">
        <v>1.630068081904E12</v>
      </c>
      <c r="AO3" s="24" t="b">
        <f t="shared" ref="AO3:AO77" si="9"> EXACT(AP3, LOWER(AP3))</f>
        <v>0</v>
      </c>
      <c r="AP3" s="25" t="s">
        <v>51</v>
      </c>
      <c r="AQ3" s="26">
        <v>13078.0</v>
      </c>
      <c r="AR3" s="27" t="s">
        <v>2001</v>
      </c>
      <c r="AS3" s="26">
        <v>1.630068860595E12</v>
      </c>
    </row>
    <row r="4">
      <c r="A4" s="24" t="b">
        <f t="shared" si="1"/>
        <v>1</v>
      </c>
      <c r="B4" s="25" t="s">
        <v>61</v>
      </c>
      <c r="C4" s="26">
        <v>150.0</v>
      </c>
      <c r="D4" s="27" t="s">
        <v>1993</v>
      </c>
      <c r="E4" s="26">
        <v>1.630055684746E12</v>
      </c>
      <c r="F4" s="24" t="b">
        <f t="shared" si="2"/>
        <v>1</v>
      </c>
      <c r="G4" s="25" t="s">
        <v>61</v>
      </c>
      <c r="H4" s="26">
        <v>427.0</v>
      </c>
      <c r="I4" s="27" t="s">
        <v>2002</v>
      </c>
      <c r="J4" s="26">
        <v>1.630056153203E12</v>
      </c>
      <c r="K4" s="24" t="b">
        <f t="shared" si="3"/>
        <v>1</v>
      </c>
      <c r="L4" s="25" t="s">
        <v>61</v>
      </c>
      <c r="M4" s="26">
        <v>255.0</v>
      </c>
      <c r="N4" s="27" t="s">
        <v>2003</v>
      </c>
      <c r="O4" s="26">
        <v>1.630056587183E12</v>
      </c>
      <c r="P4" s="24" t="b">
        <f t="shared" si="4"/>
        <v>1</v>
      </c>
      <c r="Q4" s="25" t="s">
        <v>61</v>
      </c>
      <c r="R4" s="26">
        <v>383.0</v>
      </c>
      <c r="S4" s="27" t="s">
        <v>2004</v>
      </c>
      <c r="T4" s="26">
        <v>1.630061438085E12</v>
      </c>
      <c r="U4" s="24" t="b">
        <f t="shared" si="5"/>
        <v>1</v>
      </c>
      <c r="V4" s="25" t="s">
        <v>61</v>
      </c>
      <c r="W4" s="26">
        <v>196.0</v>
      </c>
      <c r="X4" s="27" t="s">
        <v>1997</v>
      </c>
      <c r="Y4" s="26">
        <v>1.630062022232E12</v>
      </c>
      <c r="Z4" s="24" t="b">
        <f t="shared" si="6"/>
        <v>1</v>
      </c>
      <c r="AA4" s="25" t="s">
        <v>61</v>
      </c>
      <c r="AB4" s="26">
        <v>215.0</v>
      </c>
      <c r="AC4" s="27" t="s">
        <v>1998</v>
      </c>
      <c r="AD4" s="26">
        <v>1.630062691568E12</v>
      </c>
      <c r="AE4" s="24" t="b">
        <f t="shared" si="7"/>
        <v>1</v>
      </c>
      <c r="AF4" s="25" t="s">
        <v>61</v>
      </c>
      <c r="AG4" s="26">
        <v>237.0</v>
      </c>
      <c r="AH4" s="27" t="s">
        <v>1999</v>
      </c>
      <c r="AI4" s="26">
        <v>1.630067069694E12</v>
      </c>
      <c r="AJ4" s="24" t="b">
        <f t="shared" si="8"/>
        <v>1</v>
      </c>
      <c r="AK4" s="25" t="s">
        <v>61</v>
      </c>
      <c r="AL4" s="26">
        <v>151.0</v>
      </c>
      <c r="AM4" s="27" t="s">
        <v>2005</v>
      </c>
      <c r="AN4" s="26">
        <v>1.630068082044E12</v>
      </c>
      <c r="AO4" s="24" t="b">
        <f t="shared" si="9"/>
        <v>1</v>
      </c>
      <c r="AP4" s="25" t="s">
        <v>61</v>
      </c>
      <c r="AQ4" s="26">
        <v>429.0</v>
      </c>
      <c r="AR4" s="27" t="s">
        <v>2006</v>
      </c>
      <c r="AS4" s="26">
        <v>1.630068861023E12</v>
      </c>
    </row>
    <row r="5">
      <c r="A5" s="24" t="b">
        <f t="shared" si="1"/>
        <v>1</v>
      </c>
      <c r="B5" s="25" t="s">
        <v>64</v>
      </c>
      <c r="C5" s="26">
        <v>960.0</v>
      </c>
      <c r="D5" s="27" t="s">
        <v>2007</v>
      </c>
      <c r="E5" s="26">
        <v>1.630055685708E12</v>
      </c>
      <c r="F5" s="24" t="b">
        <f t="shared" si="2"/>
        <v>1</v>
      </c>
      <c r="G5" s="25" t="s">
        <v>64</v>
      </c>
      <c r="H5" s="26">
        <v>310.0</v>
      </c>
      <c r="I5" s="27" t="s">
        <v>2002</v>
      </c>
      <c r="J5" s="26">
        <v>1.630056153514E12</v>
      </c>
      <c r="K5" s="24" t="b">
        <f t="shared" si="3"/>
        <v>1</v>
      </c>
      <c r="L5" s="25" t="s">
        <v>64</v>
      </c>
      <c r="M5" s="26">
        <v>376.0</v>
      </c>
      <c r="N5" s="27" t="s">
        <v>2003</v>
      </c>
      <c r="O5" s="26">
        <v>1.630056587558E12</v>
      </c>
      <c r="P5" s="24" t="b">
        <f t="shared" si="4"/>
        <v>1</v>
      </c>
      <c r="Q5" s="25" t="s">
        <v>64</v>
      </c>
      <c r="R5" s="26">
        <v>283.0</v>
      </c>
      <c r="S5" s="27" t="s">
        <v>2004</v>
      </c>
      <c r="T5" s="26">
        <v>1.630061438368E12</v>
      </c>
      <c r="U5" s="24" t="b">
        <f t="shared" si="5"/>
        <v>1</v>
      </c>
      <c r="V5" s="25" t="s">
        <v>64</v>
      </c>
      <c r="W5" s="26">
        <v>310.0</v>
      </c>
      <c r="X5" s="27" t="s">
        <v>1997</v>
      </c>
      <c r="Y5" s="26">
        <v>1.630062022536E12</v>
      </c>
      <c r="Z5" s="24" t="b">
        <f t="shared" si="6"/>
        <v>1</v>
      </c>
      <c r="AA5" s="25" t="s">
        <v>64</v>
      </c>
      <c r="AB5" s="26">
        <v>402.0</v>
      </c>
      <c r="AC5" s="27" t="s">
        <v>1998</v>
      </c>
      <c r="AD5" s="26">
        <v>1.630062691976E12</v>
      </c>
      <c r="AE5" s="24" t="b">
        <f t="shared" si="7"/>
        <v>1</v>
      </c>
      <c r="AF5" s="25" t="s">
        <v>64</v>
      </c>
      <c r="AG5" s="26">
        <v>344.0</v>
      </c>
      <c r="AH5" s="27" t="s">
        <v>2008</v>
      </c>
      <c r="AI5" s="26">
        <v>1.630067070035E12</v>
      </c>
      <c r="AJ5" s="24" t="b">
        <f t="shared" si="8"/>
        <v>1</v>
      </c>
      <c r="AK5" s="25" t="s">
        <v>64</v>
      </c>
      <c r="AL5" s="26">
        <v>318.0</v>
      </c>
      <c r="AM5" s="27" t="s">
        <v>2005</v>
      </c>
      <c r="AN5" s="26">
        <v>1.630068082361E12</v>
      </c>
      <c r="AO5" s="24" t="b">
        <f t="shared" si="9"/>
        <v>1</v>
      </c>
      <c r="AP5" s="25" t="s">
        <v>64</v>
      </c>
      <c r="AQ5" s="26">
        <v>302.0</v>
      </c>
      <c r="AR5" s="27" t="s">
        <v>2006</v>
      </c>
      <c r="AS5" s="26">
        <v>1.630068861328E12</v>
      </c>
    </row>
    <row r="6">
      <c r="A6" s="24" t="b">
        <f t="shared" si="1"/>
        <v>1</v>
      </c>
      <c r="B6" s="25" t="s">
        <v>70</v>
      </c>
      <c r="C6" s="26">
        <v>912.0</v>
      </c>
      <c r="D6" s="27" t="s">
        <v>2009</v>
      </c>
      <c r="E6" s="26">
        <v>1.630055686617E12</v>
      </c>
      <c r="F6" s="24" t="b">
        <f t="shared" si="2"/>
        <v>1</v>
      </c>
      <c r="G6" s="25" t="s">
        <v>70</v>
      </c>
      <c r="H6" s="26">
        <v>301.0</v>
      </c>
      <c r="I6" s="27" t="s">
        <v>2002</v>
      </c>
      <c r="J6" s="26">
        <v>1.630056153813E12</v>
      </c>
      <c r="K6" s="24" t="b">
        <f t="shared" si="3"/>
        <v>1</v>
      </c>
      <c r="L6" s="25" t="s">
        <v>70</v>
      </c>
      <c r="M6" s="26">
        <v>143.0</v>
      </c>
      <c r="N6" s="27" t="s">
        <v>2003</v>
      </c>
      <c r="O6" s="26">
        <v>1.630056587727E12</v>
      </c>
      <c r="P6" s="24" t="b">
        <f t="shared" si="4"/>
        <v>1</v>
      </c>
      <c r="Q6" s="25" t="s">
        <v>70</v>
      </c>
      <c r="R6" s="26">
        <v>213.0</v>
      </c>
      <c r="S6" s="27" t="s">
        <v>2004</v>
      </c>
      <c r="T6" s="26">
        <v>1.630061438582E12</v>
      </c>
      <c r="U6" s="24" t="b">
        <f t="shared" si="5"/>
        <v>1</v>
      </c>
      <c r="V6" s="25" t="s">
        <v>70</v>
      </c>
      <c r="W6" s="26">
        <v>251.0</v>
      </c>
      <c r="X6" s="27" t="s">
        <v>1997</v>
      </c>
      <c r="Y6" s="26">
        <v>1.63006202279E12</v>
      </c>
      <c r="Z6" s="24" t="b">
        <f t="shared" si="6"/>
        <v>1</v>
      </c>
      <c r="AA6" s="25" t="s">
        <v>70</v>
      </c>
      <c r="AB6" s="26">
        <v>179.0</v>
      </c>
      <c r="AC6" s="27" t="s">
        <v>2010</v>
      </c>
      <c r="AD6" s="26">
        <v>1.630062692151E12</v>
      </c>
      <c r="AE6" s="24" t="b">
        <f t="shared" si="7"/>
        <v>1</v>
      </c>
      <c r="AF6" s="25" t="s">
        <v>70</v>
      </c>
      <c r="AG6" s="26">
        <v>197.0</v>
      </c>
      <c r="AH6" s="27" t="s">
        <v>2008</v>
      </c>
      <c r="AI6" s="26">
        <v>1.630067070233E12</v>
      </c>
      <c r="AJ6" s="24" t="b">
        <f t="shared" si="8"/>
        <v>1</v>
      </c>
      <c r="AK6" s="25" t="s">
        <v>70</v>
      </c>
      <c r="AL6" s="26">
        <v>234.0</v>
      </c>
      <c r="AM6" s="27" t="s">
        <v>2005</v>
      </c>
      <c r="AN6" s="26">
        <v>1.630068082597E12</v>
      </c>
      <c r="AO6" s="24" t="b">
        <f t="shared" si="9"/>
        <v>1</v>
      </c>
      <c r="AP6" s="25" t="s">
        <v>70</v>
      </c>
      <c r="AQ6" s="26">
        <v>209.0</v>
      </c>
      <c r="AR6" s="27" t="s">
        <v>2006</v>
      </c>
      <c r="AS6" s="26">
        <v>1.630068861531E12</v>
      </c>
    </row>
    <row r="7">
      <c r="A7" s="24" t="b">
        <f t="shared" si="1"/>
        <v>1</v>
      </c>
      <c r="B7" s="25" t="s">
        <v>75</v>
      </c>
      <c r="C7" s="26">
        <v>276.0</v>
      </c>
      <c r="D7" s="27" t="s">
        <v>2009</v>
      </c>
      <c r="E7" s="26">
        <v>1.630055686893E12</v>
      </c>
      <c r="F7" s="24" t="b">
        <f t="shared" si="2"/>
        <v>1</v>
      </c>
      <c r="G7" s="25" t="s">
        <v>75</v>
      </c>
      <c r="H7" s="26">
        <v>384.0</v>
      </c>
      <c r="I7" s="27" t="s">
        <v>2011</v>
      </c>
      <c r="J7" s="26">
        <v>1.6300561542E12</v>
      </c>
      <c r="K7" s="24" t="b">
        <f t="shared" si="3"/>
        <v>1</v>
      </c>
      <c r="L7" s="25" t="s">
        <v>75</v>
      </c>
      <c r="M7" s="26">
        <v>242.0</v>
      </c>
      <c r="N7" s="27" t="s">
        <v>2003</v>
      </c>
      <c r="O7" s="26">
        <v>1.630056587945E12</v>
      </c>
      <c r="P7" s="24" t="b">
        <f t="shared" si="4"/>
        <v>1</v>
      </c>
      <c r="Q7" s="25" t="s">
        <v>75</v>
      </c>
      <c r="R7" s="26">
        <v>275.0</v>
      </c>
      <c r="S7" s="27" t="s">
        <v>2004</v>
      </c>
      <c r="T7" s="26">
        <v>1.630061438859E12</v>
      </c>
      <c r="U7" s="24" t="b">
        <f t="shared" si="5"/>
        <v>1</v>
      </c>
      <c r="V7" s="25" t="s">
        <v>75</v>
      </c>
      <c r="W7" s="26">
        <v>267.0</v>
      </c>
      <c r="X7" s="27" t="s">
        <v>2012</v>
      </c>
      <c r="Y7" s="26">
        <v>1.630062023055E12</v>
      </c>
      <c r="Z7" s="24" t="b">
        <f t="shared" si="6"/>
        <v>1</v>
      </c>
      <c r="AA7" s="25" t="s">
        <v>75</v>
      </c>
      <c r="AB7" s="26">
        <v>284.0</v>
      </c>
      <c r="AC7" s="27" t="s">
        <v>2010</v>
      </c>
      <c r="AD7" s="26">
        <v>1.630062692437E12</v>
      </c>
      <c r="AE7" s="24" t="b">
        <f t="shared" si="7"/>
        <v>1</v>
      </c>
      <c r="AF7" s="25" t="s">
        <v>75</v>
      </c>
      <c r="AG7" s="26">
        <v>373.0</v>
      </c>
      <c r="AH7" s="27" t="s">
        <v>2008</v>
      </c>
      <c r="AI7" s="26">
        <v>1.630067070605E12</v>
      </c>
      <c r="AJ7" s="24" t="b">
        <f t="shared" si="8"/>
        <v>1</v>
      </c>
      <c r="AK7" s="25" t="s">
        <v>75</v>
      </c>
      <c r="AL7" s="26">
        <v>335.0</v>
      </c>
      <c r="AM7" s="27" t="s">
        <v>2005</v>
      </c>
      <c r="AN7" s="26">
        <v>1.630068082934E12</v>
      </c>
      <c r="AO7" s="24" t="b">
        <f t="shared" si="9"/>
        <v>1</v>
      </c>
      <c r="AP7" s="25" t="s">
        <v>75</v>
      </c>
      <c r="AQ7" s="26">
        <v>268.0</v>
      </c>
      <c r="AR7" s="27" t="s">
        <v>2006</v>
      </c>
      <c r="AS7" s="26">
        <v>1.6300688618E12</v>
      </c>
    </row>
    <row r="8">
      <c r="A8" s="24" t="b">
        <f t="shared" si="1"/>
        <v>1</v>
      </c>
      <c r="B8" s="25" t="s">
        <v>76</v>
      </c>
      <c r="C8" s="26">
        <v>151.0</v>
      </c>
      <c r="D8" s="27" t="s">
        <v>2013</v>
      </c>
      <c r="E8" s="26">
        <v>1.630055687046E12</v>
      </c>
      <c r="F8" s="24" t="b">
        <f t="shared" si="2"/>
        <v>1</v>
      </c>
      <c r="G8" s="25" t="s">
        <v>76</v>
      </c>
      <c r="H8" s="26">
        <v>150.0</v>
      </c>
      <c r="I8" s="27" t="s">
        <v>2011</v>
      </c>
      <c r="J8" s="26">
        <v>1.630056154364E12</v>
      </c>
      <c r="K8" s="24" t="b">
        <f t="shared" si="3"/>
        <v>1</v>
      </c>
      <c r="L8" s="25" t="s">
        <v>76</v>
      </c>
      <c r="M8" s="26">
        <v>402.0</v>
      </c>
      <c r="N8" s="27" t="s">
        <v>2014</v>
      </c>
      <c r="O8" s="26">
        <v>1.630056588349E12</v>
      </c>
      <c r="P8" s="24" t="b">
        <f t="shared" si="4"/>
        <v>1</v>
      </c>
      <c r="Q8" s="25" t="s">
        <v>76</v>
      </c>
      <c r="R8" s="26">
        <v>149.0</v>
      </c>
      <c r="S8" s="27" t="s">
        <v>2015</v>
      </c>
      <c r="T8" s="26">
        <v>1.630061439005E12</v>
      </c>
      <c r="U8" s="24" t="b">
        <f t="shared" si="5"/>
        <v>1</v>
      </c>
      <c r="V8" s="25" t="s">
        <v>76</v>
      </c>
      <c r="W8" s="26">
        <v>163.0</v>
      </c>
      <c r="X8" s="27" t="s">
        <v>2012</v>
      </c>
      <c r="Y8" s="26">
        <v>1.63006202324E12</v>
      </c>
      <c r="Z8" s="24" t="b">
        <f t="shared" si="6"/>
        <v>1</v>
      </c>
      <c r="AA8" s="25" t="s">
        <v>81</v>
      </c>
      <c r="AB8" s="26">
        <v>316.0</v>
      </c>
      <c r="AC8" s="27" t="s">
        <v>2010</v>
      </c>
      <c r="AD8" s="26">
        <v>1.630062692756E12</v>
      </c>
      <c r="AE8" s="24" t="b">
        <f t="shared" si="7"/>
        <v>1</v>
      </c>
      <c r="AF8" s="25" t="s">
        <v>76</v>
      </c>
      <c r="AG8" s="26">
        <v>149.0</v>
      </c>
      <c r="AH8" s="27" t="s">
        <v>2008</v>
      </c>
      <c r="AI8" s="26">
        <v>1.630067070753E12</v>
      </c>
      <c r="AJ8" s="24" t="b">
        <f t="shared" si="8"/>
        <v>1</v>
      </c>
      <c r="AK8" s="25" t="s">
        <v>76</v>
      </c>
      <c r="AL8" s="26">
        <v>161.0</v>
      </c>
      <c r="AM8" s="27" t="s">
        <v>2016</v>
      </c>
      <c r="AN8" s="26">
        <v>1.630068083092E12</v>
      </c>
      <c r="AO8" s="24" t="b">
        <f t="shared" si="9"/>
        <v>1</v>
      </c>
      <c r="AP8" s="25" t="s">
        <v>76</v>
      </c>
      <c r="AQ8" s="26">
        <v>174.0</v>
      </c>
      <c r="AR8" s="27" t="s">
        <v>2006</v>
      </c>
      <c r="AS8" s="26">
        <v>1.630068861992E12</v>
      </c>
    </row>
    <row r="9">
      <c r="A9" s="24" t="b">
        <f t="shared" si="1"/>
        <v>1</v>
      </c>
      <c r="B9" s="25" t="s">
        <v>81</v>
      </c>
      <c r="C9" s="26">
        <v>209.0</v>
      </c>
      <c r="D9" s="27" t="s">
        <v>2013</v>
      </c>
      <c r="E9" s="26">
        <v>1.630055687252E12</v>
      </c>
      <c r="F9" s="24" t="b">
        <f t="shared" si="2"/>
        <v>1</v>
      </c>
      <c r="G9" s="25" t="s">
        <v>81</v>
      </c>
      <c r="H9" s="26">
        <v>172.0</v>
      </c>
      <c r="I9" s="27" t="s">
        <v>2011</v>
      </c>
      <c r="J9" s="26">
        <v>1.630056154528E12</v>
      </c>
      <c r="K9" s="24" t="b">
        <f t="shared" si="3"/>
        <v>1</v>
      </c>
      <c r="L9" s="25" t="s">
        <v>81</v>
      </c>
      <c r="M9" s="26">
        <v>272.0</v>
      </c>
      <c r="N9" s="27" t="s">
        <v>2014</v>
      </c>
      <c r="O9" s="26">
        <v>1.630056588629E12</v>
      </c>
      <c r="P9" s="24" t="b">
        <f t="shared" si="4"/>
        <v>1</v>
      </c>
      <c r="Q9" s="25" t="s">
        <v>81</v>
      </c>
      <c r="R9" s="26">
        <v>201.0</v>
      </c>
      <c r="S9" s="27" t="s">
        <v>2015</v>
      </c>
      <c r="T9" s="26">
        <v>1.630061439206E12</v>
      </c>
      <c r="U9" s="24" t="b">
        <f t="shared" si="5"/>
        <v>1</v>
      </c>
      <c r="V9" s="25" t="s">
        <v>81</v>
      </c>
      <c r="W9" s="26">
        <v>255.0</v>
      </c>
      <c r="X9" s="27" t="s">
        <v>2012</v>
      </c>
      <c r="Y9" s="26">
        <v>1.630062023474E12</v>
      </c>
      <c r="Z9" s="24" t="b">
        <f t="shared" si="6"/>
        <v>1</v>
      </c>
      <c r="AA9" s="25" t="s">
        <v>75</v>
      </c>
      <c r="AB9" s="26">
        <v>481.0</v>
      </c>
      <c r="AC9" s="27" t="s">
        <v>2017</v>
      </c>
      <c r="AD9" s="26">
        <v>1.630062693249E12</v>
      </c>
      <c r="AE9" s="24" t="b">
        <f t="shared" si="7"/>
        <v>1</v>
      </c>
      <c r="AF9" s="25" t="s">
        <v>81</v>
      </c>
      <c r="AG9" s="26">
        <v>209.0</v>
      </c>
      <c r="AH9" s="27" t="s">
        <v>2008</v>
      </c>
      <c r="AI9" s="26">
        <v>1.630067070983E12</v>
      </c>
      <c r="AJ9" s="24" t="b">
        <f t="shared" si="8"/>
        <v>1</v>
      </c>
      <c r="AK9" s="25" t="s">
        <v>81</v>
      </c>
      <c r="AL9" s="26">
        <v>182.0</v>
      </c>
      <c r="AM9" s="27" t="s">
        <v>2016</v>
      </c>
      <c r="AN9" s="26">
        <v>1.630068083289E12</v>
      </c>
      <c r="AO9" s="24" t="b">
        <f t="shared" si="9"/>
        <v>1</v>
      </c>
      <c r="AP9" s="25" t="s">
        <v>81</v>
      </c>
      <c r="AQ9" s="26">
        <v>170.0</v>
      </c>
      <c r="AR9" s="27" t="s">
        <v>2018</v>
      </c>
      <c r="AS9" s="26">
        <v>1.630068862145E12</v>
      </c>
    </row>
    <row r="10">
      <c r="A10" s="24" t="b">
        <f t="shared" si="1"/>
        <v>1</v>
      </c>
      <c r="B10" s="25" t="s">
        <v>104</v>
      </c>
      <c r="C10" s="26">
        <v>406.0</v>
      </c>
      <c r="D10" s="27" t="s">
        <v>2013</v>
      </c>
      <c r="E10" s="26">
        <v>1.630055687662E12</v>
      </c>
      <c r="F10" s="24" t="b">
        <f t="shared" si="2"/>
        <v>1</v>
      </c>
      <c r="G10" s="25" t="s">
        <v>104</v>
      </c>
      <c r="H10" s="26">
        <v>226.0</v>
      </c>
      <c r="I10" s="27" t="s">
        <v>2011</v>
      </c>
      <c r="J10" s="26">
        <v>1.630056154745E12</v>
      </c>
      <c r="K10" s="24" t="b">
        <f t="shared" si="3"/>
        <v>1</v>
      </c>
      <c r="L10" s="25" t="s">
        <v>104</v>
      </c>
      <c r="M10" s="26">
        <v>795.0</v>
      </c>
      <c r="N10" s="27" t="s">
        <v>2019</v>
      </c>
      <c r="O10" s="26">
        <v>1.630056589414E12</v>
      </c>
      <c r="P10" s="24" t="b">
        <f t="shared" si="4"/>
        <v>1</v>
      </c>
      <c r="Q10" s="25" t="s">
        <v>104</v>
      </c>
      <c r="R10" s="26">
        <v>347.0</v>
      </c>
      <c r="S10" s="27" t="s">
        <v>2015</v>
      </c>
      <c r="T10" s="26">
        <v>1.630061439564E12</v>
      </c>
      <c r="U10" s="24" t="b">
        <f t="shared" si="5"/>
        <v>1</v>
      </c>
      <c r="V10" s="25" t="s">
        <v>104</v>
      </c>
      <c r="W10" s="26">
        <v>524.0</v>
      </c>
      <c r="X10" s="27" t="s">
        <v>2012</v>
      </c>
      <c r="Y10" s="26">
        <v>1.630062023997E12</v>
      </c>
      <c r="Z10" s="24" t="b">
        <f t="shared" si="6"/>
        <v>1</v>
      </c>
      <c r="AA10" s="25" t="s">
        <v>76</v>
      </c>
      <c r="AB10" s="26">
        <v>431.0</v>
      </c>
      <c r="AC10" s="27" t="s">
        <v>2017</v>
      </c>
      <c r="AD10" s="26">
        <v>1.630062693665E12</v>
      </c>
      <c r="AE10" s="24" t="b">
        <f t="shared" si="7"/>
        <v>1</v>
      </c>
      <c r="AF10" s="25" t="s">
        <v>104</v>
      </c>
      <c r="AG10" s="26">
        <v>240.0</v>
      </c>
      <c r="AH10" s="27" t="s">
        <v>2020</v>
      </c>
      <c r="AI10" s="26">
        <v>1.630067071212E12</v>
      </c>
      <c r="AJ10" s="24" t="b">
        <f t="shared" si="8"/>
        <v>1</v>
      </c>
      <c r="AK10" s="25" t="s">
        <v>104</v>
      </c>
      <c r="AL10" s="26">
        <v>238.0</v>
      </c>
      <c r="AM10" s="27" t="s">
        <v>2016</v>
      </c>
      <c r="AN10" s="26">
        <v>1.630068083524E12</v>
      </c>
      <c r="AO10" s="24" t="b">
        <f t="shared" si="9"/>
        <v>1</v>
      </c>
      <c r="AP10" s="25" t="s">
        <v>104</v>
      </c>
      <c r="AQ10" s="26">
        <v>724.0</v>
      </c>
      <c r="AR10" s="27" t="s">
        <v>2018</v>
      </c>
      <c r="AS10" s="26">
        <v>1.630068862868E12</v>
      </c>
    </row>
    <row r="11">
      <c r="A11" s="24" t="b">
        <f t="shared" si="1"/>
        <v>1</v>
      </c>
      <c r="B11" s="25" t="s">
        <v>84</v>
      </c>
      <c r="C11" s="26">
        <v>231.0</v>
      </c>
      <c r="D11" s="27" t="s">
        <v>2013</v>
      </c>
      <c r="E11" s="26">
        <v>1.630055687893E12</v>
      </c>
      <c r="F11" s="24" t="b">
        <f t="shared" si="2"/>
        <v>1</v>
      </c>
      <c r="G11" s="25" t="s">
        <v>84</v>
      </c>
      <c r="H11" s="26">
        <v>354.0</v>
      </c>
      <c r="I11" s="27" t="s">
        <v>2021</v>
      </c>
      <c r="J11" s="26">
        <v>1.630056155101E12</v>
      </c>
      <c r="K11" s="24" t="b">
        <f t="shared" si="3"/>
        <v>1</v>
      </c>
      <c r="L11" s="25" t="s">
        <v>84</v>
      </c>
      <c r="M11" s="26">
        <v>138.0</v>
      </c>
      <c r="N11" s="27" t="s">
        <v>2019</v>
      </c>
      <c r="O11" s="26">
        <v>1.63005658955E12</v>
      </c>
      <c r="P11" s="24" t="b">
        <f t="shared" si="4"/>
        <v>1</v>
      </c>
      <c r="Q11" s="25" t="s">
        <v>84</v>
      </c>
      <c r="R11" s="26">
        <v>187.0</v>
      </c>
      <c r="S11" s="27" t="s">
        <v>2015</v>
      </c>
      <c r="T11" s="26">
        <v>1.630061439739E12</v>
      </c>
      <c r="U11" s="24" t="b">
        <f t="shared" si="5"/>
        <v>1</v>
      </c>
      <c r="V11" s="25" t="s">
        <v>84</v>
      </c>
      <c r="W11" s="26">
        <v>255.0</v>
      </c>
      <c r="X11" s="27" t="s">
        <v>2022</v>
      </c>
      <c r="Y11" s="26">
        <v>1.630062024253E12</v>
      </c>
      <c r="Z11" s="24" t="b">
        <f t="shared" si="6"/>
        <v>1</v>
      </c>
      <c r="AA11" s="25" t="s">
        <v>81</v>
      </c>
      <c r="AB11" s="26">
        <v>200.0</v>
      </c>
      <c r="AC11" s="27" t="s">
        <v>2017</v>
      </c>
      <c r="AD11" s="26">
        <v>1.630062693866E12</v>
      </c>
      <c r="AE11" s="24" t="b">
        <f t="shared" si="7"/>
        <v>1</v>
      </c>
      <c r="AF11" s="25" t="s">
        <v>84</v>
      </c>
      <c r="AG11" s="26">
        <v>571.0</v>
      </c>
      <c r="AH11" s="27" t="s">
        <v>2020</v>
      </c>
      <c r="AI11" s="26">
        <v>1.630067071776E12</v>
      </c>
      <c r="AJ11" s="24" t="b">
        <f t="shared" si="8"/>
        <v>1</v>
      </c>
      <c r="AK11" s="25" t="s">
        <v>84</v>
      </c>
      <c r="AL11" s="26">
        <v>268.0</v>
      </c>
      <c r="AM11" s="27" t="s">
        <v>2016</v>
      </c>
      <c r="AN11" s="26">
        <v>1.630068083778E12</v>
      </c>
      <c r="AO11" s="24" t="b">
        <f t="shared" si="9"/>
        <v>1</v>
      </c>
      <c r="AP11" s="25" t="s">
        <v>84</v>
      </c>
      <c r="AQ11" s="26">
        <v>297.0</v>
      </c>
      <c r="AR11" s="27" t="s">
        <v>2023</v>
      </c>
      <c r="AS11" s="26">
        <v>1.630068863166E12</v>
      </c>
    </row>
    <row r="12">
      <c r="A12" s="24" t="b">
        <f t="shared" si="1"/>
        <v>1</v>
      </c>
      <c r="B12" s="25" t="s">
        <v>61</v>
      </c>
      <c r="C12" s="26">
        <v>393.0</v>
      </c>
      <c r="D12" s="27" t="s">
        <v>2024</v>
      </c>
      <c r="E12" s="26">
        <v>1.630055688282E12</v>
      </c>
      <c r="F12" s="24" t="b">
        <f t="shared" si="2"/>
        <v>1</v>
      </c>
      <c r="G12" s="25" t="s">
        <v>61</v>
      </c>
      <c r="H12" s="26">
        <v>377.0</v>
      </c>
      <c r="I12" s="27" t="s">
        <v>2021</v>
      </c>
      <c r="J12" s="26">
        <v>1.630056155476E12</v>
      </c>
      <c r="K12" s="24" t="b">
        <f t="shared" si="3"/>
        <v>1</v>
      </c>
      <c r="L12" s="25" t="s">
        <v>61</v>
      </c>
      <c r="M12" s="26">
        <v>225.0</v>
      </c>
      <c r="N12" s="27" t="s">
        <v>2019</v>
      </c>
      <c r="O12" s="26">
        <v>1.630056589775E12</v>
      </c>
      <c r="P12" s="24" t="b">
        <f t="shared" si="4"/>
        <v>1</v>
      </c>
      <c r="Q12" s="25" t="s">
        <v>61</v>
      </c>
      <c r="R12" s="26">
        <v>344.0</v>
      </c>
      <c r="S12" s="27" t="s">
        <v>2025</v>
      </c>
      <c r="T12" s="26">
        <v>1.630061440098E12</v>
      </c>
      <c r="U12" s="24" t="b">
        <f t="shared" si="5"/>
        <v>1</v>
      </c>
      <c r="V12" s="25" t="s">
        <v>61</v>
      </c>
      <c r="W12" s="26">
        <v>258.0</v>
      </c>
      <c r="X12" s="27" t="s">
        <v>2022</v>
      </c>
      <c r="Y12" s="26">
        <v>1.63006202451E12</v>
      </c>
      <c r="Z12" s="24" t="b">
        <f t="shared" si="6"/>
        <v>1</v>
      </c>
      <c r="AA12" s="25" t="s">
        <v>104</v>
      </c>
      <c r="AB12" s="26">
        <v>191.0</v>
      </c>
      <c r="AC12" s="27" t="s">
        <v>2026</v>
      </c>
      <c r="AD12" s="26">
        <v>1.630062694056E12</v>
      </c>
      <c r="AE12" s="24" t="b">
        <f t="shared" si="7"/>
        <v>1</v>
      </c>
      <c r="AF12" s="25" t="s">
        <v>61</v>
      </c>
      <c r="AG12" s="26">
        <v>1540.0</v>
      </c>
      <c r="AH12" s="27" t="s">
        <v>2027</v>
      </c>
      <c r="AI12" s="26">
        <v>1.630067073317E12</v>
      </c>
      <c r="AJ12" s="24" t="b">
        <f t="shared" si="8"/>
        <v>1</v>
      </c>
      <c r="AK12" s="25" t="s">
        <v>61</v>
      </c>
      <c r="AL12" s="26">
        <v>338.0</v>
      </c>
      <c r="AM12" s="27" t="s">
        <v>2028</v>
      </c>
      <c r="AN12" s="26">
        <v>1.630068084119E12</v>
      </c>
      <c r="AO12" s="24" t="b">
        <f t="shared" si="9"/>
        <v>1</v>
      </c>
      <c r="AP12" s="25" t="s">
        <v>61</v>
      </c>
      <c r="AQ12" s="26">
        <v>342.0</v>
      </c>
      <c r="AR12" s="27" t="s">
        <v>2023</v>
      </c>
      <c r="AS12" s="26">
        <v>1.630068863505E12</v>
      </c>
    </row>
    <row r="13">
      <c r="A13" s="24" t="b">
        <f t="shared" si="1"/>
        <v>1</v>
      </c>
      <c r="B13" s="25" t="s">
        <v>92</v>
      </c>
      <c r="C13" s="26">
        <v>183.0</v>
      </c>
      <c r="D13" s="27" t="s">
        <v>2024</v>
      </c>
      <c r="E13" s="26">
        <v>1.630055688468E12</v>
      </c>
      <c r="F13" s="24" t="b">
        <f t="shared" si="2"/>
        <v>1</v>
      </c>
      <c r="G13" s="25" t="s">
        <v>92</v>
      </c>
      <c r="H13" s="26">
        <v>175.0</v>
      </c>
      <c r="I13" s="27" t="s">
        <v>2021</v>
      </c>
      <c r="J13" s="26">
        <v>1.630056155653E12</v>
      </c>
      <c r="K13" s="24" t="b">
        <f t="shared" si="3"/>
        <v>1</v>
      </c>
      <c r="L13" s="25" t="s">
        <v>92</v>
      </c>
      <c r="M13" s="26">
        <v>159.0</v>
      </c>
      <c r="N13" s="27" t="s">
        <v>2019</v>
      </c>
      <c r="O13" s="26">
        <v>1.630056589934E12</v>
      </c>
      <c r="P13" s="24" t="b">
        <f t="shared" si="4"/>
        <v>1</v>
      </c>
      <c r="Q13" s="25" t="s">
        <v>92</v>
      </c>
      <c r="R13" s="26">
        <v>167.0</v>
      </c>
      <c r="S13" s="27" t="s">
        <v>2025</v>
      </c>
      <c r="T13" s="26">
        <v>1.630061440251E12</v>
      </c>
      <c r="U13" s="24" t="b">
        <f t="shared" si="5"/>
        <v>1</v>
      </c>
      <c r="V13" s="25" t="s">
        <v>92</v>
      </c>
      <c r="W13" s="26">
        <v>169.0</v>
      </c>
      <c r="X13" s="27" t="s">
        <v>2022</v>
      </c>
      <c r="Y13" s="26">
        <v>1.630062024682E12</v>
      </c>
      <c r="Z13" s="24" t="b">
        <f t="shared" si="6"/>
        <v>1</v>
      </c>
      <c r="AA13" s="25" t="s">
        <v>84</v>
      </c>
      <c r="AB13" s="26">
        <v>220.0</v>
      </c>
      <c r="AC13" s="27" t="s">
        <v>2026</v>
      </c>
      <c r="AD13" s="26">
        <v>1.630062694273E12</v>
      </c>
      <c r="AE13" s="24" t="b">
        <f t="shared" si="7"/>
        <v>1</v>
      </c>
      <c r="AF13" s="25" t="s">
        <v>92</v>
      </c>
      <c r="AG13" s="26">
        <v>336.0</v>
      </c>
      <c r="AH13" s="27" t="s">
        <v>2027</v>
      </c>
      <c r="AI13" s="26">
        <v>1.630067073656E12</v>
      </c>
      <c r="AJ13" s="24" t="b">
        <f t="shared" si="8"/>
        <v>1</v>
      </c>
      <c r="AK13" s="25" t="s">
        <v>92</v>
      </c>
      <c r="AL13" s="26">
        <v>276.0</v>
      </c>
      <c r="AM13" s="27" t="s">
        <v>2028</v>
      </c>
      <c r="AN13" s="26">
        <v>1.630068084397E12</v>
      </c>
      <c r="AO13" s="24" t="b">
        <f t="shared" si="9"/>
        <v>1</v>
      </c>
      <c r="AP13" s="25" t="s">
        <v>92</v>
      </c>
      <c r="AQ13" s="26">
        <v>193.0</v>
      </c>
      <c r="AR13" s="27" t="s">
        <v>2023</v>
      </c>
      <c r="AS13" s="26">
        <v>1.630068863697E12</v>
      </c>
    </row>
    <row r="14">
      <c r="A14" s="24" t="b">
        <f t="shared" si="1"/>
        <v>1</v>
      </c>
      <c r="B14" s="25" t="s">
        <v>81</v>
      </c>
      <c r="C14" s="26">
        <v>228.0</v>
      </c>
      <c r="D14" s="27" t="s">
        <v>2024</v>
      </c>
      <c r="E14" s="26">
        <v>1.630055688694E12</v>
      </c>
      <c r="F14" s="24" t="b">
        <f t="shared" si="2"/>
        <v>1</v>
      </c>
      <c r="G14" s="25" t="s">
        <v>81</v>
      </c>
      <c r="H14" s="26">
        <v>319.0</v>
      </c>
      <c r="I14" s="27" t="s">
        <v>2021</v>
      </c>
      <c r="J14" s="26">
        <v>1.630056155973E12</v>
      </c>
      <c r="K14" s="24" t="b">
        <f t="shared" si="3"/>
        <v>1</v>
      </c>
      <c r="L14" s="25" t="s">
        <v>81</v>
      </c>
      <c r="M14" s="26">
        <v>217.0</v>
      </c>
      <c r="N14" s="27" t="s">
        <v>2029</v>
      </c>
      <c r="O14" s="26">
        <v>1.630056590153E12</v>
      </c>
      <c r="P14" s="24" t="b">
        <f t="shared" si="4"/>
        <v>1</v>
      </c>
      <c r="Q14" s="25" t="s">
        <v>81</v>
      </c>
      <c r="R14" s="26">
        <v>243.0</v>
      </c>
      <c r="S14" s="27" t="s">
        <v>2025</v>
      </c>
      <c r="T14" s="26">
        <v>1.630061440494E12</v>
      </c>
      <c r="U14" s="24" t="b">
        <f t="shared" si="5"/>
        <v>1</v>
      </c>
      <c r="V14" s="25" t="s">
        <v>81</v>
      </c>
      <c r="W14" s="26">
        <v>287.0</v>
      </c>
      <c r="X14" s="27" t="s">
        <v>2022</v>
      </c>
      <c r="Y14" s="26">
        <v>1.630062024967E12</v>
      </c>
      <c r="Z14" s="24" t="b">
        <f t="shared" si="6"/>
        <v>1</v>
      </c>
      <c r="AA14" s="25" t="s">
        <v>61</v>
      </c>
      <c r="AB14" s="26">
        <v>300.0</v>
      </c>
      <c r="AC14" s="27" t="s">
        <v>2026</v>
      </c>
      <c r="AD14" s="26">
        <v>1.630062694576E12</v>
      </c>
      <c r="AE14" s="24" t="b">
        <f t="shared" si="7"/>
        <v>1</v>
      </c>
      <c r="AF14" s="25" t="s">
        <v>81</v>
      </c>
      <c r="AG14" s="26">
        <v>303.0</v>
      </c>
      <c r="AH14" s="27" t="s">
        <v>2027</v>
      </c>
      <c r="AI14" s="26">
        <v>1.630067073975E12</v>
      </c>
      <c r="AJ14" s="24" t="b">
        <f t="shared" si="8"/>
        <v>1</v>
      </c>
      <c r="AK14" s="25" t="s">
        <v>81</v>
      </c>
      <c r="AL14" s="26">
        <v>309.0</v>
      </c>
      <c r="AM14" s="27" t="s">
        <v>2028</v>
      </c>
      <c r="AN14" s="26">
        <v>1.630068084712E12</v>
      </c>
      <c r="AO14" s="24" t="b">
        <f t="shared" si="9"/>
        <v>1</v>
      </c>
      <c r="AP14" s="25" t="s">
        <v>81</v>
      </c>
      <c r="AQ14" s="26">
        <v>183.0</v>
      </c>
      <c r="AR14" s="27" t="s">
        <v>2023</v>
      </c>
      <c r="AS14" s="26">
        <v>1.630068863883E12</v>
      </c>
    </row>
    <row r="15">
      <c r="A15" s="24" t="b">
        <f t="shared" si="1"/>
        <v>1</v>
      </c>
      <c r="B15" s="25" t="s">
        <v>100</v>
      </c>
      <c r="C15" s="26">
        <v>1112.0</v>
      </c>
      <c r="D15" s="27" t="s">
        <v>2030</v>
      </c>
      <c r="E15" s="26">
        <v>1.630055689807E12</v>
      </c>
      <c r="F15" s="24" t="b">
        <f t="shared" si="2"/>
        <v>1</v>
      </c>
      <c r="G15" s="25" t="s">
        <v>100</v>
      </c>
      <c r="H15" s="26">
        <v>929.0</v>
      </c>
      <c r="I15" s="27" t="s">
        <v>2031</v>
      </c>
      <c r="J15" s="26">
        <v>1.6300561569E12</v>
      </c>
      <c r="K15" s="24" t="b">
        <f t="shared" si="3"/>
        <v>1</v>
      </c>
      <c r="L15" s="25" t="s">
        <v>100</v>
      </c>
      <c r="M15" s="26">
        <v>1174.0</v>
      </c>
      <c r="N15" s="27" t="s">
        <v>2032</v>
      </c>
      <c r="O15" s="26">
        <v>1.630056591329E12</v>
      </c>
      <c r="P15" s="24" t="b">
        <f t="shared" si="4"/>
        <v>1</v>
      </c>
      <c r="Q15" s="25" t="s">
        <v>100</v>
      </c>
      <c r="R15" s="26">
        <v>1098.0</v>
      </c>
      <c r="S15" s="27" t="s">
        <v>2033</v>
      </c>
      <c r="T15" s="26">
        <v>1.630061441597E12</v>
      </c>
      <c r="U15" s="24" t="b">
        <f t="shared" si="5"/>
        <v>1</v>
      </c>
      <c r="V15" s="25" t="s">
        <v>100</v>
      </c>
      <c r="W15" s="26">
        <v>1135.0</v>
      </c>
      <c r="X15" s="27" t="s">
        <v>2034</v>
      </c>
      <c r="Y15" s="26">
        <v>1.630062026099E12</v>
      </c>
      <c r="Z15" s="24" t="b">
        <f t="shared" si="6"/>
        <v>1</v>
      </c>
      <c r="AA15" s="25" t="s">
        <v>92</v>
      </c>
      <c r="AB15" s="26">
        <v>150.0</v>
      </c>
      <c r="AC15" s="27" t="s">
        <v>2026</v>
      </c>
      <c r="AD15" s="26">
        <v>1.630062694729E12</v>
      </c>
      <c r="AE15" s="24" t="b">
        <f t="shared" si="7"/>
        <v>1</v>
      </c>
      <c r="AF15" s="25" t="s">
        <v>100</v>
      </c>
      <c r="AG15" s="26">
        <v>3395.0</v>
      </c>
      <c r="AH15" s="27" t="s">
        <v>2035</v>
      </c>
      <c r="AI15" s="26">
        <v>1.63006707735E12</v>
      </c>
      <c r="AJ15" s="24" t="b">
        <f t="shared" si="8"/>
        <v>1</v>
      </c>
      <c r="AK15" s="25" t="s">
        <v>100</v>
      </c>
      <c r="AL15" s="26">
        <v>1297.0</v>
      </c>
      <c r="AM15" s="27" t="s">
        <v>2036</v>
      </c>
      <c r="AN15" s="26">
        <v>1.630068086004E12</v>
      </c>
      <c r="AO15" s="24" t="b">
        <f t="shared" si="9"/>
        <v>1</v>
      </c>
      <c r="AP15" s="25" t="s">
        <v>100</v>
      </c>
      <c r="AQ15" s="26">
        <v>1257.0</v>
      </c>
      <c r="AR15" s="27" t="s">
        <v>2037</v>
      </c>
      <c r="AS15" s="26">
        <v>1.630068865139E12</v>
      </c>
    </row>
    <row r="16">
      <c r="A16" s="24" t="b">
        <f t="shared" si="1"/>
        <v>1</v>
      </c>
      <c r="B16" s="25" t="s">
        <v>111</v>
      </c>
      <c r="C16" s="26">
        <v>779.0</v>
      </c>
      <c r="D16" s="27" t="s">
        <v>2038</v>
      </c>
      <c r="E16" s="26">
        <v>1.630055690584E12</v>
      </c>
      <c r="F16" s="24" t="b">
        <f t="shared" si="2"/>
        <v>1</v>
      </c>
      <c r="G16" s="25" t="s">
        <v>111</v>
      </c>
      <c r="H16" s="26">
        <v>819.0</v>
      </c>
      <c r="I16" s="27" t="s">
        <v>2039</v>
      </c>
      <c r="J16" s="26">
        <v>1.630056157719E12</v>
      </c>
      <c r="K16" s="24" t="b">
        <f t="shared" si="3"/>
        <v>1</v>
      </c>
      <c r="L16" s="25" t="s">
        <v>111</v>
      </c>
      <c r="M16" s="26">
        <v>760.0</v>
      </c>
      <c r="N16" s="27" t="s">
        <v>2040</v>
      </c>
      <c r="O16" s="26">
        <v>1.630056592086E12</v>
      </c>
      <c r="P16" s="24" t="b">
        <f t="shared" si="4"/>
        <v>1</v>
      </c>
      <c r="Q16" s="25" t="s">
        <v>111</v>
      </c>
      <c r="R16" s="26">
        <v>743.0</v>
      </c>
      <c r="S16" s="27" t="s">
        <v>2041</v>
      </c>
      <c r="T16" s="26">
        <v>1.630061442335E12</v>
      </c>
      <c r="U16" s="24" t="b">
        <f t="shared" si="5"/>
        <v>1</v>
      </c>
      <c r="V16" s="25" t="s">
        <v>104</v>
      </c>
      <c r="W16" s="26">
        <v>248.0</v>
      </c>
      <c r="X16" s="27" t="s">
        <v>2034</v>
      </c>
      <c r="Y16" s="26">
        <v>1.630062026351E12</v>
      </c>
      <c r="Z16" s="24" t="b">
        <f t="shared" si="6"/>
        <v>1</v>
      </c>
      <c r="AA16" s="25" t="s">
        <v>81</v>
      </c>
      <c r="AB16" s="26">
        <v>252.0</v>
      </c>
      <c r="AC16" s="27" t="s">
        <v>2026</v>
      </c>
      <c r="AD16" s="26">
        <v>1.630062694977E12</v>
      </c>
      <c r="AE16" s="24" t="b">
        <f t="shared" si="7"/>
        <v>1</v>
      </c>
      <c r="AF16" s="25" t="s">
        <v>111</v>
      </c>
      <c r="AG16" s="26">
        <v>969.0</v>
      </c>
      <c r="AH16" s="27" t="s">
        <v>2042</v>
      </c>
      <c r="AI16" s="26">
        <v>1.630067078318E12</v>
      </c>
      <c r="AJ16" s="24" t="b">
        <f t="shared" si="8"/>
        <v>1</v>
      </c>
      <c r="AK16" s="25" t="s">
        <v>111</v>
      </c>
      <c r="AL16" s="26">
        <v>1254.0</v>
      </c>
      <c r="AM16" s="27" t="s">
        <v>2043</v>
      </c>
      <c r="AN16" s="26">
        <v>1.630068087256E12</v>
      </c>
      <c r="AO16" s="24" t="b">
        <f t="shared" si="9"/>
        <v>1</v>
      </c>
      <c r="AP16" s="25" t="s">
        <v>111</v>
      </c>
      <c r="AQ16" s="26">
        <v>634.0</v>
      </c>
      <c r="AR16" s="27" t="s">
        <v>2037</v>
      </c>
      <c r="AS16" s="26">
        <v>1.630068865777E12</v>
      </c>
    </row>
    <row r="17">
      <c r="A17" s="24" t="b">
        <f t="shared" si="1"/>
        <v>1</v>
      </c>
      <c r="B17" s="25" t="s">
        <v>84</v>
      </c>
      <c r="C17" s="26">
        <v>186.0</v>
      </c>
      <c r="D17" s="27" t="s">
        <v>2038</v>
      </c>
      <c r="E17" s="26">
        <v>1.630055690774E12</v>
      </c>
      <c r="F17" s="24" t="b">
        <f t="shared" si="2"/>
        <v>1</v>
      </c>
      <c r="G17" s="25" t="s">
        <v>84</v>
      </c>
      <c r="H17" s="26">
        <v>213.0</v>
      </c>
      <c r="I17" s="27" t="s">
        <v>2039</v>
      </c>
      <c r="J17" s="26">
        <v>1.630056157931E12</v>
      </c>
      <c r="K17" s="24" t="b">
        <f t="shared" si="3"/>
        <v>1</v>
      </c>
      <c r="L17" s="25" t="s">
        <v>84</v>
      </c>
      <c r="M17" s="26">
        <v>615.0</v>
      </c>
      <c r="N17" s="27" t="s">
        <v>2040</v>
      </c>
      <c r="O17" s="26">
        <v>1.630056592714E12</v>
      </c>
      <c r="P17" s="24" t="b">
        <f t="shared" si="4"/>
        <v>1</v>
      </c>
      <c r="Q17" s="25" t="s">
        <v>84</v>
      </c>
      <c r="R17" s="26">
        <v>195.0</v>
      </c>
      <c r="S17" s="27" t="s">
        <v>2041</v>
      </c>
      <c r="T17" s="26">
        <v>1.630061442532E12</v>
      </c>
      <c r="U17" s="24" t="b">
        <f t="shared" si="5"/>
        <v>1</v>
      </c>
      <c r="V17" s="25" t="s">
        <v>100</v>
      </c>
      <c r="W17" s="26">
        <v>825.0</v>
      </c>
      <c r="X17" s="27" t="s">
        <v>2044</v>
      </c>
      <c r="Y17" s="26">
        <v>1.630062027177E12</v>
      </c>
      <c r="Z17" s="24" t="b">
        <f t="shared" si="6"/>
        <v>1</v>
      </c>
      <c r="AA17" s="25" t="s">
        <v>100</v>
      </c>
      <c r="AB17" s="26">
        <v>1163.0</v>
      </c>
      <c r="AC17" s="27" t="s">
        <v>2045</v>
      </c>
      <c r="AD17" s="26">
        <v>1.630062696141E12</v>
      </c>
      <c r="AE17" s="24" t="b">
        <f t="shared" si="7"/>
        <v>1</v>
      </c>
      <c r="AF17" s="25" t="s">
        <v>84</v>
      </c>
      <c r="AG17" s="26">
        <v>263.0</v>
      </c>
      <c r="AH17" s="27" t="s">
        <v>2042</v>
      </c>
      <c r="AI17" s="26">
        <v>1.630067078592E12</v>
      </c>
      <c r="AJ17" s="24" t="b">
        <f t="shared" si="8"/>
        <v>1</v>
      </c>
      <c r="AK17" s="25" t="s">
        <v>84</v>
      </c>
      <c r="AL17" s="26">
        <v>240.0</v>
      </c>
      <c r="AM17" s="27" t="s">
        <v>2043</v>
      </c>
      <c r="AN17" s="26">
        <v>1.630068087494E12</v>
      </c>
      <c r="AO17" s="24" t="b">
        <f t="shared" si="9"/>
        <v>1</v>
      </c>
      <c r="AP17" s="25" t="s">
        <v>84</v>
      </c>
      <c r="AQ17" s="26">
        <v>166.0</v>
      </c>
      <c r="AR17" s="27" t="s">
        <v>2037</v>
      </c>
      <c r="AS17" s="26">
        <v>1.630068865941E12</v>
      </c>
    </row>
    <row r="18">
      <c r="A18" s="24" t="b">
        <f t="shared" si="1"/>
        <v>1</v>
      </c>
      <c r="B18" s="25" t="s">
        <v>123</v>
      </c>
      <c r="C18" s="26">
        <v>240.0</v>
      </c>
      <c r="D18" s="27" t="s">
        <v>2046</v>
      </c>
      <c r="E18" s="26">
        <v>1.630055691013E12</v>
      </c>
      <c r="F18" s="24" t="b">
        <f t="shared" si="2"/>
        <v>1</v>
      </c>
      <c r="G18" s="25" t="s">
        <v>123</v>
      </c>
      <c r="H18" s="26">
        <v>222.0</v>
      </c>
      <c r="I18" s="27" t="s">
        <v>2047</v>
      </c>
      <c r="J18" s="26">
        <v>1.630056158152E12</v>
      </c>
      <c r="K18" s="24" t="b">
        <f t="shared" si="3"/>
        <v>1</v>
      </c>
      <c r="L18" s="25" t="s">
        <v>123</v>
      </c>
      <c r="M18" s="26">
        <v>205.0</v>
      </c>
      <c r="N18" s="27" t="s">
        <v>2040</v>
      </c>
      <c r="O18" s="26">
        <v>1.630056592905E12</v>
      </c>
      <c r="P18" s="24" t="b">
        <f t="shared" si="4"/>
        <v>1</v>
      </c>
      <c r="Q18" s="25" t="s">
        <v>123</v>
      </c>
      <c r="R18" s="26">
        <v>207.0</v>
      </c>
      <c r="S18" s="27" t="s">
        <v>2041</v>
      </c>
      <c r="T18" s="26">
        <v>1.630061442736E12</v>
      </c>
      <c r="U18" s="24" t="b">
        <f t="shared" si="5"/>
        <v>1</v>
      </c>
      <c r="V18" s="25" t="s">
        <v>111</v>
      </c>
      <c r="W18" s="26">
        <v>914.0</v>
      </c>
      <c r="X18" s="27" t="s">
        <v>2048</v>
      </c>
      <c r="Y18" s="26">
        <v>1.630062028097E12</v>
      </c>
      <c r="Z18" s="24" t="b">
        <f t="shared" si="6"/>
        <v>1</v>
      </c>
      <c r="AA18" s="25" t="s">
        <v>111</v>
      </c>
      <c r="AB18" s="26">
        <v>694.0</v>
      </c>
      <c r="AC18" s="27" t="s">
        <v>2045</v>
      </c>
      <c r="AD18" s="26">
        <v>1.630062696832E12</v>
      </c>
      <c r="AE18" s="24" t="b">
        <f t="shared" si="7"/>
        <v>1</v>
      </c>
      <c r="AF18" s="25" t="s">
        <v>123</v>
      </c>
      <c r="AG18" s="26">
        <v>214.0</v>
      </c>
      <c r="AH18" s="27" t="s">
        <v>2042</v>
      </c>
      <c r="AI18" s="26">
        <v>1.630067078796E12</v>
      </c>
      <c r="AJ18" s="24" t="b">
        <f t="shared" si="8"/>
        <v>1</v>
      </c>
      <c r="AK18" s="25" t="s">
        <v>123</v>
      </c>
      <c r="AL18" s="26">
        <v>213.0</v>
      </c>
      <c r="AM18" s="27" t="s">
        <v>2043</v>
      </c>
      <c r="AN18" s="26">
        <v>1.630068087708E12</v>
      </c>
      <c r="AO18" s="24" t="b">
        <f t="shared" si="9"/>
        <v>1</v>
      </c>
      <c r="AP18" s="25" t="s">
        <v>123</v>
      </c>
      <c r="AQ18" s="26">
        <v>219.0</v>
      </c>
      <c r="AR18" s="27" t="s">
        <v>2049</v>
      </c>
      <c r="AS18" s="26">
        <v>1.63006886616E12</v>
      </c>
    </row>
    <row r="19">
      <c r="A19" s="24" t="b">
        <f t="shared" si="1"/>
        <v>1</v>
      </c>
      <c r="B19" s="25" t="s">
        <v>92</v>
      </c>
      <c r="C19" s="26">
        <v>161.0</v>
      </c>
      <c r="D19" s="27" t="s">
        <v>2046</v>
      </c>
      <c r="E19" s="26">
        <v>1.630055691172E12</v>
      </c>
      <c r="F19" s="24" t="b">
        <f t="shared" si="2"/>
        <v>1</v>
      </c>
      <c r="G19" s="25" t="s">
        <v>92</v>
      </c>
      <c r="H19" s="26">
        <v>150.0</v>
      </c>
      <c r="I19" s="27" t="s">
        <v>2047</v>
      </c>
      <c r="J19" s="26">
        <v>1.630056158303E12</v>
      </c>
      <c r="K19" s="24" t="b">
        <f t="shared" si="3"/>
        <v>1</v>
      </c>
      <c r="L19" s="25" t="s">
        <v>92</v>
      </c>
      <c r="M19" s="26">
        <v>191.0</v>
      </c>
      <c r="N19" s="27" t="s">
        <v>2050</v>
      </c>
      <c r="O19" s="26">
        <v>1.630056593099E12</v>
      </c>
      <c r="P19" s="24" t="b">
        <f t="shared" si="4"/>
        <v>1</v>
      </c>
      <c r="Q19" s="25" t="s">
        <v>92</v>
      </c>
      <c r="R19" s="26">
        <v>111.0</v>
      </c>
      <c r="S19" s="27" t="s">
        <v>2041</v>
      </c>
      <c r="T19" s="26">
        <v>1.630061442849E12</v>
      </c>
      <c r="U19" s="24" t="b">
        <f t="shared" si="5"/>
        <v>1</v>
      </c>
      <c r="V19" s="25" t="s">
        <v>84</v>
      </c>
      <c r="W19" s="26">
        <v>190.0</v>
      </c>
      <c r="X19" s="27" t="s">
        <v>2048</v>
      </c>
      <c r="Y19" s="26">
        <v>1.630062028279E12</v>
      </c>
      <c r="Z19" s="24" t="b">
        <f t="shared" si="6"/>
        <v>1</v>
      </c>
      <c r="AA19" s="25" t="s">
        <v>84</v>
      </c>
      <c r="AB19" s="26">
        <v>187.0</v>
      </c>
      <c r="AC19" s="27" t="s">
        <v>2051</v>
      </c>
      <c r="AD19" s="26">
        <v>1.630062697019E12</v>
      </c>
      <c r="AE19" s="24" t="b">
        <f t="shared" si="7"/>
        <v>1</v>
      </c>
      <c r="AF19" s="25" t="s">
        <v>92</v>
      </c>
      <c r="AG19" s="26">
        <v>184.0</v>
      </c>
      <c r="AH19" s="27" t="s">
        <v>2042</v>
      </c>
      <c r="AI19" s="26">
        <v>1.630067078996E12</v>
      </c>
      <c r="AJ19" s="24" t="b">
        <f t="shared" si="8"/>
        <v>1</v>
      </c>
      <c r="AK19" s="25" t="s">
        <v>92</v>
      </c>
      <c r="AL19" s="26">
        <v>166.0</v>
      </c>
      <c r="AM19" s="27" t="s">
        <v>2043</v>
      </c>
      <c r="AN19" s="26">
        <v>1.630068087876E12</v>
      </c>
      <c r="AO19" s="24" t="b">
        <f t="shared" si="9"/>
        <v>1</v>
      </c>
      <c r="AP19" s="25" t="s">
        <v>92</v>
      </c>
      <c r="AQ19" s="26">
        <v>177.0</v>
      </c>
      <c r="AR19" s="27" t="s">
        <v>2049</v>
      </c>
      <c r="AS19" s="26">
        <v>1.630068866336E12</v>
      </c>
    </row>
    <row r="20">
      <c r="A20" s="24" t="b">
        <f t="shared" si="1"/>
        <v>1</v>
      </c>
      <c r="B20" s="25" t="s">
        <v>92</v>
      </c>
      <c r="C20" s="26">
        <v>159.0</v>
      </c>
      <c r="D20" s="27" t="s">
        <v>2046</v>
      </c>
      <c r="E20" s="26">
        <v>1.630055691332E12</v>
      </c>
      <c r="F20" s="24" t="b">
        <f t="shared" si="2"/>
        <v>1</v>
      </c>
      <c r="G20" s="25" t="s">
        <v>92</v>
      </c>
      <c r="H20" s="26">
        <v>175.0</v>
      </c>
      <c r="I20" s="27" t="s">
        <v>2047</v>
      </c>
      <c r="J20" s="26">
        <v>1.630056158479E12</v>
      </c>
      <c r="K20" s="24" t="b">
        <f t="shared" si="3"/>
        <v>1</v>
      </c>
      <c r="L20" s="25" t="s">
        <v>92</v>
      </c>
      <c r="M20" s="26">
        <v>150.0</v>
      </c>
      <c r="N20" s="27" t="s">
        <v>2050</v>
      </c>
      <c r="O20" s="26">
        <v>1.630056593246E12</v>
      </c>
      <c r="P20" s="24" t="b">
        <f t="shared" si="4"/>
        <v>1</v>
      </c>
      <c r="Q20" s="25" t="s">
        <v>92</v>
      </c>
      <c r="R20" s="26">
        <v>181.0</v>
      </c>
      <c r="S20" s="27" t="s">
        <v>2052</v>
      </c>
      <c r="T20" s="26">
        <v>1.630061443029E12</v>
      </c>
      <c r="U20" s="24" t="b">
        <f t="shared" si="5"/>
        <v>1</v>
      </c>
      <c r="V20" s="25" t="s">
        <v>123</v>
      </c>
      <c r="W20" s="26">
        <v>155.0</v>
      </c>
      <c r="X20" s="27" t="s">
        <v>2048</v>
      </c>
      <c r="Y20" s="26">
        <v>1.630062028436E12</v>
      </c>
      <c r="Z20" s="24" t="b">
        <f t="shared" si="6"/>
        <v>1</v>
      </c>
      <c r="AA20" s="25" t="s">
        <v>123</v>
      </c>
      <c r="AB20" s="26">
        <v>191.0</v>
      </c>
      <c r="AC20" s="27" t="s">
        <v>2051</v>
      </c>
      <c r="AD20" s="26">
        <v>1.630062697224E12</v>
      </c>
      <c r="AE20" s="24" t="b">
        <f t="shared" si="7"/>
        <v>1</v>
      </c>
      <c r="AF20" s="25" t="s">
        <v>92</v>
      </c>
      <c r="AG20" s="26">
        <v>176.0</v>
      </c>
      <c r="AH20" s="27" t="s">
        <v>2053</v>
      </c>
      <c r="AI20" s="26">
        <v>1.630067079156E12</v>
      </c>
      <c r="AJ20" s="24" t="b">
        <f t="shared" si="8"/>
        <v>1</v>
      </c>
      <c r="AK20" s="25" t="s">
        <v>92</v>
      </c>
      <c r="AL20" s="26">
        <v>201.0</v>
      </c>
      <c r="AM20" s="27" t="s">
        <v>2054</v>
      </c>
      <c r="AN20" s="26">
        <v>1.630068088078E12</v>
      </c>
      <c r="AO20" s="24" t="b">
        <f t="shared" si="9"/>
        <v>1</v>
      </c>
      <c r="AP20" s="25" t="s">
        <v>92</v>
      </c>
      <c r="AQ20" s="26">
        <v>175.0</v>
      </c>
      <c r="AR20" s="27" t="s">
        <v>2049</v>
      </c>
      <c r="AS20" s="26">
        <v>1.63006886651E12</v>
      </c>
    </row>
    <row r="21">
      <c r="A21" s="24" t="b">
        <f t="shared" si="1"/>
        <v>1</v>
      </c>
      <c r="B21" s="25" t="s">
        <v>81</v>
      </c>
      <c r="C21" s="26">
        <v>668.0</v>
      </c>
      <c r="D21" s="27" t="s">
        <v>2055</v>
      </c>
      <c r="E21" s="26">
        <v>1.630055692E12</v>
      </c>
      <c r="F21" s="24" t="b">
        <f t="shared" si="2"/>
        <v>1</v>
      </c>
      <c r="G21" s="25" t="s">
        <v>81</v>
      </c>
      <c r="H21" s="26">
        <v>260.0</v>
      </c>
      <c r="I21" s="27" t="s">
        <v>2047</v>
      </c>
      <c r="J21" s="26">
        <v>1.630056158738E12</v>
      </c>
      <c r="K21" s="24" t="b">
        <f t="shared" si="3"/>
        <v>1</v>
      </c>
      <c r="L21" s="25" t="s">
        <v>81</v>
      </c>
      <c r="M21" s="26">
        <v>164.0</v>
      </c>
      <c r="N21" s="27" t="s">
        <v>2050</v>
      </c>
      <c r="O21" s="26">
        <v>1.630056593413E12</v>
      </c>
      <c r="P21" s="24" t="b">
        <f t="shared" si="4"/>
        <v>1</v>
      </c>
      <c r="Q21" s="25" t="s">
        <v>81</v>
      </c>
      <c r="R21" s="26">
        <v>211.0</v>
      </c>
      <c r="S21" s="27" t="s">
        <v>2052</v>
      </c>
      <c r="T21" s="26">
        <v>1.630061443239E12</v>
      </c>
      <c r="U21" s="24" t="b">
        <f t="shared" si="5"/>
        <v>1</v>
      </c>
      <c r="V21" s="25" t="s">
        <v>92</v>
      </c>
      <c r="W21" s="26">
        <v>127.0</v>
      </c>
      <c r="X21" s="27" t="s">
        <v>2048</v>
      </c>
      <c r="Y21" s="26">
        <v>1.630062028559E12</v>
      </c>
      <c r="Z21" s="24" t="b">
        <f t="shared" si="6"/>
        <v>1</v>
      </c>
      <c r="AA21" s="25" t="s">
        <v>92</v>
      </c>
      <c r="AB21" s="26">
        <v>160.0</v>
      </c>
      <c r="AC21" s="27" t="s">
        <v>2051</v>
      </c>
      <c r="AD21" s="26">
        <v>1.630062697371E12</v>
      </c>
      <c r="AE21" s="24" t="b">
        <f t="shared" si="7"/>
        <v>1</v>
      </c>
      <c r="AF21" s="25" t="s">
        <v>81</v>
      </c>
      <c r="AG21" s="26">
        <v>259.0</v>
      </c>
      <c r="AH21" s="27" t="s">
        <v>2053</v>
      </c>
      <c r="AI21" s="26">
        <v>1.630067079415E12</v>
      </c>
      <c r="AJ21" s="24" t="b">
        <f t="shared" si="8"/>
        <v>1</v>
      </c>
      <c r="AK21" s="25" t="s">
        <v>81</v>
      </c>
      <c r="AL21" s="26">
        <v>226.0</v>
      </c>
      <c r="AM21" s="27" t="s">
        <v>2054</v>
      </c>
      <c r="AN21" s="26">
        <v>1.630068088301E12</v>
      </c>
      <c r="AO21" s="24" t="b">
        <f t="shared" si="9"/>
        <v>1</v>
      </c>
      <c r="AP21" s="25" t="s">
        <v>81</v>
      </c>
      <c r="AQ21" s="26">
        <v>177.0</v>
      </c>
      <c r="AR21" s="27" t="s">
        <v>2049</v>
      </c>
      <c r="AS21" s="26">
        <v>1.630068866685E12</v>
      </c>
    </row>
    <row r="22">
      <c r="A22" s="24" t="b">
        <f t="shared" si="1"/>
        <v>1</v>
      </c>
      <c r="B22" s="25" t="s">
        <v>84</v>
      </c>
      <c r="C22" s="26">
        <v>2633.0</v>
      </c>
      <c r="D22" s="27" t="s">
        <v>2056</v>
      </c>
      <c r="E22" s="26">
        <v>1.630055694634E12</v>
      </c>
      <c r="F22" s="24" t="b">
        <f t="shared" si="2"/>
        <v>1</v>
      </c>
      <c r="G22" s="25" t="s">
        <v>84</v>
      </c>
      <c r="H22" s="26">
        <v>232.0</v>
      </c>
      <c r="I22" s="27" t="s">
        <v>2047</v>
      </c>
      <c r="J22" s="26">
        <v>1.63005615897E12</v>
      </c>
      <c r="K22" s="24" t="b">
        <f t="shared" si="3"/>
        <v>1</v>
      </c>
      <c r="L22" s="25" t="s">
        <v>84</v>
      </c>
      <c r="M22" s="26">
        <v>210.0</v>
      </c>
      <c r="N22" s="27" t="s">
        <v>2050</v>
      </c>
      <c r="O22" s="26">
        <v>1.630056593622E12</v>
      </c>
      <c r="P22" s="24" t="b">
        <f t="shared" si="4"/>
        <v>1</v>
      </c>
      <c r="Q22" s="25" t="s">
        <v>84</v>
      </c>
      <c r="R22" s="26">
        <v>247.0</v>
      </c>
      <c r="S22" s="27" t="s">
        <v>2052</v>
      </c>
      <c r="T22" s="26">
        <v>1.630061443487E12</v>
      </c>
      <c r="U22" s="24" t="b">
        <f t="shared" si="5"/>
        <v>1</v>
      </c>
      <c r="V22" s="25" t="s">
        <v>92</v>
      </c>
      <c r="W22" s="26">
        <v>387.0</v>
      </c>
      <c r="X22" s="27" t="s">
        <v>2048</v>
      </c>
      <c r="Y22" s="26">
        <v>1.630062028946E12</v>
      </c>
      <c r="Z22" s="24" t="b">
        <f t="shared" si="6"/>
        <v>1</v>
      </c>
      <c r="AA22" s="25" t="s">
        <v>92</v>
      </c>
      <c r="AB22" s="26">
        <v>165.0</v>
      </c>
      <c r="AC22" s="27" t="s">
        <v>2051</v>
      </c>
      <c r="AD22" s="26">
        <v>1.630062697537E12</v>
      </c>
      <c r="AE22" s="24" t="b">
        <f t="shared" si="7"/>
        <v>1</v>
      </c>
      <c r="AF22" s="25" t="s">
        <v>84</v>
      </c>
      <c r="AG22" s="26">
        <v>264.0</v>
      </c>
      <c r="AH22" s="27" t="s">
        <v>2053</v>
      </c>
      <c r="AI22" s="26">
        <v>1.630067079677E12</v>
      </c>
      <c r="AJ22" s="24" t="b">
        <f t="shared" si="8"/>
        <v>1</v>
      </c>
      <c r="AK22" s="25" t="s">
        <v>84</v>
      </c>
      <c r="AL22" s="26">
        <v>231.0</v>
      </c>
      <c r="AM22" s="27" t="s">
        <v>2054</v>
      </c>
      <c r="AN22" s="26">
        <v>1.630068088531E12</v>
      </c>
      <c r="AO22" s="24" t="b">
        <f t="shared" si="9"/>
        <v>1</v>
      </c>
      <c r="AP22" s="25" t="s">
        <v>84</v>
      </c>
      <c r="AQ22" s="26">
        <v>213.0</v>
      </c>
      <c r="AR22" s="27" t="s">
        <v>2049</v>
      </c>
      <c r="AS22" s="26">
        <v>1.630068866901E12</v>
      </c>
    </row>
    <row r="23">
      <c r="A23" s="24" t="b">
        <f t="shared" si="1"/>
        <v>1</v>
      </c>
      <c r="B23" s="25" t="s">
        <v>138</v>
      </c>
      <c r="C23" s="26">
        <v>564.0</v>
      </c>
      <c r="D23" s="27" t="s">
        <v>2057</v>
      </c>
      <c r="E23" s="26">
        <v>1.630055695209E12</v>
      </c>
      <c r="F23" s="24" t="b">
        <f t="shared" si="2"/>
        <v>1</v>
      </c>
      <c r="G23" s="25" t="s">
        <v>138</v>
      </c>
      <c r="H23" s="26">
        <v>516.0</v>
      </c>
      <c r="I23" s="27" t="s">
        <v>2058</v>
      </c>
      <c r="J23" s="26">
        <v>1.630056159489E12</v>
      </c>
      <c r="K23" s="24" t="b">
        <f t="shared" si="3"/>
        <v>1</v>
      </c>
      <c r="L23" s="25" t="s">
        <v>138</v>
      </c>
      <c r="M23" s="26">
        <v>339.0</v>
      </c>
      <c r="N23" s="27" t="s">
        <v>2050</v>
      </c>
      <c r="O23" s="26">
        <v>1.630056593958E12</v>
      </c>
      <c r="P23" s="24" t="b">
        <f t="shared" si="4"/>
        <v>1</v>
      </c>
      <c r="Q23" s="25" t="s">
        <v>138</v>
      </c>
      <c r="R23" s="26">
        <v>164.0</v>
      </c>
      <c r="S23" s="27" t="s">
        <v>2052</v>
      </c>
      <c r="T23" s="26">
        <v>1.630061443653E12</v>
      </c>
      <c r="U23" s="24" t="b">
        <f t="shared" si="5"/>
        <v>1</v>
      </c>
      <c r="V23" s="25" t="s">
        <v>81</v>
      </c>
      <c r="W23" s="26">
        <v>205.0</v>
      </c>
      <c r="X23" s="27" t="s">
        <v>2059</v>
      </c>
      <c r="Y23" s="26">
        <v>1.630062029155E12</v>
      </c>
      <c r="Z23" s="24" t="b">
        <f t="shared" si="6"/>
        <v>1</v>
      </c>
      <c r="AA23" s="25" t="s">
        <v>81</v>
      </c>
      <c r="AB23" s="26">
        <v>168.0</v>
      </c>
      <c r="AC23" s="27" t="s">
        <v>2051</v>
      </c>
      <c r="AD23" s="26">
        <v>1.630062697719E12</v>
      </c>
      <c r="AE23" s="24" t="b">
        <f t="shared" si="7"/>
        <v>1</v>
      </c>
      <c r="AF23" s="25" t="s">
        <v>138</v>
      </c>
      <c r="AG23" s="26">
        <v>264.0</v>
      </c>
      <c r="AH23" s="27" t="s">
        <v>2053</v>
      </c>
      <c r="AI23" s="26">
        <v>1.630067079941E12</v>
      </c>
      <c r="AJ23" s="24" t="b">
        <f t="shared" si="8"/>
        <v>1</v>
      </c>
      <c r="AK23" s="25" t="s">
        <v>138</v>
      </c>
      <c r="AL23" s="26">
        <v>481.0</v>
      </c>
      <c r="AM23" s="27" t="s">
        <v>2060</v>
      </c>
      <c r="AN23" s="26">
        <v>1.630068089016E12</v>
      </c>
      <c r="AO23" s="24" t="b">
        <f t="shared" si="9"/>
        <v>1</v>
      </c>
      <c r="AP23" s="25" t="s">
        <v>138</v>
      </c>
      <c r="AQ23" s="26">
        <v>162.0</v>
      </c>
      <c r="AR23" s="27" t="s">
        <v>2061</v>
      </c>
      <c r="AS23" s="26">
        <v>1.630068867066E12</v>
      </c>
    </row>
    <row r="24">
      <c r="A24" s="24" t="b">
        <f t="shared" si="1"/>
        <v>1</v>
      </c>
      <c r="B24" s="25" t="s">
        <v>81</v>
      </c>
      <c r="C24" s="26">
        <v>92.0</v>
      </c>
      <c r="D24" s="27" t="s">
        <v>2057</v>
      </c>
      <c r="E24" s="26">
        <v>1.630055695293E12</v>
      </c>
      <c r="F24" s="24" t="b">
        <f t="shared" si="2"/>
        <v>1</v>
      </c>
      <c r="G24" s="25" t="s">
        <v>81</v>
      </c>
      <c r="H24" s="26">
        <v>556.0</v>
      </c>
      <c r="I24" s="27" t="s">
        <v>2062</v>
      </c>
      <c r="J24" s="26">
        <v>1.630056160043E12</v>
      </c>
      <c r="K24" s="24" t="b">
        <f t="shared" si="3"/>
        <v>1</v>
      </c>
      <c r="L24" s="25" t="s">
        <v>81</v>
      </c>
      <c r="M24" s="26">
        <v>134.0</v>
      </c>
      <c r="N24" s="27" t="s">
        <v>2063</v>
      </c>
      <c r="O24" s="26">
        <v>1.630056594091E12</v>
      </c>
      <c r="P24" s="24" t="b">
        <f t="shared" si="4"/>
        <v>1</v>
      </c>
      <c r="Q24" s="25" t="s">
        <v>81</v>
      </c>
      <c r="R24" s="26">
        <v>141.0</v>
      </c>
      <c r="S24" s="27" t="s">
        <v>2052</v>
      </c>
      <c r="T24" s="26">
        <v>1.630061443794E12</v>
      </c>
      <c r="U24" s="24" t="b">
        <f t="shared" si="5"/>
        <v>1</v>
      </c>
      <c r="V24" s="25" t="s">
        <v>84</v>
      </c>
      <c r="W24" s="26">
        <v>275.0</v>
      </c>
      <c r="X24" s="27" t="s">
        <v>2059</v>
      </c>
      <c r="Y24" s="26">
        <v>1.630062029428E12</v>
      </c>
      <c r="Z24" s="24" t="b">
        <f t="shared" si="6"/>
        <v>1</v>
      </c>
      <c r="AA24" s="25" t="s">
        <v>84</v>
      </c>
      <c r="AB24" s="26">
        <v>231.0</v>
      </c>
      <c r="AC24" s="27" t="s">
        <v>2051</v>
      </c>
      <c r="AD24" s="26">
        <v>1.630062697936E12</v>
      </c>
      <c r="AE24" s="24" t="b">
        <f t="shared" si="7"/>
        <v>1</v>
      </c>
      <c r="AF24" s="25" t="s">
        <v>81</v>
      </c>
      <c r="AG24" s="26">
        <v>167.0</v>
      </c>
      <c r="AH24" s="27" t="s">
        <v>2064</v>
      </c>
      <c r="AI24" s="26">
        <v>1.630067080107E12</v>
      </c>
      <c r="AJ24" s="24" t="b">
        <f t="shared" si="8"/>
        <v>1</v>
      </c>
      <c r="AK24" s="25" t="s">
        <v>81</v>
      </c>
      <c r="AL24" s="26">
        <v>216.0</v>
      </c>
      <c r="AM24" s="27" t="s">
        <v>2060</v>
      </c>
      <c r="AN24" s="26">
        <v>1.630068089228E12</v>
      </c>
      <c r="AO24" s="24" t="b">
        <f t="shared" si="9"/>
        <v>1</v>
      </c>
      <c r="AP24" s="25" t="s">
        <v>81</v>
      </c>
      <c r="AQ24" s="26">
        <v>194.0</v>
      </c>
      <c r="AR24" s="27" t="s">
        <v>2061</v>
      </c>
      <c r="AS24" s="26">
        <v>1.630068867254E12</v>
      </c>
    </row>
    <row r="25">
      <c r="A25" s="24" t="b">
        <f t="shared" si="1"/>
        <v>1</v>
      </c>
      <c r="B25" s="25" t="s">
        <v>84</v>
      </c>
      <c r="C25" s="26">
        <v>239.0</v>
      </c>
      <c r="D25" s="27" t="s">
        <v>2057</v>
      </c>
      <c r="E25" s="26">
        <v>1.630055695528E12</v>
      </c>
      <c r="F25" s="24" t="b">
        <f t="shared" si="2"/>
        <v>1</v>
      </c>
      <c r="G25" s="25" t="s">
        <v>84</v>
      </c>
      <c r="H25" s="26">
        <v>315.0</v>
      </c>
      <c r="I25" s="27" t="s">
        <v>2062</v>
      </c>
      <c r="J25" s="26">
        <v>1.630056160358E12</v>
      </c>
      <c r="K25" s="24" t="b">
        <f t="shared" si="3"/>
        <v>1</v>
      </c>
      <c r="L25" s="25" t="s">
        <v>84</v>
      </c>
      <c r="M25" s="26">
        <v>279.0</v>
      </c>
      <c r="N25" s="27" t="s">
        <v>2063</v>
      </c>
      <c r="O25" s="26">
        <v>1.630056594373E12</v>
      </c>
      <c r="P25" s="24" t="b">
        <f t="shared" si="4"/>
        <v>1</v>
      </c>
      <c r="Q25" s="25" t="s">
        <v>84</v>
      </c>
      <c r="R25" s="26">
        <v>204.0</v>
      </c>
      <c r="S25" s="27" t="s">
        <v>2052</v>
      </c>
      <c r="T25" s="26">
        <v>1.630061443994E12</v>
      </c>
      <c r="U25" s="24" t="b">
        <f t="shared" si="5"/>
        <v>1</v>
      </c>
      <c r="V25" s="25" t="s">
        <v>138</v>
      </c>
      <c r="W25" s="26">
        <v>193.0</v>
      </c>
      <c r="X25" s="27" t="s">
        <v>2059</v>
      </c>
      <c r="Y25" s="26">
        <v>1.630062029623E12</v>
      </c>
      <c r="Z25" s="24" t="b">
        <f t="shared" si="6"/>
        <v>1</v>
      </c>
      <c r="AA25" s="25" t="s">
        <v>138</v>
      </c>
      <c r="AB25" s="26">
        <v>165.0</v>
      </c>
      <c r="AC25" s="27" t="s">
        <v>2065</v>
      </c>
      <c r="AD25" s="26">
        <v>1.630062698102E12</v>
      </c>
      <c r="AE25" s="24" t="b">
        <f t="shared" si="7"/>
        <v>1</v>
      </c>
      <c r="AF25" s="25" t="s">
        <v>84</v>
      </c>
      <c r="AG25" s="26">
        <v>237.0</v>
      </c>
      <c r="AH25" s="27" t="s">
        <v>2064</v>
      </c>
      <c r="AI25" s="26">
        <v>1.630067080348E12</v>
      </c>
      <c r="AJ25" s="24" t="b">
        <f t="shared" si="8"/>
        <v>1</v>
      </c>
      <c r="AK25" s="25" t="s">
        <v>84</v>
      </c>
      <c r="AL25" s="26">
        <v>240.0</v>
      </c>
      <c r="AM25" s="27" t="s">
        <v>2060</v>
      </c>
      <c r="AN25" s="26">
        <v>1.630068089471E12</v>
      </c>
      <c r="AO25" s="24" t="b">
        <f t="shared" si="9"/>
        <v>1</v>
      </c>
      <c r="AP25" s="25" t="s">
        <v>84</v>
      </c>
      <c r="AQ25" s="26">
        <v>220.0</v>
      </c>
      <c r="AR25" s="27" t="s">
        <v>2061</v>
      </c>
      <c r="AS25" s="26">
        <v>1.630068867477E12</v>
      </c>
    </row>
    <row r="26">
      <c r="A26" s="24" t="b">
        <f t="shared" si="1"/>
        <v>0</v>
      </c>
      <c r="B26" s="25" t="s">
        <v>148</v>
      </c>
      <c r="C26" s="26">
        <v>1117.0</v>
      </c>
      <c r="D26" s="27" t="s">
        <v>2066</v>
      </c>
      <c r="E26" s="26">
        <v>1.630055696645E12</v>
      </c>
      <c r="F26" s="24" t="b">
        <f t="shared" si="2"/>
        <v>0</v>
      </c>
      <c r="G26" s="25" t="s">
        <v>152</v>
      </c>
      <c r="H26" s="26">
        <v>950.0</v>
      </c>
      <c r="I26" s="27" t="s">
        <v>2067</v>
      </c>
      <c r="J26" s="26">
        <v>1.630056161308E12</v>
      </c>
      <c r="K26" s="24" t="b">
        <f t="shared" si="3"/>
        <v>0</v>
      </c>
      <c r="L26" s="25" t="s">
        <v>146</v>
      </c>
      <c r="M26" s="26">
        <v>2724.0</v>
      </c>
      <c r="N26" s="27" t="s">
        <v>2068</v>
      </c>
      <c r="O26" s="26">
        <v>1.6300565971E12</v>
      </c>
      <c r="P26" s="24" t="b">
        <f t="shared" si="4"/>
        <v>0</v>
      </c>
      <c r="Q26" s="25" t="s">
        <v>148</v>
      </c>
      <c r="R26" s="26">
        <v>376.0</v>
      </c>
      <c r="S26" s="27" t="s">
        <v>2069</v>
      </c>
      <c r="T26" s="26">
        <v>1.630061444374E12</v>
      </c>
      <c r="U26" s="24" t="b">
        <f t="shared" si="5"/>
        <v>1</v>
      </c>
      <c r="V26" s="25" t="s">
        <v>81</v>
      </c>
      <c r="W26" s="26">
        <v>168.0</v>
      </c>
      <c r="X26" s="27" t="s">
        <v>2059</v>
      </c>
      <c r="Y26" s="26">
        <v>1.630062029789E12</v>
      </c>
      <c r="Z26" s="24" t="b">
        <f t="shared" si="6"/>
        <v>1</v>
      </c>
      <c r="AA26" s="25" t="s">
        <v>81</v>
      </c>
      <c r="AB26" s="26">
        <v>658.0</v>
      </c>
      <c r="AC26" s="27" t="s">
        <v>2065</v>
      </c>
      <c r="AD26" s="26">
        <v>1.630062698758E12</v>
      </c>
      <c r="AE26" s="24" t="b">
        <f t="shared" si="7"/>
        <v>0</v>
      </c>
      <c r="AF26" s="25" t="s">
        <v>146</v>
      </c>
      <c r="AG26" s="26">
        <v>1620.0</v>
      </c>
      <c r="AH26" s="27" t="s">
        <v>2070</v>
      </c>
      <c r="AI26" s="26">
        <v>1.630067081967E12</v>
      </c>
      <c r="AJ26" s="24" t="b">
        <f t="shared" si="8"/>
        <v>0</v>
      </c>
      <c r="AK26" s="25" t="s">
        <v>146</v>
      </c>
      <c r="AL26" s="26">
        <v>2957.0</v>
      </c>
      <c r="AM26" s="27" t="s">
        <v>2071</v>
      </c>
      <c r="AN26" s="26">
        <v>1.630068092427E12</v>
      </c>
      <c r="AO26" s="24" t="b">
        <f t="shared" si="9"/>
        <v>0</v>
      </c>
      <c r="AP26" s="25" t="s">
        <v>148</v>
      </c>
      <c r="AQ26" s="26">
        <v>707.0</v>
      </c>
      <c r="AR26" s="27" t="s">
        <v>2072</v>
      </c>
      <c r="AS26" s="26">
        <v>1.630068868185E12</v>
      </c>
    </row>
    <row r="27">
      <c r="A27" s="24" t="b">
        <f t="shared" si="1"/>
        <v>1</v>
      </c>
      <c r="B27" s="25" t="s">
        <v>157</v>
      </c>
      <c r="C27" s="26">
        <v>360.0</v>
      </c>
      <c r="D27" s="27" t="s">
        <v>2073</v>
      </c>
      <c r="E27" s="26">
        <v>1.630055697016E12</v>
      </c>
      <c r="F27" s="24" t="b">
        <f t="shared" si="2"/>
        <v>1</v>
      </c>
      <c r="G27" s="25" t="s">
        <v>157</v>
      </c>
      <c r="H27" s="26">
        <v>366.0</v>
      </c>
      <c r="I27" s="27" t="s">
        <v>2067</v>
      </c>
      <c r="J27" s="26">
        <v>1.630056161675E12</v>
      </c>
      <c r="K27" s="24" t="b">
        <f t="shared" si="3"/>
        <v>1</v>
      </c>
      <c r="L27" s="25" t="s">
        <v>157</v>
      </c>
      <c r="M27" s="26">
        <v>392.0</v>
      </c>
      <c r="N27" s="27" t="s">
        <v>2068</v>
      </c>
      <c r="O27" s="26">
        <v>1.630056597489E12</v>
      </c>
      <c r="P27" s="24" t="b">
        <f t="shared" si="4"/>
        <v>1</v>
      </c>
      <c r="Q27" s="25" t="s">
        <v>159</v>
      </c>
      <c r="R27" s="26">
        <v>358.0</v>
      </c>
      <c r="S27" s="27" t="s">
        <v>2069</v>
      </c>
      <c r="T27" s="26">
        <v>1.63006144473E12</v>
      </c>
      <c r="U27" s="24" t="b">
        <f t="shared" si="5"/>
        <v>1</v>
      </c>
      <c r="V27" s="25" t="s">
        <v>84</v>
      </c>
      <c r="W27" s="26">
        <v>226.0</v>
      </c>
      <c r="X27" s="27" t="s">
        <v>2074</v>
      </c>
      <c r="Y27" s="26">
        <v>1.630062030015E12</v>
      </c>
      <c r="Z27" s="24" t="b">
        <f t="shared" si="6"/>
        <v>1</v>
      </c>
      <c r="AA27" s="25" t="s">
        <v>84</v>
      </c>
      <c r="AB27" s="26">
        <v>303.0</v>
      </c>
      <c r="AC27" s="27" t="s">
        <v>2075</v>
      </c>
      <c r="AD27" s="26">
        <v>1.630062699062E12</v>
      </c>
      <c r="AE27" s="24" t="b">
        <f t="shared" si="7"/>
        <v>1</v>
      </c>
      <c r="AF27" s="25" t="s">
        <v>157</v>
      </c>
      <c r="AG27" s="26">
        <v>470.0</v>
      </c>
      <c r="AH27" s="27" t="s">
        <v>2076</v>
      </c>
      <c r="AI27" s="26">
        <v>1.630067082437E12</v>
      </c>
      <c r="AJ27" s="24" t="b">
        <f t="shared" si="8"/>
        <v>1</v>
      </c>
      <c r="AK27" s="25" t="s">
        <v>157</v>
      </c>
      <c r="AL27" s="26">
        <v>383.0</v>
      </c>
      <c r="AM27" s="27" t="s">
        <v>2071</v>
      </c>
      <c r="AN27" s="26">
        <v>1.63006809281E12</v>
      </c>
      <c r="AO27" s="24" t="b">
        <f t="shared" si="9"/>
        <v>1</v>
      </c>
      <c r="AP27" s="25" t="s">
        <v>84</v>
      </c>
      <c r="AQ27" s="26">
        <v>222.0</v>
      </c>
      <c r="AR27" s="27" t="s">
        <v>2072</v>
      </c>
      <c r="AS27" s="26">
        <v>1.630068868403E12</v>
      </c>
    </row>
    <row r="28">
      <c r="A28" s="24" t="b">
        <f t="shared" si="1"/>
        <v>1</v>
      </c>
      <c r="B28" s="25" t="s">
        <v>167</v>
      </c>
      <c r="C28" s="26">
        <v>118.0</v>
      </c>
      <c r="D28" s="27" t="s">
        <v>2073</v>
      </c>
      <c r="E28" s="26">
        <v>1.630055697121E12</v>
      </c>
      <c r="F28" s="24" t="b">
        <f t="shared" si="2"/>
        <v>1</v>
      </c>
      <c r="G28" s="25" t="s">
        <v>157</v>
      </c>
      <c r="H28" s="26">
        <v>184.0</v>
      </c>
      <c r="I28" s="27" t="s">
        <v>2067</v>
      </c>
      <c r="J28" s="26">
        <v>1.630056161861E12</v>
      </c>
      <c r="K28" s="24" t="b">
        <f t="shared" si="3"/>
        <v>1</v>
      </c>
      <c r="L28" s="25" t="s">
        <v>231</v>
      </c>
      <c r="M28" s="26">
        <v>192.0</v>
      </c>
      <c r="N28" s="27" t="s">
        <v>2068</v>
      </c>
      <c r="O28" s="26">
        <v>1.630056597682E12</v>
      </c>
      <c r="P28" s="24" t="b">
        <f t="shared" si="4"/>
        <v>1</v>
      </c>
      <c r="Q28" s="25" t="s">
        <v>172</v>
      </c>
      <c r="R28" s="26">
        <v>334.0</v>
      </c>
      <c r="S28" s="27" t="s">
        <v>2077</v>
      </c>
      <c r="T28" s="26">
        <v>1.630061445066E12</v>
      </c>
      <c r="U28" s="24" t="b">
        <f t="shared" si="5"/>
        <v>0</v>
      </c>
      <c r="V28" s="25" t="s">
        <v>148</v>
      </c>
      <c r="W28" s="26">
        <v>2819.0</v>
      </c>
      <c r="X28" s="27" t="s">
        <v>2078</v>
      </c>
      <c r="Y28" s="26">
        <v>1.630062032835E12</v>
      </c>
      <c r="Z28" s="24" t="b">
        <f t="shared" si="6"/>
        <v>0</v>
      </c>
      <c r="AA28" s="25" t="s">
        <v>152</v>
      </c>
      <c r="AB28" s="26">
        <v>2040.0</v>
      </c>
      <c r="AC28" s="27" t="s">
        <v>2079</v>
      </c>
      <c r="AD28" s="26">
        <v>1.630062701105E12</v>
      </c>
      <c r="AE28" s="24" t="b">
        <f t="shared" si="7"/>
        <v>1</v>
      </c>
      <c r="AF28" s="25" t="s">
        <v>157</v>
      </c>
      <c r="AG28" s="26">
        <v>199.0</v>
      </c>
      <c r="AH28" s="27" t="s">
        <v>2076</v>
      </c>
      <c r="AI28" s="26">
        <v>1.630067082635E12</v>
      </c>
      <c r="AJ28" s="24" t="b">
        <f t="shared" si="8"/>
        <v>1</v>
      </c>
      <c r="AK28" s="25" t="s">
        <v>172</v>
      </c>
      <c r="AL28" s="26">
        <v>162.0</v>
      </c>
      <c r="AM28" s="27" t="s">
        <v>2071</v>
      </c>
      <c r="AN28" s="26">
        <v>1.630068092971E12</v>
      </c>
      <c r="AO28" s="24" t="b">
        <f t="shared" si="9"/>
        <v>0</v>
      </c>
      <c r="AP28" s="25" t="s">
        <v>148</v>
      </c>
      <c r="AQ28" s="26">
        <v>466.0</v>
      </c>
      <c r="AR28" s="27" t="s">
        <v>2072</v>
      </c>
      <c r="AS28" s="26">
        <v>1.630068868889E12</v>
      </c>
    </row>
    <row r="29">
      <c r="A29" s="24" t="b">
        <f t="shared" si="1"/>
        <v>1</v>
      </c>
      <c r="B29" s="25" t="s">
        <v>84</v>
      </c>
      <c r="C29" s="26">
        <v>981.0</v>
      </c>
      <c r="D29" s="27" t="s">
        <v>2080</v>
      </c>
      <c r="E29" s="26">
        <v>1.630055698103E12</v>
      </c>
      <c r="F29" s="24" t="b">
        <f t="shared" si="2"/>
        <v>1</v>
      </c>
      <c r="G29" s="25" t="s">
        <v>84</v>
      </c>
      <c r="H29" s="26">
        <v>245.0</v>
      </c>
      <c r="I29" s="27" t="s">
        <v>2081</v>
      </c>
      <c r="J29" s="26">
        <v>1.630056162102E12</v>
      </c>
      <c r="K29" s="24" t="b">
        <f t="shared" si="3"/>
        <v>1</v>
      </c>
      <c r="L29" s="25" t="s">
        <v>84</v>
      </c>
      <c r="M29" s="26">
        <v>295.0</v>
      </c>
      <c r="N29" s="27" t="s">
        <v>2068</v>
      </c>
      <c r="O29" s="26">
        <v>1.630056597975E12</v>
      </c>
      <c r="P29" s="24" t="b">
        <f t="shared" si="4"/>
        <v>1</v>
      </c>
      <c r="Q29" s="25" t="s">
        <v>84</v>
      </c>
      <c r="R29" s="26">
        <v>931.0</v>
      </c>
      <c r="S29" s="27" t="s">
        <v>2077</v>
      </c>
      <c r="T29" s="26">
        <v>1.630061445994E12</v>
      </c>
      <c r="U29" s="24" t="b">
        <f t="shared" si="5"/>
        <v>1</v>
      </c>
      <c r="V29" s="25" t="s">
        <v>159</v>
      </c>
      <c r="W29" s="26">
        <v>394.0</v>
      </c>
      <c r="X29" s="27" t="s">
        <v>2082</v>
      </c>
      <c r="Y29" s="26">
        <v>1.630062033228E12</v>
      </c>
      <c r="Z29" s="24" t="b">
        <f t="shared" si="6"/>
        <v>1</v>
      </c>
      <c r="AA29" s="25" t="s">
        <v>159</v>
      </c>
      <c r="AB29" s="26">
        <v>467.0</v>
      </c>
      <c r="AC29" s="27" t="s">
        <v>2079</v>
      </c>
      <c r="AD29" s="26">
        <v>1.630062701568E12</v>
      </c>
      <c r="AE29" s="24" t="b">
        <f t="shared" si="7"/>
        <v>1</v>
      </c>
      <c r="AF29" s="25" t="s">
        <v>84</v>
      </c>
      <c r="AG29" s="26">
        <v>915.0</v>
      </c>
      <c r="AH29" s="27" t="s">
        <v>2083</v>
      </c>
      <c r="AI29" s="26">
        <v>1.630067083551E12</v>
      </c>
      <c r="AJ29" s="24" t="b">
        <f t="shared" si="8"/>
        <v>1</v>
      </c>
      <c r="AK29" s="25" t="s">
        <v>84</v>
      </c>
      <c r="AL29" s="26">
        <v>1772.0</v>
      </c>
      <c r="AM29" s="27" t="s">
        <v>2084</v>
      </c>
      <c r="AN29" s="26">
        <v>1.630068094744E12</v>
      </c>
      <c r="AO29" s="24" t="b">
        <f t="shared" si="9"/>
        <v>1</v>
      </c>
      <c r="AP29" s="25" t="s">
        <v>157</v>
      </c>
      <c r="AQ29" s="26">
        <v>288.0</v>
      </c>
      <c r="AR29" s="27" t="s">
        <v>2085</v>
      </c>
      <c r="AS29" s="26">
        <v>1.630068869168E12</v>
      </c>
    </row>
    <row r="30">
      <c r="A30" s="24" t="b">
        <f t="shared" si="1"/>
        <v>1</v>
      </c>
      <c r="B30" s="25" t="s">
        <v>176</v>
      </c>
      <c r="C30" s="26">
        <v>3165.0</v>
      </c>
      <c r="D30" s="27" t="s">
        <v>2086</v>
      </c>
      <c r="E30" s="26">
        <v>1.63005570127E12</v>
      </c>
      <c r="F30" s="24" t="b">
        <f t="shared" si="2"/>
        <v>1</v>
      </c>
      <c r="G30" s="25" t="s">
        <v>176</v>
      </c>
      <c r="H30" s="26">
        <v>2060.0</v>
      </c>
      <c r="I30" s="27" t="s">
        <v>2087</v>
      </c>
      <c r="J30" s="26">
        <v>1.630056164163E12</v>
      </c>
      <c r="K30" s="24" t="b">
        <f t="shared" si="3"/>
        <v>1</v>
      </c>
      <c r="L30" s="25" t="s">
        <v>176</v>
      </c>
      <c r="M30" s="26">
        <v>697.0</v>
      </c>
      <c r="N30" s="27" t="s">
        <v>2088</v>
      </c>
      <c r="O30" s="26">
        <v>1.630056598673E12</v>
      </c>
      <c r="P30" s="24" t="b">
        <f t="shared" si="4"/>
        <v>1</v>
      </c>
      <c r="Q30" s="25" t="s">
        <v>176</v>
      </c>
      <c r="R30" s="26">
        <v>1206.0</v>
      </c>
      <c r="S30" s="27" t="s">
        <v>2089</v>
      </c>
      <c r="T30" s="26">
        <v>1.630061447202E12</v>
      </c>
      <c r="U30" s="24" t="b">
        <f t="shared" si="5"/>
        <v>1</v>
      </c>
      <c r="V30" s="25" t="s">
        <v>178</v>
      </c>
      <c r="W30" s="26">
        <v>243.0</v>
      </c>
      <c r="X30" s="27" t="s">
        <v>2082</v>
      </c>
      <c r="Y30" s="26">
        <v>1.630062033474E12</v>
      </c>
      <c r="Z30" s="24" t="b">
        <f t="shared" si="6"/>
        <v>1</v>
      </c>
      <c r="AA30" s="25" t="s">
        <v>167</v>
      </c>
      <c r="AB30" s="26">
        <v>209.0</v>
      </c>
      <c r="AC30" s="27" t="s">
        <v>2079</v>
      </c>
      <c r="AD30" s="26">
        <v>1.63006270178E12</v>
      </c>
      <c r="AE30" s="24" t="b">
        <f t="shared" si="7"/>
        <v>1</v>
      </c>
      <c r="AF30" s="25" t="s">
        <v>176</v>
      </c>
      <c r="AG30" s="26">
        <v>1449.0</v>
      </c>
      <c r="AH30" s="27" t="s">
        <v>2090</v>
      </c>
      <c r="AI30" s="26">
        <v>1.630067085E12</v>
      </c>
      <c r="AJ30" s="24" t="b">
        <f t="shared" si="8"/>
        <v>1</v>
      </c>
      <c r="AK30" s="25" t="s">
        <v>176</v>
      </c>
      <c r="AL30" s="26">
        <v>757.0</v>
      </c>
      <c r="AM30" s="27" t="s">
        <v>2091</v>
      </c>
      <c r="AN30" s="26">
        <v>1.630068095502E12</v>
      </c>
      <c r="AO30" s="24" t="b">
        <f t="shared" si="9"/>
        <v>1</v>
      </c>
      <c r="AP30" s="25" t="s">
        <v>166</v>
      </c>
      <c r="AQ30" s="26">
        <v>145.0</v>
      </c>
      <c r="AR30" s="27" t="s">
        <v>2085</v>
      </c>
      <c r="AS30" s="26">
        <v>1.630068869306E12</v>
      </c>
    </row>
    <row r="31">
      <c r="A31" s="24" t="b">
        <f t="shared" si="1"/>
        <v>1</v>
      </c>
      <c r="B31" s="25" t="s">
        <v>183</v>
      </c>
      <c r="C31" s="26">
        <v>190.0</v>
      </c>
      <c r="D31" s="27" t="s">
        <v>2086</v>
      </c>
      <c r="E31" s="26">
        <v>1.630055701458E12</v>
      </c>
      <c r="F31" s="24" t="b">
        <f t="shared" si="2"/>
        <v>1</v>
      </c>
      <c r="G31" s="25" t="s">
        <v>186</v>
      </c>
      <c r="H31" s="26">
        <v>187.0</v>
      </c>
      <c r="I31" s="27" t="s">
        <v>2087</v>
      </c>
      <c r="J31" s="26">
        <v>1.630056164352E12</v>
      </c>
      <c r="K31" s="24" t="b">
        <f t="shared" si="3"/>
        <v>1</v>
      </c>
      <c r="L31" s="25" t="s">
        <v>183</v>
      </c>
      <c r="M31" s="26">
        <v>164.0</v>
      </c>
      <c r="N31" s="27" t="s">
        <v>2088</v>
      </c>
      <c r="O31" s="26">
        <v>1.630056598837E12</v>
      </c>
      <c r="P31" s="24" t="b">
        <f t="shared" si="4"/>
        <v>1</v>
      </c>
      <c r="Q31" s="25" t="s">
        <v>84</v>
      </c>
      <c r="R31" s="26">
        <v>938.0</v>
      </c>
      <c r="S31" s="27" t="s">
        <v>2092</v>
      </c>
      <c r="T31" s="26">
        <v>1.630061448141E12</v>
      </c>
      <c r="U31" s="24" t="b">
        <f t="shared" si="5"/>
        <v>1</v>
      </c>
      <c r="V31" s="25" t="s">
        <v>84</v>
      </c>
      <c r="W31" s="26">
        <v>1498.0</v>
      </c>
      <c r="X31" s="27" t="s">
        <v>2093</v>
      </c>
      <c r="Y31" s="26">
        <v>1.630062034967E12</v>
      </c>
      <c r="Z31" s="24" t="b">
        <f t="shared" si="6"/>
        <v>1</v>
      </c>
      <c r="AA31" s="25" t="s">
        <v>84</v>
      </c>
      <c r="AB31" s="26">
        <v>1106.0</v>
      </c>
      <c r="AC31" s="27" t="s">
        <v>2094</v>
      </c>
      <c r="AD31" s="26">
        <v>1.630062702884E12</v>
      </c>
      <c r="AE31" s="24" t="b">
        <f t="shared" si="7"/>
        <v>1</v>
      </c>
      <c r="AF31" s="25" t="s">
        <v>183</v>
      </c>
      <c r="AG31" s="26">
        <v>254.0</v>
      </c>
      <c r="AH31" s="27" t="s">
        <v>2090</v>
      </c>
      <c r="AI31" s="26">
        <v>1.630067085252E12</v>
      </c>
      <c r="AJ31" s="24" t="b">
        <f t="shared" si="8"/>
        <v>1</v>
      </c>
      <c r="AK31" s="25" t="s">
        <v>183</v>
      </c>
      <c r="AL31" s="26">
        <v>255.0</v>
      </c>
      <c r="AM31" s="27" t="s">
        <v>2091</v>
      </c>
      <c r="AN31" s="26">
        <v>1.630068095757E12</v>
      </c>
      <c r="AO31" s="24" t="b">
        <f t="shared" si="9"/>
        <v>1</v>
      </c>
      <c r="AP31" s="25" t="s">
        <v>84</v>
      </c>
      <c r="AQ31" s="26">
        <v>320.0</v>
      </c>
      <c r="AR31" s="27" t="s">
        <v>2085</v>
      </c>
      <c r="AS31" s="26">
        <v>1.630068869626E12</v>
      </c>
    </row>
    <row r="32">
      <c r="A32" s="24" t="b">
        <f t="shared" si="1"/>
        <v>1</v>
      </c>
      <c r="B32" s="25" t="s">
        <v>70</v>
      </c>
      <c r="C32" s="26">
        <v>192.0</v>
      </c>
      <c r="D32" s="27" t="s">
        <v>2086</v>
      </c>
      <c r="E32" s="26">
        <v>1.630055701648E12</v>
      </c>
      <c r="F32" s="24" t="b">
        <f t="shared" si="2"/>
        <v>1</v>
      </c>
      <c r="G32" s="25" t="s">
        <v>84</v>
      </c>
      <c r="H32" s="26">
        <v>439.0</v>
      </c>
      <c r="I32" s="27" t="s">
        <v>2087</v>
      </c>
      <c r="J32" s="26">
        <v>1.630056164789E12</v>
      </c>
      <c r="K32" s="24" t="b">
        <f t="shared" si="3"/>
        <v>1</v>
      </c>
      <c r="L32" s="25" t="s">
        <v>70</v>
      </c>
      <c r="M32" s="26">
        <v>225.0</v>
      </c>
      <c r="N32" s="27" t="s">
        <v>2095</v>
      </c>
      <c r="O32" s="26">
        <v>1.63005659906E12</v>
      </c>
      <c r="P32" s="24" t="b">
        <f t="shared" si="4"/>
        <v>1</v>
      </c>
      <c r="Q32" s="25" t="s">
        <v>176</v>
      </c>
      <c r="R32" s="26">
        <v>546.0</v>
      </c>
      <c r="S32" s="27" t="s">
        <v>2092</v>
      </c>
      <c r="T32" s="26">
        <v>1.630061448686E12</v>
      </c>
      <c r="U32" s="24" t="b">
        <f t="shared" si="5"/>
        <v>1</v>
      </c>
      <c r="V32" s="25" t="s">
        <v>176</v>
      </c>
      <c r="W32" s="26">
        <v>422.0</v>
      </c>
      <c r="X32" s="27" t="s">
        <v>2096</v>
      </c>
      <c r="Y32" s="26">
        <v>1.630062035393E12</v>
      </c>
      <c r="Z32" s="24" t="b">
        <f t="shared" si="6"/>
        <v>1</v>
      </c>
      <c r="AA32" s="25" t="s">
        <v>176</v>
      </c>
      <c r="AB32" s="26">
        <v>372.0</v>
      </c>
      <c r="AC32" s="27" t="s">
        <v>2097</v>
      </c>
      <c r="AD32" s="26">
        <v>1.630062703268E12</v>
      </c>
      <c r="AE32" s="24" t="b">
        <f t="shared" si="7"/>
        <v>1</v>
      </c>
      <c r="AF32" s="25" t="s">
        <v>70</v>
      </c>
      <c r="AG32" s="26">
        <v>193.0</v>
      </c>
      <c r="AH32" s="27" t="s">
        <v>2090</v>
      </c>
      <c r="AI32" s="26">
        <v>1.630067085444E12</v>
      </c>
      <c r="AJ32" s="24" t="b">
        <f t="shared" si="8"/>
        <v>1</v>
      </c>
      <c r="AK32" s="25" t="s">
        <v>70</v>
      </c>
      <c r="AL32" s="26">
        <v>150.0</v>
      </c>
      <c r="AM32" s="27" t="s">
        <v>2091</v>
      </c>
      <c r="AN32" s="26">
        <v>1.630068095905E12</v>
      </c>
      <c r="AO32" s="24" t="b">
        <f t="shared" si="9"/>
        <v>1</v>
      </c>
      <c r="AP32" s="25" t="s">
        <v>176</v>
      </c>
      <c r="AQ32" s="26">
        <v>838.0</v>
      </c>
      <c r="AR32" s="27" t="s">
        <v>2098</v>
      </c>
      <c r="AS32" s="26">
        <v>1.630068870464E12</v>
      </c>
    </row>
    <row r="33">
      <c r="A33" s="24" t="b">
        <f t="shared" si="1"/>
        <v>1</v>
      </c>
      <c r="B33" s="25" t="s">
        <v>61</v>
      </c>
      <c r="C33" s="26">
        <v>234.0</v>
      </c>
      <c r="D33" s="27" t="s">
        <v>2086</v>
      </c>
      <c r="E33" s="26">
        <v>1.630055701884E12</v>
      </c>
      <c r="F33" s="24" t="b">
        <f t="shared" si="2"/>
        <v>1</v>
      </c>
      <c r="G33" s="25" t="s">
        <v>186</v>
      </c>
      <c r="H33" s="26">
        <v>519.0</v>
      </c>
      <c r="I33" s="27" t="s">
        <v>2099</v>
      </c>
      <c r="J33" s="26">
        <v>1.630056165323E12</v>
      </c>
      <c r="K33" s="24" t="b">
        <f t="shared" si="3"/>
        <v>1</v>
      </c>
      <c r="L33" s="25" t="s">
        <v>61</v>
      </c>
      <c r="M33" s="26">
        <v>270.0</v>
      </c>
      <c r="N33" s="27" t="s">
        <v>2095</v>
      </c>
      <c r="O33" s="26">
        <v>1.630056599332E12</v>
      </c>
      <c r="P33" s="24" t="b">
        <f t="shared" si="4"/>
        <v>1</v>
      </c>
      <c r="Q33" s="25" t="s">
        <v>186</v>
      </c>
      <c r="R33" s="26">
        <v>182.0</v>
      </c>
      <c r="S33" s="27" t="s">
        <v>2092</v>
      </c>
      <c r="T33" s="26">
        <v>1.630061448866E12</v>
      </c>
      <c r="U33" s="24" t="b">
        <f t="shared" si="5"/>
        <v>1</v>
      </c>
      <c r="V33" s="25" t="s">
        <v>183</v>
      </c>
      <c r="W33" s="26">
        <v>188.0</v>
      </c>
      <c r="X33" s="27" t="s">
        <v>2096</v>
      </c>
      <c r="Y33" s="26">
        <v>1.63006203558E12</v>
      </c>
      <c r="Z33" s="24" t="b">
        <f t="shared" si="6"/>
        <v>1</v>
      </c>
      <c r="AA33" s="25" t="s">
        <v>186</v>
      </c>
      <c r="AB33" s="26">
        <v>171.0</v>
      </c>
      <c r="AC33" s="27" t="s">
        <v>2097</v>
      </c>
      <c r="AD33" s="26">
        <v>1.630062703426E12</v>
      </c>
      <c r="AE33" s="24" t="b">
        <f t="shared" si="7"/>
        <v>1</v>
      </c>
      <c r="AF33" s="25" t="s">
        <v>61</v>
      </c>
      <c r="AG33" s="26">
        <v>259.0</v>
      </c>
      <c r="AH33" s="27" t="s">
        <v>2090</v>
      </c>
      <c r="AI33" s="26">
        <v>1.630067085706E12</v>
      </c>
      <c r="AJ33" s="24" t="b">
        <f t="shared" si="8"/>
        <v>1</v>
      </c>
      <c r="AK33" s="25" t="s">
        <v>61</v>
      </c>
      <c r="AL33" s="26">
        <v>243.0</v>
      </c>
      <c r="AM33" s="27" t="s">
        <v>2100</v>
      </c>
      <c r="AN33" s="26">
        <v>1.630068096147E12</v>
      </c>
      <c r="AO33" s="24" t="b">
        <f t="shared" si="9"/>
        <v>1</v>
      </c>
      <c r="AP33" s="25" t="s">
        <v>183</v>
      </c>
      <c r="AQ33" s="26">
        <v>231.0</v>
      </c>
      <c r="AR33" s="27" t="s">
        <v>2098</v>
      </c>
      <c r="AS33" s="26">
        <v>1.630068870695E12</v>
      </c>
    </row>
    <row r="34">
      <c r="A34" s="24" t="b">
        <f t="shared" si="1"/>
        <v>1</v>
      </c>
      <c r="B34" s="25" t="s">
        <v>196</v>
      </c>
      <c r="C34" s="26">
        <v>327.0</v>
      </c>
      <c r="D34" s="27" t="s">
        <v>2101</v>
      </c>
      <c r="E34" s="26">
        <v>1.630055702212E12</v>
      </c>
      <c r="F34" s="24" t="b">
        <f t="shared" si="2"/>
        <v>1</v>
      </c>
      <c r="G34" s="25" t="s">
        <v>176</v>
      </c>
      <c r="H34" s="26">
        <v>232.0</v>
      </c>
      <c r="I34" s="27" t="s">
        <v>2099</v>
      </c>
      <c r="J34" s="26">
        <v>1.630056165552E12</v>
      </c>
      <c r="K34" s="24" t="b">
        <f t="shared" si="3"/>
        <v>1</v>
      </c>
      <c r="L34" s="25" t="s">
        <v>196</v>
      </c>
      <c r="M34" s="26">
        <v>239.0</v>
      </c>
      <c r="N34" s="27" t="s">
        <v>2095</v>
      </c>
      <c r="O34" s="26">
        <v>1.630056599574E12</v>
      </c>
      <c r="P34" s="24" t="b">
        <f t="shared" si="4"/>
        <v>1</v>
      </c>
      <c r="Q34" s="25" t="s">
        <v>176</v>
      </c>
      <c r="R34" s="26">
        <v>424.0</v>
      </c>
      <c r="S34" s="27" t="s">
        <v>2102</v>
      </c>
      <c r="T34" s="26">
        <v>1.630061449291E12</v>
      </c>
      <c r="U34" s="24" t="b">
        <f t="shared" si="5"/>
        <v>1</v>
      </c>
      <c r="V34" s="25" t="s">
        <v>183</v>
      </c>
      <c r="W34" s="26">
        <v>151.0</v>
      </c>
      <c r="X34" s="27" t="s">
        <v>2096</v>
      </c>
      <c r="Y34" s="26">
        <v>1.63006203573E12</v>
      </c>
      <c r="Z34" s="24" t="b">
        <f t="shared" si="6"/>
        <v>1</v>
      </c>
      <c r="AA34" s="25" t="s">
        <v>176</v>
      </c>
      <c r="AB34" s="26">
        <v>469.0</v>
      </c>
      <c r="AC34" s="27" t="s">
        <v>2097</v>
      </c>
      <c r="AD34" s="26">
        <v>1.630062703897E12</v>
      </c>
      <c r="AE34" s="24" t="b">
        <f t="shared" si="7"/>
        <v>1</v>
      </c>
      <c r="AF34" s="25" t="s">
        <v>196</v>
      </c>
      <c r="AG34" s="26">
        <v>310.0</v>
      </c>
      <c r="AH34" s="27" t="s">
        <v>2103</v>
      </c>
      <c r="AI34" s="26">
        <v>1.630067086014E12</v>
      </c>
      <c r="AJ34" s="24" t="b">
        <f t="shared" si="8"/>
        <v>1</v>
      </c>
      <c r="AK34" s="25" t="s">
        <v>196</v>
      </c>
      <c r="AL34" s="26">
        <v>227.0</v>
      </c>
      <c r="AM34" s="27" t="s">
        <v>2100</v>
      </c>
      <c r="AN34" s="26">
        <v>1.630068096376E12</v>
      </c>
      <c r="AO34" s="24" t="b">
        <f t="shared" si="9"/>
        <v>1</v>
      </c>
      <c r="AP34" s="25" t="s">
        <v>70</v>
      </c>
      <c r="AQ34" s="26">
        <v>160.0</v>
      </c>
      <c r="AR34" s="27" t="s">
        <v>2098</v>
      </c>
      <c r="AS34" s="26">
        <v>1.630068870852E12</v>
      </c>
    </row>
    <row r="35">
      <c r="A35" s="24" t="b">
        <f t="shared" si="1"/>
        <v>1</v>
      </c>
      <c r="B35" s="25" t="s">
        <v>70</v>
      </c>
      <c r="C35" s="26">
        <v>179.0</v>
      </c>
      <c r="D35" s="27" t="s">
        <v>2101</v>
      </c>
      <c r="E35" s="26">
        <v>1.630055702387E12</v>
      </c>
      <c r="F35" s="24" t="b">
        <f t="shared" si="2"/>
        <v>1</v>
      </c>
      <c r="G35" s="25" t="s">
        <v>183</v>
      </c>
      <c r="H35" s="26">
        <v>1303.0</v>
      </c>
      <c r="I35" s="27" t="s">
        <v>2104</v>
      </c>
      <c r="J35" s="26">
        <v>1.630056166845E12</v>
      </c>
      <c r="K35" s="24" t="b">
        <f t="shared" si="3"/>
        <v>1</v>
      </c>
      <c r="L35" s="25" t="s">
        <v>70</v>
      </c>
      <c r="M35" s="26">
        <v>111.0</v>
      </c>
      <c r="N35" s="27" t="s">
        <v>2095</v>
      </c>
      <c r="O35" s="26">
        <v>1.630056599679E12</v>
      </c>
      <c r="P35" s="24" t="b">
        <f t="shared" si="4"/>
        <v>1</v>
      </c>
      <c r="Q35" s="25" t="s">
        <v>183</v>
      </c>
      <c r="R35" s="26">
        <v>417.0</v>
      </c>
      <c r="S35" s="27" t="s">
        <v>2102</v>
      </c>
      <c r="T35" s="26">
        <v>1.630061449711E12</v>
      </c>
      <c r="U35" s="24" t="b">
        <f t="shared" si="5"/>
        <v>1</v>
      </c>
      <c r="V35" s="25" t="s">
        <v>183</v>
      </c>
      <c r="W35" s="26">
        <v>739.0</v>
      </c>
      <c r="X35" s="27" t="s">
        <v>2105</v>
      </c>
      <c r="Y35" s="26">
        <v>1.630062036484E12</v>
      </c>
      <c r="Z35" s="24" t="b">
        <f t="shared" si="6"/>
        <v>1</v>
      </c>
      <c r="AA35" s="25" t="s">
        <v>183</v>
      </c>
      <c r="AB35" s="26">
        <v>543.0</v>
      </c>
      <c r="AC35" s="27" t="s">
        <v>2106</v>
      </c>
      <c r="AD35" s="26">
        <v>1.630062704441E12</v>
      </c>
      <c r="AE35" s="24" t="b">
        <f t="shared" si="7"/>
        <v>1</v>
      </c>
      <c r="AF35" s="25" t="s">
        <v>70</v>
      </c>
      <c r="AG35" s="26">
        <v>185.0</v>
      </c>
      <c r="AH35" s="27" t="s">
        <v>2103</v>
      </c>
      <c r="AI35" s="26">
        <v>1.630067086201E12</v>
      </c>
      <c r="AJ35" s="24" t="b">
        <f t="shared" si="8"/>
        <v>1</v>
      </c>
      <c r="AK35" s="25" t="s">
        <v>70</v>
      </c>
      <c r="AL35" s="26">
        <v>172.0</v>
      </c>
      <c r="AM35" s="27" t="s">
        <v>2100</v>
      </c>
      <c r="AN35" s="26">
        <v>1.630068096549E12</v>
      </c>
      <c r="AO35" s="24" t="b">
        <f t="shared" si="9"/>
        <v>1</v>
      </c>
      <c r="AP35" s="25" t="s">
        <v>61</v>
      </c>
      <c r="AQ35" s="26">
        <v>205.0</v>
      </c>
      <c r="AR35" s="27" t="s">
        <v>2107</v>
      </c>
      <c r="AS35" s="26">
        <v>1.63006887106E12</v>
      </c>
    </row>
    <row r="36">
      <c r="A36" s="24" t="b">
        <f t="shared" si="1"/>
        <v>1</v>
      </c>
      <c r="B36" s="25" t="s">
        <v>202</v>
      </c>
      <c r="C36" s="26">
        <v>248.0</v>
      </c>
      <c r="D36" s="27" t="s">
        <v>2101</v>
      </c>
      <c r="E36" s="26">
        <v>1.630055702636E12</v>
      </c>
      <c r="F36" s="24" t="b">
        <f t="shared" si="2"/>
        <v>1</v>
      </c>
      <c r="G36" s="25" t="s">
        <v>70</v>
      </c>
      <c r="H36" s="26">
        <v>152.0</v>
      </c>
      <c r="I36" s="27" t="s">
        <v>2104</v>
      </c>
      <c r="J36" s="26">
        <v>1.630056166996E12</v>
      </c>
      <c r="K36" s="24" t="b">
        <f t="shared" si="3"/>
        <v>1</v>
      </c>
      <c r="L36" s="25" t="s">
        <v>202</v>
      </c>
      <c r="M36" s="26">
        <v>251.0</v>
      </c>
      <c r="N36" s="27" t="s">
        <v>2095</v>
      </c>
      <c r="O36" s="26">
        <v>1.630056599932E12</v>
      </c>
      <c r="P36" s="24" t="b">
        <f t="shared" si="4"/>
        <v>1</v>
      </c>
      <c r="Q36" s="25" t="s">
        <v>70</v>
      </c>
      <c r="R36" s="26">
        <v>161.0</v>
      </c>
      <c r="S36" s="27" t="s">
        <v>2102</v>
      </c>
      <c r="T36" s="26">
        <v>1.630061449873E12</v>
      </c>
      <c r="U36" s="24" t="b">
        <f t="shared" si="5"/>
        <v>1</v>
      </c>
      <c r="V36" s="25" t="s">
        <v>70</v>
      </c>
      <c r="W36" s="26">
        <v>1653.0</v>
      </c>
      <c r="X36" s="27" t="s">
        <v>2108</v>
      </c>
      <c r="Y36" s="26">
        <v>1.630062038137E12</v>
      </c>
      <c r="Z36" s="24" t="b">
        <f t="shared" si="6"/>
        <v>1</v>
      </c>
      <c r="AA36" s="25" t="s">
        <v>70</v>
      </c>
      <c r="AB36" s="26">
        <v>184.0</v>
      </c>
      <c r="AC36" s="27" t="s">
        <v>2106</v>
      </c>
      <c r="AD36" s="26">
        <v>1.630062704624E12</v>
      </c>
      <c r="AE36" s="24" t="b">
        <f t="shared" si="7"/>
        <v>1</v>
      </c>
      <c r="AF36" s="25" t="s">
        <v>202</v>
      </c>
      <c r="AG36" s="26">
        <v>224.0</v>
      </c>
      <c r="AH36" s="27" t="s">
        <v>2103</v>
      </c>
      <c r="AI36" s="26">
        <v>1.630067086428E12</v>
      </c>
      <c r="AJ36" s="24" t="b">
        <f t="shared" si="8"/>
        <v>1</v>
      </c>
      <c r="AK36" s="25" t="s">
        <v>202</v>
      </c>
      <c r="AL36" s="26">
        <v>254.0</v>
      </c>
      <c r="AM36" s="27" t="s">
        <v>2100</v>
      </c>
      <c r="AN36" s="26">
        <v>1.6300680968E12</v>
      </c>
      <c r="AO36" s="24" t="b">
        <f t="shared" si="9"/>
        <v>1</v>
      </c>
      <c r="AP36" s="25" t="s">
        <v>196</v>
      </c>
      <c r="AQ36" s="26">
        <v>539.0</v>
      </c>
      <c r="AR36" s="27" t="s">
        <v>2107</v>
      </c>
      <c r="AS36" s="26">
        <v>1.630068871599E12</v>
      </c>
    </row>
    <row r="37">
      <c r="A37" s="24" t="b">
        <f t="shared" si="1"/>
        <v>1</v>
      </c>
      <c r="B37" s="25" t="s">
        <v>75</v>
      </c>
      <c r="C37" s="26">
        <v>259.0</v>
      </c>
      <c r="D37" s="27" t="s">
        <v>2101</v>
      </c>
      <c r="E37" s="26">
        <v>1.630055702898E12</v>
      </c>
      <c r="F37" s="24" t="b">
        <f t="shared" si="2"/>
        <v>1</v>
      </c>
      <c r="G37" s="25" t="s">
        <v>61</v>
      </c>
      <c r="H37" s="26">
        <v>208.0</v>
      </c>
      <c r="I37" s="27" t="s">
        <v>2109</v>
      </c>
      <c r="J37" s="26">
        <v>1.630056167204E12</v>
      </c>
      <c r="K37" s="24" t="b">
        <f t="shared" si="3"/>
        <v>1</v>
      </c>
      <c r="L37" s="25" t="s">
        <v>75</v>
      </c>
      <c r="M37" s="26">
        <v>233.0</v>
      </c>
      <c r="N37" s="27" t="s">
        <v>2110</v>
      </c>
      <c r="O37" s="26">
        <v>1.630056600165E12</v>
      </c>
      <c r="P37" s="24" t="b">
        <f t="shared" si="4"/>
        <v>1</v>
      </c>
      <c r="Q37" s="25" t="s">
        <v>61</v>
      </c>
      <c r="R37" s="26">
        <v>207.0</v>
      </c>
      <c r="S37" s="27" t="s">
        <v>2111</v>
      </c>
      <c r="T37" s="26">
        <v>1.630061450078E12</v>
      </c>
      <c r="U37" s="24" t="b">
        <f t="shared" si="5"/>
        <v>1</v>
      </c>
      <c r="V37" s="25" t="s">
        <v>61</v>
      </c>
      <c r="W37" s="26">
        <v>226.0</v>
      </c>
      <c r="X37" s="27" t="s">
        <v>2108</v>
      </c>
      <c r="Y37" s="26">
        <v>1.630062038347E12</v>
      </c>
      <c r="Z37" s="24" t="b">
        <f t="shared" si="6"/>
        <v>1</v>
      </c>
      <c r="AA37" s="25" t="s">
        <v>61</v>
      </c>
      <c r="AB37" s="26">
        <v>242.0</v>
      </c>
      <c r="AC37" s="27" t="s">
        <v>2106</v>
      </c>
      <c r="AD37" s="26">
        <v>1.630062704866E12</v>
      </c>
      <c r="AE37" s="24" t="b">
        <f t="shared" si="7"/>
        <v>1</v>
      </c>
      <c r="AF37" s="25" t="s">
        <v>75</v>
      </c>
      <c r="AG37" s="26">
        <v>251.0</v>
      </c>
      <c r="AH37" s="27" t="s">
        <v>2103</v>
      </c>
      <c r="AI37" s="26">
        <v>1.630067086677E12</v>
      </c>
      <c r="AJ37" s="24" t="b">
        <f t="shared" si="8"/>
        <v>1</v>
      </c>
      <c r="AK37" s="25" t="s">
        <v>75</v>
      </c>
      <c r="AL37" s="26">
        <v>292.0</v>
      </c>
      <c r="AM37" s="27" t="s">
        <v>2112</v>
      </c>
      <c r="AN37" s="26">
        <v>1.630068097095E12</v>
      </c>
      <c r="AO37" s="24" t="b">
        <f t="shared" si="9"/>
        <v>1</v>
      </c>
      <c r="AP37" s="25" t="s">
        <v>70</v>
      </c>
      <c r="AQ37" s="26">
        <v>167.0</v>
      </c>
      <c r="AR37" s="27" t="s">
        <v>2107</v>
      </c>
      <c r="AS37" s="26">
        <v>1.630068871765E12</v>
      </c>
    </row>
    <row r="38">
      <c r="A38" s="24" t="b">
        <f t="shared" si="1"/>
        <v>1</v>
      </c>
      <c r="B38" s="25" t="s">
        <v>84</v>
      </c>
      <c r="C38" s="26">
        <v>864.0</v>
      </c>
      <c r="D38" s="27" t="s">
        <v>2113</v>
      </c>
      <c r="E38" s="26">
        <v>1.630055703762E12</v>
      </c>
      <c r="F38" s="24" t="b">
        <f t="shared" si="2"/>
        <v>1</v>
      </c>
      <c r="G38" s="25" t="s">
        <v>196</v>
      </c>
      <c r="H38" s="26">
        <v>460.0</v>
      </c>
      <c r="I38" s="27" t="s">
        <v>2109</v>
      </c>
      <c r="J38" s="26">
        <v>1.630056167663E12</v>
      </c>
      <c r="K38" s="24" t="b">
        <f t="shared" si="3"/>
        <v>1</v>
      </c>
      <c r="L38" s="25" t="s">
        <v>84</v>
      </c>
      <c r="M38" s="26">
        <v>212.0</v>
      </c>
      <c r="N38" s="27" t="s">
        <v>2110</v>
      </c>
      <c r="O38" s="26">
        <v>1.63005660038E12</v>
      </c>
      <c r="P38" s="24" t="b">
        <f t="shared" si="4"/>
        <v>1</v>
      </c>
      <c r="Q38" s="25" t="s">
        <v>196</v>
      </c>
      <c r="R38" s="26">
        <v>1867.0</v>
      </c>
      <c r="S38" s="27" t="s">
        <v>2114</v>
      </c>
      <c r="T38" s="26">
        <v>1.630061451943E12</v>
      </c>
      <c r="U38" s="24" t="b">
        <f t="shared" si="5"/>
        <v>1</v>
      </c>
      <c r="V38" s="25" t="s">
        <v>196</v>
      </c>
      <c r="W38" s="26">
        <v>242.0</v>
      </c>
      <c r="X38" s="27" t="s">
        <v>2108</v>
      </c>
      <c r="Y38" s="26">
        <v>1.630062038594E12</v>
      </c>
      <c r="Z38" s="24" t="b">
        <f t="shared" si="6"/>
        <v>1</v>
      </c>
      <c r="AA38" s="25" t="s">
        <v>196</v>
      </c>
      <c r="AB38" s="26">
        <v>219.0</v>
      </c>
      <c r="AC38" s="27" t="s">
        <v>2115</v>
      </c>
      <c r="AD38" s="26">
        <v>1.630062705083E12</v>
      </c>
      <c r="AE38" s="24" t="b">
        <f t="shared" si="7"/>
        <v>1</v>
      </c>
      <c r="AF38" s="25" t="s">
        <v>84</v>
      </c>
      <c r="AG38" s="26">
        <v>253.0</v>
      </c>
      <c r="AH38" s="27" t="s">
        <v>2103</v>
      </c>
      <c r="AI38" s="26">
        <v>1.630067086931E12</v>
      </c>
      <c r="AJ38" s="24" t="b">
        <f t="shared" si="8"/>
        <v>1</v>
      </c>
      <c r="AK38" s="25" t="s">
        <v>84</v>
      </c>
      <c r="AL38" s="26">
        <v>2378.0</v>
      </c>
      <c r="AM38" s="27" t="s">
        <v>2116</v>
      </c>
      <c r="AN38" s="26">
        <v>1.630068099473E12</v>
      </c>
      <c r="AO38" s="24" t="b">
        <f t="shared" si="9"/>
        <v>1</v>
      </c>
      <c r="AP38" s="25" t="s">
        <v>202</v>
      </c>
      <c r="AQ38" s="26">
        <v>235.0</v>
      </c>
      <c r="AR38" s="27" t="s">
        <v>2107</v>
      </c>
      <c r="AS38" s="26">
        <v>1.630068871999E12</v>
      </c>
    </row>
    <row r="39">
      <c r="A39" s="24" t="b">
        <f t="shared" si="1"/>
        <v>1</v>
      </c>
      <c r="B39" s="25" t="s">
        <v>176</v>
      </c>
      <c r="C39" s="26">
        <v>953.0</v>
      </c>
      <c r="D39" s="27" t="s">
        <v>2117</v>
      </c>
      <c r="E39" s="26">
        <v>1.630055704735E12</v>
      </c>
      <c r="F39" s="24" t="b">
        <f t="shared" si="2"/>
        <v>1</v>
      </c>
      <c r="G39" s="25" t="s">
        <v>70</v>
      </c>
      <c r="H39" s="26">
        <v>193.0</v>
      </c>
      <c r="I39" s="27" t="s">
        <v>2109</v>
      </c>
      <c r="J39" s="26">
        <v>1.630056167856E12</v>
      </c>
      <c r="K39" s="24" t="b">
        <f t="shared" si="3"/>
        <v>1</v>
      </c>
      <c r="L39" s="25" t="s">
        <v>176</v>
      </c>
      <c r="M39" s="26">
        <v>323.0</v>
      </c>
      <c r="N39" s="27" t="s">
        <v>2110</v>
      </c>
      <c r="O39" s="26">
        <v>1.630056600713E12</v>
      </c>
      <c r="P39" s="24" t="b">
        <f t="shared" si="4"/>
        <v>1</v>
      </c>
      <c r="Q39" s="25" t="s">
        <v>70</v>
      </c>
      <c r="R39" s="26">
        <v>660.0</v>
      </c>
      <c r="S39" s="27" t="s">
        <v>2118</v>
      </c>
      <c r="T39" s="26">
        <v>1.630061452604E12</v>
      </c>
      <c r="U39" s="24" t="b">
        <f t="shared" si="5"/>
        <v>1</v>
      </c>
      <c r="V39" s="25" t="s">
        <v>70</v>
      </c>
      <c r="W39" s="26">
        <v>142.0</v>
      </c>
      <c r="X39" s="27" t="s">
        <v>2108</v>
      </c>
      <c r="Y39" s="26">
        <v>1.630062038756E12</v>
      </c>
      <c r="Z39" s="24" t="b">
        <f t="shared" si="6"/>
        <v>1</v>
      </c>
      <c r="AA39" s="25" t="s">
        <v>70</v>
      </c>
      <c r="AB39" s="26">
        <v>153.0</v>
      </c>
      <c r="AC39" s="27" t="s">
        <v>2115</v>
      </c>
      <c r="AD39" s="26">
        <v>1.630062705235E12</v>
      </c>
      <c r="AE39" s="24" t="b">
        <f t="shared" si="7"/>
        <v>1</v>
      </c>
      <c r="AF39" s="25" t="s">
        <v>176</v>
      </c>
      <c r="AG39" s="26">
        <v>1907.0</v>
      </c>
      <c r="AH39" s="27" t="s">
        <v>2119</v>
      </c>
      <c r="AI39" s="26">
        <v>1.630067088839E12</v>
      </c>
      <c r="AJ39" s="24" t="b">
        <f t="shared" si="8"/>
        <v>1</v>
      </c>
      <c r="AK39" s="25" t="s">
        <v>176</v>
      </c>
      <c r="AL39" s="26">
        <v>1178.0</v>
      </c>
      <c r="AM39" s="27" t="s">
        <v>2120</v>
      </c>
      <c r="AN39" s="26">
        <v>1.630068100654E12</v>
      </c>
      <c r="AO39" s="24" t="b">
        <f t="shared" si="9"/>
        <v>1</v>
      </c>
      <c r="AP39" s="25" t="s">
        <v>75</v>
      </c>
      <c r="AQ39" s="26">
        <v>209.0</v>
      </c>
      <c r="AR39" s="27" t="s">
        <v>2121</v>
      </c>
      <c r="AS39" s="26">
        <v>1.630068872206E12</v>
      </c>
    </row>
    <row r="40">
      <c r="A40" s="24" t="b">
        <f t="shared" si="1"/>
        <v>1</v>
      </c>
      <c r="B40" s="25" t="s">
        <v>186</v>
      </c>
      <c r="C40" s="26">
        <v>267.0</v>
      </c>
      <c r="D40" s="27" t="s">
        <v>2117</v>
      </c>
      <c r="E40" s="26">
        <v>1.63005570498E12</v>
      </c>
      <c r="F40" s="24" t="b">
        <f t="shared" si="2"/>
        <v>1</v>
      </c>
      <c r="G40" s="25" t="s">
        <v>202</v>
      </c>
      <c r="H40" s="26">
        <v>183.0</v>
      </c>
      <c r="I40" s="27" t="s">
        <v>2122</v>
      </c>
      <c r="J40" s="26">
        <v>1.630056168037E12</v>
      </c>
      <c r="K40" s="24" t="b">
        <f t="shared" si="3"/>
        <v>1</v>
      </c>
      <c r="L40" s="25" t="s">
        <v>186</v>
      </c>
      <c r="M40" s="26">
        <v>671.0</v>
      </c>
      <c r="N40" s="27" t="s">
        <v>2123</v>
      </c>
      <c r="O40" s="26">
        <v>1.630056601371E12</v>
      </c>
      <c r="P40" s="24" t="b">
        <f t="shared" si="4"/>
        <v>1</v>
      </c>
      <c r="Q40" s="25" t="s">
        <v>202</v>
      </c>
      <c r="R40" s="26">
        <v>262.0</v>
      </c>
      <c r="S40" s="27" t="s">
        <v>2118</v>
      </c>
      <c r="T40" s="26">
        <v>1.630061452866E12</v>
      </c>
      <c r="U40" s="24" t="b">
        <f t="shared" si="5"/>
        <v>1</v>
      </c>
      <c r="V40" s="25" t="s">
        <v>176</v>
      </c>
      <c r="W40" s="26">
        <v>228.0</v>
      </c>
      <c r="X40" s="27" t="s">
        <v>2108</v>
      </c>
      <c r="Y40" s="26">
        <v>1.63006203896E12</v>
      </c>
      <c r="Z40" s="24" t="b">
        <f t="shared" si="6"/>
        <v>1</v>
      </c>
      <c r="AA40" s="25" t="s">
        <v>202</v>
      </c>
      <c r="AB40" s="26">
        <v>231.0</v>
      </c>
      <c r="AC40" s="27" t="s">
        <v>2115</v>
      </c>
      <c r="AD40" s="26">
        <v>1.630062705468E12</v>
      </c>
      <c r="AE40" s="24" t="b">
        <f t="shared" si="7"/>
        <v>1</v>
      </c>
      <c r="AF40" s="25" t="s">
        <v>81</v>
      </c>
      <c r="AG40" s="26">
        <v>275.0</v>
      </c>
      <c r="AH40" s="27" t="s">
        <v>2124</v>
      </c>
      <c r="AI40" s="26">
        <v>1.630067089112E12</v>
      </c>
      <c r="AJ40" s="24" t="b">
        <f t="shared" si="8"/>
        <v>1</v>
      </c>
      <c r="AK40" s="25" t="s">
        <v>186</v>
      </c>
      <c r="AL40" s="26">
        <v>217.0</v>
      </c>
      <c r="AM40" s="27" t="s">
        <v>2120</v>
      </c>
      <c r="AN40" s="26">
        <v>1.630068100865E12</v>
      </c>
      <c r="AO40" s="24" t="b">
        <f t="shared" si="9"/>
        <v>1</v>
      </c>
      <c r="AP40" s="25" t="s">
        <v>84</v>
      </c>
      <c r="AQ40" s="26">
        <v>462.0</v>
      </c>
      <c r="AR40" s="27" t="s">
        <v>2121</v>
      </c>
      <c r="AS40" s="26">
        <v>1.630068872671E12</v>
      </c>
    </row>
    <row r="41">
      <c r="A41" s="24" t="b">
        <f t="shared" si="1"/>
        <v>1</v>
      </c>
      <c r="B41" s="25" t="s">
        <v>84</v>
      </c>
      <c r="C41" s="26">
        <v>398.0</v>
      </c>
      <c r="D41" s="27" t="s">
        <v>2125</v>
      </c>
      <c r="E41" s="26">
        <v>1.630055705377E12</v>
      </c>
      <c r="F41" s="24" t="b">
        <f t="shared" si="2"/>
        <v>1</v>
      </c>
      <c r="G41" s="25" t="s">
        <v>75</v>
      </c>
      <c r="H41" s="26">
        <v>192.0</v>
      </c>
      <c r="I41" s="27" t="s">
        <v>2122</v>
      </c>
      <c r="J41" s="26">
        <v>1.630056168228E12</v>
      </c>
      <c r="K41" s="24" t="b">
        <f t="shared" si="3"/>
        <v>1</v>
      </c>
      <c r="L41" s="25" t="s">
        <v>84</v>
      </c>
      <c r="M41" s="26">
        <v>464.0</v>
      </c>
      <c r="N41" s="27" t="s">
        <v>2123</v>
      </c>
      <c r="O41" s="26">
        <v>1.630056601838E12</v>
      </c>
      <c r="P41" s="24" t="b">
        <f t="shared" si="4"/>
        <v>1</v>
      </c>
      <c r="Q41" s="25" t="s">
        <v>75</v>
      </c>
      <c r="R41" s="26">
        <v>224.0</v>
      </c>
      <c r="S41" s="27" t="s">
        <v>2126</v>
      </c>
      <c r="T41" s="26">
        <v>1.630061453089E12</v>
      </c>
      <c r="U41" s="24" t="b">
        <f t="shared" si="5"/>
        <v>1</v>
      </c>
      <c r="V41" s="25" t="s">
        <v>75</v>
      </c>
      <c r="W41" s="26">
        <v>266.0</v>
      </c>
      <c r="X41" s="27" t="s">
        <v>2127</v>
      </c>
      <c r="Y41" s="26">
        <v>1.630062039229E12</v>
      </c>
      <c r="Z41" s="24" t="b">
        <f t="shared" si="6"/>
        <v>1</v>
      </c>
      <c r="AA41" s="25" t="s">
        <v>75</v>
      </c>
      <c r="AB41" s="26">
        <v>251.0</v>
      </c>
      <c r="AC41" s="27" t="s">
        <v>2115</v>
      </c>
      <c r="AD41" s="26">
        <v>1.63006270572E12</v>
      </c>
      <c r="AE41" s="24" t="b">
        <f t="shared" si="7"/>
        <v>1</v>
      </c>
      <c r="AF41" s="25" t="s">
        <v>176</v>
      </c>
      <c r="AG41" s="26">
        <v>488.0</v>
      </c>
      <c r="AH41" s="27" t="s">
        <v>2124</v>
      </c>
      <c r="AI41" s="26">
        <v>1.630067089599E12</v>
      </c>
      <c r="AJ41" s="24" t="b">
        <f t="shared" si="8"/>
        <v>1</v>
      </c>
      <c r="AK41" s="25" t="s">
        <v>84</v>
      </c>
      <c r="AL41" s="26">
        <v>232.0</v>
      </c>
      <c r="AM41" s="27" t="s">
        <v>2128</v>
      </c>
      <c r="AN41" s="26">
        <v>1.630068101098E12</v>
      </c>
      <c r="AO41" s="24" t="b">
        <f t="shared" si="9"/>
        <v>1</v>
      </c>
      <c r="AP41" s="25" t="s">
        <v>176</v>
      </c>
      <c r="AQ41" s="26">
        <v>1336.0</v>
      </c>
      <c r="AR41" s="27" t="s">
        <v>2129</v>
      </c>
      <c r="AS41" s="26">
        <v>1.630068874013E12</v>
      </c>
    </row>
    <row r="42">
      <c r="A42" s="24" t="b">
        <f t="shared" si="1"/>
        <v>1</v>
      </c>
      <c r="B42" s="25" t="s">
        <v>172</v>
      </c>
      <c r="C42" s="26">
        <v>1836.0</v>
      </c>
      <c r="D42" s="27" t="s">
        <v>2130</v>
      </c>
      <c r="E42" s="26">
        <v>1.630055707218E12</v>
      </c>
      <c r="F42" s="24" t="b">
        <f t="shared" si="2"/>
        <v>1</v>
      </c>
      <c r="G42" s="25" t="s">
        <v>84</v>
      </c>
      <c r="H42" s="26">
        <v>213.0</v>
      </c>
      <c r="I42" s="27" t="s">
        <v>2122</v>
      </c>
      <c r="J42" s="26">
        <v>1.630056168443E12</v>
      </c>
      <c r="K42" s="24" t="b">
        <f t="shared" si="3"/>
        <v>1</v>
      </c>
      <c r="L42" s="25" t="s">
        <v>172</v>
      </c>
      <c r="M42" s="26">
        <v>422.0</v>
      </c>
      <c r="N42" s="27" t="s">
        <v>2131</v>
      </c>
      <c r="O42" s="26">
        <v>1.630056602279E12</v>
      </c>
      <c r="P42" s="24" t="b">
        <f t="shared" si="4"/>
        <v>1</v>
      </c>
      <c r="Q42" s="25" t="s">
        <v>84</v>
      </c>
      <c r="R42" s="26">
        <v>219.0</v>
      </c>
      <c r="S42" s="27" t="s">
        <v>2126</v>
      </c>
      <c r="T42" s="26">
        <v>1.630061453308E12</v>
      </c>
      <c r="U42" s="24" t="b">
        <f t="shared" si="5"/>
        <v>1</v>
      </c>
      <c r="V42" s="25" t="s">
        <v>84</v>
      </c>
      <c r="W42" s="26">
        <v>639.0</v>
      </c>
      <c r="X42" s="27" t="s">
        <v>2127</v>
      </c>
      <c r="Y42" s="26">
        <v>1.630062039865E12</v>
      </c>
      <c r="Z42" s="24" t="b">
        <f t="shared" si="6"/>
        <v>1</v>
      </c>
      <c r="AA42" s="25" t="s">
        <v>84</v>
      </c>
      <c r="AB42" s="26">
        <v>471.0</v>
      </c>
      <c r="AC42" s="27" t="s">
        <v>2132</v>
      </c>
      <c r="AD42" s="26">
        <v>1.63006270619E12</v>
      </c>
      <c r="AE42" s="24" t="b">
        <f t="shared" si="7"/>
        <v>1</v>
      </c>
      <c r="AF42" s="25" t="s">
        <v>186</v>
      </c>
      <c r="AG42" s="26">
        <v>449.0</v>
      </c>
      <c r="AH42" s="27" t="s">
        <v>2133</v>
      </c>
      <c r="AI42" s="26">
        <v>1.630067090046E12</v>
      </c>
      <c r="AJ42" s="24" t="b">
        <f t="shared" si="8"/>
        <v>1</v>
      </c>
      <c r="AK42" s="25" t="s">
        <v>193</v>
      </c>
      <c r="AL42" s="26">
        <v>6653.0</v>
      </c>
      <c r="AM42" s="27" t="s">
        <v>2134</v>
      </c>
      <c r="AN42" s="26">
        <v>1.630068107752E12</v>
      </c>
      <c r="AO42" s="24" t="b">
        <f t="shared" si="9"/>
        <v>1</v>
      </c>
      <c r="AP42" s="25" t="s">
        <v>186</v>
      </c>
      <c r="AQ42" s="26">
        <v>227.0</v>
      </c>
      <c r="AR42" s="27" t="s">
        <v>2129</v>
      </c>
      <c r="AS42" s="26">
        <v>1.630068874235E12</v>
      </c>
    </row>
    <row r="43">
      <c r="A43" s="24" t="b">
        <f t="shared" si="1"/>
        <v>1</v>
      </c>
      <c r="B43" s="25" t="s">
        <v>198</v>
      </c>
      <c r="C43" s="26">
        <v>1559.0</v>
      </c>
      <c r="D43" s="27" t="s">
        <v>2135</v>
      </c>
      <c r="E43" s="26">
        <v>1.630055708773E12</v>
      </c>
      <c r="F43" s="24" t="b">
        <f t="shared" si="2"/>
        <v>1</v>
      </c>
      <c r="G43" s="25" t="s">
        <v>176</v>
      </c>
      <c r="H43" s="26">
        <v>198.0</v>
      </c>
      <c r="I43" s="27" t="s">
        <v>2122</v>
      </c>
      <c r="J43" s="26">
        <v>1.63005616864E12</v>
      </c>
      <c r="K43" s="24" t="b">
        <f t="shared" si="3"/>
        <v>1</v>
      </c>
      <c r="L43" s="25" t="s">
        <v>198</v>
      </c>
      <c r="M43" s="26">
        <v>1480.0</v>
      </c>
      <c r="N43" s="27" t="s">
        <v>2136</v>
      </c>
      <c r="O43" s="26">
        <v>1.630056603739E12</v>
      </c>
      <c r="P43" s="24" t="b">
        <f t="shared" si="4"/>
        <v>1</v>
      </c>
      <c r="Q43" s="25" t="s">
        <v>176</v>
      </c>
      <c r="R43" s="26">
        <v>1037.0</v>
      </c>
      <c r="S43" s="27" t="s">
        <v>2137</v>
      </c>
      <c r="T43" s="26">
        <v>1.630061454345E12</v>
      </c>
      <c r="U43" s="24" t="b">
        <f t="shared" si="5"/>
        <v>1</v>
      </c>
      <c r="V43" s="25" t="s">
        <v>75</v>
      </c>
      <c r="W43" s="26">
        <v>458.0</v>
      </c>
      <c r="X43" s="27" t="s">
        <v>2138</v>
      </c>
      <c r="Y43" s="26">
        <v>1.630062040324E12</v>
      </c>
      <c r="Z43" s="24" t="b">
        <f t="shared" si="6"/>
        <v>1</v>
      </c>
      <c r="AA43" s="25" t="s">
        <v>176</v>
      </c>
      <c r="AB43" s="26">
        <v>900.0</v>
      </c>
      <c r="AC43" s="27" t="s">
        <v>2139</v>
      </c>
      <c r="AD43" s="26">
        <v>1.630062707091E12</v>
      </c>
      <c r="AE43" s="24" t="b">
        <f t="shared" si="7"/>
        <v>1</v>
      </c>
      <c r="AF43" s="25" t="s">
        <v>84</v>
      </c>
      <c r="AG43" s="26">
        <v>302.0</v>
      </c>
      <c r="AH43" s="27" t="s">
        <v>2133</v>
      </c>
      <c r="AI43" s="26">
        <v>1.630067090353E12</v>
      </c>
      <c r="AJ43" s="24" t="b">
        <f t="shared" si="8"/>
        <v>1</v>
      </c>
      <c r="AK43" s="25" t="s">
        <v>198</v>
      </c>
      <c r="AL43" s="26">
        <v>3992.0</v>
      </c>
      <c r="AM43" s="27" t="s">
        <v>2140</v>
      </c>
      <c r="AN43" s="26">
        <v>1.630068111742E12</v>
      </c>
      <c r="AO43" s="24" t="b">
        <f t="shared" si="9"/>
        <v>1</v>
      </c>
      <c r="AP43" s="25" t="s">
        <v>84</v>
      </c>
      <c r="AQ43" s="26">
        <v>221.0</v>
      </c>
      <c r="AR43" s="27" t="s">
        <v>2129</v>
      </c>
      <c r="AS43" s="26">
        <v>1.630068874454E12</v>
      </c>
    </row>
    <row r="44">
      <c r="A44" s="24" t="b">
        <f t="shared" si="1"/>
        <v>1</v>
      </c>
      <c r="B44" s="25" t="s">
        <v>159</v>
      </c>
      <c r="C44" s="26">
        <v>375.0</v>
      </c>
      <c r="D44" s="27" t="s">
        <v>2141</v>
      </c>
      <c r="E44" s="26">
        <v>1.630055709147E12</v>
      </c>
      <c r="F44" s="24" t="b">
        <f t="shared" si="2"/>
        <v>1</v>
      </c>
      <c r="G44" s="25" t="s">
        <v>186</v>
      </c>
      <c r="H44" s="26">
        <v>225.0</v>
      </c>
      <c r="I44" s="27" t="s">
        <v>2122</v>
      </c>
      <c r="J44" s="26">
        <v>1.630056168866E12</v>
      </c>
      <c r="K44" s="24" t="b">
        <f t="shared" si="3"/>
        <v>1</v>
      </c>
      <c r="L44" s="25" t="s">
        <v>178</v>
      </c>
      <c r="M44" s="26">
        <v>1314.0</v>
      </c>
      <c r="N44" s="27" t="s">
        <v>2142</v>
      </c>
      <c r="O44" s="26">
        <v>1.630056605053E12</v>
      </c>
      <c r="P44" s="24" t="b">
        <f t="shared" si="4"/>
        <v>1</v>
      </c>
      <c r="Q44" s="25" t="s">
        <v>186</v>
      </c>
      <c r="R44" s="26">
        <v>233.0</v>
      </c>
      <c r="S44" s="27" t="s">
        <v>2137</v>
      </c>
      <c r="T44" s="26">
        <v>1.63006145458E12</v>
      </c>
      <c r="U44" s="24" t="b">
        <f t="shared" si="5"/>
        <v>1</v>
      </c>
      <c r="V44" s="25" t="s">
        <v>176</v>
      </c>
      <c r="W44" s="26">
        <v>133.0</v>
      </c>
      <c r="X44" s="27" t="s">
        <v>2138</v>
      </c>
      <c r="Y44" s="26">
        <v>1.630062040455E12</v>
      </c>
      <c r="Z44" s="24" t="b">
        <f t="shared" si="6"/>
        <v>1</v>
      </c>
      <c r="AA44" s="25" t="s">
        <v>186</v>
      </c>
      <c r="AB44" s="26">
        <v>268.0</v>
      </c>
      <c r="AC44" s="27" t="s">
        <v>2139</v>
      </c>
      <c r="AD44" s="26">
        <v>1.630062707357E12</v>
      </c>
      <c r="AE44" s="24" t="b">
        <f t="shared" si="7"/>
        <v>1</v>
      </c>
      <c r="AF44" s="25" t="s">
        <v>167</v>
      </c>
      <c r="AG44" s="26">
        <v>4026.0</v>
      </c>
      <c r="AH44" s="27" t="s">
        <v>2143</v>
      </c>
      <c r="AI44" s="26">
        <v>1.630067094377E12</v>
      </c>
      <c r="AJ44" s="24" t="b">
        <f t="shared" si="8"/>
        <v>1</v>
      </c>
      <c r="AK44" s="25" t="s">
        <v>159</v>
      </c>
      <c r="AL44" s="26">
        <v>417.0</v>
      </c>
      <c r="AM44" s="27" t="s">
        <v>2144</v>
      </c>
      <c r="AN44" s="26">
        <v>1.630068112161E12</v>
      </c>
      <c r="AO44" s="24" t="b">
        <f t="shared" si="9"/>
        <v>1</v>
      </c>
      <c r="AP44" s="25" t="s">
        <v>157</v>
      </c>
      <c r="AQ44" s="26">
        <v>5851.0</v>
      </c>
      <c r="AR44" s="27" t="s">
        <v>2145</v>
      </c>
      <c r="AS44" s="26">
        <v>1.630068880329E12</v>
      </c>
    </row>
    <row r="45">
      <c r="A45" s="24" t="b">
        <f t="shared" si="1"/>
        <v>1</v>
      </c>
      <c r="B45" s="25" t="s">
        <v>166</v>
      </c>
      <c r="C45" s="26">
        <v>347.0</v>
      </c>
      <c r="D45" s="27" t="s">
        <v>2141</v>
      </c>
      <c r="E45" s="26">
        <v>1.630055709507E12</v>
      </c>
      <c r="F45" s="24" t="b">
        <f t="shared" si="2"/>
        <v>1</v>
      </c>
      <c r="G45" s="25" t="s">
        <v>84</v>
      </c>
      <c r="H45" s="26">
        <v>326.0</v>
      </c>
      <c r="I45" s="27" t="s">
        <v>2146</v>
      </c>
      <c r="J45" s="26">
        <v>1.630056169191E12</v>
      </c>
      <c r="K45" s="24" t="b">
        <f t="shared" si="3"/>
        <v>1</v>
      </c>
      <c r="L45" s="25" t="s">
        <v>166</v>
      </c>
      <c r="M45" s="26">
        <v>263.0</v>
      </c>
      <c r="N45" s="27" t="s">
        <v>2142</v>
      </c>
      <c r="O45" s="26">
        <v>1.630056605323E12</v>
      </c>
      <c r="P45" s="24" t="b">
        <f t="shared" si="4"/>
        <v>1</v>
      </c>
      <c r="Q45" s="25" t="s">
        <v>84</v>
      </c>
      <c r="R45" s="26">
        <v>222.0</v>
      </c>
      <c r="S45" s="27" t="s">
        <v>2137</v>
      </c>
      <c r="T45" s="26">
        <v>1.630061454801E12</v>
      </c>
      <c r="U45" s="24" t="b">
        <f t="shared" si="5"/>
        <v>1</v>
      </c>
      <c r="V45" s="25" t="s">
        <v>70</v>
      </c>
      <c r="W45" s="26">
        <v>143.0</v>
      </c>
      <c r="X45" s="27" t="s">
        <v>2138</v>
      </c>
      <c r="Y45" s="26">
        <v>1.630062040599E12</v>
      </c>
      <c r="Z45" s="24" t="b">
        <f t="shared" si="6"/>
        <v>1</v>
      </c>
      <c r="AA45" s="25" t="s">
        <v>84</v>
      </c>
      <c r="AB45" s="26">
        <v>516.0</v>
      </c>
      <c r="AC45" s="27" t="s">
        <v>2139</v>
      </c>
      <c r="AD45" s="26">
        <v>1.630062707873E12</v>
      </c>
      <c r="AE45" s="24" t="b">
        <f t="shared" si="7"/>
        <v>1</v>
      </c>
      <c r="AF45" s="25" t="s">
        <v>198</v>
      </c>
      <c r="AG45" s="26">
        <v>1235.0</v>
      </c>
      <c r="AH45" s="27" t="s">
        <v>2147</v>
      </c>
      <c r="AI45" s="26">
        <v>1.630067095611E12</v>
      </c>
      <c r="AJ45" s="24" t="b">
        <f t="shared" si="8"/>
        <v>1</v>
      </c>
      <c r="AK45" s="25" t="s">
        <v>166</v>
      </c>
      <c r="AL45" s="26">
        <v>1529.0</v>
      </c>
      <c r="AM45" s="27" t="s">
        <v>2148</v>
      </c>
      <c r="AN45" s="26">
        <v>1.630068113692E12</v>
      </c>
      <c r="AO45" s="24" t="b">
        <f t="shared" si="9"/>
        <v>1</v>
      </c>
      <c r="AP45" s="25" t="s">
        <v>166</v>
      </c>
      <c r="AQ45" s="26">
        <v>282.0</v>
      </c>
      <c r="AR45" s="27" t="s">
        <v>2145</v>
      </c>
      <c r="AS45" s="26">
        <v>1.630068880601E12</v>
      </c>
    </row>
    <row r="46">
      <c r="A46" s="24" t="b">
        <f t="shared" si="1"/>
        <v>1</v>
      </c>
      <c r="B46" s="25" t="s">
        <v>84</v>
      </c>
      <c r="C46" s="26">
        <v>503.0</v>
      </c>
      <c r="D46" s="27" t="s">
        <v>2141</v>
      </c>
      <c r="E46" s="26">
        <v>1.630055709999E12</v>
      </c>
      <c r="F46" s="24" t="b">
        <f t="shared" si="2"/>
        <v>1</v>
      </c>
      <c r="G46" s="25" t="s">
        <v>231</v>
      </c>
      <c r="H46" s="26">
        <v>2426.0</v>
      </c>
      <c r="I46" s="27" t="s">
        <v>2149</v>
      </c>
      <c r="J46" s="26">
        <v>1.63005617162E12</v>
      </c>
      <c r="K46" s="24" t="b">
        <f t="shared" si="3"/>
        <v>1</v>
      </c>
      <c r="L46" s="25" t="s">
        <v>84</v>
      </c>
      <c r="M46" s="26">
        <v>1045.0</v>
      </c>
      <c r="N46" s="27" t="s">
        <v>2150</v>
      </c>
      <c r="O46" s="26">
        <v>1.630056606362E12</v>
      </c>
      <c r="P46" s="24" t="b">
        <f t="shared" si="4"/>
        <v>1</v>
      </c>
      <c r="Q46" s="25" t="s">
        <v>164</v>
      </c>
      <c r="R46" s="26">
        <v>6197.0</v>
      </c>
      <c r="S46" s="27" t="s">
        <v>2151</v>
      </c>
      <c r="T46" s="26">
        <v>1.630061460998E12</v>
      </c>
      <c r="U46" s="24" t="b">
        <f t="shared" si="5"/>
        <v>1</v>
      </c>
      <c r="V46" s="25" t="s">
        <v>202</v>
      </c>
      <c r="W46" s="26">
        <v>693.0</v>
      </c>
      <c r="X46" s="27" t="s">
        <v>2152</v>
      </c>
      <c r="Y46" s="26">
        <v>1.630062041296E12</v>
      </c>
      <c r="Z46" s="24" t="b">
        <f t="shared" si="6"/>
        <v>1</v>
      </c>
      <c r="AA46" s="25" t="s">
        <v>159</v>
      </c>
      <c r="AB46" s="26">
        <v>4219.0</v>
      </c>
      <c r="AC46" s="27" t="s">
        <v>2153</v>
      </c>
      <c r="AD46" s="26">
        <v>1.630062712096E12</v>
      </c>
      <c r="AE46" s="24" t="b">
        <f t="shared" si="7"/>
        <v>1</v>
      </c>
      <c r="AF46" s="25" t="s">
        <v>157</v>
      </c>
      <c r="AG46" s="26">
        <v>310.0</v>
      </c>
      <c r="AH46" s="27" t="s">
        <v>2147</v>
      </c>
      <c r="AI46" s="26">
        <v>1.630067095921E12</v>
      </c>
      <c r="AJ46" s="24" t="b">
        <f t="shared" si="8"/>
        <v>1</v>
      </c>
      <c r="AK46" s="25" t="s">
        <v>84</v>
      </c>
      <c r="AL46" s="26">
        <v>3485.0</v>
      </c>
      <c r="AM46" s="27" t="s">
        <v>2154</v>
      </c>
      <c r="AN46" s="26">
        <v>1.630068117175E12</v>
      </c>
      <c r="AO46" s="24" t="b">
        <f t="shared" si="9"/>
        <v>1</v>
      </c>
      <c r="AP46" s="25" t="s">
        <v>157</v>
      </c>
      <c r="AQ46" s="26">
        <v>517.0</v>
      </c>
      <c r="AR46" s="27" t="s">
        <v>2155</v>
      </c>
      <c r="AS46" s="26">
        <v>1.630068881129E12</v>
      </c>
    </row>
    <row r="47">
      <c r="A47" s="24" t="b">
        <f t="shared" si="1"/>
        <v>1</v>
      </c>
      <c r="B47" s="25" t="s">
        <v>221</v>
      </c>
      <c r="C47" s="26">
        <v>1761.0</v>
      </c>
      <c r="D47" s="27" t="s">
        <v>2156</v>
      </c>
      <c r="E47" s="26">
        <v>1.63005571176E12</v>
      </c>
      <c r="F47" s="24" t="b">
        <f t="shared" si="2"/>
        <v>1</v>
      </c>
      <c r="G47" s="25" t="s">
        <v>198</v>
      </c>
      <c r="H47" s="26">
        <v>1548.0</v>
      </c>
      <c r="I47" s="27" t="s">
        <v>2157</v>
      </c>
      <c r="J47" s="26">
        <v>1.630056173181E12</v>
      </c>
      <c r="K47" s="24" t="b">
        <f t="shared" si="3"/>
        <v>1</v>
      </c>
      <c r="L47" s="25" t="s">
        <v>221</v>
      </c>
      <c r="M47" s="26">
        <v>785.0</v>
      </c>
      <c r="N47" s="27" t="s">
        <v>2158</v>
      </c>
      <c r="O47" s="26">
        <v>1.630056607145E12</v>
      </c>
      <c r="P47" s="24" t="b">
        <f t="shared" si="4"/>
        <v>1</v>
      </c>
      <c r="Q47" s="25" t="s">
        <v>198</v>
      </c>
      <c r="R47" s="26">
        <v>2436.0</v>
      </c>
      <c r="S47" s="27" t="s">
        <v>2159</v>
      </c>
      <c r="T47" s="26">
        <v>1.630061463434E12</v>
      </c>
      <c r="U47" s="24" t="b">
        <f t="shared" si="5"/>
        <v>1</v>
      </c>
      <c r="V47" s="25" t="s">
        <v>75</v>
      </c>
      <c r="W47" s="26">
        <v>201.0</v>
      </c>
      <c r="X47" s="27" t="s">
        <v>2152</v>
      </c>
      <c r="Y47" s="26">
        <v>1.630062041493E12</v>
      </c>
      <c r="Z47" s="24" t="b">
        <f t="shared" si="6"/>
        <v>1</v>
      </c>
      <c r="AA47" s="25" t="s">
        <v>198</v>
      </c>
      <c r="AB47" s="26">
        <v>1366.0</v>
      </c>
      <c r="AC47" s="27" t="s">
        <v>2160</v>
      </c>
      <c r="AD47" s="26">
        <v>1.630062713472E12</v>
      </c>
      <c r="AE47" s="24" t="b">
        <f t="shared" si="7"/>
        <v>1</v>
      </c>
      <c r="AF47" s="25" t="s">
        <v>166</v>
      </c>
      <c r="AG47" s="26">
        <v>254.0</v>
      </c>
      <c r="AH47" s="27" t="s">
        <v>2161</v>
      </c>
      <c r="AI47" s="26">
        <v>1.630067096178E12</v>
      </c>
      <c r="AJ47" s="24" t="b">
        <f t="shared" si="8"/>
        <v>1</v>
      </c>
      <c r="AK47" s="25" t="s">
        <v>221</v>
      </c>
      <c r="AL47" s="26">
        <v>3955.0</v>
      </c>
      <c r="AM47" s="27" t="s">
        <v>2162</v>
      </c>
      <c r="AN47" s="26">
        <v>1.630068121133E12</v>
      </c>
      <c r="AO47" s="24" t="b">
        <f t="shared" si="9"/>
        <v>1</v>
      </c>
      <c r="AP47" s="25" t="s">
        <v>84</v>
      </c>
      <c r="AQ47" s="26">
        <v>173.0</v>
      </c>
      <c r="AR47" s="27" t="s">
        <v>2155</v>
      </c>
      <c r="AS47" s="26">
        <v>1.630068881277E12</v>
      </c>
    </row>
    <row r="48">
      <c r="A48" s="24" t="b">
        <f t="shared" si="1"/>
        <v>1</v>
      </c>
      <c r="B48" s="25" t="s">
        <v>123</v>
      </c>
      <c r="C48" s="26">
        <v>494.0</v>
      </c>
      <c r="D48" s="27" t="s">
        <v>2163</v>
      </c>
      <c r="E48" s="26">
        <v>1.630055712256E12</v>
      </c>
      <c r="F48" s="24" t="b">
        <f t="shared" si="2"/>
        <v>1</v>
      </c>
      <c r="G48" s="25" t="s">
        <v>178</v>
      </c>
      <c r="H48" s="26">
        <v>744.0</v>
      </c>
      <c r="I48" s="27" t="s">
        <v>2157</v>
      </c>
      <c r="J48" s="26">
        <v>1.630056173919E12</v>
      </c>
      <c r="K48" s="24" t="b">
        <f t="shared" si="3"/>
        <v>1</v>
      </c>
      <c r="L48" s="25" t="s">
        <v>123</v>
      </c>
      <c r="M48" s="26">
        <v>274.0</v>
      </c>
      <c r="N48" s="27" t="s">
        <v>2158</v>
      </c>
      <c r="O48" s="26">
        <v>1.630056607418E12</v>
      </c>
      <c r="P48" s="24" t="b">
        <f t="shared" si="4"/>
        <v>1</v>
      </c>
      <c r="Q48" s="25" t="s">
        <v>164</v>
      </c>
      <c r="R48" s="26">
        <v>535.0</v>
      </c>
      <c r="S48" s="27" t="s">
        <v>2159</v>
      </c>
      <c r="T48" s="26">
        <v>1.630061463969E12</v>
      </c>
      <c r="U48" s="24" t="b">
        <f t="shared" si="5"/>
        <v>1</v>
      </c>
      <c r="V48" s="25" t="s">
        <v>84</v>
      </c>
      <c r="W48" s="26">
        <v>219.0</v>
      </c>
      <c r="X48" s="27" t="s">
        <v>2152</v>
      </c>
      <c r="Y48" s="26">
        <v>1.630062041712E12</v>
      </c>
      <c r="Z48" s="24" t="b">
        <f t="shared" si="6"/>
        <v>1</v>
      </c>
      <c r="AA48" s="25" t="s">
        <v>159</v>
      </c>
      <c r="AB48" s="26">
        <v>359.0</v>
      </c>
      <c r="AC48" s="27" t="s">
        <v>2160</v>
      </c>
      <c r="AD48" s="26">
        <v>1.630062713817E12</v>
      </c>
      <c r="AE48" s="24" t="b">
        <f t="shared" si="7"/>
        <v>1</v>
      </c>
      <c r="AF48" s="25" t="s">
        <v>84</v>
      </c>
      <c r="AG48" s="26">
        <v>1497.0</v>
      </c>
      <c r="AH48" s="27" t="s">
        <v>2164</v>
      </c>
      <c r="AI48" s="26">
        <v>1.63006709768E12</v>
      </c>
      <c r="AJ48" s="24" t="b">
        <f t="shared" si="8"/>
        <v>1</v>
      </c>
      <c r="AK48" s="25" t="s">
        <v>123</v>
      </c>
      <c r="AL48" s="26">
        <v>569.0</v>
      </c>
      <c r="AM48" s="27" t="s">
        <v>2162</v>
      </c>
      <c r="AN48" s="26">
        <v>1.630068121697E12</v>
      </c>
      <c r="AO48" s="24" t="b">
        <f t="shared" si="9"/>
        <v>1</v>
      </c>
      <c r="AP48" s="25" t="s">
        <v>167</v>
      </c>
      <c r="AQ48" s="26">
        <v>778.0</v>
      </c>
      <c r="AR48" s="27" t="s">
        <v>2165</v>
      </c>
      <c r="AS48" s="26">
        <v>1.630068882059E12</v>
      </c>
    </row>
    <row r="49">
      <c r="A49" s="24" t="b">
        <f t="shared" si="1"/>
        <v>1</v>
      </c>
      <c r="B49" s="25" t="s">
        <v>84</v>
      </c>
      <c r="C49" s="26">
        <v>365.0</v>
      </c>
      <c r="D49" s="27" t="s">
        <v>2163</v>
      </c>
      <c r="E49" s="26">
        <v>1.630055712618E12</v>
      </c>
      <c r="F49" s="24" t="b">
        <f t="shared" si="2"/>
        <v>1</v>
      </c>
      <c r="G49" s="25" t="s">
        <v>166</v>
      </c>
      <c r="H49" s="26">
        <v>129.0</v>
      </c>
      <c r="I49" s="27" t="s">
        <v>2166</v>
      </c>
      <c r="J49" s="26">
        <v>1.630056174051E12</v>
      </c>
      <c r="K49" s="24" t="b">
        <f t="shared" si="3"/>
        <v>1</v>
      </c>
      <c r="L49" s="25" t="s">
        <v>84</v>
      </c>
      <c r="M49" s="26">
        <v>256.0</v>
      </c>
      <c r="N49" s="27" t="s">
        <v>2158</v>
      </c>
      <c r="O49" s="26">
        <v>1.630056607675E12</v>
      </c>
      <c r="P49" s="24" t="b">
        <f t="shared" si="4"/>
        <v>1</v>
      </c>
      <c r="Q49" s="25" t="s">
        <v>166</v>
      </c>
      <c r="R49" s="26">
        <v>203.0</v>
      </c>
      <c r="S49" s="27" t="s">
        <v>2167</v>
      </c>
      <c r="T49" s="26">
        <v>1.630061464182E12</v>
      </c>
      <c r="U49" s="24" t="b">
        <f t="shared" si="5"/>
        <v>1</v>
      </c>
      <c r="V49" s="25" t="s">
        <v>176</v>
      </c>
      <c r="W49" s="26">
        <v>1279.0</v>
      </c>
      <c r="X49" s="27" t="s">
        <v>2168</v>
      </c>
      <c r="Y49" s="26">
        <v>1.630062043006E12</v>
      </c>
      <c r="Z49" s="24" t="b">
        <f t="shared" si="6"/>
        <v>1</v>
      </c>
      <c r="AA49" s="25" t="s">
        <v>166</v>
      </c>
      <c r="AB49" s="26">
        <v>389.0</v>
      </c>
      <c r="AC49" s="27" t="s">
        <v>2169</v>
      </c>
      <c r="AD49" s="26">
        <v>1.630062714209E12</v>
      </c>
      <c r="AE49" s="24" t="b">
        <f t="shared" si="7"/>
        <v>1</v>
      </c>
      <c r="AF49" s="25" t="s">
        <v>221</v>
      </c>
      <c r="AG49" s="26">
        <v>1202.0</v>
      </c>
      <c r="AH49" s="27" t="s">
        <v>2170</v>
      </c>
      <c r="AI49" s="26">
        <v>1.630067098876E12</v>
      </c>
      <c r="AJ49" s="24" t="b">
        <f t="shared" si="8"/>
        <v>1</v>
      </c>
      <c r="AK49" s="25" t="s">
        <v>84</v>
      </c>
      <c r="AL49" s="26">
        <v>790.0</v>
      </c>
      <c r="AM49" s="27" t="s">
        <v>2171</v>
      </c>
      <c r="AN49" s="26">
        <v>1.630068122488E12</v>
      </c>
      <c r="AO49" s="24" t="b">
        <f t="shared" si="9"/>
        <v>1</v>
      </c>
      <c r="AP49" s="25" t="s">
        <v>198</v>
      </c>
      <c r="AQ49" s="26">
        <v>1216.0</v>
      </c>
      <c r="AR49" s="27" t="s">
        <v>2172</v>
      </c>
      <c r="AS49" s="26">
        <v>1.630068883271E12</v>
      </c>
    </row>
    <row r="50">
      <c r="A50" s="24" t="b">
        <f t="shared" si="1"/>
        <v>1</v>
      </c>
      <c r="B50" s="25" t="s">
        <v>212</v>
      </c>
      <c r="C50" s="26">
        <v>540.0</v>
      </c>
      <c r="D50" s="27" t="s">
        <v>2173</v>
      </c>
      <c r="E50" s="26">
        <v>1.630055713159E12</v>
      </c>
      <c r="F50" s="24" t="b">
        <f t="shared" si="2"/>
        <v>1</v>
      </c>
      <c r="G50" s="25" t="s">
        <v>84</v>
      </c>
      <c r="H50" s="26">
        <v>1178.0</v>
      </c>
      <c r="I50" s="27" t="s">
        <v>2174</v>
      </c>
      <c r="J50" s="26">
        <v>1.630056175219E12</v>
      </c>
      <c r="K50" s="24" t="b">
        <f t="shared" si="3"/>
        <v>1</v>
      </c>
      <c r="L50" s="25" t="s">
        <v>212</v>
      </c>
      <c r="M50" s="26">
        <v>748.0</v>
      </c>
      <c r="N50" s="27" t="s">
        <v>2175</v>
      </c>
      <c r="O50" s="26">
        <v>1.630056608422E12</v>
      </c>
      <c r="P50" s="24" t="b">
        <f t="shared" si="4"/>
        <v>1</v>
      </c>
      <c r="Q50" s="25" t="s">
        <v>84</v>
      </c>
      <c r="R50" s="26">
        <v>1063.0</v>
      </c>
      <c r="S50" s="27" t="s">
        <v>2176</v>
      </c>
      <c r="T50" s="26">
        <v>1.630061465234E12</v>
      </c>
      <c r="U50" s="24" t="b">
        <f t="shared" si="5"/>
        <v>1</v>
      </c>
      <c r="V50" s="25" t="s">
        <v>186</v>
      </c>
      <c r="W50" s="26">
        <v>242.0</v>
      </c>
      <c r="X50" s="27" t="s">
        <v>2168</v>
      </c>
      <c r="Y50" s="26">
        <v>1.630062043234E12</v>
      </c>
      <c r="Z50" s="24" t="b">
        <f t="shared" si="6"/>
        <v>1</v>
      </c>
      <c r="AA50" s="25" t="s">
        <v>84</v>
      </c>
      <c r="AB50" s="26">
        <v>676.0</v>
      </c>
      <c r="AC50" s="27" t="s">
        <v>2169</v>
      </c>
      <c r="AD50" s="26">
        <v>1.630062714883E12</v>
      </c>
      <c r="AE50" s="24" t="b">
        <f t="shared" si="7"/>
        <v>1</v>
      </c>
      <c r="AF50" s="25" t="s">
        <v>123</v>
      </c>
      <c r="AG50" s="26">
        <v>268.0</v>
      </c>
      <c r="AH50" s="27" t="s">
        <v>2177</v>
      </c>
      <c r="AI50" s="26">
        <v>1.630067099156E12</v>
      </c>
      <c r="AJ50" s="24" t="b">
        <f t="shared" si="8"/>
        <v>1</v>
      </c>
      <c r="AK50" s="25" t="s">
        <v>212</v>
      </c>
      <c r="AL50" s="26">
        <v>1185.0</v>
      </c>
      <c r="AM50" s="27" t="s">
        <v>2178</v>
      </c>
      <c r="AN50" s="26">
        <v>1.630068123671E12</v>
      </c>
      <c r="AO50" s="24" t="b">
        <f t="shared" si="9"/>
        <v>1</v>
      </c>
      <c r="AP50" s="25" t="s">
        <v>157</v>
      </c>
      <c r="AQ50" s="26">
        <v>365.0</v>
      </c>
      <c r="AR50" s="27" t="s">
        <v>2172</v>
      </c>
      <c r="AS50" s="26">
        <v>1.630068883647E12</v>
      </c>
    </row>
    <row r="51">
      <c r="A51" s="24" t="b">
        <f t="shared" si="1"/>
        <v>1</v>
      </c>
      <c r="B51" s="25" t="s">
        <v>202</v>
      </c>
      <c r="C51" s="26">
        <v>216.0</v>
      </c>
      <c r="D51" s="27" t="s">
        <v>2173</v>
      </c>
      <c r="E51" s="26">
        <v>1.630055713378E12</v>
      </c>
      <c r="F51" s="24" t="b">
        <f t="shared" si="2"/>
        <v>1</v>
      </c>
      <c r="G51" s="25" t="s">
        <v>221</v>
      </c>
      <c r="H51" s="26">
        <v>1037.0</v>
      </c>
      <c r="I51" s="27" t="s">
        <v>2179</v>
      </c>
      <c r="J51" s="26">
        <v>1.630056176257E12</v>
      </c>
      <c r="K51" s="24" t="b">
        <f t="shared" si="3"/>
        <v>1</v>
      </c>
      <c r="L51" s="25" t="s">
        <v>202</v>
      </c>
      <c r="M51" s="26">
        <v>251.0</v>
      </c>
      <c r="N51" s="27" t="s">
        <v>2175</v>
      </c>
      <c r="O51" s="26">
        <v>1.630056608675E12</v>
      </c>
      <c r="P51" s="24" t="b">
        <f t="shared" si="4"/>
        <v>1</v>
      </c>
      <c r="Q51" s="25" t="s">
        <v>221</v>
      </c>
      <c r="R51" s="26">
        <v>547.0</v>
      </c>
      <c r="S51" s="27" t="s">
        <v>2176</v>
      </c>
      <c r="T51" s="26">
        <v>1.630061465804E12</v>
      </c>
      <c r="U51" s="24" t="b">
        <f t="shared" si="5"/>
        <v>1</v>
      </c>
      <c r="V51" s="25" t="s">
        <v>84</v>
      </c>
      <c r="W51" s="26">
        <v>232.0</v>
      </c>
      <c r="X51" s="27" t="s">
        <v>2168</v>
      </c>
      <c r="Y51" s="26">
        <v>1.630062043464E12</v>
      </c>
      <c r="Z51" s="24" t="b">
        <f t="shared" si="6"/>
        <v>1</v>
      </c>
      <c r="AA51" s="25" t="s">
        <v>221</v>
      </c>
      <c r="AB51" s="26">
        <v>1219.0</v>
      </c>
      <c r="AC51" s="27" t="s">
        <v>2180</v>
      </c>
      <c r="AD51" s="26">
        <v>1.630062716104E12</v>
      </c>
      <c r="AE51" s="24" t="b">
        <f t="shared" si="7"/>
        <v>1</v>
      </c>
      <c r="AF51" s="25" t="s">
        <v>84</v>
      </c>
      <c r="AG51" s="26">
        <v>530.0</v>
      </c>
      <c r="AH51" s="27" t="s">
        <v>2177</v>
      </c>
      <c r="AI51" s="26">
        <v>1.63006709967E12</v>
      </c>
      <c r="AJ51" s="24" t="b">
        <f t="shared" si="8"/>
        <v>1</v>
      </c>
      <c r="AK51" s="25" t="s">
        <v>202</v>
      </c>
      <c r="AL51" s="26">
        <v>267.0</v>
      </c>
      <c r="AM51" s="27" t="s">
        <v>2178</v>
      </c>
      <c r="AN51" s="26">
        <v>1.630068123941E12</v>
      </c>
      <c r="AO51" s="24" t="b">
        <f t="shared" si="9"/>
        <v>1</v>
      </c>
      <c r="AP51" s="25" t="s">
        <v>166</v>
      </c>
      <c r="AQ51" s="26">
        <v>230.0</v>
      </c>
      <c r="AR51" s="27" t="s">
        <v>2172</v>
      </c>
      <c r="AS51" s="26">
        <v>1.630068883876E12</v>
      </c>
    </row>
    <row r="52">
      <c r="A52" s="24" t="b">
        <f t="shared" si="1"/>
        <v>1</v>
      </c>
      <c r="B52" s="25" t="s">
        <v>84</v>
      </c>
      <c r="C52" s="26">
        <v>750.0</v>
      </c>
      <c r="D52" s="27" t="s">
        <v>2181</v>
      </c>
      <c r="E52" s="26">
        <v>1.630055714125E12</v>
      </c>
      <c r="F52" s="24" t="b">
        <f t="shared" si="2"/>
        <v>1</v>
      </c>
      <c r="G52" s="25" t="s">
        <v>123</v>
      </c>
      <c r="H52" s="26">
        <v>299.0</v>
      </c>
      <c r="I52" s="27" t="s">
        <v>2179</v>
      </c>
      <c r="J52" s="26">
        <v>1.630056176554E12</v>
      </c>
      <c r="K52" s="24" t="b">
        <f t="shared" si="3"/>
        <v>1</v>
      </c>
      <c r="L52" s="25" t="s">
        <v>84</v>
      </c>
      <c r="M52" s="26">
        <v>359.0</v>
      </c>
      <c r="N52" s="27" t="s">
        <v>2182</v>
      </c>
      <c r="O52" s="26">
        <v>1.630056609032E12</v>
      </c>
      <c r="P52" s="24" t="b">
        <f t="shared" si="4"/>
        <v>1</v>
      </c>
      <c r="Q52" s="25" t="s">
        <v>123</v>
      </c>
      <c r="R52" s="26">
        <v>178.0</v>
      </c>
      <c r="S52" s="27" t="s">
        <v>2176</v>
      </c>
      <c r="T52" s="26">
        <v>1.630061465957E12</v>
      </c>
      <c r="U52" s="24" t="b">
        <f t="shared" si="5"/>
        <v>1</v>
      </c>
      <c r="V52" s="25" t="s">
        <v>178</v>
      </c>
      <c r="W52" s="26">
        <v>3774.0</v>
      </c>
      <c r="X52" s="27" t="s">
        <v>2183</v>
      </c>
      <c r="Y52" s="26">
        <v>1.630062047241E12</v>
      </c>
      <c r="Z52" s="24" t="b">
        <f t="shared" si="6"/>
        <v>1</v>
      </c>
      <c r="AA52" s="25" t="s">
        <v>123</v>
      </c>
      <c r="AB52" s="26">
        <v>250.0</v>
      </c>
      <c r="AC52" s="27" t="s">
        <v>2180</v>
      </c>
      <c r="AD52" s="26">
        <v>1.630062716353E12</v>
      </c>
      <c r="AE52" s="24" t="b">
        <f t="shared" si="7"/>
        <v>1</v>
      </c>
      <c r="AF52" s="25" t="s">
        <v>212</v>
      </c>
      <c r="AG52" s="26">
        <v>1913.0</v>
      </c>
      <c r="AH52" s="27" t="s">
        <v>2184</v>
      </c>
      <c r="AI52" s="26">
        <v>1.630067101586E12</v>
      </c>
      <c r="AJ52" s="24" t="b">
        <f t="shared" si="8"/>
        <v>1</v>
      </c>
      <c r="AK52" s="25" t="s">
        <v>84</v>
      </c>
      <c r="AL52" s="26">
        <v>717.0</v>
      </c>
      <c r="AM52" s="27" t="s">
        <v>2185</v>
      </c>
      <c r="AN52" s="26">
        <v>1.630068124657E12</v>
      </c>
      <c r="AO52" s="24" t="b">
        <f t="shared" si="9"/>
        <v>1</v>
      </c>
      <c r="AP52" s="25" t="s">
        <v>84</v>
      </c>
      <c r="AQ52" s="26">
        <v>628.0</v>
      </c>
      <c r="AR52" s="27" t="s">
        <v>2186</v>
      </c>
      <c r="AS52" s="26">
        <v>1.630068884494E12</v>
      </c>
    </row>
    <row r="53">
      <c r="A53" s="24" t="b">
        <f t="shared" si="1"/>
        <v>1</v>
      </c>
      <c r="B53" s="25" t="s">
        <v>193</v>
      </c>
      <c r="C53" s="26">
        <v>1515.0</v>
      </c>
      <c r="D53" s="27" t="s">
        <v>2187</v>
      </c>
      <c r="E53" s="26">
        <v>1.630055715651E12</v>
      </c>
      <c r="F53" s="24" t="b">
        <f t="shared" si="2"/>
        <v>1</v>
      </c>
      <c r="G53" s="25" t="s">
        <v>84</v>
      </c>
      <c r="H53" s="26">
        <v>1337.0</v>
      </c>
      <c r="I53" s="27" t="s">
        <v>2188</v>
      </c>
      <c r="J53" s="26">
        <v>1.630056177902E12</v>
      </c>
      <c r="K53" s="24" t="b">
        <f t="shared" si="3"/>
        <v>1</v>
      </c>
      <c r="L53" s="25" t="s">
        <v>193</v>
      </c>
      <c r="M53" s="26">
        <v>1683.0</v>
      </c>
      <c r="N53" s="27" t="s">
        <v>2189</v>
      </c>
      <c r="O53" s="26">
        <v>1.630056610718E12</v>
      </c>
      <c r="P53" s="24" t="b">
        <f t="shared" si="4"/>
        <v>1</v>
      </c>
      <c r="Q53" s="25" t="s">
        <v>84</v>
      </c>
      <c r="R53" s="26">
        <v>189.0</v>
      </c>
      <c r="S53" s="27" t="s">
        <v>2190</v>
      </c>
      <c r="T53" s="26">
        <v>1.630061466149E12</v>
      </c>
      <c r="U53" s="24" t="b">
        <f t="shared" si="5"/>
        <v>1</v>
      </c>
      <c r="V53" s="25" t="s">
        <v>198</v>
      </c>
      <c r="W53" s="26">
        <v>1574.0</v>
      </c>
      <c r="X53" s="27" t="s">
        <v>2191</v>
      </c>
      <c r="Y53" s="26">
        <v>1.630062048814E12</v>
      </c>
      <c r="Z53" s="24" t="b">
        <f t="shared" si="6"/>
        <v>1</v>
      </c>
      <c r="AA53" s="25" t="s">
        <v>84</v>
      </c>
      <c r="AB53" s="26">
        <v>1109.0</v>
      </c>
      <c r="AC53" s="27" t="s">
        <v>2192</v>
      </c>
      <c r="AD53" s="26">
        <v>1.630062717464E12</v>
      </c>
      <c r="AE53" s="24" t="b">
        <f t="shared" si="7"/>
        <v>1</v>
      </c>
      <c r="AF53" s="25" t="s">
        <v>202</v>
      </c>
      <c r="AG53" s="26">
        <v>265.0</v>
      </c>
      <c r="AH53" s="27" t="s">
        <v>2184</v>
      </c>
      <c r="AI53" s="26">
        <v>1.630067101851E12</v>
      </c>
      <c r="AJ53" s="24" t="b">
        <f t="shared" si="8"/>
        <v>1</v>
      </c>
      <c r="AK53" s="25" t="s">
        <v>229</v>
      </c>
      <c r="AL53" s="26">
        <v>814.0</v>
      </c>
      <c r="AM53" s="27" t="s">
        <v>2193</v>
      </c>
      <c r="AN53" s="26">
        <v>1.630068125485E12</v>
      </c>
      <c r="AO53" s="24" t="b">
        <f t="shared" si="9"/>
        <v>1</v>
      </c>
      <c r="AP53" s="25" t="s">
        <v>166</v>
      </c>
      <c r="AQ53" s="26">
        <v>996.0</v>
      </c>
      <c r="AR53" s="27" t="s">
        <v>2194</v>
      </c>
      <c r="AS53" s="26">
        <v>1.630068885514E12</v>
      </c>
    </row>
    <row r="54">
      <c r="A54" s="24" t="b">
        <f t="shared" si="1"/>
        <v>1</v>
      </c>
      <c r="B54" s="25" t="s">
        <v>237</v>
      </c>
      <c r="C54" s="26">
        <v>959.0</v>
      </c>
      <c r="D54" s="27" t="s">
        <v>2195</v>
      </c>
      <c r="E54" s="26">
        <v>1.630055716597E12</v>
      </c>
      <c r="F54" s="24" t="b">
        <f t="shared" si="2"/>
        <v>1</v>
      </c>
      <c r="G54" s="25" t="s">
        <v>212</v>
      </c>
      <c r="H54" s="26">
        <v>2561.0</v>
      </c>
      <c r="I54" s="27" t="s">
        <v>2196</v>
      </c>
      <c r="J54" s="26">
        <v>1.63005618045E12</v>
      </c>
      <c r="K54" s="24" t="b">
        <f t="shared" si="3"/>
        <v>1</v>
      </c>
      <c r="L54" s="25" t="s">
        <v>237</v>
      </c>
      <c r="M54" s="26">
        <v>1423.0</v>
      </c>
      <c r="N54" s="27" t="s">
        <v>2197</v>
      </c>
      <c r="O54" s="26">
        <v>1.630056612139E12</v>
      </c>
      <c r="P54" s="24" t="b">
        <f t="shared" si="4"/>
        <v>1</v>
      </c>
      <c r="Q54" s="25" t="s">
        <v>212</v>
      </c>
      <c r="R54" s="26">
        <v>1209.0</v>
      </c>
      <c r="S54" s="27" t="s">
        <v>2198</v>
      </c>
      <c r="T54" s="26">
        <v>1.630061467358E12</v>
      </c>
      <c r="U54" s="24" t="b">
        <f t="shared" si="5"/>
        <v>1</v>
      </c>
      <c r="V54" s="25" t="s">
        <v>157</v>
      </c>
      <c r="W54" s="26">
        <v>309.0</v>
      </c>
      <c r="X54" s="27" t="s">
        <v>2199</v>
      </c>
      <c r="Y54" s="26">
        <v>1.630062049122E12</v>
      </c>
      <c r="Z54" s="24" t="b">
        <f t="shared" si="6"/>
        <v>1</v>
      </c>
      <c r="AA54" s="25" t="s">
        <v>212</v>
      </c>
      <c r="AB54" s="26">
        <v>1276.0</v>
      </c>
      <c r="AC54" s="27" t="s">
        <v>2200</v>
      </c>
      <c r="AD54" s="26">
        <v>1.630062718737E12</v>
      </c>
      <c r="AE54" s="24" t="b">
        <f t="shared" si="7"/>
        <v>1</v>
      </c>
      <c r="AF54" s="25" t="s">
        <v>84</v>
      </c>
      <c r="AG54" s="26">
        <v>525.0</v>
      </c>
      <c r="AH54" s="27" t="s">
        <v>2201</v>
      </c>
      <c r="AI54" s="26">
        <v>1.630067102373E12</v>
      </c>
      <c r="AJ54" s="24" t="b">
        <f t="shared" si="8"/>
        <v>1</v>
      </c>
      <c r="AK54" s="25" t="s">
        <v>237</v>
      </c>
      <c r="AL54" s="26">
        <v>1138.0</v>
      </c>
      <c r="AM54" s="27" t="s">
        <v>2202</v>
      </c>
      <c r="AN54" s="26">
        <v>1.630068126609E12</v>
      </c>
      <c r="AO54" s="24" t="b">
        <f t="shared" si="9"/>
        <v>1</v>
      </c>
      <c r="AP54" s="25" t="s">
        <v>157</v>
      </c>
      <c r="AQ54" s="26">
        <v>129.0</v>
      </c>
      <c r="AR54" s="27" t="s">
        <v>2194</v>
      </c>
      <c r="AS54" s="26">
        <v>1.63006888562E12</v>
      </c>
    </row>
    <row r="55">
      <c r="A55" s="24" t="b">
        <f t="shared" si="1"/>
        <v>1</v>
      </c>
      <c r="B55" s="25" t="s">
        <v>159</v>
      </c>
      <c r="C55" s="26">
        <v>402.0</v>
      </c>
      <c r="D55" s="27" t="s">
        <v>2203</v>
      </c>
      <c r="E55" s="26">
        <v>1.630055717001E12</v>
      </c>
      <c r="F55" s="24" t="b">
        <f t="shared" si="2"/>
        <v>1</v>
      </c>
      <c r="G55" s="25" t="s">
        <v>202</v>
      </c>
      <c r="H55" s="26">
        <v>285.0</v>
      </c>
      <c r="I55" s="27" t="s">
        <v>2196</v>
      </c>
      <c r="J55" s="26">
        <v>1.63005618074E12</v>
      </c>
      <c r="K55" s="24" t="b">
        <f t="shared" si="3"/>
        <v>1</v>
      </c>
      <c r="L55" s="25" t="s">
        <v>159</v>
      </c>
      <c r="M55" s="26">
        <v>341.0</v>
      </c>
      <c r="N55" s="27" t="s">
        <v>2197</v>
      </c>
      <c r="O55" s="26">
        <v>1.630056612488E12</v>
      </c>
      <c r="P55" s="24" t="b">
        <f t="shared" si="4"/>
        <v>1</v>
      </c>
      <c r="Q55" s="25" t="s">
        <v>202</v>
      </c>
      <c r="R55" s="26">
        <v>251.0</v>
      </c>
      <c r="S55" s="27" t="s">
        <v>2198</v>
      </c>
      <c r="T55" s="26">
        <v>1.630061467606E12</v>
      </c>
      <c r="U55" s="24" t="b">
        <f t="shared" si="5"/>
        <v>1</v>
      </c>
      <c r="V55" s="25" t="s">
        <v>166</v>
      </c>
      <c r="W55" s="26">
        <v>238.0</v>
      </c>
      <c r="X55" s="27" t="s">
        <v>2199</v>
      </c>
      <c r="Y55" s="26">
        <v>1.630062049362E12</v>
      </c>
      <c r="Z55" s="24" t="b">
        <f t="shared" si="6"/>
        <v>1</v>
      </c>
      <c r="AA55" s="25" t="s">
        <v>202</v>
      </c>
      <c r="AB55" s="26">
        <v>242.0</v>
      </c>
      <c r="AC55" s="27" t="s">
        <v>2200</v>
      </c>
      <c r="AD55" s="26">
        <v>1.630062718979E12</v>
      </c>
      <c r="AE55" s="24" t="b">
        <f t="shared" si="7"/>
        <v>1</v>
      </c>
      <c r="AF55" s="25" t="s">
        <v>167</v>
      </c>
      <c r="AG55" s="26">
        <v>3592.0</v>
      </c>
      <c r="AH55" s="27" t="s">
        <v>2204</v>
      </c>
      <c r="AI55" s="26">
        <v>1.630067105978E12</v>
      </c>
      <c r="AJ55" s="24" t="b">
        <f t="shared" si="8"/>
        <v>1</v>
      </c>
      <c r="AK55" s="25" t="s">
        <v>159</v>
      </c>
      <c r="AL55" s="26">
        <v>319.0</v>
      </c>
      <c r="AM55" s="27" t="s">
        <v>2202</v>
      </c>
      <c r="AN55" s="26">
        <v>1.630068126928E12</v>
      </c>
      <c r="AO55" s="24" t="b">
        <f t="shared" si="9"/>
        <v>1</v>
      </c>
      <c r="AP55" s="25" t="s">
        <v>198</v>
      </c>
      <c r="AQ55" s="26">
        <v>142.0</v>
      </c>
      <c r="AR55" s="27" t="s">
        <v>2194</v>
      </c>
      <c r="AS55" s="26">
        <v>1.630068885761E12</v>
      </c>
    </row>
    <row r="56">
      <c r="A56" s="24" t="b">
        <f t="shared" si="1"/>
        <v>1</v>
      </c>
      <c r="B56" s="25" t="s">
        <v>166</v>
      </c>
      <c r="C56" s="26">
        <v>365.0</v>
      </c>
      <c r="D56" s="27" t="s">
        <v>2203</v>
      </c>
      <c r="E56" s="26">
        <v>1.630055717373E12</v>
      </c>
      <c r="F56" s="24" t="b">
        <f t="shared" si="2"/>
        <v>1</v>
      </c>
      <c r="G56" s="25" t="s">
        <v>84</v>
      </c>
      <c r="H56" s="26">
        <v>282.0</v>
      </c>
      <c r="I56" s="27" t="s">
        <v>2205</v>
      </c>
      <c r="J56" s="26">
        <v>1.630056181017E12</v>
      </c>
      <c r="K56" s="24" t="b">
        <f t="shared" si="3"/>
        <v>1</v>
      </c>
      <c r="L56" s="25" t="s">
        <v>166</v>
      </c>
      <c r="M56" s="26">
        <v>240.0</v>
      </c>
      <c r="N56" s="27" t="s">
        <v>2197</v>
      </c>
      <c r="O56" s="26">
        <v>1.630056612725E12</v>
      </c>
      <c r="P56" s="24" t="b">
        <f t="shared" si="4"/>
        <v>1</v>
      </c>
      <c r="Q56" s="25" t="s">
        <v>84</v>
      </c>
      <c r="R56" s="26">
        <v>206.0</v>
      </c>
      <c r="S56" s="27" t="s">
        <v>2198</v>
      </c>
      <c r="T56" s="26">
        <v>1.630061467813E12</v>
      </c>
      <c r="U56" s="24" t="b">
        <f t="shared" si="5"/>
        <v>1</v>
      </c>
      <c r="V56" s="25" t="s">
        <v>84</v>
      </c>
      <c r="W56" s="26">
        <v>621.0</v>
      </c>
      <c r="X56" s="27" t="s">
        <v>2199</v>
      </c>
      <c r="Y56" s="26">
        <v>1.630062049983E12</v>
      </c>
      <c r="Z56" s="24" t="b">
        <f t="shared" si="6"/>
        <v>1</v>
      </c>
      <c r="AA56" s="25" t="s">
        <v>84</v>
      </c>
      <c r="AB56" s="26">
        <v>420.0</v>
      </c>
      <c r="AC56" s="27" t="s">
        <v>2206</v>
      </c>
      <c r="AD56" s="26">
        <v>1.630062719398E12</v>
      </c>
      <c r="AE56" s="24" t="b">
        <f t="shared" si="7"/>
        <v>1</v>
      </c>
      <c r="AF56" s="25" t="s">
        <v>237</v>
      </c>
      <c r="AG56" s="26">
        <v>1046.0</v>
      </c>
      <c r="AH56" s="27" t="s">
        <v>2207</v>
      </c>
      <c r="AI56" s="26">
        <v>1.630067107014E12</v>
      </c>
      <c r="AJ56" s="24" t="b">
        <f t="shared" si="8"/>
        <v>1</v>
      </c>
      <c r="AK56" s="25" t="s">
        <v>166</v>
      </c>
      <c r="AL56" s="26">
        <v>228.0</v>
      </c>
      <c r="AM56" s="27" t="s">
        <v>2208</v>
      </c>
      <c r="AN56" s="26">
        <v>1.630068127161E12</v>
      </c>
      <c r="AO56" s="24" t="b">
        <f t="shared" si="9"/>
        <v>1</v>
      </c>
      <c r="AP56" s="25" t="s">
        <v>167</v>
      </c>
      <c r="AQ56" s="26">
        <v>151.0</v>
      </c>
      <c r="AR56" s="27" t="s">
        <v>2194</v>
      </c>
      <c r="AS56" s="26">
        <v>1.630068885913E12</v>
      </c>
    </row>
    <row r="57">
      <c r="A57" s="24" t="b">
        <f t="shared" si="1"/>
        <v>1</v>
      </c>
      <c r="B57" s="25" t="s">
        <v>252</v>
      </c>
      <c r="C57" s="26">
        <v>1312.0</v>
      </c>
      <c r="D57" s="27" t="s">
        <v>2209</v>
      </c>
      <c r="E57" s="26">
        <v>1.63005571868E12</v>
      </c>
      <c r="F57" s="24" t="b">
        <f t="shared" si="2"/>
        <v>1</v>
      </c>
      <c r="G57" s="25" t="s">
        <v>167</v>
      </c>
      <c r="H57" s="26">
        <v>1291.0</v>
      </c>
      <c r="I57" s="27" t="s">
        <v>2210</v>
      </c>
      <c r="J57" s="26">
        <v>1.630056182311E12</v>
      </c>
      <c r="K57" s="24" t="b">
        <f t="shared" si="3"/>
        <v>1</v>
      </c>
      <c r="L57" s="25" t="s">
        <v>252</v>
      </c>
      <c r="M57" s="26">
        <v>1003.0</v>
      </c>
      <c r="N57" s="27" t="s">
        <v>2211</v>
      </c>
      <c r="O57" s="26">
        <v>1.63005661372E12</v>
      </c>
      <c r="P57" s="24" t="b">
        <f t="shared" si="4"/>
        <v>1</v>
      </c>
      <c r="Q57" s="25" t="s">
        <v>229</v>
      </c>
      <c r="R57" s="26">
        <v>1468.0</v>
      </c>
      <c r="S57" s="27" t="s">
        <v>2212</v>
      </c>
      <c r="T57" s="26">
        <v>1.630061469284E12</v>
      </c>
      <c r="U57" s="24" t="b">
        <f t="shared" si="5"/>
        <v>1</v>
      </c>
      <c r="V57" s="25" t="s">
        <v>221</v>
      </c>
      <c r="W57" s="26">
        <v>2170.0</v>
      </c>
      <c r="X57" s="27" t="s">
        <v>2213</v>
      </c>
      <c r="Y57" s="26">
        <v>1.630062052159E12</v>
      </c>
      <c r="Z57" s="24" t="b">
        <f t="shared" si="6"/>
        <v>1</v>
      </c>
      <c r="AA57" s="25" t="s">
        <v>231</v>
      </c>
      <c r="AB57" s="26">
        <v>2432.0</v>
      </c>
      <c r="AC57" s="27" t="s">
        <v>2214</v>
      </c>
      <c r="AD57" s="26">
        <v>1.630062721833E12</v>
      </c>
      <c r="AE57" s="24" t="b">
        <f t="shared" si="7"/>
        <v>1</v>
      </c>
      <c r="AF57" s="64" t="s">
        <v>2215</v>
      </c>
      <c r="AG57" s="26">
        <v>25.0</v>
      </c>
      <c r="AH57" s="27" t="s">
        <v>2207</v>
      </c>
      <c r="AI57" s="26">
        <v>1.630067107054E12</v>
      </c>
      <c r="AJ57" s="24" t="b">
        <f t="shared" si="8"/>
        <v>1</v>
      </c>
      <c r="AK57" s="25" t="s">
        <v>252</v>
      </c>
      <c r="AL57" s="26">
        <v>779.0</v>
      </c>
      <c r="AM57" s="27" t="s">
        <v>2208</v>
      </c>
      <c r="AN57" s="26">
        <v>1.630068127935E12</v>
      </c>
      <c r="AO57" s="24" t="b">
        <f t="shared" si="9"/>
        <v>1</v>
      </c>
      <c r="AP57" s="25" t="s">
        <v>84</v>
      </c>
      <c r="AQ57" s="26">
        <v>143.0</v>
      </c>
      <c r="AR57" s="27" t="s">
        <v>2216</v>
      </c>
      <c r="AS57" s="26">
        <v>1.630068886055E12</v>
      </c>
    </row>
    <row r="58">
      <c r="A58" s="24" t="b">
        <f t="shared" si="1"/>
        <v>1</v>
      </c>
      <c r="E58" s="28"/>
      <c r="F58" s="24" t="b">
        <f t="shared" si="2"/>
        <v>1</v>
      </c>
      <c r="G58" s="25" t="s">
        <v>237</v>
      </c>
      <c r="H58" s="26">
        <v>1128.0</v>
      </c>
      <c r="I58" s="27" t="s">
        <v>2217</v>
      </c>
      <c r="J58" s="26">
        <v>1.630056183438E12</v>
      </c>
      <c r="K58" s="24" t="b">
        <f t="shared" si="3"/>
        <v>1</v>
      </c>
      <c r="O58" s="28"/>
      <c r="P58" s="24" t="b">
        <f t="shared" si="4"/>
        <v>1</v>
      </c>
      <c r="Q58" s="25" t="s">
        <v>237</v>
      </c>
      <c r="R58" s="26">
        <v>904.0</v>
      </c>
      <c r="S58" s="27" t="s">
        <v>2218</v>
      </c>
      <c r="T58" s="26">
        <v>1.630061470187E12</v>
      </c>
      <c r="U58" s="24" t="b">
        <f t="shared" si="5"/>
        <v>1</v>
      </c>
      <c r="V58" s="25" t="s">
        <v>123</v>
      </c>
      <c r="W58" s="26">
        <v>492.0</v>
      </c>
      <c r="X58" s="27" t="s">
        <v>2213</v>
      </c>
      <c r="Y58" s="26">
        <v>1.630062052649E12</v>
      </c>
      <c r="Z58" s="24" t="b">
        <f t="shared" si="6"/>
        <v>1</v>
      </c>
      <c r="AA58" s="25" t="s">
        <v>237</v>
      </c>
      <c r="AB58" s="26">
        <v>1053.0</v>
      </c>
      <c r="AC58" s="27" t="s">
        <v>2219</v>
      </c>
      <c r="AD58" s="26">
        <v>1.630062722884E12</v>
      </c>
      <c r="AE58" s="24" t="b">
        <f t="shared" si="7"/>
        <v>1</v>
      </c>
      <c r="AF58" s="25" t="s">
        <v>178</v>
      </c>
      <c r="AG58" s="26">
        <v>352.0</v>
      </c>
      <c r="AH58" s="27" t="s">
        <v>2207</v>
      </c>
      <c r="AI58" s="26">
        <v>1.630067107403E12</v>
      </c>
      <c r="AJ58" s="24" t="b">
        <f t="shared" si="8"/>
        <v>1</v>
      </c>
      <c r="AO58" s="24" t="b">
        <f t="shared" si="9"/>
        <v>1</v>
      </c>
      <c r="AP58" s="25" t="s">
        <v>229</v>
      </c>
      <c r="AQ58" s="26">
        <v>635.0</v>
      </c>
      <c r="AR58" s="27" t="s">
        <v>2216</v>
      </c>
      <c r="AS58" s="26">
        <v>1.630068886692E12</v>
      </c>
    </row>
    <row r="59">
      <c r="A59" s="21" t="b">
        <f t="shared" si="1"/>
        <v>1</v>
      </c>
      <c r="E59" s="28"/>
      <c r="F59" s="21" t="b">
        <f t="shared" si="2"/>
        <v>1</v>
      </c>
      <c r="G59" s="25" t="s">
        <v>159</v>
      </c>
      <c r="H59" s="26">
        <v>367.0</v>
      </c>
      <c r="I59" s="27" t="s">
        <v>2217</v>
      </c>
      <c r="J59" s="26">
        <v>1.630056183809E12</v>
      </c>
      <c r="K59" s="21" t="b">
        <f t="shared" si="3"/>
        <v>1</v>
      </c>
      <c r="O59" s="28"/>
      <c r="P59" s="21" t="b">
        <f t="shared" si="4"/>
        <v>1</v>
      </c>
      <c r="Q59" s="25" t="s">
        <v>159</v>
      </c>
      <c r="R59" s="26">
        <v>384.0</v>
      </c>
      <c r="S59" s="27" t="s">
        <v>2218</v>
      </c>
      <c r="T59" s="26">
        <v>1.630061470571E12</v>
      </c>
      <c r="U59" s="21" t="b">
        <f t="shared" si="5"/>
        <v>1</v>
      </c>
      <c r="V59" s="25" t="s">
        <v>84</v>
      </c>
      <c r="W59" s="26">
        <v>1027.0</v>
      </c>
      <c r="X59" s="27" t="s">
        <v>2220</v>
      </c>
      <c r="Y59" s="26">
        <v>1.630062053671E12</v>
      </c>
      <c r="Z59" s="21" t="b">
        <f t="shared" si="6"/>
        <v>1</v>
      </c>
      <c r="AA59" s="25" t="s">
        <v>159</v>
      </c>
      <c r="AB59" s="26">
        <v>227.0</v>
      </c>
      <c r="AC59" s="27" t="s">
        <v>2221</v>
      </c>
      <c r="AD59" s="26">
        <v>1.630062723111E12</v>
      </c>
      <c r="AE59" s="21" t="b">
        <f t="shared" si="7"/>
        <v>1</v>
      </c>
      <c r="AF59" s="25" t="s">
        <v>166</v>
      </c>
      <c r="AG59" s="26">
        <v>160.0</v>
      </c>
      <c r="AH59" s="27" t="s">
        <v>2207</v>
      </c>
      <c r="AI59" s="26">
        <v>1.630067107554E12</v>
      </c>
      <c r="AJ59" s="21" t="b">
        <f t="shared" si="8"/>
        <v>1</v>
      </c>
      <c r="AO59" s="21" t="b">
        <f t="shared" si="9"/>
        <v>1</v>
      </c>
      <c r="AP59" s="25" t="s">
        <v>198</v>
      </c>
      <c r="AQ59" s="26">
        <v>739.0</v>
      </c>
      <c r="AR59" s="27" t="s">
        <v>2222</v>
      </c>
      <c r="AS59" s="26">
        <v>1.63006888744E12</v>
      </c>
    </row>
    <row r="60">
      <c r="A60" s="21" t="b">
        <f t="shared" si="1"/>
        <v>1</v>
      </c>
      <c r="E60" s="28"/>
      <c r="F60" s="21" t="b">
        <f t="shared" si="2"/>
        <v>1</v>
      </c>
      <c r="G60" s="25" t="s">
        <v>166</v>
      </c>
      <c r="H60" s="26">
        <v>273.0</v>
      </c>
      <c r="I60" s="27" t="s">
        <v>2223</v>
      </c>
      <c r="J60" s="26">
        <v>1.630056184088E12</v>
      </c>
      <c r="K60" s="21" t="b">
        <f t="shared" si="3"/>
        <v>1</v>
      </c>
      <c r="O60" s="28"/>
      <c r="P60" s="21" t="b">
        <f t="shared" si="4"/>
        <v>1</v>
      </c>
      <c r="Q60" s="25" t="s">
        <v>166</v>
      </c>
      <c r="R60" s="26">
        <v>198.0</v>
      </c>
      <c r="S60" s="27" t="s">
        <v>2218</v>
      </c>
      <c r="T60" s="26">
        <v>1.630061470776E12</v>
      </c>
      <c r="U60" s="21" t="b">
        <f t="shared" si="5"/>
        <v>1</v>
      </c>
      <c r="V60" s="25" t="s">
        <v>212</v>
      </c>
      <c r="W60" s="26">
        <v>1122.0</v>
      </c>
      <c r="X60" s="27" t="s">
        <v>2224</v>
      </c>
      <c r="Y60" s="26">
        <v>1.630062054792E12</v>
      </c>
      <c r="Z60" s="21" t="b">
        <f t="shared" si="6"/>
        <v>1</v>
      </c>
      <c r="AA60" s="25" t="s">
        <v>166</v>
      </c>
      <c r="AB60" s="26">
        <v>195.0</v>
      </c>
      <c r="AC60" s="27" t="s">
        <v>2221</v>
      </c>
      <c r="AD60" s="26">
        <v>1.630062723308E12</v>
      </c>
      <c r="AE60" s="21" t="b">
        <f t="shared" si="7"/>
        <v>1</v>
      </c>
      <c r="AF60" s="25" t="s">
        <v>178</v>
      </c>
      <c r="AG60" s="26">
        <v>845.0</v>
      </c>
      <c r="AH60" s="27" t="s">
        <v>2225</v>
      </c>
      <c r="AI60" s="26">
        <v>1.630067108416E12</v>
      </c>
      <c r="AJ60" s="21" t="b">
        <f t="shared" si="8"/>
        <v>1</v>
      </c>
      <c r="AO60" s="21" t="b">
        <f t="shared" si="9"/>
        <v>1</v>
      </c>
      <c r="AP60" s="25" t="s">
        <v>157</v>
      </c>
      <c r="AQ60" s="26">
        <v>280.0</v>
      </c>
      <c r="AR60" s="27" t="s">
        <v>2222</v>
      </c>
      <c r="AS60" s="26">
        <v>1.63006888771E12</v>
      </c>
    </row>
    <row r="61">
      <c r="A61" s="21" t="b">
        <f t="shared" si="1"/>
        <v>1</v>
      </c>
      <c r="E61" s="28"/>
      <c r="F61" s="21" t="b">
        <f t="shared" si="2"/>
        <v>1</v>
      </c>
      <c r="G61" s="25" t="s">
        <v>252</v>
      </c>
      <c r="H61" s="26">
        <v>518.0</v>
      </c>
      <c r="I61" s="27" t="s">
        <v>2223</v>
      </c>
      <c r="J61" s="26">
        <v>1.630056184596E12</v>
      </c>
      <c r="K61" s="21" t="b">
        <f t="shared" si="3"/>
        <v>1</v>
      </c>
      <c r="O61" s="28"/>
      <c r="P61" s="21" t="b">
        <f t="shared" si="4"/>
        <v>1</v>
      </c>
      <c r="Q61" s="25" t="s">
        <v>252</v>
      </c>
      <c r="R61" s="26">
        <v>391.0</v>
      </c>
      <c r="S61" s="27" t="s">
        <v>2226</v>
      </c>
      <c r="T61" s="26">
        <v>1.63006147116E12</v>
      </c>
      <c r="U61" s="21" t="b">
        <f t="shared" si="5"/>
        <v>1</v>
      </c>
      <c r="V61" s="25" t="s">
        <v>202</v>
      </c>
      <c r="W61" s="26">
        <v>410.0</v>
      </c>
      <c r="X61" s="27" t="s">
        <v>2227</v>
      </c>
      <c r="Y61" s="26">
        <v>1.630062055204E12</v>
      </c>
      <c r="Z61" s="21" t="b">
        <f t="shared" si="6"/>
        <v>1</v>
      </c>
      <c r="AA61" s="25" t="s">
        <v>252</v>
      </c>
      <c r="AB61" s="26">
        <v>654.0</v>
      </c>
      <c r="AC61" s="27" t="s">
        <v>2221</v>
      </c>
      <c r="AD61" s="26">
        <v>1.630062723964E12</v>
      </c>
      <c r="AE61" s="21" t="b">
        <f t="shared" si="7"/>
        <v>1</v>
      </c>
      <c r="AF61" s="64" t="s">
        <v>2215</v>
      </c>
      <c r="AG61" s="26">
        <v>150.0</v>
      </c>
      <c r="AH61" s="27" t="s">
        <v>2225</v>
      </c>
      <c r="AI61" s="26">
        <v>1.630067108547E12</v>
      </c>
      <c r="AJ61" s="21" t="b">
        <f t="shared" si="8"/>
        <v>1</v>
      </c>
      <c r="AO61" s="21" t="b">
        <f t="shared" si="9"/>
        <v>1</v>
      </c>
      <c r="AP61" s="25" t="s">
        <v>166</v>
      </c>
      <c r="AQ61" s="26">
        <v>239.0</v>
      </c>
      <c r="AR61" s="27" t="s">
        <v>2222</v>
      </c>
      <c r="AS61" s="26">
        <v>1.630068887958E12</v>
      </c>
    </row>
    <row r="62">
      <c r="A62" s="21" t="b">
        <f t="shared" si="1"/>
        <v>1</v>
      </c>
      <c r="E62" s="28"/>
      <c r="F62" s="21" t="b">
        <f t="shared" si="2"/>
        <v>1</v>
      </c>
      <c r="J62" s="28"/>
      <c r="K62" s="21" t="b">
        <f t="shared" si="3"/>
        <v>1</v>
      </c>
      <c r="O62" s="28"/>
      <c r="P62" s="21" t="b">
        <f t="shared" si="4"/>
        <v>1</v>
      </c>
      <c r="T62" s="28"/>
      <c r="U62" s="21" t="b">
        <f t="shared" si="5"/>
        <v>1</v>
      </c>
      <c r="V62" s="25" t="s">
        <v>84</v>
      </c>
      <c r="W62" s="26">
        <v>692.0</v>
      </c>
      <c r="X62" s="27" t="s">
        <v>2227</v>
      </c>
      <c r="Y62" s="26">
        <v>1.630062055895E12</v>
      </c>
      <c r="Z62" s="21" t="b">
        <f t="shared" si="6"/>
        <v>1</v>
      </c>
      <c r="AD62" s="28"/>
      <c r="AE62" s="21" t="b">
        <f t="shared" si="7"/>
        <v>1</v>
      </c>
      <c r="AF62" s="25" t="s">
        <v>237</v>
      </c>
      <c r="AG62" s="26">
        <v>169.0</v>
      </c>
      <c r="AH62" s="27" t="s">
        <v>2225</v>
      </c>
      <c r="AI62" s="26">
        <v>1.630067108726E12</v>
      </c>
      <c r="AJ62" s="21" t="b">
        <f t="shared" si="8"/>
        <v>1</v>
      </c>
      <c r="AO62" s="21" t="b">
        <f t="shared" si="9"/>
        <v>1</v>
      </c>
      <c r="AP62" s="25" t="s">
        <v>84</v>
      </c>
      <c r="AQ62" s="26">
        <v>1421.0</v>
      </c>
      <c r="AR62" s="27" t="s">
        <v>2228</v>
      </c>
      <c r="AS62" s="26">
        <v>1.63006888938E12</v>
      </c>
    </row>
    <row r="63">
      <c r="A63" s="21" t="b">
        <f t="shared" si="1"/>
        <v>1</v>
      </c>
      <c r="E63" s="28"/>
      <c r="F63" s="21" t="b">
        <f t="shared" si="2"/>
        <v>1</v>
      </c>
      <c r="J63" s="28"/>
      <c r="K63" s="21" t="b">
        <f t="shared" si="3"/>
        <v>1</v>
      </c>
      <c r="O63" s="28"/>
      <c r="P63" s="21" t="b">
        <f t="shared" si="4"/>
        <v>1</v>
      </c>
      <c r="T63" s="28"/>
      <c r="U63" s="21" t="b">
        <f t="shared" si="5"/>
        <v>1</v>
      </c>
      <c r="V63" s="25" t="s">
        <v>167</v>
      </c>
      <c r="W63" s="26">
        <v>1897.0</v>
      </c>
      <c r="X63" s="27" t="s">
        <v>2229</v>
      </c>
      <c r="Y63" s="26">
        <v>1.630062057794E12</v>
      </c>
      <c r="Z63" s="21" t="b">
        <f t="shared" si="6"/>
        <v>1</v>
      </c>
      <c r="AD63" s="28"/>
      <c r="AE63" s="21" t="b">
        <f t="shared" si="7"/>
        <v>1</v>
      </c>
      <c r="AF63" s="25" t="s">
        <v>178</v>
      </c>
      <c r="AG63" s="26">
        <v>800.0</v>
      </c>
      <c r="AH63" s="27" t="s">
        <v>2230</v>
      </c>
      <c r="AI63" s="26">
        <v>1.630067109514E12</v>
      </c>
      <c r="AJ63" s="21" t="b">
        <f t="shared" si="8"/>
        <v>1</v>
      </c>
      <c r="AO63" s="21" t="b">
        <f t="shared" si="9"/>
        <v>1</v>
      </c>
      <c r="AP63" s="25" t="s">
        <v>221</v>
      </c>
      <c r="AQ63" s="26">
        <v>1608.0</v>
      </c>
      <c r="AR63" s="27" t="s">
        <v>2231</v>
      </c>
      <c r="AS63" s="26">
        <v>1.630068890988E12</v>
      </c>
    </row>
    <row r="64">
      <c r="A64" s="21" t="b">
        <f t="shared" si="1"/>
        <v>1</v>
      </c>
      <c r="E64" s="28"/>
      <c r="F64" s="21" t="b">
        <f t="shared" si="2"/>
        <v>1</v>
      </c>
      <c r="J64" s="28"/>
      <c r="K64" s="21" t="b">
        <f t="shared" si="3"/>
        <v>1</v>
      </c>
      <c r="O64" s="28"/>
      <c r="P64" s="21" t="b">
        <f t="shared" si="4"/>
        <v>1</v>
      </c>
      <c r="T64" s="28"/>
      <c r="U64" s="21" t="b">
        <f t="shared" si="5"/>
        <v>1</v>
      </c>
      <c r="V64" s="25" t="s">
        <v>237</v>
      </c>
      <c r="W64" s="26">
        <v>1403.0</v>
      </c>
      <c r="X64" s="27" t="s">
        <v>2232</v>
      </c>
      <c r="Y64" s="26">
        <v>1.630062059195E12</v>
      </c>
      <c r="Z64" s="21" t="b">
        <f t="shared" si="6"/>
        <v>1</v>
      </c>
      <c r="AD64" s="28"/>
      <c r="AE64" s="21" t="b">
        <f t="shared" si="7"/>
        <v>1</v>
      </c>
      <c r="AF64" s="25" t="s">
        <v>166</v>
      </c>
      <c r="AG64" s="26">
        <v>262.0</v>
      </c>
      <c r="AH64" s="27" t="s">
        <v>2230</v>
      </c>
      <c r="AI64" s="26">
        <v>1.630067109778E12</v>
      </c>
      <c r="AJ64" s="21" t="b">
        <f t="shared" si="8"/>
        <v>1</v>
      </c>
      <c r="AO64" s="21" t="b">
        <f t="shared" si="9"/>
        <v>1</v>
      </c>
      <c r="AP64" s="25" t="s">
        <v>123</v>
      </c>
      <c r="AQ64" s="26">
        <v>522.0</v>
      </c>
      <c r="AR64" s="27" t="s">
        <v>2233</v>
      </c>
      <c r="AS64" s="26">
        <v>1.630068891499E12</v>
      </c>
    </row>
    <row r="65">
      <c r="A65" s="21" t="b">
        <f t="shared" si="1"/>
        <v>1</v>
      </c>
      <c r="E65" s="28"/>
      <c r="F65" s="21" t="b">
        <f t="shared" si="2"/>
        <v>1</v>
      </c>
      <c r="J65" s="28"/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V65" s="25" t="s">
        <v>178</v>
      </c>
      <c r="W65" s="26">
        <v>425.0</v>
      </c>
      <c r="X65" s="27" t="s">
        <v>2232</v>
      </c>
      <c r="Y65" s="26">
        <v>1.630062059623E12</v>
      </c>
      <c r="Z65" s="21" t="b">
        <f t="shared" si="6"/>
        <v>1</v>
      </c>
      <c r="AD65" s="28"/>
      <c r="AE65" s="21" t="b">
        <f t="shared" si="7"/>
        <v>1</v>
      </c>
      <c r="AF65" s="25" t="s">
        <v>252</v>
      </c>
      <c r="AG65" s="26">
        <v>611.0</v>
      </c>
      <c r="AH65" s="27" t="s">
        <v>2234</v>
      </c>
      <c r="AI65" s="26">
        <v>1.630067110399E12</v>
      </c>
      <c r="AJ65" s="21" t="b">
        <f t="shared" si="8"/>
        <v>1</v>
      </c>
      <c r="AO65" s="21" t="b">
        <f t="shared" si="9"/>
        <v>1</v>
      </c>
      <c r="AP65" s="25" t="s">
        <v>84</v>
      </c>
      <c r="AQ65" s="26">
        <v>540.0</v>
      </c>
      <c r="AR65" s="27" t="s">
        <v>2235</v>
      </c>
      <c r="AS65" s="26">
        <v>1.63006889204E12</v>
      </c>
    </row>
    <row r="66">
      <c r="A66" s="21" t="b">
        <f t="shared" si="1"/>
        <v>1</v>
      </c>
      <c r="E66" s="28"/>
      <c r="F66" s="21" t="b">
        <f t="shared" si="2"/>
        <v>1</v>
      </c>
      <c r="J66" s="28"/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V66" s="25" t="s">
        <v>166</v>
      </c>
      <c r="W66" s="26">
        <v>188.0</v>
      </c>
      <c r="X66" s="27" t="s">
        <v>2232</v>
      </c>
      <c r="Y66" s="26">
        <v>1.630062059817E12</v>
      </c>
      <c r="Z66" s="21" t="b">
        <f t="shared" si="6"/>
        <v>1</v>
      </c>
      <c r="AD66" s="28"/>
      <c r="AE66" s="21" t="b">
        <f t="shared" si="7"/>
        <v>1</v>
      </c>
      <c r="AI66" s="28"/>
      <c r="AJ66" s="21" t="b">
        <f t="shared" si="8"/>
        <v>1</v>
      </c>
      <c r="AN66" s="28"/>
      <c r="AO66" s="21" t="b">
        <f t="shared" si="9"/>
        <v>1</v>
      </c>
      <c r="AP66" s="25" t="s">
        <v>212</v>
      </c>
      <c r="AQ66" s="26">
        <v>1118.0</v>
      </c>
      <c r="AR66" s="27" t="s">
        <v>2236</v>
      </c>
      <c r="AS66" s="26">
        <v>1.630068893159E12</v>
      </c>
    </row>
    <row r="67">
      <c r="A67" s="21" t="b">
        <f t="shared" si="1"/>
        <v>1</v>
      </c>
      <c r="E67" s="28"/>
      <c r="F67" s="21" t="b">
        <f t="shared" si="2"/>
        <v>1</v>
      </c>
      <c r="J67" s="28"/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V67" s="25" t="s">
        <v>252</v>
      </c>
      <c r="W67" s="26">
        <v>819.0</v>
      </c>
      <c r="X67" s="27" t="s">
        <v>2237</v>
      </c>
      <c r="Y67" s="26">
        <v>1.630062060637E12</v>
      </c>
      <c r="Z67" s="21" t="b">
        <f t="shared" si="6"/>
        <v>1</v>
      </c>
      <c r="AD67" s="28"/>
      <c r="AE67" s="21" t="b">
        <f t="shared" si="7"/>
        <v>1</v>
      </c>
      <c r="AI67" s="28"/>
      <c r="AJ67" s="21" t="b">
        <f t="shared" si="8"/>
        <v>1</v>
      </c>
      <c r="AN67" s="28"/>
      <c r="AO67" s="21" t="b">
        <f t="shared" si="9"/>
        <v>1</v>
      </c>
      <c r="AP67" s="25" t="s">
        <v>202</v>
      </c>
      <c r="AQ67" s="26">
        <v>226.0</v>
      </c>
      <c r="AR67" s="27" t="s">
        <v>2236</v>
      </c>
      <c r="AS67" s="26">
        <v>1.630068893383E12</v>
      </c>
    </row>
    <row r="68">
      <c r="A68" s="21" t="b">
        <f t="shared" si="1"/>
        <v>1</v>
      </c>
      <c r="E68" s="28"/>
      <c r="F68" s="21" t="b">
        <f t="shared" si="2"/>
        <v>1</v>
      </c>
      <c r="J68" s="28"/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Y68" s="28"/>
      <c r="Z68" s="21" t="b">
        <f t="shared" si="6"/>
        <v>1</v>
      </c>
      <c r="AD68" s="28"/>
      <c r="AE68" s="21" t="b">
        <f t="shared" si="7"/>
        <v>1</v>
      </c>
      <c r="AI68" s="28"/>
      <c r="AJ68" s="21" t="b">
        <f t="shared" si="8"/>
        <v>1</v>
      </c>
      <c r="AN68" s="28"/>
      <c r="AO68" s="21" t="b">
        <f t="shared" si="9"/>
        <v>1</v>
      </c>
      <c r="AP68" s="25" t="s">
        <v>84</v>
      </c>
      <c r="AQ68" s="26">
        <v>280.0</v>
      </c>
      <c r="AR68" s="27" t="s">
        <v>2236</v>
      </c>
      <c r="AS68" s="26">
        <v>1.630068893662E12</v>
      </c>
    </row>
    <row r="69">
      <c r="A69" s="21" t="b">
        <f t="shared" si="1"/>
        <v>1</v>
      </c>
      <c r="E69" s="28"/>
      <c r="F69" s="21" t="b">
        <f t="shared" si="2"/>
        <v>1</v>
      </c>
      <c r="J69" s="28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Y69" s="28"/>
      <c r="Z69" s="21" t="b">
        <f t="shared" si="6"/>
        <v>1</v>
      </c>
      <c r="AD69" s="28"/>
      <c r="AE69" s="21" t="b">
        <f t="shared" si="7"/>
        <v>1</v>
      </c>
      <c r="AI69" s="28"/>
      <c r="AJ69" s="21" t="b">
        <f t="shared" si="8"/>
        <v>1</v>
      </c>
      <c r="AN69" s="28"/>
      <c r="AO69" s="21" t="b">
        <f t="shared" si="9"/>
        <v>1</v>
      </c>
      <c r="AP69" s="25" t="s">
        <v>229</v>
      </c>
      <c r="AQ69" s="26">
        <v>1578.0</v>
      </c>
      <c r="AR69" s="27" t="s">
        <v>2238</v>
      </c>
      <c r="AS69" s="26">
        <v>1.630068895243E12</v>
      </c>
    </row>
    <row r="70">
      <c r="A70" s="21" t="b">
        <f t="shared" si="1"/>
        <v>1</v>
      </c>
      <c r="E70" s="28"/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Y70" s="28"/>
      <c r="Z70" s="21" t="b">
        <f t="shared" si="6"/>
        <v>1</v>
      </c>
      <c r="AD70" s="28"/>
      <c r="AE70" s="21" t="b">
        <f t="shared" si="7"/>
        <v>1</v>
      </c>
      <c r="AI70" s="28"/>
      <c r="AJ70" s="21" t="b">
        <f t="shared" si="8"/>
        <v>1</v>
      </c>
      <c r="AN70" s="28"/>
      <c r="AO70" s="21" t="b">
        <f t="shared" si="9"/>
        <v>1</v>
      </c>
      <c r="AP70" s="25" t="s">
        <v>237</v>
      </c>
      <c r="AQ70" s="26">
        <v>1220.0</v>
      </c>
      <c r="AR70" s="27" t="s">
        <v>2239</v>
      </c>
      <c r="AS70" s="26">
        <v>1.630068896478E12</v>
      </c>
    </row>
    <row r="71">
      <c r="A71" s="21" t="b">
        <f t="shared" si="1"/>
        <v>1</v>
      </c>
      <c r="E71" s="28"/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28"/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N71" s="28"/>
      <c r="AO71" s="21" t="b">
        <f t="shared" si="9"/>
        <v>1</v>
      </c>
      <c r="AP71" s="25" t="s">
        <v>178</v>
      </c>
      <c r="AQ71" s="26">
        <v>402.0</v>
      </c>
      <c r="AR71" s="27" t="s">
        <v>2239</v>
      </c>
      <c r="AS71" s="26">
        <v>1.630068896864E12</v>
      </c>
    </row>
    <row r="72">
      <c r="A72" s="21" t="b">
        <f t="shared" si="1"/>
        <v>1</v>
      </c>
      <c r="E72" s="28"/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28"/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P72" s="25" t="s">
        <v>166</v>
      </c>
      <c r="AQ72" s="26">
        <v>338.0</v>
      </c>
      <c r="AR72" s="27" t="s">
        <v>2240</v>
      </c>
      <c r="AS72" s="26">
        <v>1.630068897212E12</v>
      </c>
    </row>
    <row r="73">
      <c r="A73" s="21" t="b">
        <f t="shared" si="1"/>
        <v>1</v>
      </c>
      <c r="E73" s="28"/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28"/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P73" s="25" t="s">
        <v>252</v>
      </c>
      <c r="AQ73" s="26">
        <v>576.0</v>
      </c>
      <c r="AR73" s="27" t="s">
        <v>2240</v>
      </c>
      <c r="AS73" s="26">
        <v>1.63006889778E12</v>
      </c>
    </row>
    <row r="74">
      <c r="A74" s="21" t="b">
        <f t="shared" si="1"/>
        <v>1</v>
      </c>
      <c r="E74" s="28"/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28"/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28"/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631.1666667</v>
      </c>
      <c r="E151" s="28"/>
      <c r="F151" s="33"/>
      <c r="G151" s="31" t="s">
        <v>307</v>
      </c>
      <c r="H151" s="32">
        <f> AVERAGE(H4:H99)</f>
        <v>548.6206897</v>
      </c>
      <c r="J151" s="28"/>
      <c r="K151" s="33"/>
      <c r="L151" s="31" t="s">
        <v>307</v>
      </c>
      <c r="M151" s="32">
        <f> AVERAGE(M4:M99)</f>
        <v>496.2037037</v>
      </c>
      <c r="O151" s="28"/>
      <c r="P151" s="33"/>
      <c r="Q151" s="31" t="s">
        <v>307</v>
      </c>
      <c r="R151" s="32">
        <f> AVERAGE(R4:R99)</f>
        <v>576.8448276</v>
      </c>
      <c r="T151" s="28"/>
      <c r="U151" s="33"/>
      <c r="V151" s="31" t="s">
        <v>307</v>
      </c>
      <c r="W151" s="32">
        <f> AVERAGE(W4:W99)</f>
        <v>603.03125</v>
      </c>
      <c r="Y151" s="28"/>
      <c r="Z151" s="33"/>
      <c r="AA151" s="31" t="s">
        <v>307</v>
      </c>
      <c r="AB151" s="32">
        <f> AVERAGE(AB4:AB99)</f>
        <v>562.137931</v>
      </c>
      <c r="AD151" s="28"/>
      <c r="AE151" s="33"/>
      <c r="AF151" s="31" t="s">
        <v>307</v>
      </c>
      <c r="AG151" s="32">
        <f> AVERAGE(AG4:AG99)</f>
        <v>660.1774194</v>
      </c>
      <c r="AI151" s="28"/>
      <c r="AJ151" s="33"/>
      <c r="AK151" s="31" t="s">
        <v>307</v>
      </c>
      <c r="AL151" s="32">
        <f> AVERAGE(AL4:AL99)</f>
        <v>852.6111111</v>
      </c>
      <c r="AN151" s="28"/>
      <c r="AO151" s="33"/>
      <c r="AP151" s="31" t="s">
        <v>307</v>
      </c>
      <c r="AQ151" s="32">
        <f> AVERAGE(AQ4:AQ99)</f>
        <v>531.2285714</v>
      </c>
      <c r="AS151" s="28"/>
    </row>
    <row r="152">
      <c r="A152" s="30"/>
      <c r="B152" s="34" t="s">
        <v>308</v>
      </c>
      <c r="C152" s="35">
        <f>STDEV(C4:C99)</f>
        <v>632.3071486</v>
      </c>
      <c r="E152" s="28"/>
      <c r="F152" s="33"/>
      <c r="G152" s="34" t="s">
        <v>308</v>
      </c>
      <c r="H152" s="35">
        <f>STDEV(H4:H99)</f>
        <v>555.9519993</v>
      </c>
      <c r="J152" s="28"/>
      <c r="K152" s="33"/>
      <c r="L152" s="34" t="s">
        <v>308</v>
      </c>
      <c r="M152" s="35">
        <f>STDEV(M4:M99)</f>
        <v>492.4604143</v>
      </c>
      <c r="O152" s="28"/>
      <c r="P152" s="33"/>
      <c r="Q152" s="34" t="s">
        <v>308</v>
      </c>
      <c r="R152" s="35">
        <f>STDEV(R4:R99)</f>
        <v>880.507286</v>
      </c>
      <c r="T152" s="28"/>
      <c r="U152" s="33"/>
      <c r="V152" s="34" t="s">
        <v>308</v>
      </c>
      <c r="W152" s="35">
        <f>STDEV(W4:W99)</f>
        <v>686.5961815</v>
      </c>
      <c r="Y152" s="28"/>
      <c r="Z152" s="33"/>
      <c r="AA152" s="34" t="s">
        <v>308</v>
      </c>
      <c r="AB152" s="35">
        <f>STDEV(AB4:AB99)</f>
        <v>674.9516019</v>
      </c>
      <c r="AD152" s="28"/>
      <c r="AE152" s="33"/>
      <c r="AF152" s="34" t="s">
        <v>308</v>
      </c>
      <c r="AG152" s="35">
        <f>STDEV(AG4:AG99)</f>
        <v>827.4531639</v>
      </c>
      <c r="AI152" s="28"/>
      <c r="AJ152" s="33"/>
      <c r="AK152" s="34" t="s">
        <v>308</v>
      </c>
      <c r="AL152" s="35">
        <f>STDEV(AL4:AL99)</f>
        <v>1241.414765</v>
      </c>
      <c r="AN152" s="28"/>
      <c r="AO152" s="33"/>
      <c r="AP152" s="34" t="s">
        <v>308</v>
      </c>
      <c r="AQ152" s="35">
        <f>STDEV(AQ4:AQ99)</f>
        <v>748.7471888</v>
      </c>
      <c r="AS152" s="28"/>
    </row>
    <row r="153">
      <c r="A153" s="30"/>
      <c r="B153" s="31" t="s">
        <v>309</v>
      </c>
      <c r="C153" s="35">
        <f>MEDIAN(C4:C99)</f>
        <v>370</v>
      </c>
      <c r="E153" s="28"/>
      <c r="F153" s="33"/>
      <c r="G153" s="31" t="s">
        <v>309</v>
      </c>
      <c r="H153" s="35">
        <f>MEDIAN(H4:H99)</f>
        <v>312.5</v>
      </c>
      <c r="J153" s="28"/>
      <c r="K153" s="33"/>
      <c r="L153" s="31" t="s">
        <v>309</v>
      </c>
      <c r="M153" s="35">
        <f>MEDIAN(M4:M99)</f>
        <v>273</v>
      </c>
      <c r="O153" s="28"/>
      <c r="P153" s="33"/>
      <c r="Q153" s="31" t="s">
        <v>309</v>
      </c>
      <c r="R153" s="35">
        <f>MEDIAN(R4:R99)</f>
        <v>268.5</v>
      </c>
      <c r="T153" s="28"/>
      <c r="U153" s="33"/>
      <c r="V153" s="31" t="s">
        <v>309</v>
      </c>
      <c r="W153" s="35">
        <f>MEDIAN(W4:W99)</f>
        <v>271</v>
      </c>
      <c r="Y153" s="28"/>
      <c r="Z153" s="33"/>
      <c r="AA153" s="31" t="s">
        <v>309</v>
      </c>
      <c r="AB153" s="35">
        <f>MEDIAN(AB4:AB99)</f>
        <v>301.5</v>
      </c>
      <c r="AD153" s="28"/>
      <c r="AE153" s="33"/>
      <c r="AF153" s="31" t="s">
        <v>309</v>
      </c>
      <c r="AG153" s="35">
        <f>MEDIAN(AG4:AG99)</f>
        <v>288.5</v>
      </c>
      <c r="AI153" s="28"/>
      <c r="AJ153" s="33"/>
      <c r="AK153" s="31" t="s">
        <v>309</v>
      </c>
      <c r="AL153" s="35">
        <f>MEDIAN(AL4:AL99)</f>
        <v>300.5</v>
      </c>
      <c r="AN153" s="28"/>
      <c r="AO153" s="33"/>
      <c r="AP153" s="31" t="s">
        <v>309</v>
      </c>
      <c r="AQ153" s="35">
        <f>MEDIAN(AQ4:AQ99)</f>
        <v>281</v>
      </c>
      <c r="AS153" s="28"/>
    </row>
    <row r="154">
      <c r="A154" s="30"/>
      <c r="B154" s="31" t="s">
        <v>310</v>
      </c>
      <c r="C154" s="35">
        <f>min(C4:C99)</f>
        <v>92</v>
      </c>
      <c r="E154" s="28"/>
      <c r="F154" s="33"/>
      <c r="G154" s="31" t="s">
        <v>310</v>
      </c>
      <c r="H154" s="35">
        <f>min(H4:H99)</f>
        <v>129</v>
      </c>
      <c r="J154" s="28"/>
      <c r="K154" s="33"/>
      <c r="L154" s="31" t="s">
        <v>310</v>
      </c>
      <c r="M154" s="35">
        <f>min(M4:M99)</f>
        <v>111</v>
      </c>
      <c r="O154" s="28"/>
      <c r="P154" s="33"/>
      <c r="Q154" s="31" t="s">
        <v>310</v>
      </c>
      <c r="R154" s="35">
        <f>min(R4:R99)</f>
        <v>111</v>
      </c>
      <c r="T154" s="28"/>
      <c r="U154" s="33"/>
      <c r="V154" s="31" t="s">
        <v>310</v>
      </c>
      <c r="W154" s="35">
        <f>min(W4:W99)</f>
        <v>127</v>
      </c>
      <c r="Y154" s="28"/>
      <c r="Z154" s="33"/>
      <c r="AA154" s="31" t="s">
        <v>310</v>
      </c>
      <c r="AB154" s="35">
        <f>min(AB4:AB99)</f>
        <v>150</v>
      </c>
      <c r="AD154" s="28"/>
      <c r="AE154" s="33"/>
      <c r="AF154" s="31" t="s">
        <v>310</v>
      </c>
      <c r="AG154" s="35">
        <f>min(AG4:AG99)</f>
        <v>25</v>
      </c>
      <c r="AI154" s="28"/>
      <c r="AJ154" s="33"/>
      <c r="AK154" s="31" t="s">
        <v>310</v>
      </c>
      <c r="AL154" s="35">
        <f>min(AL4:AL99)</f>
        <v>150</v>
      </c>
      <c r="AN154" s="28"/>
      <c r="AO154" s="33"/>
      <c r="AP154" s="31" t="s">
        <v>310</v>
      </c>
      <c r="AQ154" s="35">
        <f>min(AQ4:AQ99)</f>
        <v>129</v>
      </c>
      <c r="AS154" s="28"/>
    </row>
    <row r="155">
      <c r="A155" s="30"/>
      <c r="B155" s="31" t="s">
        <v>311</v>
      </c>
      <c r="C155" s="35">
        <f>max(C4:C99)</f>
        <v>3165</v>
      </c>
      <c r="E155" s="28"/>
      <c r="F155" s="33"/>
      <c r="G155" s="31" t="s">
        <v>311</v>
      </c>
      <c r="H155" s="35">
        <f>max(H4:H99)</f>
        <v>2561</v>
      </c>
      <c r="J155" s="28"/>
      <c r="K155" s="33"/>
      <c r="L155" s="31" t="s">
        <v>311</v>
      </c>
      <c r="M155" s="35">
        <f>max(M4:M99)</f>
        <v>2724</v>
      </c>
      <c r="O155" s="28"/>
      <c r="P155" s="33"/>
      <c r="Q155" s="31" t="s">
        <v>311</v>
      </c>
      <c r="R155" s="35">
        <f>max(R4:R99)</f>
        <v>6197</v>
      </c>
      <c r="T155" s="28"/>
      <c r="U155" s="33"/>
      <c r="V155" s="31" t="s">
        <v>311</v>
      </c>
      <c r="W155" s="35">
        <f>max(W4:W99)</f>
        <v>3774</v>
      </c>
      <c r="Y155" s="28"/>
      <c r="Z155" s="33"/>
      <c r="AA155" s="31" t="s">
        <v>311</v>
      </c>
      <c r="AB155" s="35">
        <f>max(AB4:AB99)</f>
        <v>4219</v>
      </c>
      <c r="AD155" s="28"/>
      <c r="AE155" s="33"/>
      <c r="AF155" s="31" t="s">
        <v>311</v>
      </c>
      <c r="AG155" s="35">
        <f>max(AG4:AG99)</f>
        <v>4026</v>
      </c>
      <c r="AI155" s="28"/>
      <c r="AJ155" s="33"/>
      <c r="AK155" s="31" t="s">
        <v>311</v>
      </c>
      <c r="AL155" s="35">
        <f>max(AL4:AL99)</f>
        <v>6653</v>
      </c>
      <c r="AN155" s="28"/>
      <c r="AO155" s="33"/>
      <c r="AP155" s="31" t="s">
        <v>311</v>
      </c>
      <c r="AQ155" s="35">
        <f>max(AQ4:AQ99)</f>
        <v>5851</v>
      </c>
      <c r="AS155" s="28"/>
    </row>
    <row r="156">
      <c r="A156" s="30"/>
      <c r="B156" s="31" t="s">
        <v>312</v>
      </c>
      <c r="C156" s="35">
        <f>sum(C4:C99)/1000</f>
        <v>34.083</v>
      </c>
      <c r="E156" s="28"/>
      <c r="F156" s="33"/>
      <c r="G156" s="31" t="s">
        <v>312</v>
      </c>
      <c r="H156" s="35">
        <f>sum(H4:H99)/1000</f>
        <v>31.82</v>
      </c>
      <c r="J156" s="28"/>
      <c r="K156" s="33"/>
      <c r="L156" s="31" t="s">
        <v>312</v>
      </c>
      <c r="M156" s="35">
        <f>sum(M4:M99)/1000</f>
        <v>26.795</v>
      </c>
      <c r="O156" s="28"/>
      <c r="P156" s="33"/>
      <c r="Q156" s="31" t="s">
        <v>312</v>
      </c>
      <c r="R156" s="35">
        <f>sum(R4:R99)/1000</f>
        <v>33.457</v>
      </c>
      <c r="T156" s="28"/>
      <c r="U156" s="33"/>
      <c r="V156" s="31" t="s">
        <v>312</v>
      </c>
      <c r="W156" s="35">
        <f>sum(W4:W99)/1000</f>
        <v>38.594</v>
      </c>
      <c r="Y156" s="28"/>
      <c r="Z156" s="33"/>
      <c r="AA156" s="31" t="s">
        <v>312</v>
      </c>
      <c r="AB156" s="35">
        <f>sum(AB4:AB99)/1000</f>
        <v>32.604</v>
      </c>
      <c r="AD156" s="28"/>
      <c r="AE156" s="33"/>
      <c r="AF156" s="31" t="s">
        <v>312</v>
      </c>
      <c r="AG156" s="35">
        <f>sum(AG4:AG99)/1000</f>
        <v>40.931</v>
      </c>
      <c r="AI156" s="28"/>
      <c r="AJ156" s="33"/>
      <c r="AK156" s="31" t="s">
        <v>312</v>
      </c>
      <c r="AL156" s="35">
        <f>sum(AL4:AL99)/1000</f>
        <v>46.041</v>
      </c>
      <c r="AN156" s="28"/>
      <c r="AO156" s="33"/>
      <c r="AP156" s="31" t="s">
        <v>312</v>
      </c>
      <c r="AQ156" s="35">
        <f>sum(AQ4:AQ99)/1000</f>
        <v>37.186</v>
      </c>
      <c r="AS156" s="28"/>
    </row>
    <row r="157">
      <c r="A157" s="30"/>
      <c r="B157" s="31" t="s">
        <v>313</v>
      </c>
      <c r="C157" s="35">
        <f>COUNTA(C4:C99)+1</f>
        <v>55</v>
      </c>
      <c r="E157" s="28"/>
      <c r="F157" s="33"/>
      <c r="G157" s="31" t="s">
        <v>313</v>
      </c>
      <c r="H157" s="35">
        <f>COUNTA(H4:H99)+1</f>
        <v>59</v>
      </c>
      <c r="J157" s="28"/>
      <c r="K157" s="33"/>
      <c r="L157" s="31" t="s">
        <v>313</v>
      </c>
      <c r="M157" s="35">
        <f>COUNTA(M4:M99)+1</f>
        <v>55</v>
      </c>
      <c r="O157" s="28"/>
      <c r="P157" s="33"/>
      <c r="Q157" s="31" t="s">
        <v>313</v>
      </c>
      <c r="R157" s="35">
        <f>COUNTA(R4:R99)+1</f>
        <v>59</v>
      </c>
      <c r="T157" s="28"/>
      <c r="U157" s="33"/>
      <c r="V157" s="31" t="s">
        <v>313</v>
      </c>
      <c r="W157" s="35">
        <f>COUNTA(W4:W99)+1</f>
        <v>65</v>
      </c>
      <c r="Y157" s="28"/>
      <c r="Z157" s="33"/>
      <c r="AA157" s="31" t="s">
        <v>313</v>
      </c>
      <c r="AB157" s="35">
        <f>COUNTA(AB4:AB99)+1</f>
        <v>59</v>
      </c>
      <c r="AD157" s="28"/>
      <c r="AE157" s="33"/>
      <c r="AF157" s="31" t="s">
        <v>313</v>
      </c>
      <c r="AG157" s="35">
        <f>COUNTA(AG4:AG99)+1</f>
        <v>63</v>
      </c>
      <c r="AI157" s="28"/>
      <c r="AJ157" s="33"/>
      <c r="AK157" s="31" t="s">
        <v>313</v>
      </c>
      <c r="AL157" s="35">
        <f>COUNTA(AL4:AL99)+1</f>
        <v>55</v>
      </c>
      <c r="AN157" s="28"/>
      <c r="AO157" s="33"/>
      <c r="AP157" s="31" t="s">
        <v>313</v>
      </c>
      <c r="AQ157" s="35">
        <f>COUNTA(AQ4:AQ99)+1</f>
        <v>71</v>
      </c>
      <c r="AS157" s="28"/>
    </row>
    <row r="158">
      <c r="A158" s="30"/>
      <c r="B158" s="31" t="s">
        <v>314</v>
      </c>
      <c r="C158" s="36">
        <f>C160+C159+C161+C162</f>
        <v>55</v>
      </c>
      <c r="E158" s="28"/>
      <c r="F158" s="33"/>
      <c r="G158" s="31" t="s">
        <v>314</v>
      </c>
      <c r="H158" s="36">
        <f>H160+H159+H161+H162</f>
        <v>59</v>
      </c>
      <c r="J158" s="28"/>
      <c r="K158" s="33"/>
      <c r="L158" s="31" t="s">
        <v>314</v>
      </c>
      <c r="M158" s="36">
        <f>M160+M159+M161+M162</f>
        <v>55</v>
      </c>
      <c r="O158" s="28"/>
      <c r="P158" s="33"/>
      <c r="Q158" s="31" t="s">
        <v>314</v>
      </c>
      <c r="R158" s="36">
        <f>R160+R159+R161+R162</f>
        <v>59</v>
      </c>
      <c r="T158" s="28"/>
      <c r="U158" s="33"/>
      <c r="V158" s="31" t="s">
        <v>314</v>
      </c>
      <c r="W158" s="36">
        <f>W160+W159+W161+W162</f>
        <v>65</v>
      </c>
      <c r="Y158" s="28"/>
      <c r="Z158" s="33"/>
      <c r="AA158" s="31" t="s">
        <v>314</v>
      </c>
      <c r="AB158" s="36">
        <f>AB160+AB159+AB161+AB162</f>
        <v>59</v>
      </c>
      <c r="AD158" s="28"/>
      <c r="AE158" s="33"/>
      <c r="AF158" s="31" t="s">
        <v>314</v>
      </c>
      <c r="AG158" s="36">
        <f>AG160+AG159+AG161+AG162</f>
        <v>63</v>
      </c>
      <c r="AI158" s="28"/>
      <c r="AJ158" s="33"/>
      <c r="AK158" s="31" t="s">
        <v>314</v>
      </c>
      <c r="AL158" s="36">
        <f>AL160+AL159+AL161+AL162</f>
        <v>55</v>
      </c>
      <c r="AN158" s="28"/>
      <c r="AO158" s="33"/>
      <c r="AP158" s="31" t="s">
        <v>314</v>
      </c>
      <c r="AQ158" s="36">
        <f>AQ160+AQ159+AQ161+AQ162</f>
        <v>71</v>
      </c>
      <c r="AS158" s="28"/>
    </row>
    <row r="159">
      <c r="A159" s="18"/>
      <c r="B159" s="31" t="s">
        <v>315</v>
      </c>
      <c r="C159" s="37">
        <f>(C157-55)/2</f>
        <v>0</v>
      </c>
      <c r="E159" s="28"/>
      <c r="F159" s="38"/>
      <c r="G159" s="31" t="s">
        <v>315</v>
      </c>
      <c r="H159" s="37">
        <f>(H157-55)/2</f>
        <v>2</v>
      </c>
      <c r="J159" s="28"/>
      <c r="K159" s="38"/>
      <c r="L159" s="31" t="s">
        <v>315</v>
      </c>
      <c r="M159" s="37">
        <f>(M157-55)/2</f>
        <v>0</v>
      </c>
      <c r="O159" s="28"/>
      <c r="P159" s="38"/>
      <c r="Q159" s="31" t="s">
        <v>315</v>
      </c>
      <c r="R159" s="37">
        <f>(R157-55)/2</f>
        <v>2</v>
      </c>
      <c r="T159" s="28"/>
      <c r="U159" s="38"/>
      <c r="V159" s="31" t="s">
        <v>315</v>
      </c>
      <c r="W159" s="37">
        <f>(W157-55)/2</f>
        <v>5</v>
      </c>
      <c r="Y159" s="28"/>
      <c r="Z159" s="38"/>
      <c r="AA159" s="31" t="s">
        <v>315</v>
      </c>
      <c r="AB159" s="37">
        <f>(AB157-55)/2</f>
        <v>2</v>
      </c>
      <c r="AD159" s="28"/>
      <c r="AE159" s="38"/>
      <c r="AF159" s="31" t="s">
        <v>315</v>
      </c>
      <c r="AG159" s="37">
        <f>(AG157-55)/2</f>
        <v>4</v>
      </c>
      <c r="AI159" s="28"/>
      <c r="AJ159" s="38"/>
      <c r="AK159" s="31" t="s">
        <v>315</v>
      </c>
      <c r="AL159" s="37">
        <f>(AL157-55)/2</f>
        <v>0</v>
      </c>
      <c r="AN159" s="28"/>
      <c r="AO159" s="38"/>
      <c r="AP159" s="31" t="s">
        <v>315</v>
      </c>
      <c r="AQ159" s="37">
        <f>(AQ157-55)/2</f>
        <v>8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0</v>
      </c>
      <c r="E161" s="28"/>
      <c r="G161" s="8" t="s">
        <v>317</v>
      </c>
      <c r="H161" s="11">
        <f>H159</f>
        <v>2</v>
      </c>
      <c r="J161" s="28"/>
      <c r="L161" s="8" t="s">
        <v>317</v>
      </c>
      <c r="M161" s="11">
        <f>M159</f>
        <v>0</v>
      </c>
      <c r="O161" s="28"/>
      <c r="Q161" s="8" t="s">
        <v>317</v>
      </c>
      <c r="R161" s="11">
        <f>R159</f>
        <v>2</v>
      </c>
      <c r="T161" s="28"/>
      <c r="V161" s="8" t="s">
        <v>317</v>
      </c>
      <c r="W161" s="11">
        <f>W159</f>
        <v>5</v>
      </c>
      <c r="Y161" s="28"/>
      <c r="AA161" s="8" t="s">
        <v>317</v>
      </c>
      <c r="AB161" s="11">
        <f>AB159</f>
        <v>2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0</v>
      </c>
      <c r="AN161" s="28"/>
      <c r="AP161" s="8" t="s">
        <v>317</v>
      </c>
      <c r="AQ161" s="11">
        <f>AQ159</f>
        <v>8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COUNTIF(AO3:AO100,FALSE)-1+7</f>
        <v>9</v>
      </c>
      <c r="AS163" s="28"/>
    </row>
    <row r="164">
      <c r="B164" s="8" t="s">
        <v>320</v>
      </c>
      <c r="C164" s="11">
        <f>C158+C163</f>
        <v>62</v>
      </c>
      <c r="E164" s="28"/>
      <c r="G164" s="8" t="s">
        <v>320</v>
      </c>
      <c r="H164" s="11">
        <f>H158+H163</f>
        <v>66</v>
      </c>
      <c r="J164" s="28"/>
      <c r="L164" s="8" t="s">
        <v>320</v>
      </c>
      <c r="M164" s="11">
        <f>M158+M163</f>
        <v>62</v>
      </c>
      <c r="O164" s="28"/>
      <c r="Q164" s="8" t="s">
        <v>320</v>
      </c>
      <c r="R164" s="11">
        <f>R158+R163</f>
        <v>66</v>
      </c>
      <c r="T164" s="28"/>
      <c r="V164" s="8" t="s">
        <v>320</v>
      </c>
      <c r="W164" s="11">
        <f>W158+W163</f>
        <v>72</v>
      </c>
      <c r="Y164" s="28"/>
      <c r="AA164" s="8" t="s">
        <v>320</v>
      </c>
      <c r="AB164" s="11">
        <f>AB158+AB163</f>
        <v>66</v>
      </c>
      <c r="AD164" s="28"/>
      <c r="AF164" s="8" t="s">
        <v>320</v>
      </c>
      <c r="AG164" s="11">
        <f>AG158+AG163</f>
        <v>70</v>
      </c>
      <c r="AI164" s="28"/>
      <c r="AK164" s="8" t="s">
        <v>320</v>
      </c>
      <c r="AL164" s="11">
        <f>AL158+AL163</f>
        <v>62</v>
      </c>
      <c r="AN164" s="28"/>
      <c r="AP164" s="8" t="s">
        <v>320</v>
      </c>
      <c r="AQ164" s="11">
        <f>AQ158+AQ163</f>
        <v>80</v>
      </c>
      <c r="AS164" s="28"/>
    </row>
    <row r="165">
      <c r="B165" s="8" t="s">
        <v>321</v>
      </c>
      <c r="C165" s="11">
        <f>C157-C159</f>
        <v>55</v>
      </c>
      <c r="E165" s="28"/>
      <c r="G165" s="8" t="s">
        <v>321</v>
      </c>
      <c r="H165" s="11">
        <f>H157-H159</f>
        <v>57</v>
      </c>
      <c r="J165" s="28"/>
      <c r="L165" s="8" t="s">
        <v>321</v>
      </c>
      <c r="M165" s="11">
        <f>M157-M159</f>
        <v>55</v>
      </c>
      <c r="O165" s="28"/>
      <c r="Q165" s="8" t="s">
        <v>321</v>
      </c>
      <c r="R165" s="11">
        <f>R157-R159</f>
        <v>57</v>
      </c>
      <c r="T165" s="28"/>
      <c r="V165" s="8" t="s">
        <v>321</v>
      </c>
      <c r="W165" s="11">
        <f>W157-W159</f>
        <v>60</v>
      </c>
      <c r="Y165" s="28"/>
      <c r="AA165" s="8" t="s">
        <v>321</v>
      </c>
      <c r="AB165" s="11">
        <f>AB157-AB159</f>
        <v>57</v>
      </c>
      <c r="AD165" s="28"/>
      <c r="AF165" s="8" t="s">
        <v>321</v>
      </c>
      <c r="AG165" s="11">
        <f>AG157-AG159</f>
        <v>59</v>
      </c>
      <c r="AI165" s="28"/>
      <c r="AK165" s="8" t="s">
        <v>321</v>
      </c>
      <c r="AL165" s="11">
        <f>AL157-AL159</f>
        <v>55</v>
      </c>
      <c r="AN165" s="28"/>
      <c r="AP165" s="8" t="s">
        <v>321</v>
      </c>
      <c r="AQ165" s="11">
        <f>AQ157-AQ159</f>
        <v>63</v>
      </c>
      <c r="AS165" s="28"/>
    </row>
    <row r="166">
      <c r="B166" s="4" t="s">
        <v>322</v>
      </c>
      <c r="C166" s="11">
        <f>((ABS(C165)-1)/C156)*1/5</f>
        <v>0.3168735147</v>
      </c>
      <c r="E166" s="28"/>
      <c r="G166" s="4" t="s">
        <v>322</v>
      </c>
      <c r="H166" s="11">
        <f>((ABS(H165)-1)/H156)*1/5</f>
        <v>0.3519798869</v>
      </c>
      <c r="J166" s="28"/>
      <c r="L166" s="4" t="s">
        <v>322</v>
      </c>
      <c r="M166" s="11">
        <f>((ABS(M165)-1)/M156)*1/5</f>
        <v>0.4030602724</v>
      </c>
      <c r="O166" s="28"/>
      <c r="Q166" s="4" t="s">
        <v>322</v>
      </c>
      <c r="R166" s="11">
        <f>((ABS(R165)-1)/R156)*1/5</f>
        <v>0.3347580476</v>
      </c>
      <c r="T166" s="28"/>
      <c r="V166" s="4" t="s">
        <v>322</v>
      </c>
      <c r="W166" s="11">
        <f>((ABS(W165)-1)/W156)*1/5</f>
        <v>0.3057470073</v>
      </c>
      <c r="Y166" s="28"/>
      <c r="AA166" s="4" t="s">
        <v>322</v>
      </c>
      <c r="AB166" s="11">
        <f>((ABS(AB165)-1)/AB156)*1/5</f>
        <v>0.343516133</v>
      </c>
      <c r="AD166" s="28"/>
      <c r="AF166" s="4" t="s">
        <v>322</v>
      </c>
      <c r="AG166" s="11">
        <f>((ABS(AG165)-1)/AG156)*1/5</f>
        <v>0.2834037771</v>
      </c>
      <c r="AI166" s="28"/>
      <c r="AK166" s="4" t="s">
        <v>322</v>
      </c>
      <c r="AL166" s="11">
        <f>((ABS(AL165)-1)/AL156)*1/5</f>
        <v>0.2345735323</v>
      </c>
      <c r="AN166" s="28"/>
      <c r="AP166" s="4" t="s">
        <v>322</v>
      </c>
      <c r="AQ166" s="11">
        <f>((ABS(AQ165)-1)/AQ156)*1/5</f>
        <v>0.3334588286</v>
      </c>
      <c r="AS166" s="28"/>
    </row>
    <row r="167">
      <c r="B167" s="4" t="s">
        <v>323</v>
      </c>
      <c r="C167" s="11">
        <f>((ABS(C165)-1)/C156)*1/5*60</f>
        <v>19.01241088</v>
      </c>
      <c r="E167" s="28"/>
      <c r="G167" s="4" t="s">
        <v>323</v>
      </c>
      <c r="H167" s="11">
        <f>((ABS(H165)-1)/H156)*1/5*60</f>
        <v>21.11879321</v>
      </c>
      <c r="J167" s="28"/>
      <c r="L167" s="4" t="s">
        <v>323</v>
      </c>
      <c r="M167" s="11">
        <f>((ABS(M165)-1)/M156)*1/5*60</f>
        <v>24.18361635</v>
      </c>
      <c r="O167" s="28"/>
      <c r="Q167" s="4" t="s">
        <v>323</v>
      </c>
      <c r="R167" s="11">
        <f>((ABS(R165)-1)/R156)*1/5*60</f>
        <v>20.08548286</v>
      </c>
      <c r="T167" s="28"/>
      <c r="V167" s="4" t="s">
        <v>323</v>
      </c>
      <c r="W167" s="11">
        <f>((ABS(W165)-1)/W156)*1/5*60</f>
        <v>18.34482044</v>
      </c>
      <c r="Y167" s="28"/>
      <c r="AA167" s="4" t="s">
        <v>323</v>
      </c>
      <c r="AB167" s="11">
        <f>((ABS(AB165)-1)/AB156)*1/5*60</f>
        <v>20.61096798</v>
      </c>
      <c r="AD167" s="28"/>
      <c r="AF167" s="4" t="s">
        <v>323</v>
      </c>
      <c r="AG167" s="11">
        <f>((ABS(AG165)-1)/AG156)*1/5*60</f>
        <v>17.00422663</v>
      </c>
      <c r="AI167" s="28"/>
      <c r="AK167" s="4" t="s">
        <v>323</v>
      </c>
      <c r="AL167" s="11">
        <f>((ABS(AL165)-1)/AL156)*1/5*60</f>
        <v>14.07441194</v>
      </c>
      <c r="AN167" s="28"/>
      <c r="AP167" s="4" t="s">
        <v>323</v>
      </c>
      <c r="AQ167" s="11">
        <f>((ABS(AQ165)-1)/AQ156)*1/5*60</f>
        <v>20.00752972</v>
      </c>
      <c r="AS167" s="28"/>
    </row>
    <row r="168">
      <c r="B168" s="4" t="s">
        <v>324</v>
      </c>
      <c r="C168" s="11">
        <f>C166*(1-C177)</f>
        <v>0.3168735147</v>
      </c>
      <c r="E168" s="28"/>
      <c r="G168" s="4" t="s">
        <v>324</v>
      </c>
      <c r="H168" s="11">
        <f>H166*(1-H177)</f>
        <v>0.3519798869</v>
      </c>
      <c r="J168" s="28"/>
      <c r="L168" s="4" t="s">
        <v>324</v>
      </c>
      <c r="M168" s="11">
        <f>M166*(1-M177)</f>
        <v>0.4030602724</v>
      </c>
      <c r="O168" s="28"/>
      <c r="Q168" s="4" t="s">
        <v>324</v>
      </c>
      <c r="R168" s="11">
        <f>R166*(1-R177)</f>
        <v>0.3347580476</v>
      </c>
      <c r="T168" s="28"/>
      <c r="V168" s="4" t="s">
        <v>324</v>
      </c>
      <c r="W168" s="11">
        <f>W166*(1-W177)</f>
        <v>0.3057470073</v>
      </c>
      <c r="Y168" s="28"/>
      <c r="AA168" s="4" t="s">
        <v>324</v>
      </c>
      <c r="AB168" s="11">
        <f>AB166*(1-AB177)</f>
        <v>0.343516133</v>
      </c>
      <c r="AD168" s="28"/>
      <c r="AF168" s="4" t="s">
        <v>324</v>
      </c>
      <c r="AG168" s="11">
        <f>AG166*(1-AG177)</f>
        <v>0.2834037771</v>
      </c>
      <c r="AI168" s="28"/>
      <c r="AK168" s="4" t="s">
        <v>324</v>
      </c>
      <c r="AL168" s="11">
        <f>AL166*(1-AL177)</f>
        <v>0.2345735323</v>
      </c>
      <c r="AN168" s="28"/>
      <c r="AP168" s="4" t="s">
        <v>324</v>
      </c>
      <c r="AQ168" s="11">
        <f>AQ166*(1-AQ177)</f>
        <v>0.3334588286</v>
      </c>
      <c r="AS168" s="28"/>
    </row>
    <row r="169">
      <c r="B169" s="4" t="s">
        <v>325</v>
      </c>
      <c r="C169" s="11">
        <f>C167*(1-C177)</f>
        <v>19.01241088</v>
      </c>
      <c r="E169" s="28"/>
      <c r="G169" s="4" t="s">
        <v>325</v>
      </c>
      <c r="H169" s="11">
        <f>H167*(1-H177)</f>
        <v>21.11879321</v>
      </c>
      <c r="J169" s="28"/>
      <c r="L169" s="4" t="s">
        <v>325</v>
      </c>
      <c r="M169" s="11">
        <f>M167*(1-M177)</f>
        <v>24.18361635</v>
      </c>
      <c r="O169" s="28"/>
      <c r="Q169" s="4" t="s">
        <v>325</v>
      </c>
      <c r="R169" s="11">
        <f>R167*(1-R177)</f>
        <v>20.08548286</v>
      </c>
      <c r="T169" s="28"/>
      <c r="V169" s="4" t="s">
        <v>325</v>
      </c>
      <c r="W169" s="11">
        <f>W167*(1-W177)</f>
        <v>18.34482044</v>
      </c>
      <c r="Y169" s="28"/>
      <c r="AA169" s="4" t="s">
        <v>325</v>
      </c>
      <c r="AB169" s="11">
        <f>AB167*(1-AB177)</f>
        <v>20.61096798</v>
      </c>
      <c r="AD169" s="28"/>
      <c r="AF169" s="4" t="s">
        <v>325</v>
      </c>
      <c r="AG169" s="11">
        <f>AG167*(1-AG177)</f>
        <v>17.00422663</v>
      </c>
      <c r="AI169" s="28"/>
      <c r="AK169" s="4" t="s">
        <v>325</v>
      </c>
      <c r="AL169" s="11">
        <f>AL167*(1-AL177)</f>
        <v>14.07441194</v>
      </c>
      <c r="AN169" s="28"/>
      <c r="AP169" s="4" t="s">
        <v>325</v>
      </c>
      <c r="AQ169" s="11">
        <f>AQ167*(1-AQ177)</f>
        <v>20.00752972</v>
      </c>
      <c r="AS169" s="28"/>
    </row>
    <row r="170">
      <c r="B170" s="4" t="s">
        <v>326</v>
      </c>
      <c r="C170" s="11">
        <f>(ABS(C165)-1)/C156</f>
        <v>1.584367573</v>
      </c>
      <c r="E170" s="28"/>
      <c r="G170" s="4" t="s">
        <v>326</v>
      </c>
      <c r="H170" s="11">
        <f>(ABS(H165)-1)/H156</f>
        <v>1.759899434</v>
      </c>
      <c r="J170" s="28"/>
      <c r="L170" s="4" t="s">
        <v>326</v>
      </c>
      <c r="M170" s="11">
        <f>(ABS(M165)-1)/M156</f>
        <v>2.015301362</v>
      </c>
      <c r="O170" s="28"/>
      <c r="Q170" s="4" t="s">
        <v>326</v>
      </c>
      <c r="R170" s="11">
        <f>(ABS(R165)-1)/R156</f>
        <v>1.673790238</v>
      </c>
      <c r="T170" s="28"/>
      <c r="V170" s="4" t="s">
        <v>326</v>
      </c>
      <c r="W170" s="11">
        <f>(ABS(W165)-1)/W156</f>
        <v>1.528735037</v>
      </c>
      <c r="Y170" s="28"/>
      <c r="AA170" s="4" t="s">
        <v>326</v>
      </c>
      <c r="AB170" s="11">
        <f>(ABS(AB165)-1)/AB156</f>
        <v>1.717580665</v>
      </c>
      <c r="AD170" s="28"/>
      <c r="AF170" s="4" t="s">
        <v>326</v>
      </c>
      <c r="AG170" s="11">
        <f>(ABS(AG165)-1)/AG156</f>
        <v>1.417018885</v>
      </c>
      <c r="AI170" s="28"/>
      <c r="AK170" s="4" t="s">
        <v>326</v>
      </c>
      <c r="AL170" s="11">
        <f>(ABS(AL165)-1)/AL156</f>
        <v>1.172867661</v>
      </c>
      <c r="AN170" s="28"/>
      <c r="AP170" s="4" t="s">
        <v>326</v>
      </c>
      <c r="AQ170" s="11">
        <f>(ABS(AQ165)-1)/AQ156</f>
        <v>1.667294143</v>
      </c>
      <c r="AS170" s="28"/>
    </row>
    <row r="171">
      <c r="B171" s="4" t="s">
        <v>327</v>
      </c>
      <c r="C171" s="11">
        <f>(ABS(C158)-1)/C156</f>
        <v>1.584367573</v>
      </c>
      <c r="E171" s="28"/>
      <c r="G171" s="4" t="s">
        <v>327</v>
      </c>
      <c r="H171" s="11">
        <f>(ABS(H158)-1)/H156</f>
        <v>1.822752986</v>
      </c>
      <c r="J171" s="28"/>
      <c r="L171" s="4" t="s">
        <v>327</v>
      </c>
      <c r="M171" s="11">
        <f>(ABS(M158)-1)/M156</f>
        <v>2.015301362</v>
      </c>
      <c r="O171" s="28"/>
      <c r="Q171" s="4" t="s">
        <v>327</v>
      </c>
      <c r="R171" s="11">
        <f>(ABS(R158)-1)/R156</f>
        <v>1.733568461</v>
      </c>
      <c r="T171" s="28"/>
      <c r="V171" s="4" t="s">
        <v>327</v>
      </c>
      <c r="W171" s="11">
        <f>(ABS(W158)-1)/W156</f>
        <v>1.658288853</v>
      </c>
      <c r="Y171" s="28"/>
      <c r="AA171" s="4" t="s">
        <v>327</v>
      </c>
      <c r="AB171" s="11">
        <f>(ABS(AB158)-1)/AB156</f>
        <v>1.778922832</v>
      </c>
      <c r="AD171" s="28"/>
      <c r="AF171" s="4" t="s">
        <v>327</v>
      </c>
      <c r="AG171" s="11">
        <f>(ABS(AG158)-1)/AG156</f>
        <v>1.514744326</v>
      </c>
      <c r="AI171" s="28"/>
      <c r="AK171" s="4" t="s">
        <v>327</v>
      </c>
      <c r="AL171" s="11">
        <f>(ABS(AL158)-1)/AL156</f>
        <v>1.172867661</v>
      </c>
      <c r="AN171" s="28"/>
      <c r="AP171" s="4" t="s">
        <v>327</v>
      </c>
      <c r="AQ171" s="11">
        <f>(ABS(AQ158)-1)/AQ156</f>
        <v>1.882428871</v>
      </c>
      <c r="AS171" s="28"/>
    </row>
    <row r="172">
      <c r="B172" s="18" t="s">
        <v>328</v>
      </c>
      <c r="C172" s="11">
        <f>(ABS(C164)-1)/C156</f>
        <v>1.789748555</v>
      </c>
      <c r="E172" s="28"/>
      <c r="G172" s="18" t="s">
        <v>328</v>
      </c>
      <c r="H172" s="11">
        <f>(ABS(H164)-1)/H156</f>
        <v>2.042740415</v>
      </c>
      <c r="J172" s="28"/>
      <c r="L172" s="18" t="s">
        <v>328</v>
      </c>
      <c r="M172" s="11">
        <f>(ABS(M164)-1)/M156</f>
        <v>2.276544131</v>
      </c>
      <c r="O172" s="28"/>
      <c r="Q172" s="18" t="s">
        <v>328</v>
      </c>
      <c r="R172" s="11">
        <f>(ABS(R164)-1)/R156</f>
        <v>1.942792241</v>
      </c>
      <c r="T172" s="28"/>
      <c r="V172" s="18" t="s">
        <v>328</v>
      </c>
      <c r="W172" s="11">
        <f>(ABS(W164)-1)/W156</f>
        <v>1.839664197</v>
      </c>
      <c r="Y172" s="28"/>
      <c r="AA172" s="18" t="s">
        <v>328</v>
      </c>
      <c r="AB172" s="11">
        <f>(ABS(AB164)-1)/AB156</f>
        <v>1.993620415</v>
      </c>
      <c r="AD172" s="28"/>
      <c r="AF172" s="18" t="s">
        <v>328</v>
      </c>
      <c r="AG172" s="11">
        <f>(ABS(AG164)-1)/AG156</f>
        <v>1.685763846</v>
      </c>
      <c r="AI172" s="28"/>
      <c r="AK172" s="18" t="s">
        <v>328</v>
      </c>
      <c r="AL172" s="11">
        <f>(ABS(AL164)-1)/AL156</f>
        <v>1.324906062</v>
      </c>
      <c r="AN172" s="28"/>
      <c r="AP172" s="18" t="s">
        <v>328</v>
      </c>
      <c r="AQ172" s="11">
        <f>(ABS(AQ164)-1)/AQ156</f>
        <v>2.12445544</v>
      </c>
      <c r="AS172" s="28"/>
    </row>
    <row r="173">
      <c r="B173" s="18" t="s">
        <v>329</v>
      </c>
      <c r="C173" s="11">
        <f>ABS(C158)/ABS(C165)</f>
        <v>1</v>
      </c>
      <c r="E173" s="28"/>
      <c r="G173" s="18" t="s">
        <v>329</v>
      </c>
      <c r="H173" s="11">
        <f>ABS(H158)/ABS(H165)</f>
        <v>1.035087719</v>
      </c>
      <c r="J173" s="28"/>
      <c r="L173" s="18" t="s">
        <v>329</v>
      </c>
      <c r="M173" s="11">
        <f>ABS(M158)/ABS(M165)</f>
        <v>1</v>
      </c>
      <c r="O173" s="28"/>
      <c r="Q173" s="18" t="s">
        <v>329</v>
      </c>
      <c r="R173" s="11">
        <f>ABS(R158)/ABS(R165)</f>
        <v>1.035087719</v>
      </c>
      <c r="T173" s="28"/>
      <c r="V173" s="18" t="s">
        <v>329</v>
      </c>
      <c r="W173" s="11">
        <f>ABS(W158)/ABS(W165)</f>
        <v>1.083333333</v>
      </c>
      <c r="Y173" s="28"/>
      <c r="AA173" s="18" t="s">
        <v>329</v>
      </c>
      <c r="AB173" s="11">
        <f>ABS(AB158)/ABS(AB165)</f>
        <v>1.035087719</v>
      </c>
      <c r="AD173" s="28"/>
      <c r="AF173" s="18" t="s">
        <v>329</v>
      </c>
      <c r="AG173" s="11">
        <f>ABS(AG158)/ABS(AG165)</f>
        <v>1.06779661</v>
      </c>
      <c r="AI173" s="28"/>
      <c r="AK173" s="18" t="s">
        <v>329</v>
      </c>
      <c r="AL173" s="11">
        <f>ABS(AL158)/ABS(AL165)</f>
        <v>1</v>
      </c>
      <c r="AN173" s="28"/>
      <c r="AP173" s="18" t="s">
        <v>329</v>
      </c>
      <c r="AQ173" s="11">
        <f>ABS(AQ158)/ABS(AQ165)</f>
        <v>1.126984127</v>
      </c>
      <c r="AS173" s="28"/>
    </row>
    <row r="174">
      <c r="B174" s="18" t="s">
        <v>330</v>
      </c>
      <c r="C174" s="11">
        <f>ABS(C164)/ABS(C165)</f>
        <v>1.127272727</v>
      </c>
      <c r="E174" s="28"/>
      <c r="G174" s="18" t="s">
        <v>330</v>
      </c>
      <c r="H174" s="11">
        <f>ABS(H164)/ABS(H165)</f>
        <v>1.157894737</v>
      </c>
      <c r="J174" s="28"/>
      <c r="L174" s="18" t="s">
        <v>330</v>
      </c>
      <c r="M174" s="11">
        <f>ABS(M164)/ABS(M165)</f>
        <v>1.127272727</v>
      </c>
      <c r="O174" s="28"/>
      <c r="Q174" s="18" t="s">
        <v>330</v>
      </c>
      <c r="R174" s="11">
        <f>ABS(R164)/ABS(R165)</f>
        <v>1.157894737</v>
      </c>
      <c r="T174" s="28"/>
      <c r="V174" s="18" t="s">
        <v>330</v>
      </c>
      <c r="W174" s="11">
        <f>ABS(W164)/ABS(W165)</f>
        <v>1.2</v>
      </c>
      <c r="Y174" s="28"/>
      <c r="AA174" s="18" t="s">
        <v>330</v>
      </c>
      <c r="AB174" s="11">
        <f>ABS(AB164)/ABS(AB165)</f>
        <v>1.157894737</v>
      </c>
      <c r="AD174" s="28"/>
      <c r="AF174" s="18" t="s">
        <v>330</v>
      </c>
      <c r="AG174" s="11">
        <f>ABS(AG164)/ABS(AG165)</f>
        <v>1.186440678</v>
      </c>
      <c r="AI174" s="28"/>
      <c r="AK174" s="18" t="s">
        <v>330</v>
      </c>
      <c r="AL174" s="11">
        <f>ABS(AL164)/ABS(AL165)</f>
        <v>1.127272727</v>
      </c>
      <c r="AN174" s="28"/>
      <c r="AP174" s="18" t="s">
        <v>330</v>
      </c>
      <c r="AQ174" s="11">
        <f>ABS(AQ164)/ABS(AQ165)</f>
        <v>1.26984127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</v>
      </c>
      <c r="E176" s="28"/>
      <c r="G176" s="4" t="s">
        <v>332</v>
      </c>
      <c r="H176" s="11">
        <f>H161/(H160+H162+H161)</f>
        <v>0.0350877193</v>
      </c>
      <c r="J176" s="28"/>
      <c r="L176" s="4" t="s">
        <v>332</v>
      </c>
      <c r="M176" s="11">
        <f>M161/(M160+M162+M161)</f>
        <v>0</v>
      </c>
      <c r="O176" s="28"/>
      <c r="Q176" s="4" t="s">
        <v>332</v>
      </c>
      <c r="R176" s="11">
        <f>R161/(R160+R162+R161)</f>
        <v>0.0350877193</v>
      </c>
      <c r="T176" s="28"/>
      <c r="V176" s="4" t="s">
        <v>332</v>
      </c>
      <c r="W176" s="11">
        <f>W161/(W160+W162+W161)</f>
        <v>0.08333333333</v>
      </c>
      <c r="Y176" s="28"/>
      <c r="AA176" s="4" t="s">
        <v>332</v>
      </c>
      <c r="AB176" s="11">
        <f>AB161/(AB160+AB162+AB161)</f>
        <v>0.0350877193</v>
      </c>
      <c r="AD176" s="28"/>
      <c r="AF176" s="4" t="s">
        <v>332</v>
      </c>
      <c r="AG176" s="11">
        <f>AG161/(AG160+AG162+AG161)</f>
        <v>0.06779661017</v>
      </c>
      <c r="AI176" s="28"/>
      <c r="AK176" s="4" t="s">
        <v>332</v>
      </c>
      <c r="AL176" s="11">
        <f>AL161/(AL160+AL162+AL161)</f>
        <v>0</v>
      </c>
      <c r="AN176" s="28"/>
      <c r="AP176" s="4" t="s">
        <v>332</v>
      </c>
      <c r="AQ176" s="11">
        <f>AQ161/(AQ160+AQ162+AQ161)</f>
        <v>0.126984127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</v>
      </c>
      <c r="E178" s="28"/>
      <c r="G178" s="4" t="s">
        <v>334</v>
      </c>
      <c r="H178" s="11">
        <f>(H161+H162)/(H160+H161+H162)</f>
        <v>0.0350877193</v>
      </c>
      <c r="J178" s="28"/>
      <c r="L178" s="4" t="s">
        <v>334</v>
      </c>
      <c r="M178" s="11">
        <f>(M161+M162)/(M160+M161+M162)</f>
        <v>0</v>
      </c>
      <c r="O178" s="28"/>
      <c r="Q178" s="4" t="s">
        <v>334</v>
      </c>
      <c r="R178" s="11">
        <f>(R161+R162)/(R160+R161+R162)</f>
        <v>0.0350877193</v>
      </c>
      <c r="T178" s="28"/>
      <c r="V178" s="4" t="s">
        <v>334</v>
      </c>
      <c r="W178" s="11">
        <f>(W161+W162)/(W160+W161+W162)</f>
        <v>0.08333333333</v>
      </c>
      <c r="Y178" s="28"/>
      <c r="AA178" s="4" t="s">
        <v>334</v>
      </c>
      <c r="AB178" s="11">
        <f>(AB161+AB162)/(AB160+AB161+AB162)</f>
        <v>0.0350877193</v>
      </c>
      <c r="AD178" s="28"/>
      <c r="AF178" s="4" t="s">
        <v>334</v>
      </c>
      <c r="AG178" s="11">
        <f>(AG161+AG162)/(AG160+AG161+AG162)</f>
        <v>0.06779661017</v>
      </c>
      <c r="AI178" s="28"/>
      <c r="AK178" s="4" t="s">
        <v>334</v>
      </c>
      <c r="AL178" s="11">
        <f>(AL161+AL162)/(AL160+AL161+AL162)</f>
        <v>0</v>
      </c>
      <c r="AN178" s="28"/>
      <c r="AP178" s="4" t="s">
        <v>334</v>
      </c>
      <c r="AQ178" s="11">
        <f>(AQ161+AQ162)/(AQ160+AQ161+AQ162)</f>
        <v>0.126984127</v>
      </c>
      <c r="AS178" s="28"/>
    </row>
    <row r="179">
      <c r="B179" s="4" t="s">
        <v>335</v>
      </c>
      <c r="C179" s="6" t="str">
        <f>ABS(C161)/ABS(C159)</f>
        <v>#DIV/0!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 t="str">
        <f>ABS(M161)/ABS(M159)</f>
        <v>#DIV/0!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 t="str">
        <f>ABS(AL161)/ABS(AL159)</f>
        <v>#DIV/0!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 t="str">
        <f>C161/(C161+C162)</f>
        <v>#DIV/0!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 t="str">
        <f>M161/(M161+M162)</f>
        <v>#DIV/0!</v>
      </c>
      <c r="O180" s="28"/>
      <c r="Q180" s="4" t="s">
        <v>336</v>
      </c>
      <c r="R180" s="6">
        <f>R161/(R161+R162)</f>
        <v>1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 t="str">
        <f>AL161/(AL161+AL162)</f>
        <v>#DIV/0!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1</v>
      </c>
      <c r="E181" s="28"/>
      <c r="G181" s="4" t="s">
        <v>337</v>
      </c>
      <c r="H181" s="11">
        <f>H160/(H159+H160+H161+H162)</f>
        <v>0.9322033898</v>
      </c>
      <c r="J181" s="28"/>
      <c r="L181" s="4" t="s">
        <v>337</v>
      </c>
      <c r="M181" s="11">
        <f>M160/(M159+M160+M161+M162)</f>
        <v>1</v>
      </c>
      <c r="O181" s="28"/>
      <c r="Q181" s="4" t="s">
        <v>337</v>
      </c>
      <c r="R181" s="11">
        <f>R160/(R159+R160+R161+R162)</f>
        <v>0.9322033898</v>
      </c>
      <c r="T181" s="28"/>
      <c r="V181" s="4" t="s">
        <v>337</v>
      </c>
      <c r="W181" s="11">
        <f>W160/(W159+W160+W161+W162)</f>
        <v>0.8461538462</v>
      </c>
      <c r="Y181" s="28"/>
      <c r="AA181" s="4" t="s">
        <v>337</v>
      </c>
      <c r="AB181" s="11">
        <f>AB160/(AB159+AB160+AB161+AB162)</f>
        <v>0.9322033898</v>
      </c>
      <c r="AD181" s="28"/>
      <c r="AF181" s="4" t="s">
        <v>337</v>
      </c>
      <c r="AG181" s="11">
        <f>AG160/(AG159+AG160+AG161+AG162)</f>
        <v>0.873015873</v>
      </c>
      <c r="AI181" s="28"/>
      <c r="AK181" s="4" t="s">
        <v>337</v>
      </c>
      <c r="AL181" s="11">
        <f>AL160/(AL159+AL160+AL161+AL162)</f>
        <v>1</v>
      </c>
      <c r="AN181" s="28"/>
      <c r="AP181" s="4" t="s">
        <v>337</v>
      </c>
      <c r="AQ181" s="11">
        <f>AQ160/(AQ159+AQ160+AQ161+AQ162)</f>
        <v>0.7746478873</v>
      </c>
      <c r="AS181" s="28"/>
    </row>
    <row r="182">
      <c r="B182" s="4" t="s">
        <v>338</v>
      </c>
      <c r="C182" s="11">
        <f>(C162+C161+C159)/(C160+C162+C161+C159)</f>
        <v>0</v>
      </c>
      <c r="E182" s="28"/>
      <c r="G182" s="4" t="s">
        <v>338</v>
      </c>
      <c r="H182" s="11">
        <f>(H162+H161+H159)/(H160+H162+H161+H159)</f>
        <v>0.06779661017</v>
      </c>
      <c r="J182" s="28"/>
      <c r="L182" s="4" t="s">
        <v>338</v>
      </c>
      <c r="M182" s="11">
        <f>(M162+M161+M159)/(M160+M162+M161+M159)</f>
        <v>0</v>
      </c>
      <c r="O182" s="28"/>
      <c r="Q182" s="4" t="s">
        <v>338</v>
      </c>
      <c r="R182" s="11">
        <f>(R162+R161+R159)/(R160+R162+R161+R159)</f>
        <v>0.06779661017</v>
      </c>
      <c r="T182" s="28"/>
      <c r="V182" s="4" t="s">
        <v>338</v>
      </c>
      <c r="W182" s="11">
        <f>(W162+W161+W159)/(W160+W162+W161+W159)</f>
        <v>0.1538461538</v>
      </c>
      <c r="Y182" s="28"/>
      <c r="AA182" s="4" t="s">
        <v>338</v>
      </c>
      <c r="AB182" s="11">
        <f>(AB162+AB161+AB159)/(AB160+AB162+AB161+AB159)</f>
        <v>0.06779661017</v>
      </c>
      <c r="AD182" s="28"/>
      <c r="AF182" s="4" t="s">
        <v>338</v>
      </c>
      <c r="AG182" s="11">
        <f>(AG162+AG161+AG159)/(AG160+AG162+AG161+AG159)</f>
        <v>0.126984127</v>
      </c>
      <c r="AI182" s="28"/>
      <c r="AK182" s="4" t="s">
        <v>338</v>
      </c>
      <c r="AL182" s="11">
        <f>(AL162+AL161+AL159)/(AL160+AL162+AL161+AL159)</f>
        <v>0</v>
      </c>
      <c r="AN182" s="28"/>
      <c r="AP182" s="4" t="s">
        <v>338</v>
      </c>
      <c r="AQ182" s="11">
        <f>(AQ162+AQ161+AQ159)/(AQ160+AQ162+AQ161+AQ159)</f>
        <v>0.2253521127</v>
      </c>
      <c r="AS182" s="28"/>
    </row>
    <row r="183">
      <c r="B183" s="4" t="s">
        <v>339</v>
      </c>
      <c r="C183" s="11">
        <f>(C161+C159)/C160</f>
        <v>0</v>
      </c>
      <c r="E183" s="28"/>
      <c r="G183" s="4" t="s">
        <v>339</v>
      </c>
      <c r="H183" s="11">
        <f>(H161+H159)/H160</f>
        <v>0.07272727273</v>
      </c>
      <c r="J183" s="28"/>
      <c r="L183" s="4" t="s">
        <v>339</v>
      </c>
      <c r="M183" s="11">
        <f>(M161+M159)/M160</f>
        <v>0</v>
      </c>
      <c r="O183" s="28"/>
      <c r="Q183" s="4" t="s">
        <v>339</v>
      </c>
      <c r="R183" s="11">
        <f>(R161+R159)/R160</f>
        <v>0.07272727273</v>
      </c>
      <c r="T183" s="28"/>
      <c r="V183" s="4" t="s">
        <v>339</v>
      </c>
      <c r="W183" s="11">
        <f>(W161+W159)/W160</f>
        <v>0.1818181818</v>
      </c>
      <c r="Y183" s="28"/>
      <c r="AA183" s="4" t="s">
        <v>339</v>
      </c>
      <c r="AB183" s="11">
        <f>(AB161+AB159)/AB160</f>
        <v>0.07272727273</v>
      </c>
      <c r="AD183" s="28"/>
      <c r="AF183" s="4" t="s">
        <v>339</v>
      </c>
      <c r="AG183" s="11">
        <f>(AG161+AG159)/AG160</f>
        <v>0.1454545455</v>
      </c>
      <c r="AI183" s="28"/>
      <c r="AK183" s="4" t="s">
        <v>339</v>
      </c>
      <c r="AL183" s="11">
        <f>(AL161+AL159)/AL160</f>
        <v>0</v>
      </c>
      <c r="AN183" s="28"/>
      <c r="AP183" s="4" t="s">
        <v>339</v>
      </c>
      <c r="AQ183" s="11">
        <f>(AQ161+AQ159)/AQ160</f>
        <v>0.2909090909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25" t="s">
        <v>51</v>
      </c>
      <c r="C3" s="26">
        <v>11346.0</v>
      </c>
      <c r="D3" s="27" t="s">
        <v>2241</v>
      </c>
      <c r="E3" s="26">
        <v>1.630123726082E12</v>
      </c>
      <c r="F3" s="24" t="b">
        <f t="shared" ref="F3:F77" si="2"> EXACT(G3, LOWER(G3))</f>
        <v>0</v>
      </c>
      <c r="G3" s="25" t="s">
        <v>51</v>
      </c>
      <c r="H3" s="26">
        <v>15338.0</v>
      </c>
      <c r="I3" s="27" t="s">
        <v>2242</v>
      </c>
      <c r="J3" s="26">
        <v>1.630124108848E12</v>
      </c>
      <c r="K3" s="24" t="b">
        <f t="shared" ref="K3:K77" si="3"> EXACT(L3, LOWER(L3))</f>
        <v>0</v>
      </c>
      <c r="L3" s="25" t="s">
        <v>51</v>
      </c>
      <c r="M3" s="26">
        <v>12356.0</v>
      </c>
      <c r="N3" s="27" t="s">
        <v>2243</v>
      </c>
      <c r="O3" s="26">
        <v>1.630124575356E12</v>
      </c>
      <c r="P3" s="24" t="b">
        <f t="shared" ref="P3:P77" si="4"> EXACT(Q3, LOWER(Q3))</f>
        <v>0</v>
      </c>
      <c r="Q3" s="25" t="s">
        <v>51</v>
      </c>
      <c r="R3" s="26">
        <v>17398.0</v>
      </c>
      <c r="S3" s="27" t="s">
        <v>2244</v>
      </c>
      <c r="T3" s="26">
        <v>1.630127948143E12</v>
      </c>
      <c r="U3" s="24" t="b">
        <f t="shared" ref="U3:U77" si="5"> EXACT(V3, LOWER(V3))</f>
        <v>0</v>
      </c>
      <c r="V3" s="25" t="s">
        <v>51</v>
      </c>
      <c r="W3" s="26">
        <v>16132.0</v>
      </c>
      <c r="X3" s="27" t="s">
        <v>2245</v>
      </c>
      <c r="Y3" s="26">
        <v>1.630128434314E12</v>
      </c>
      <c r="Z3" s="24" t="b">
        <f t="shared" ref="Z3:Z77" si="6"> EXACT(AA3, LOWER(AA3))</f>
        <v>0</v>
      </c>
      <c r="AA3" s="25" t="s">
        <v>51</v>
      </c>
      <c r="AB3" s="26">
        <v>12076.0</v>
      </c>
      <c r="AC3" s="27" t="s">
        <v>2246</v>
      </c>
      <c r="AD3" s="26">
        <v>1.630128842004E12</v>
      </c>
      <c r="AE3" s="24" t="b">
        <f t="shared" ref="AE3:AE77" si="7"> EXACT(AF3, LOWER(AF3))</f>
        <v>0</v>
      </c>
      <c r="AF3" s="25" t="s">
        <v>51</v>
      </c>
      <c r="AG3" s="26">
        <v>12550.0</v>
      </c>
      <c r="AH3" s="27" t="s">
        <v>2247</v>
      </c>
      <c r="AI3" s="26">
        <v>1.63013265132E12</v>
      </c>
      <c r="AJ3" s="24" t="b">
        <f t="shared" ref="AJ3:AJ77" si="8"> EXACT(AK3, LOWER(AK3))</f>
        <v>0</v>
      </c>
      <c r="AK3" s="25" t="s">
        <v>51</v>
      </c>
      <c r="AL3" s="26">
        <v>15238.0</v>
      </c>
      <c r="AM3" s="27" t="s">
        <v>2248</v>
      </c>
      <c r="AN3" s="26">
        <v>1.63013320254E12</v>
      </c>
      <c r="AO3" s="24" t="b">
        <f t="shared" ref="AO3:AO77" si="9"> EXACT(AP3, LOWER(AP3))</f>
        <v>0</v>
      </c>
      <c r="AP3" s="25" t="s">
        <v>51</v>
      </c>
      <c r="AQ3" s="26">
        <v>11513.0</v>
      </c>
      <c r="AR3" s="27" t="s">
        <v>2249</v>
      </c>
      <c r="AS3" s="26">
        <v>1.630133877722E12</v>
      </c>
    </row>
    <row r="4">
      <c r="A4" s="24" t="b">
        <f t="shared" si="1"/>
        <v>1</v>
      </c>
      <c r="B4" s="25" t="s">
        <v>61</v>
      </c>
      <c r="C4" s="26">
        <v>118.0</v>
      </c>
      <c r="D4" s="27" t="s">
        <v>2241</v>
      </c>
      <c r="E4" s="26">
        <v>1.630123726189E12</v>
      </c>
      <c r="F4" s="24" t="b">
        <f t="shared" si="2"/>
        <v>1</v>
      </c>
      <c r="G4" s="25" t="s">
        <v>61</v>
      </c>
      <c r="H4" s="26">
        <v>119.0</v>
      </c>
      <c r="I4" s="27" t="s">
        <v>2242</v>
      </c>
      <c r="J4" s="26">
        <v>1.63012410896E12</v>
      </c>
      <c r="K4" s="24" t="b">
        <f t="shared" si="3"/>
        <v>1</v>
      </c>
      <c r="L4" s="25" t="s">
        <v>61</v>
      </c>
      <c r="M4" s="26">
        <v>87.0</v>
      </c>
      <c r="N4" s="27" t="s">
        <v>2243</v>
      </c>
      <c r="O4" s="26">
        <v>1.630124575444E12</v>
      </c>
      <c r="P4" s="24" t="b">
        <f t="shared" si="4"/>
        <v>1</v>
      </c>
      <c r="Q4" s="25" t="s">
        <v>61</v>
      </c>
      <c r="R4" s="26">
        <v>56.0</v>
      </c>
      <c r="S4" s="27" t="s">
        <v>2244</v>
      </c>
      <c r="T4" s="26">
        <v>1.63012794818E12</v>
      </c>
      <c r="U4" s="24" t="b">
        <f t="shared" si="5"/>
        <v>1</v>
      </c>
      <c r="V4" s="25" t="s">
        <v>61</v>
      </c>
      <c r="W4" s="26">
        <v>122.0</v>
      </c>
      <c r="X4" s="27" t="s">
        <v>2245</v>
      </c>
      <c r="Y4" s="26">
        <v>1.630128434428E12</v>
      </c>
      <c r="Z4" s="24" t="b">
        <f t="shared" si="6"/>
        <v>1</v>
      </c>
      <c r="AA4" s="25" t="s">
        <v>61</v>
      </c>
      <c r="AB4" s="26">
        <v>110.0</v>
      </c>
      <c r="AC4" s="27" t="s">
        <v>2246</v>
      </c>
      <c r="AD4" s="26">
        <v>1.630128842103E12</v>
      </c>
      <c r="AE4" s="24" t="b">
        <f t="shared" si="7"/>
        <v>1</v>
      </c>
      <c r="AF4" s="25" t="s">
        <v>61</v>
      </c>
      <c r="AG4" s="26">
        <v>196.0</v>
      </c>
      <c r="AH4" s="27" t="s">
        <v>2247</v>
      </c>
      <c r="AI4" s="26">
        <v>1.630132651508E12</v>
      </c>
      <c r="AJ4" s="24" t="b">
        <f t="shared" si="8"/>
        <v>1</v>
      </c>
      <c r="AK4" s="25" t="s">
        <v>61</v>
      </c>
      <c r="AL4" s="26">
        <v>187.0</v>
      </c>
      <c r="AM4" s="27" t="s">
        <v>2248</v>
      </c>
      <c r="AN4" s="26">
        <v>1.630133202719E12</v>
      </c>
      <c r="AO4" s="24" t="b">
        <f t="shared" si="9"/>
        <v>1</v>
      </c>
      <c r="AP4" s="25" t="s">
        <v>61</v>
      </c>
      <c r="AQ4" s="26">
        <v>120.0</v>
      </c>
      <c r="AR4" s="27" t="s">
        <v>2249</v>
      </c>
      <c r="AS4" s="26">
        <v>1.630133877839E12</v>
      </c>
    </row>
    <row r="5">
      <c r="A5" s="24" t="b">
        <f t="shared" si="1"/>
        <v>1</v>
      </c>
      <c r="B5" s="25" t="s">
        <v>64</v>
      </c>
      <c r="C5" s="26">
        <v>436.0</v>
      </c>
      <c r="D5" s="27" t="s">
        <v>2241</v>
      </c>
      <c r="E5" s="26">
        <v>1.630123726627E12</v>
      </c>
      <c r="F5" s="24" t="b">
        <f t="shared" si="2"/>
        <v>1</v>
      </c>
      <c r="G5" s="25" t="s">
        <v>64</v>
      </c>
      <c r="H5" s="26">
        <v>367.0</v>
      </c>
      <c r="I5" s="27" t="s">
        <v>2250</v>
      </c>
      <c r="J5" s="26">
        <v>1.630124109329E12</v>
      </c>
      <c r="K5" s="24" t="b">
        <f t="shared" si="3"/>
        <v>1</v>
      </c>
      <c r="L5" s="25" t="s">
        <v>64</v>
      </c>
      <c r="M5" s="26">
        <v>246.0</v>
      </c>
      <c r="N5" s="27" t="s">
        <v>2243</v>
      </c>
      <c r="O5" s="26">
        <v>1.630124575686E12</v>
      </c>
      <c r="P5" s="24" t="b">
        <f t="shared" si="4"/>
        <v>1</v>
      </c>
      <c r="Q5" s="25" t="s">
        <v>64</v>
      </c>
      <c r="R5" s="26">
        <v>334.0</v>
      </c>
      <c r="S5" s="27" t="s">
        <v>2244</v>
      </c>
      <c r="T5" s="26">
        <v>1.630127948498E12</v>
      </c>
      <c r="U5" s="24" t="b">
        <f t="shared" si="5"/>
        <v>1</v>
      </c>
      <c r="V5" s="25" t="s">
        <v>64</v>
      </c>
      <c r="W5" s="26">
        <v>309.0</v>
      </c>
      <c r="X5" s="27" t="s">
        <v>2245</v>
      </c>
      <c r="Y5" s="26">
        <v>1.630128434747E12</v>
      </c>
      <c r="Z5" s="24" t="b">
        <f t="shared" si="6"/>
        <v>1</v>
      </c>
      <c r="AA5" s="25" t="s">
        <v>64</v>
      </c>
      <c r="AB5" s="26">
        <v>301.0</v>
      </c>
      <c r="AC5" s="27" t="s">
        <v>2246</v>
      </c>
      <c r="AD5" s="26">
        <v>1.630128842392E12</v>
      </c>
      <c r="AE5" s="24" t="b">
        <f t="shared" si="7"/>
        <v>1</v>
      </c>
      <c r="AF5" s="25" t="s">
        <v>64</v>
      </c>
      <c r="AG5" s="26">
        <v>293.0</v>
      </c>
      <c r="AH5" s="27" t="s">
        <v>2247</v>
      </c>
      <c r="AI5" s="26">
        <v>1.630132651801E12</v>
      </c>
      <c r="AJ5" s="24" t="b">
        <f t="shared" si="8"/>
        <v>1</v>
      </c>
      <c r="AK5" s="25" t="s">
        <v>64</v>
      </c>
      <c r="AL5" s="26">
        <v>471.0</v>
      </c>
      <c r="AM5" s="27" t="s">
        <v>2251</v>
      </c>
      <c r="AN5" s="26">
        <v>1.630133203192E12</v>
      </c>
      <c r="AO5" s="24" t="b">
        <f t="shared" si="9"/>
        <v>1</v>
      </c>
      <c r="AP5" s="25" t="s">
        <v>64</v>
      </c>
      <c r="AQ5" s="26">
        <v>257.0</v>
      </c>
      <c r="AR5" s="27" t="s">
        <v>2252</v>
      </c>
      <c r="AS5" s="26">
        <v>1.630133878101E12</v>
      </c>
    </row>
    <row r="6">
      <c r="A6" s="24" t="b">
        <f t="shared" si="1"/>
        <v>1</v>
      </c>
      <c r="B6" s="25" t="s">
        <v>70</v>
      </c>
      <c r="C6" s="26">
        <v>108.0</v>
      </c>
      <c r="D6" s="27" t="s">
        <v>2241</v>
      </c>
      <c r="E6" s="26">
        <v>1.630123726735E12</v>
      </c>
      <c r="F6" s="24" t="b">
        <f t="shared" si="2"/>
        <v>1</v>
      </c>
      <c r="G6" s="25" t="s">
        <v>70</v>
      </c>
      <c r="H6" s="26">
        <v>110.0</v>
      </c>
      <c r="I6" s="27" t="s">
        <v>2250</v>
      </c>
      <c r="J6" s="26">
        <v>1.630124109442E12</v>
      </c>
      <c r="K6" s="24" t="b">
        <f t="shared" si="3"/>
        <v>1</v>
      </c>
      <c r="L6" s="25" t="s">
        <v>183</v>
      </c>
      <c r="M6" s="26">
        <v>548.0</v>
      </c>
      <c r="N6" s="27" t="s">
        <v>2253</v>
      </c>
      <c r="O6" s="26">
        <v>1.630124576234E12</v>
      </c>
      <c r="P6" s="24" t="b">
        <f t="shared" si="4"/>
        <v>1</v>
      </c>
      <c r="Q6" s="25" t="s">
        <v>70</v>
      </c>
      <c r="R6" s="26">
        <v>176.0</v>
      </c>
      <c r="S6" s="27" t="s">
        <v>2244</v>
      </c>
      <c r="T6" s="26">
        <v>1.630127948678E12</v>
      </c>
      <c r="U6" s="24" t="b">
        <f t="shared" si="5"/>
        <v>1</v>
      </c>
      <c r="V6" s="25" t="s">
        <v>70</v>
      </c>
      <c r="W6" s="26">
        <v>378.0</v>
      </c>
      <c r="X6" s="27" t="s">
        <v>2254</v>
      </c>
      <c r="Y6" s="26">
        <v>1.630128435116E12</v>
      </c>
      <c r="Z6" s="24" t="b">
        <f t="shared" si="6"/>
        <v>1</v>
      </c>
      <c r="AA6" s="25" t="s">
        <v>70</v>
      </c>
      <c r="AB6" s="26">
        <v>116.0</v>
      </c>
      <c r="AC6" s="27" t="s">
        <v>2246</v>
      </c>
      <c r="AD6" s="26">
        <v>1.63012884251E12</v>
      </c>
      <c r="AE6" s="24" t="b">
        <f t="shared" si="7"/>
        <v>1</v>
      </c>
      <c r="AF6" s="25" t="s">
        <v>70</v>
      </c>
      <c r="AG6" s="26">
        <v>301.0</v>
      </c>
      <c r="AH6" s="27" t="s">
        <v>2255</v>
      </c>
      <c r="AI6" s="26">
        <v>1.630132652103E12</v>
      </c>
      <c r="AJ6" s="24" t="b">
        <f t="shared" si="8"/>
        <v>1</v>
      </c>
      <c r="AK6" s="25" t="s">
        <v>70</v>
      </c>
      <c r="AL6" s="26">
        <v>140.0</v>
      </c>
      <c r="AM6" s="27" t="s">
        <v>2251</v>
      </c>
      <c r="AN6" s="26">
        <v>1.630133203333E12</v>
      </c>
      <c r="AO6" s="24" t="b">
        <f t="shared" si="9"/>
        <v>1</v>
      </c>
      <c r="AP6" s="25" t="s">
        <v>70</v>
      </c>
      <c r="AQ6" s="26">
        <v>352.0</v>
      </c>
      <c r="AR6" s="27" t="s">
        <v>2252</v>
      </c>
      <c r="AS6" s="26">
        <v>1.63013387845E12</v>
      </c>
    </row>
    <row r="7">
      <c r="A7" s="24" t="b">
        <f t="shared" si="1"/>
        <v>1</v>
      </c>
      <c r="B7" s="25" t="s">
        <v>75</v>
      </c>
      <c r="C7" s="26">
        <v>135.0</v>
      </c>
      <c r="D7" s="27" t="s">
        <v>2241</v>
      </c>
      <c r="E7" s="26">
        <v>1.630123726871E12</v>
      </c>
      <c r="F7" s="24" t="b">
        <f t="shared" si="2"/>
        <v>1</v>
      </c>
      <c r="G7" s="25" t="s">
        <v>75</v>
      </c>
      <c r="H7" s="26">
        <v>317.0</v>
      </c>
      <c r="I7" s="27" t="s">
        <v>2250</v>
      </c>
      <c r="J7" s="26">
        <v>1.630124109763E12</v>
      </c>
      <c r="K7" s="24" t="b">
        <f t="shared" si="3"/>
        <v>1</v>
      </c>
      <c r="L7" s="25" t="s">
        <v>75</v>
      </c>
      <c r="M7" s="26">
        <v>117.0</v>
      </c>
      <c r="N7" s="27" t="s">
        <v>2253</v>
      </c>
      <c r="O7" s="26">
        <v>1.630124576365E12</v>
      </c>
      <c r="P7" s="24" t="b">
        <f t="shared" si="4"/>
        <v>1</v>
      </c>
      <c r="Q7" s="25" t="s">
        <v>75</v>
      </c>
      <c r="R7" s="26">
        <v>166.0</v>
      </c>
      <c r="S7" s="27" t="s">
        <v>2244</v>
      </c>
      <c r="T7" s="26">
        <v>1.630127948843E12</v>
      </c>
      <c r="U7" s="24" t="b">
        <f t="shared" si="5"/>
        <v>1</v>
      </c>
      <c r="V7" s="25" t="s">
        <v>75</v>
      </c>
      <c r="W7" s="26">
        <v>292.0</v>
      </c>
      <c r="X7" s="27" t="s">
        <v>2254</v>
      </c>
      <c r="Y7" s="26">
        <v>1.630128435408E12</v>
      </c>
      <c r="Z7" s="24" t="b">
        <f t="shared" si="6"/>
        <v>1</v>
      </c>
      <c r="AA7" s="25" t="s">
        <v>75</v>
      </c>
      <c r="AB7" s="26">
        <v>167.0</v>
      </c>
      <c r="AC7" s="27" t="s">
        <v>2246</v>
      </c>
      <c r="AD7" s="26">
        <v>1.630128842673E12</v>
      </c>
      <c r="AE7" s="24" t="b">
        <f t="shared" si="7"/>
        <v>1</v>
      </c>
      <c r="AF7" s="25" t="s">
        <v>75</v>
      </c>
      <c r="AG7" s="26">
        <v>293.0</v>
      </c>
      <c r="AH7" s="27" t="s">
        <v>2255</v>
      </c>
      <c r="AI7" s="26">
        <v>1.630132652395E12</v>
      </c>
      <c r="AJ7" s="24" t="b">
        <f t="shared" si="8"/>
        <v>1</v>
      </c>
      <c r="AK7" s="25" t="s">
        <v>75</v>
      </c>
      <c r="AL7" s="26">
        <v>150.0</v>
      </c>
      <c r="AM7" s="27" t="s">
        <v>2251</v>
      </c>
      <c r="AN7" s="26">
        <v>1.630133203482E12</v>
      </c>
      <c r="AO7" s="24" t="b">
        <f t="shared" si="9"/>
        <v>1</v>
      </c>
      <c r="AP7" s="25" t="s">
        <v>76</v>
      </c>
      <c r="AQ7" s="26">
        <v>360.0</v>
      </c>
      <c r="AR7" s="27" t="s">
        <v>2252</v>
      </c>
      <c r="AS7" s="26">
        <v>1.630133878808E12</v>
      </c>
    </row>
    <row r="8">
      <c r="A8" s="24" t="b">
        <f t="shared" si="1"/>
        <v>1</v>
      </c>
      <c r="B8" s="25" t="s">
        <v>76</v>
      </c>
      <c r="C8" s="26">
        <v>116.0</v>
      </c>
      <c r="D8" s="27" t="s">
        <v>2241</v>
      </c>
      <c r="E8" s="26">
        <v>1.630123726987E12</v>
      </c>
      <c r="F8" s="24" t="b">
        <f t="shared" si="2"/>
        <v>1</v>
      </c>
      <c r="G8" s="25" t="s">
        <v>76</v>
      </c>
      <c r="H8" s="26">
        <v>117.0</v>
      </c>
      <c r="I8" s="27" t="s">
        <v>2250</v>
      </c>
      <c r="J8" s="26">
        <v>1.630124109876E12</v>
      </c>
      <c r="K8" s="24" t="b">
        <f t="shared" si="3"/>
        <v>1</v>
      </c>
      <c r="L8" s="25" t="s">
        <v>76</v>
      </c>
      <c r="M8" s="26">
        <v>126.0</v>
      </c>
      <c r="N8" s="27" t="s">
        <v>2253</v>
      </c>
      <c r="O8" s="26">
        <v>1.630124576485E12</v>
      </c>
      <c r="P8" s="24" t="b">
        <f t="shared" si="4"/>
        <v>1</v>
      </c>
      <c r="Q8" s="25" t="s">
        <v>76</v>
      </c>
      <c r="R8" s="26">
        <v>118.0</v>
      </c>
      <c r="S8" s="27" t="s">
        <v>2244</v>
      </c>
      <c r="T8" s="26">
        <v>1.630127948961E12</v>
      </c>
      <c r="U8" s="24" t="b">
        <f t="shared" si="5"/>
        <v>1</v>
      </c>
      <c r="V8" s="25" t="s">
        <v>76</v>
      </c>
      <c r="W8" s="26">
        <v>190.0</v>
      </c>
      <c r="X8" s="27" t="s">
        <v>2254</v>
      </c>
      <c r="Y8" s="26">
        <v>1.6301284356E12</v>
      </c>
      <c r="Z8" s="24" t="b">
        <f t="shared" si="6"/>
        <v>1</v>
      </c>
      <c r="AA8" s="25" t="s">
        <v>76</v>
      </c>
      <c r="AB8" s="26">
        <v>117.0</v>
      </c>
      <c r="AC8" s="27" t="s">
        <v>2246</v>
      </c>
      <c r="AD8" s="26">
        <v>1.630128842798E12</v>
      </c>
      <c r="AE8" s="24" t="b">
        <f t="shared" si="7"/>
        <v>1</v>
      </c>
      <c r="AF8" s="25" t="s">
        <v>76</v>
      </c>
      <c r="AG8" s="26">
        <v>226.0</v>
      </c>
      <c r="AH8" s="27" t="s">
        <v>2255</v>
      </c>
      <c r="AI8" s="26">
        <v>1.630132652622E12</v>
      </c>
      <c r="AJ8" s="24" t="b">
        <f t="shared" si="8"/>
        <v>1</v>
      </c>
      <c r="AK8" s="25" t="s">
        <v>76</v>
      </c>
      <c r="AL8" s="26">
        <v>159.0</v>
      </c>
      <c r="AM8" s="27" t="s">
        <v>2251</v>
      </c>
      <c r="AN8" s="26">
        <v>1.630133203648E12</v>
      </c>
      <c r="AO8" s="24" t="b">
        <f t="shared" si="9"/>
        <v>1</v>
      </c>
      <c r="AP8" s="25" t="s">
        <v>70</v>
      </c>
      <c r="AQ8" s="26">
        <v>345.0</v>
      </c>
      <c r="AR8" s="27" t="s">
        <v>2256</v>
      </c>
      <c r="AS8" s="26">
        <v>1.630133879154E12</v>
      </c>
    </row>
    <row r="9">
      <c r="A9" s="24" t="b">
        <f t="shared" si="1"/>
        <v>1</v>
      </c>
      <c r="B9" s="25" t="s">
        <v>81</v>
      </c>
      <c r="C9" s="26">
        <v>100.0</v>
      </c>
      <c r="D9" s="27" t="s">
        <v>2257</v>
      </c>
      <c r="E9" s="26">
        <v>1.630123727087E12</v>
      </c>
      <c r="F9" s="24" t="b">
        <f t="shared" si="2"/>
        <v>1</v>
      </c>
      <c r="G9" s="25" t="s">
        <v>81</v>
      </c>
      <c r="H9" s="26">
        <v>151.0</v>
      </c>
      <c r="I9" s="27" t="s">
        <v>2258</v>
      </c>
      <c r="J9" s="26">
        <v>1.630124110026E12</v>
      </c>
      <c r="K9" s="24" t="b">
        <f t="shared" si="3"/>
        <v>1</v>
      </c>
      <c r="L9" s="25" t="s">
        <v>81</v>
      </c>
      <c r="M9" s="26">
        <v>116.0</v>
      </c>
      <c r="N9" s="27" t="s">
        <v>2253</v>
      </c>
      <c r="O9" s="26">
        <v>1.630124576603E12</v>
      </c>
      <c r="P9" s="24" t="b">
        <f t="shared" si="4"/>
        <v>1</v>
      </c>
      <c r="Q9" s="25" t="s">
        <v>81</v>
      </c>
      <c r="R9" s="26">
        <v>117.0</v>
      </c>
      <c r="S9" s="27" t="s">
        <v>2259</v>
      </c>
      <c r="T9" s="26">
        <v>1.630127949078E12</v>
      </c>
      <c r="U9" s="24" t="b">
        <f t="shared" si="5"/>
        <v>1</v>
      </c>
      <c r="V9" s="25" t="s">
        <v>81</v>
      </c>
      <c r="W9" s="26">
        <v>358.0</v>
      </c>
      <c r="X9" s="27" t="s">
        <v>2254</v>
      </c>
      <c r="Y9" s="26">
        <v>1.630128435968E12</v>
      </c>
      <c r="Z9" s="24" t="b">
        <f t="shared" si="6"/>
        <v>1</v>
      </c>
      <c r="AA9" s="25" t="s">
        <v>81</v>
      </c>
      <c r="AB9" s="26">
        <v>108.0</v>
      </c>
      <c r="AC9" s="27" t="s">
        <v>2246</v>
      </c>
      <c r="AD9" s="26">
        <v>1.630128842897E12</v>
      </c>
      <c r="AE9" s="24" t="b">
        <f t="shared" si="7"/>
        <v>1</v>
      </c>
      <c r="AF9" s="25" t="s">
        <v>81</v>
      </c>
      <c r="AG9" s="26">
        <v>116.0</v>
      </c>
      <c r="AH9" s="27" t="s">
        <v>2255</v>
      </c>
      <c r="AI9" s="26">
        <v>1.63013265274E12</v>
      </c>
      <c r="AJ9" s="24" t="b">
        <f t="shared" si="8"/>
        <v>1</v>
      </c>
      <c r="AK9" s="25" t="s">
        <v>81</v>
      </c>
      <c r="AL9" s="26">
        <v>128.0</v>
      </c>
      <c r="AM9" s="27" t="s">
        <v>2251</v>
      </c>
      <c r="AN9" s="26">
        <v>1.630133203766E12</v>
      </c>
      <c r="AO9" s="24" t="b">
        <f t="shared" si="9"/>
        <v>1</v>
      </c>
      <c r="AP9" s="25" t="s">
        <v>75</v>
      </c>
      <c r="AQ9" s="26">
        <v>131.0</v>
      </c>
      <c r="AR9" s="27" t="s">
        <v>2256</v>
      </c>
      <c r="AS9" s="26">
        <v>1.630133879286E12</v>
      </c>
    </row>
    <row r="10">
      <c r="A10" s="24" t="b">
        <f t="shared" si="1"/>
        <v>1</v>
      </c>
      <c r="B10" s="25" t="s">
        <v>104</v>
      </c>
      <c r="C10" s="26">
        <v>793.0</v>
      </c>
      <c r="D10" s="27" t="s">
        <v>2257</v>
      </c>
      <c r="E10" s="26">
        <v>1.630123727888E12</v>
      </c>
      <c r="F10" s="24" t="b">
        <f t="shared" si="2"/>
        <v>1</v>
      </c>
      <c r="G10" s="25" t="s">
        <v>104</v>
      </c>
      <c r="H10" s="26">
        <v>918.0</v>
      </c>
      <c r="I10" s="27" t="s">
        <v>2258</v>
      </c>
      <c r="J10" s="26">
        <v>1.630124110946E12</v>
      </c>
      <c r="K10" s="24" t="b">
        <f t="shared" si="3"/>
        <v>1</v>
      </c>
      <c r="L10" s="25" t="s">
        <v>76</v>
      </c>
      <c r="M10" s="26">
        <v>220.0</v>
      </c>
      <c r="N10" s="27" t="s">
        <v>2253</v>
      </c>
      <c r="O10" s="26">
        <v>1.630124576812E12</v>
      </c>
      <c r="P10" s="24" t="b">
        <f t="shared" si="4"/>
        <v>1</v>
      </c>
      <c r="Q10" s="25" t="s">
        <v>104</v>
      </c>
      <c r="R10" s="26">
        <v>858.0</v>
      </c>
      <c r="S10" s="27" t="s">
        <v>2259</v>
      </c>
      <c r="T10" s="26">
        <v>1.630127949946E12</v>
      </c>
      <c r="U10" s="24" t="b">
        <f t="shared" si="5"/>
        <v>1</v>
      </c>
      <c r="V10" s="25" t="s">
        <v>104</v>
      </c>
      <c r="W10" s="26">
        <v>547.0</v>
      </c>
      <c r="X10" s="27" t="s">
        <v>2260</v>
      </c>
      <c r="Y10" s="26">
        <v>1.630128436504E12</v>
      </c>
      <c r="Z10" s="24" t="b">
        <f t="shared" si="6"/>
        <v>1</v>
      </c>
      <c r="AA10" s="25" t="s">
        <v>104</v>
      </c>
      <c r="AB10" s="26">
        <v>758.0</v>
      </c>
      <c r="AC10" s="27" t="s">
        <v>2261</v>
      </c>
      <c r="AD10" s="26">
        <v>1.630128843668E12</v>
      </c>
      <c r="AE10" s="24" t="b">
        <f t="shared" si="7"/>
        <v>1</v>
      </c>
      <c r="AF10" s="25" t="s">
        <v>104</v>
      </c>
      <c r="AG10" s="26">
        <v>474.0</v>
      </c>
      <c r="AH10" s="27" t="s">
        <v>2262</v>
      </c>
      <c r="AI10" s="26">
        <v>1.630132653211E12</v>
      </c>
      <c r="AJ10" s="24" t="b">
        <f t="shared" si="8"/>
        <v>1</v>
      </c>
      <c r="AK10" s="25" t="s">
        <v>104</v>
      </c>
      <c r="AL10" s="26">
        <v>1176.0</v>
      </c>
      <c r="AM10" s="27" t="s">
        <v>2263</v>
      </c>
      <c r="AN10" s="26">
        <v>1.630133204943E12</v>
      </c>
      <c r="AO10" s="24" t="b">
        <f t="shared" si="9"/>
        <v>1</v>
      </c>
      <c r="AP10" s="25" t="s">
        <v>76</v>
      </c>
      <c r="AQ10" s="26">
        <v>156.0</v>
      </c>
      <c r="AR10" s="27" t="s">
        <v>2256</v>
      </c>
      <c r="AS10" s="26">
        <v>1.630133879453E12</v>
      </c>
    </row>
    <row r="11">
      <c r="A11" s="24" t="b">
        <f t="shared" si="1"/>
        <v>1</v>
      </c>
      <c r="B11" s="25" t="s">
        <v>84</v>
      </c>
      <c r="C11" s="26">
        <v>738.0</v>
      </c>
      <c r="D11" s="27" t="s">
        <v>2264</v>
      </c>
      <c r="E11" s="26">
        <v>1.630123728619E12</v>
      </c>
      <c r="F11" s="24" t="b">
        <f t="shared" si="2"/>
        <v>1</v>
      </c>
      <c r="G11" s="25" t="s">
        <v>84</v>
      </c>
      <c r="H11" s="26">
        <v>238.0</v>
      </c>
      <c r="I11" s="27" t="s">
        <v>2265</v>
      </c>
      <c r="J11" s="26">
        <v>1.630124111182E12</v>
      </c>
      <c r="K11" s="24" t="b">
        <f t="shared" si="3"/>
        <v>1</v>
      </c>
      <c r="L11" s="25" t="s">
        <v>75</v>
      </c>
      <c r="M11" s="26">
        <v>124.0</v>
      </c>
      <c r="N11" s="27" t="s">
        <v>2253</v>
      </c>
      <c r="O11" s="26">
        <v>1.630124576937E12</v>
      </c>
      <c r="P11" s="24" t="b">
        <f t="shared" si="4"/>
        <v>1</v>
      </c>
      <c r="Q11" s="25" t="s">
        <v>84</v>
      </c>
      <c r="R11" s="26">
        <v>191.0</v>
      </c>
      <c r="S11" s="27" t="s">
        <v>2266</v>
      </c>
      <c r="T11" s="26">
        <v>1.630127950132E12</v>
      </c>
      <c r="U11" s="24" t="b">
        <f t="shared" si="5"/>
        <v>1</v>
      </c>
      <c r="V11" s="25" t="s">
        <v>84</v>
      </c>
      <c r="W11" s="26">
        <v>253.0</v>
      </c>
      <c r="X11" s="27" t="s">
        <v>2260</v>
      </c>
      <c r="Y11" s="26">
        <v>1.630128436759E12</v>
      </c>
      <c r="Z11" s="24" t="b">
        <f t="shared" si="6"/>
        <v>1</v>
      </c>
      <c r="AA11" s="25" t="s">
        <v>84</v>
      </c>
      <c r="AB11" s="26">
        <v>184.0</v>
      </c>
      <c r="AC11" s="27" t="s">
        <v>2261</v>
      </c>
      <c r="AD11" s="26">
        <v>1.630128843856E12</v>
      </c>
      <c r="AE11" s="24" t="b">
        <f t="shared" si="7"/>
        <v>1</v>
      </c>
      <c r="AF11" s="25" t="s">
        <v>84</v>
      </c>
      <c r="AG11" s="26">
        <v>264.0</v>
      </c>
      <c r="AH11" s="27" t="s">
        <v>2262</v>
      </c>
      <c r="AI11" s="26">
        <v>1.630132653476E12</v>
      </c>
      <c r="AJ11" s="24" t="b">
        <f t="shared" si="8"/>
        <v>1</v>
      </c>
      <c r="AK11" s="25" t="s">
        <v>84</v>
      </c>
      <c r="AL11" s="26">
        <v>203.0</v>
      </c>
      <c r="AM11" s="27" t="s">
        <v>2267</v>
      </c>
      <c r="AN11" s="26">
        <v>1.630133205145E12</v>
      </c>
      <c r="AO11" s="24" t="b">
        <f t="shared" si="9"/>
        <v>1</v>
      </c>
      <c r="AP11" s="25" t="s">
        <v>81</v>
      </c>
      <c r="AQ11" s="26">
        <v>179.0</v>
      </c>
      <c r="AR11" s="27" t="s">
        <v>2256</v>
      </c>
      <c r="AS11" s="26">
        <v>1.630133879618E12</v>
      </c>
    </row>
    <row r="12">
      <c r="A12" s="24" t="b">
        <f t="shared" si="1"/>
        <v>1</v>
      </c>
      <c r="B12" s="25" t="s">
        <v>61</v>
      </c>
      <c r="C12" s="26">
        <v>471.0</v>
      </c>
      <c r="D12" s="27" t="s">
        <v>2268</v>
      </c>
      <c r="E12" s="26">
        <v>1.630123729089E12</v>
      </c>
      <c r="F12" s="24" t="b">
        <f t="shared" si="2"/>
        <v>1</v>
      </c>
      <c r="G12" s="25" t="s">
        <v>104</v>
      </c>
      <c r="H12" s="26">
        <v>201.0</v>
      </c>
      <c r="I12" s="27" t="s">
        <v>2265</v>
      </c>
      <c r="J12" s="26">
        <v>1.630124111383E12</v>
      </c>
      <c r="K12" s="24" t="b">
        <f t="shared" si="3"/>
        <v>1</v>
      </c>
      <c r="L12" s="25" t="s">
        <v>183</v>
      </c>
      <c r="M12" s="26">
        <v>155.0</v>
      </c>
      <c r="N12" s="27" t="s">
        <v>2269</v>
      </c>
      <c r="O12" s="26">
        <v>1.630124577107E12</v>
      </c>
      <c r="P12" s="24" t="b">
        <f t="shared" si="4"/>
        <v>1</v>
      </c>
      <c r="Q12" s="25" t="s">
        <v>61</v>
      </c>
      <c r="R12" s="26">
        <v>475.0</v>
      </c>
      <c r="S12" s="27" t="s">
        <v>2266</v>
      </c>
      <c r="T12" s="26">
        <v>1.630127950603E12</v>
      </c>
      <c r="U12" s="24" t="b">
        <f t="shared" si="5"/>
        <v>1</v>
      </c>
      <c r="V12" s="25" t="s">
        <v>61</v>
      </c>
      <c r="W12" s="26">
        <v>342.0</v>
      </c>
      <c r="X12" s="27" t="s">
        <v>2270</v>
      </c>
      <c r="Y12" s="26">
        <v>1.630128437095E12</v>
      </c>
      <c r="Z12" s="24" t="b">
        <f t="shared" si="6"/>
        <v>1</v>
      </c>
      <c r="AA12" s="25" t="s">
        <v>61</v>
      </c>
      <c r="AB12" s="26">
        <v>1537.0</v>
      </c>
      <c r="AC12" s="27" t="s">
        <v>2271</v>
      </c>
      <c r="AD12" s="26">
        <v>1.63012884538E12</v>
      </c>
      <c r="AE12" s="24" t="b">
        <f t="shared" si="7"/>
        <v>1</v>
      </c>
      <c r="AF12" s="25" t="s">
        <v>92</v>
      </c>
      <c r="AG12" s="26">
        <v>835.0</v>
      </c>
      <c r="AH12" s="27" t="s">
        <v>2272</v>
      </c>
      <c r="AI12" s="26">
        <v>1.630132654326E12</v>
      </c>
      <c r="AJ12" s="24" t="b">
        <f t="shared" si="8"/>
        <v>1</v>
      </c>
      <c r="AK12" s="25" t="s">
        <v>61</v>
      </c>
      <c r="AL12" s="26">
        <v>243.0</v>
      </c>
      <c r="AM12" s="27" t="s">
        <v>2267</v>
      </c>
      <c r="AN12" s="26">
        <v>1.630133205391E12</v>
      </c>
      <c r="AO12" s="24" t="b">
        <f t="shared" si="9"/>
        <v>1</v>
      </c>
      <c r="AP12" s="25" t="s">
        <v>104</v>
      </c>
      <c r="AQ12" s="26">
        <v>615.0</v>
      </c>
      <c r="AR12" s="27" t="s">
        <v>2273</v>
      </c>
      <c r="AS12" s="26">
        <v>1.630133880235E12</v>
      </c>
    </row>
    <row r="13">
      <c r="A13" s="24" t="b">
        <f t="shared" si="1"/>
        <v>1</v>
      </c>
      <c r="B13" s="25" t="s">
        <v>92</v>
      </c>
      <c r="C13" s="26">
        <v>115.0</v>
      </c>
      <c r="D13" s="27" t="s">
        <v>2268</v>
      </c>
      <c r="E13" s="26">
        <v>1.630123729228E12</v>
      </c>
      <c r="F13" s="24" t="b">
        <f t="shared" si="2"/>
        <v>1</v>
      </c>
      <c r="G13" s="25" t="s">
        <v>92</v>
      </c>
      <c r="H13" s="26">
        <v>148.0</v>
      </c>
      <c r="I13" s="27" t="s">
        <v>2265</v>
      </c>
      <c r="J13" s="26">
        <v>1.630124111531E12</v>
      </c>
      <c r="K13" s="24" t="b">
        <f t="shared" si="3"/>
        <v>1</v>
      </c>
      <c r="L13" s="25" t="s">
        <v>64</v>
      </c>
      <c r="M13" s="26">
        <v>135.0</v>
      </c>
      <c r="N13" s="27" t="s">
        <v>2269</v>
      </c>
      <c r="O13" s="26">
        <v>1.630124577237E12</v>
      </c>
      <c r="P13" s="24" t="b">
        <f t="shared" si="4"/>
        <v>1</v>
      </c>
      <c r="Q13" s="25" t="s">
        <v>92</v>
      </c>
      <c r="R13" s="26">
        <v>132.0</v>
      </c>
      <c r="S13" s="27" t="s">
        <v>2266</v>
      </c>
      <c r="T13" s="26">
        <v>1.63012795075E12</v>
      </c>
      <c r="U13" s="24" t="b">
        <f t="shared" si="5"/>
        <v>1</v>
      </c>
      <c r="V13" s="25" t="s">
        <v>92</v>
      </c>
      <c r="W13" s="26">
        <v>192.0</v>
      </c>
      <c r="X13" s="27" t="s">
        <v>2270</v>
      </c>
      <c r="Y13" s="26">
        <v>1.630128437292E12</v>
      </c>
      <c r="Z13" s="24" t="b">
        <f t="shared" si="6"/>
        <v>1</v>
      </c>
      <c r="AA13" s="25" t="s">
        <v>92</v>
      </c>
      <c r="AB13" s="26">
        <v>99.0</v>
      </c>
      <c r="AC13" s="27" t="s">
        <v>2271</v>
      </c>
      <c r="AD13" s="26">
        <v>1.63012884548E12</v>
      </c>
      <c r="AE13" s="24" t="b">
        <f t="shared" si="7"/>
        <v>1</v>
      </c>
      <c r="AF13" s="25" t="s">
        <v>81</v>
      </c>
      <c r="AG13" s="26">
        <v>503.0</v>
      </c>
      <c r="AH13" s="27" t="s">
        <v>2272</v>
      </c>
      <c r="AI13" s="26">
        <v>1.630132654817E12</v>
      </c>
      <c r="AJ13" s="24" t="b">
        <f t="shared" si="8"/>
        <v>1</v>
      </c>
      <c r="AK13" s="25" t="s">
        <v>92</v>
      </c>
      <c r="AL13" s="26">
        <v>67.0</v>
      </c>
      <c r="AM13" s="27" t="s">
        <v>2267</v>
      </c>
      <c r="AN13" s="26">
        <v>1.630133205459E12</v>
      </c>
      <c r="AO13" s="24" t="b">
        <f t="shared" si="9"/>
        <v>1</v>
      </c>
      <c r="AP13" s="25" t="s">
        <v>84</v>
      </c>
      <c r="AQ13" s="26">
        <v>171.0</v>
      </c>
      <c r="AR13" s="27" t="s">
        <v>2273</v>
      </c>
      <c r="AS13" s="26">
        <v>1.630133880407E12</v>
      </c>
    </row>
    <row r="14">
      <c r="A14" s="24" t="b">
        <f t="shared" si="1"/>
        <v>1</v>
      </c>
      <c r="B14" s="25" t="s">
        <v>81</v>
      </c>
      <c r="C14" s="26">
        <v>175.0</v>
      </c>
      <c r="D14" s="27" t="s">
        <v>2268</v>
      </c>
      <c r="E14" s="26">
        <v>1.63012372938E12</v>
      </c>
      <c r="F14" s="24" t="b">
        <f t="shared" si="2"/>
        <v>1</v>
      </c>
      <c r="G14" s="25" t="s">
        <v>81</v>
      </c>
      <c r="H14" s="26">
        <v>172.0</v>
      </c>
      <c r="I14" s="27" t="s">
        <v>2265</v>
      </c>
      <c r="J14" s="26">
        <v>1.630124111706E12</v>
      </c>
      <c r="K14" s="24" t="b">
        <f t="shared" si="3"/>
        <v>1</v>
      </c>
      <c r="L14" s="25" t="s">
        <v>70</v>
      </c>
      <c r="M14" s="26">
        <v>672.0</v>
      </c>
      <c r="N14" s="27" t="s">
        <v>2269</v>
      </c>
      <c r="O14" s="26">
        <v>1.630124577901E12</v>
      </c>
      <c r="P14" s="24" t="b">
        <f t="shared" si="4"/>
        <v>1</v>
      </c>
      <c r="Q14" s="25" t="s">
        <v>81</v>
      </c>
      <c r="R14" s="26">
        <v>184.0</v>
      </c>
      <c r="S14" s="27" t="s">
        <v>2266</v>
      </c>
      <c r="T14" s="26">
        <v>1.630127950918E12</v>
      </c>
      <c r="U14" s="24" t="b">
        <f t="shared" si="5"/>
        <v>1</v>
      </c>
      <c r="V14" s="25" t="s">
        <v>81</v>
      </c>
      <c r="W14" s="26">
        <v>202.0</v>
      </c>
      <c r="X14" s="27" t="s">
        <v>2270</v>
      </c>
      <c r="Y14" s="26">
        <v>1.630128437495E12</v>
      </c>
      <c r="Z14" s="24" t="b">
        <f t="shared" si="6"/>
        <v>1</v>
      </c>
      <c r="AA14" s="25" t="s">
        <v>81</v>
      </c>
      <c r="AB14" s="26">
        <v>226.0</v>
      </c>
      <c r="AC14" s="27" t="s">
        <v>2271</v>
      </c>
      <c r="AD14" s="26">
        <v>1.630128845704E12</v>
      </c>
      <c r="AE14" s="24" t="b">
        <f t="shared" si="7"/>
        <v>1</v>
      </c>
      <c r="AF14" s="25" t="s">
        <v>100</v>
      </c>
      <c r="AG14" s="26">
        <v>1162.0</v>
      </c>
      <c r="AH14" s="27" t="s">
        <v>2274</v>
      </c>
      <c r="AI14" s="26">
        <v>1.630132655979E12</v>
      </c>
      <c r="AJ14" s="24" t="b">
        <f t="shared" si="8"/>
        <v>1</v>
      </c>
      <c r="AK14" s="25" t="s">
        <v>81</v>
      </c>
      <c r="AL14" s="26">
        <v>179.0</v>
      </c>
      <c r="AM14" s="27" t="s">
        <v>2267</v>
      </c>
      <c r="AN14" s="26">
        <v>1.630133205633E12</v>
      </c>
      <c r="AO14" s="24" t="b">
        <f t="shared" si="9"/>
        <v>1</v>
      </c>
      <c r="AP14" s="25" t="s">
        <v>61</v>
      </c>
      <c r="AQ14" s="26">
        <v>862.0</v>
      </c>
      <c r="AR14" s="27" t="s">
        <v>2275</v>
      </c>
      <c r="AS14" s="26">
        <v>1.63013388127E12</v>
      </c>
    </row>
    <row r="15">
      <c r="A15" s="24" t="b">
        <f t="shared" si="1"/>
        <v>1</v>
      </c>
      <c r="B15" s="25" t="s">
        <v>100</v>
      </c>
      <c r="C15" s="26">
        <v>1239.0</v>
      </c>
      <c r="D15" s="27" t="s">
        <v>2276</v>
      </c>
      <c r="E15" s="26">
        <v>1.63012373062E12</v>
      </c>
      <c r="F15" s="24" t="b">
        <f t="shared" si="2"/>
        <v>1</v>
      </c>
      <c r="G15" s="25" t="s">
        <v>92</v>
      </c>
      <c r="H15" s="26">
        <v>282.0</v>
      </c>
      <c r="I15" s="27" t="s">
        <v>2265</v>
      </c>
      <c r="J15" s="26">
        <v>1.630124111986E12</v>
      </c>
      <c r="K15" s="24" t="b">
        <f t="shared" si="3"/>
        <v>1</v>
      </c>
      <c r="L15" s="25" t="s">
        <v>75</v>
      </c>
      <c r="M15" s="26">
        <v>703.0</v>
      </c>
      <c r="N15" s="27" t="s">
        <v>2277</v>
      </c>
      <c r="O15" s="26">
        <v>1.630124578602E12</v>
      </c>
      <c r="P15" s="24" t="b">
        <f t="shared" si="4"/>
        <v>1</v>
      </c>
      <c r="Q15" s="25" t="s">
        <v>100</v>
      </c>
      <c r="R15" s="26">
        <v>1473.0</v>
      </c>
      <c r="S15" s="27" t="s">
        <v>2278</v>
      </c>
      <c r="T15" s="26">
        <v>1.630127952392E12</v>
      </c>
      <c r="U15" s="24" t="b">
        <f t="shared" si="5"/>
        <v>1</v>
      </c>
      <c r="V15" s="25" t="s">
        <v>100</v>
      </c>
      <c r="W15" s="26">
        <v>1114.0</v>
      </c>
      <c r="X15" s="27" t="s">
        <v>2279</v>
      </c>
      <c r="Y15" s="26">
        <v>1.630128438619E12</v>
      </c>
      <c r="Z15" s="24" t="b">
        <f t="shared" si="6"/>
        <v>1</v>
      </c>
      <c r="AA15" s="25" t="s">
        <v>100</v>
      </c>
      <c r="AB15" s="26">
        <v>1231.0</v>
      </c>
      <c r="AC15" s="27" t="s">
        <v>2280</v>
      </c>
      <c r="AD15" s="26">
        <v>1.630128846937E12</v>
      </c>
      <c r="AE15" s="24" t="b">
        <f t="shared" si="7"/>
        <v>1</v>
      </c>
      <c r="AF15" s="25" t="s">
        <v>111</v>
      </c>
      <c r="AG15" s="26">
        <v>410.0</v>
      </c>
      <c r="AH15" s="27" t="s">
        <v>2281</v>
      </c>
      <c r="AI15" s="26">
        <v>1.630132656388E12</v>
      </c>
      <c r="AJ15" s="24" t="b">
        <f t="shared" si="8"/>
        <v>1</v>
      </c>
      <c r="AK15" s="25" t="s">
        <v>2282</v>
      </c>
      <c r="AL15" s="26">
        <v>817.0</v>
      </c>
      <c r="AM15" s="27" t="s">
        <v>2283</v>
      </c>
      <c r="AN15" s="26">
        <v>1.630133206452E12</v>
      </c>
      <c r="AO15" s="24" t="b">
        <f t="shared" si="9"/>
        <v>1</v>
      </c>
      <c r="AP15" s="25" t="s">
        <v>92</v>
      </c>
      <c r="AQ15" s="26">
        <v>226.0</v>
      </c>
      <c r="AR15" s="27" t="s">
        <v>2275</v>
      </c>
      <c r="AS15" s="26">
        <v>1.630133881493E12</v>
      </c>
    </row>
    <row r="16">
      <c r="A16" s="24" t="b">
        <f t="shared" si="1"/>
        <v>1</v>
      </c>
      <c r="B16" s="25" t="s">
        <v>111</v>
      </c>
      <c r="C16" s="26">
        <v>720.0</v>
      </c>
      <c r="D16" s="27" t="s">
        <v>2284</v>
      </c>
      <c r="E16" s="26">
        <v>1.63012373134E12</v>
      </c>
      <c r="F16" s="24" t="b">
        <f t="shared" si="2"/>
        <v>1</v>
      </c>
      <c r="G16" s="25" t="s">
        <v>104</v>
      </c>
      <c r="H16" s="26">
        <v>125.0</v>
      </c>
      <c r="I16" s="27" t="s">
        <v>2285</v>
      </c>
      <c r="J16" s="26">
        <v>1.630124112109E12</v>
      </c>
      <c r="K16" s="24" t="b">
        <f t="shared" si="3"/>
        <v>1</v>
      </c>
      <c r="L16" s="25" t="s">
        <v>76</v>
      </c>
      <c r="M16" s="26">
        <v>202.0</v>
      </c>
      <c r="N16" s="27" t="s">
        <v>2277</v>
      </c>
      <c r="O16" s="26">
        <v>1.630124578806E12</v>
      </c>
      <c r="P16" s="24" t="b">
        <f t="shared" si="4"/>
        <v>1</v>
      </c>
      <c r="Q16" s="25" t="s">
        <v>111</v>
      </c>
      <c r="R16" s="26">
        <v>485.0</v>
      </c>
      <c r="S16" s="27" t="s">
        <v>2278</v>
      </c>
      <c r="T16" s="26">
        <v>1.630127952875E12</v>
      </c>
      <c r="U16" s="24" t="b">
        <f t="shared" si="5"/>
        <v>1</v>
      </c>
      <c r="V16" s="25" t="s">
        <v>111</v>
      </c>
      <c r="W16" s="26">
        <v>635.0</v>
      </c>
      <c r="X16" s="27" t="s">
        <v>2286</v>
      </c>
      <c r="Y16" s="26">
        <v>1.630128439241E12</v>
      </c>
      <c r="Z16" s="24" t="b">
        <f t="shared" si="6"/>
        <v>1</v>
      </c>
      <c r="AA16" s="25" t="s">
        <v>111</v>
      </c>
      <c r="AB16" s="26">
        <v>451.0</v>
      </c>
      <c r="AC16" s="27" t="s">
        <v>2287</v>
      </c>
      <c r="AD16" s="26">
        <v>1.630128847387E12</v>
      </c>
      <c r="AE16" s="24" t="b">
        <f t="shared" si="7"/>
        <v>1</v>
      </c>
      <c r="AF16" s="25" t="s">
        <v>84</v>
      </c>
      <c r="AG16" s="26">
        <v>225.0</v>
      </c>
      <c r="AH16" s="27" t="s">
        <v>2281</v>
      </c>
      <c r="AI16" s="26">
        <v>1.63013265661E12</v>
      </c>
      <c r="AJ16" s="24" t="b">
        <f t="shared" si="8"/>
        <v>1</v>
      </c>
      <c r="AK16" s="25" t="s">
        <v>81</v>
      </c>
      <c r="AL16" s="26">
        <v>547.0</v>
      </c>
      <c r="AM16" s="27" t="s">
        <v>2288</v>
      </c>
      <c r="AN16" s="26">
        <v>1.630133207018E12</v>
      </c>
      <c r="AO16" s="24" t="b">
        <f t="shared" si="9"/>
        <v>1</v>
      </c>
      <c r="AP16" s="25" t="s">
        <v>81</v>
      </c>
      <c r="AQ16" s="26">
        <v>176.0</v>
      </c>
      <c r="AR16" s="27" t="s">
        <v>2275</v>
      </c>
      <c r="AS16" s="26">
        <v>1.630133881668E12</v>
      </c>
    </row>
    <row r="17">
      <c r="A17" s="24" t="b">
        <f t="shared" si="1"/>
        <v>1</v>
      </c>
      <c r="B17" s="25" t="s">
        <v>84</v>
      </c>
      <c r="C17" s="26">
        <v>306.0</v>
      </c>
      <c r="D17" s="27" t="s">
        <v>2284</v>
      </c>
      <c r="E17" s="26">
        <v>1.630123731643E12</v>
      </c>
      <c r="F17" s="24" t="b">
        <f t="shared" si="2"/>
        <v>1</v>
      </c>
      <c r="G17" s="25" t="s">
        <v>84</v>
      </c>
      <c r="H17" s="26">
        <v>342.0</v>
      </c>
      <c r="I17" s="27" t="s">
        <v>2285</v>
      </c>
      <c r="J17" s="26">
        <v>1.630124112451E12</v>
      </c>
      <c r="K17" s="24" t="b">
        <f t="shared" si="3"/>
        <v>1</v>
      </c>
      <c r="L17" s="25" t="s">
        <v>81</v>
      </c>
      <c r="M17" s="26">
        <v>176.0</v>
      </c>
      <c r="N17" s="27" t="s">
        <v>2277</v>
      </c>
      <c r="O17" s="26">
        <v>1.630124578983E12</v>
      </c>
      <c r="P17" s="24" t="b">
        <f t="shared" si="4"/>
        <v>1</v>
      </c>
      <c r="Q17" s="25" t="s">
        <v>84</v>
      </c>
      <c r="R17" s="26">
        <v>219.0</v>
      </c>
      <c r="S17" s="27" t="s">
        <v>2289</v>
      </c>
      <c r="T17" s="26">
        <v>1.630127953095E12</v>
      </c>
      <c r="U17" s="24" t="b">
        <f t="shared" si="5"/>
        <v>1</v>
      </c>
      <c r="V17" s="25" t="s">
        <v>84</v>
      </c>
      <c r="W17" s="26">
        <v>210.0</v>
      </c>
      <c r="X17" s="27" t="s">
        <v>2286</v>
      </c>
      <c r="Y17" s="26">
        <v>1.63012843945E12</v>
      </c>
      <c r="Z17" s="24" t="b">
        <f t="shared" si="6"/>
        <v>1</v>
      </c>
      <c r="AA17" s="25" t="s">
        <v>84</v>
      </c>
      <c r="AB17" s="26">
        <v>229.0</v>
      </c>
      <c r="AC17" s="27" t="s">
        <v>2287</v>
      </c>
      <c r="AD17" s="26">
        <v>1.630128847613E12</v>
      </c>
      <c r="AE17" s="24" t="b">
        <f t="shared" si="7"/>
        <v>1</v>
      </c>
      <c r="AF17" s="25" t="s">
        <v>123</v>
      </c>
      <c r="AG17" s="26">
        <v>187.0</v>
      </c>
      <c r="AH17" s="27" t="s">
        <v>2281</v>
      </c>
      <c r="AI17" s="26">
        <v>1.630132656796E12</v>
      </c>
      <c r="AJ17" s="24" t="b">
        <f t="shared" si="8"/>
        <v>1</v>
      </c>
      <c r="AK17" s="25" t="s">
        <v>1208</v>
      </c>
      <c r="AL17" s="26">
        <v>155.0</v>
      </c>
      <c r="AM17" s="27" t="s">
        <v>2288</v>
      </c>
      <c r="AN17" s="26">
        <v>1.630133207155E12</v>
      </c>
      <c r="AO17" s="24" t="b">
        <f t="shared" si="9"/>
        <v>1</v>
      </c>
      <c r="AP17" s="25" t="s">
        <v>100</v>
      </c>
      <c r="AQ17" s="26">
        <v>1113.0</v>
      </c>
      <c r="AR17" s="27" t="s">
        <v>2290</v>
      </c>
      <c r="AS17" s="26">
        <v>1.630133882785E12</v>
      </c>
    </row>
    <row r="18">
      <c r="A18" s="24" t="b">
        <f t="shared" si="1"/>
        <v>1</v>
      </c>
      <c r="B18" s="25" t="s">
        <v>123</v>
      </c>
      <c r="C18" s="26">
        <v>196.0</v>
      </c>
      <c r="D18" s="27" t="s">
        <v>2284</v>
      </c>
      <c r="E18" s="26">
        <v>1.630123731838E12</v>
      </c>
      <c r="F18" s="24" t="b">
        <f t="shared" si="2"/>
        <v>1</v>
      </c>
      <c r="G18" s="25" t="s">
        <v>61</v>
      </c>
      <c r="H18" s="26">
        <v>327.0</v>
      </c>
      <c r="I18" s="27" t="s">
        <v>2285</v>
      </c>
      <c r="J18" s="26">
        <v>1.630124112779E12</v>
      </c>
      <c r="K18" s="24" t="b">
        <f t="shared" si="3"/>
        <v>1</v>
      </c>
      <c r="L18" s="25" t="s">
        <v>104</v>
      </c>
      <c r="M18" s="26">
        <v>530.0</v>
      </c>
      <c r="N18" s="27" t="s">
        <v>2291</v>
      </c>
      <c r="O18" s="26">
        <v>1.630124579511E12</v>
      </c>
      <c r="P18" s="24" t="b">
        <f t="shared" si="4"/>
        <v>1</v>
      </c>
      <c r="Q18" s="25" t="s">
        <v>61</v>
      </c>
      <c r="R18" s="26">
        <v>718.0</v>
      </c>
      <c r="S18" s="27" t="s">
        <v>2289</v>
      </c>
      <c r="T18" s="26">
        <v>1.630127953812E12</v>
      </c>
      <c r="U18" s="24" t="b">
        <f t="shared" si="5"/>
        <v>1</v>
      </c>
      <c r="V18" s="25" t="s">
        <v>123</v>
      </c>
      <c r="W18" s="26">
        <v>291.0</v>
      </c>
      <c r="X18" s="27" t="s">
        <v>2286</v>
      </c>
      <c r="Y18" s="26">
        <v>1.630128439742E12</v>
      </c>
      <c r="Z18" s="24" t="b">
        <f t="shared" si="6"/>
        <v>1</v>
      </c>
      <c r="AA18" s="25" t="s">
        <v>123</v>
      </c>
      <c r="AB18" s="26">
        <v>206.0</v>
      </c>
      <c r="AC18" s="27" t="s">
        <v>2287</v>
      </c>
      <c r="AD18" s="26">
        <v>1.630128847823E12</v>
      </c>
      <c r="AE18" s="24" t="b">
        <f t="shared" si="7"/>
        <v>1</v>
      </c>
      <c r="AF18" s="25" t="s">
        <v>92</v>
      </c>
      <c r="AG18" s="26">
        <v>107.0</v>
      </c>
      <c r="AH18" s="27" t="s">
        <v>2281</v>
      </c>
      <c r="AI18" s="26">
        <v>1.630132656904E12</v>
      </c>
      <c r="AJ18" s="24" t="b">
        <f t="shared" si="8"/>
        <v>1</v>
      </c>
      <c r="AK18" s="25" t="s">
        <v>81</v>
      </c>
      <c r="AL18" s="26">
        <v>563.0</v>
      </c>
      <c r="AM18" s="27" t="s">
        <v>2288</v>
      </c>
      <c r="AN18" s="26">
        <v>1.630133207735E12</v>
      </c>
      <c r="AO18" s="24" t="b">
        <f t="shared" si="9"/>
        <v>1</v>
      </c>
      <c r="AP18" s="25" t="s">
        <v>111</v>
      </c>
      <c r="AQ18" s="26">
        <v>558.0</v>
      </c>
      <c r="AR18" s="27" t="s">
        <v>2292</v>
      </c>
      <c r="AS18" s="26">
        <v>1.63013388334E12</v>
      </c>
    </row>
    <row r="19">
      <c r="A19" s="24" t="b">
        <f t="shared" si="1"/>
        <v>1</v>
      </c>
      <c r="B19" s="25" t="s">
        <v>92</v>
      </c>
      <c r="C19" s="26">
        <v>101.0</v>
      </c>
      <c r="D19" s="27" t="s">
        <v>2284</v>
      </c>
      <c r="E19" s="26">
        <v>1.630123731942E12</v>
      </c>
      <c r="F19" s="24" t="b">
        <f t="shared" si="2"/>
        <v>1</v>
      </c>
      <c r="G19" s="25" t="s">
        <v>92</v>
      </c>
      <c r="H19" s="26">
        <v>100.0</v>
      </c>
      <c r="I19" s="27" t="s">
        <v>2285</v>
      </c>
      <c r="J19" s="26">
        <v>1.630124112878E12</v>
      </c>
      <c r="K19" s="24" t="b">
        <f t="shared" si="3"/>
        <v>1</v>
      </c>
      <c r="L19" s="25" t="s">
        <v>84</v>
      </c>
      <c r="M19" s="26">
        <v>306.0</v>
      </c>
      <c r="N19" s="27" t="s">
        <v>2291</v>
      </c>
      <c r="O19" s="26">
        <v>1.630124579817E12</v>
      </c>
      <c r="P19" s="24" t="b">
        <f t="shared" si="4"/>
        <v>1</v>
      </c>
      <c r="Q19" s="25" t="s">
        <v>84</v>
      </c>
      <c r="R19" s="26">
        <v>272.0</v>
      </c>
      <c r="S19" s="27" t="s">
        <v>2293</v>
      </c>
      <c r="T19" s="26">
        <v>1.630127954105E12</v>
      </c>
      <c r="U19" s="24" t="b">
        <f t="shared" si="5"/>
        <v>1</v>
      </c>
      <c r="V19" s="25" t="s">
        <v>92</v>
      </c>
      <c r="W19" s="26">
        <v>142.0</v>
      </c>
      <c r="X19" s="27" t="s">
        <v>2286</v>
      </c>
      <c r="Y19" s="26">
        <v>1.630128439887E12</v>
      </c>
      <c r="Z19" s="24" t="b">
        <f t="shared" si="6"/>
        <v>1</v>
      </c>
      <c r="AA19" s="25" t="s">
        <v>92</v>
      </c>
      <c r="AB19" s="26">
        <v>110.0</v>
      </c>
      <c r="AC19" s="27" t="s">
        <v>2287</v>
      </c>
      <c r="AD19" s="26">
        <v>1.630128847931E12</v>
      </c>
      <c r="AE19" s="24" t="b">
        <f t="shared" si="7"/>
        <v>1</v>
      </c>
      <c r="AF19" s="25" t="s">
        <v>92</v>
      </c>
      <c r="AG19" s="26">
        <v>159.0</v>
      </c>
      <c r="AH19" s="27" t="s">
        <v>2294</v>
      </c>
      <c r="AI19" s="26">
        <v>1.630132657068E12</v>
      </c>
      <c r="AJ19" s="24" t="b">
        <f t="shared" si="8"/>
        <v>1</v>
      </c>
      <c r="AK19" s="25" t="s">
        <v>100</v>
      </c>
      <c r="AL19" s="26">
        <v>200.0</v>
      </c>
      <c r="AM19" s="27" t="s">
        <v>2288</v>
      </c>
      <c r="AN19" s="26">
        <v>1.630133207923E12</v>
      </c>
      <c r="AO19" s="24" t="b">
        <f t="shared" si="9"/>
        <v>1</v>
      </c>
      <c r="AP19" s="25" t="s">
        <v>84</v>
      </c>
      <c r="AQ19" s="26">
        <v>204.0</v>
      </c>
      <c r="AR19" s="27" t="s">
        <v>2292</v>
      </c>
      <c r="AS19" s="26">
        <v>1.630133883542E12</v>
      </c>
    </row>
    <row r="20">
      <c r="A20" s="24" t="b">
        <f t="shared" si="1"/>
        <v>1</v>
      </c>
      <c r="B20" s="25" t="s">
        <v>92</v>
      </c>
      <c r="C20" s="26">
        <v>149.0</v>
      </c>
      <c r="D20" s="27" t="s">
        <v>2295</v>
      </c>
      <c r="E20" s="26">
        <v>1.630123732091E12</v>
      </c>
      <c r="F20" s="24" t="b">
        <f t="shared" si="2"/>
        <v>1</v>
      </c>
      <c r="G20" s="25" t="s">
        <v>81</v>
      </c>
      <c r="H20" s="26">
        <v>169.0</v>
      </c>
      <c r="I20" s="27" t="s">
        <v>2296</v>
      </c>
      <c r="J20" s="26">
        <v>1.630124113051E12</v>
      </c>
      <c r="K20" s="24" t="b">
        <f t="shared" si="3"/>
        <v>1</v>
      </c>
      <c r="L20" s="25" t="s">
        <v>61</v>
      </c>
      <c r="M20" s="26">
        <v>1053.0</v>
      </c>
      <c r="N20" s="27" t="s">
        <v>2297</v>
      </c>
      <c r="O20" s="26">
        <v>1.630124580871E12</v>
      </c>
      <c r="P20" s="24" t="b">
        <f t="shared" si="4"/>
        <v>1</v>
      </c>
      <c r="Q20" s="25" t="s">
        <v>123</v>
      </c>
      <c r="R20" s="26">
        <v>213.0</v>
      </c>
      <c r="S20" s="27" t="s">
        <v>2293</v>
      </c>
      <c r="T20" s="26">
        <v>1.630127954298E12</v>
      </c>
      <c r="U20" s="24" t="b">
        <f t="shared" si="5"/>
        <v>1</v>
      </c>
      <c r="V20" s="25" t="s">
        <v>92</v>
      </c>
      <c r="W20" s="26">
        <v>178.0</v>
      </c>
      <c r="X20" s="27" t="s">
        <v>2298</v>
      </c>
      <c r="Y20" s="26">
        <v>1.630128440062E12</v>
      </c>
      <c r="Z20" s="24" t="b">
        <f t="shared" si="6"/>
        <v>1</v>
      </c>
      <c r="AA20" s="25" t="s">
        <v>92</v>
      </c>
      <c r="AB20" s="26">
        <v>141.0</v>
      </c>
      <c r="AC20" s="27" t="s">
        <v>2299</v>
      </c>
      <c r="AD20" s="26">
        <v>1.630128848086E12</v>
      </c>
      <c r="AE20" s="24" t="b">
        <f t="shared" si="7"/>
        <v>1</v>
      </c>
      <c r="AF20" s="25" t="s">
        <v>81</v>
      </c>
      <c r="AG20" s="26">
        <v>209.0</v>
      </c>
      <c r="AH20" s="27" t="s">
        <v>2294</v>
      </c>
      <c r="AI20" s="26">
        <v>1.630132657273E12</v>
      </c>
      <c r="AJ20" s="24" t="b">
        <f t="shared" si="8"/>
        <v>1</v>
      </c>
      <c r="AK20" s="25" t="s">
        <v>111</v>
      </c>
      <c r="AL20" s="26">
        <v>617.0</v>
      </c>
      <c r="AM20" s="27" t="s">
        <v>2300</v>
      </c>
      <c r="AN20" s="26">
        <v>1.630133208549E12</v>
      </c>
      <c r="AO20" s="24" t="b">
        <f t="shared" si="9"/>
        <v>1</v>
      </c>
      <c r="AP20" s="25" t="s">
        <v>123</v>
      </c>
      <c r="AQ20" s="26">
        <v>216.0</v>
      </c>
      <c r="AR20" s="27" t="s">
        <v>2292</v>
      </c>
      <c r="AS20" s="26">
        <v>1.630133883759E12</v>
      </c>
    </row>
    <row r="21">
      <c r="A21" s="24" t="b">
        <f t="shared" si="1"/>
        <v>1</v>
      </c>
      <c r="B21" s="25" t="s">
        <v>81</v>
      </c>
      <c r="C21" s="26">
        <v>151.0</v>
      </c>
      <c r="D21" s="27" t="s">
        <v>2295</v>
      </c>
      <c r="E21" s="26">
        <v>1.630123732257E12</v>
      </c>
      <c r="F21" s="24" t="b">
        <f t="shared" si="2"/>
        <v>1</v>
      </c>
      <c r="G21" s="25" t="s">
        <v>100</v>
      </c>
      <c r="H21" s="26">
        <v>1839.0</v>
      </c>
      <c r="I21" s="27" t="s">
        <v>2301</v>
      </c>
      <c r="J21" s="26">
        <v>1.630124114889E12</v>
      </c>
      <c r="K21" s="24" t="b">
        <f t="shared" si="3"/>
        <v>1</v>
      </c>
      <c r="L21" s="25" t="s">
        <v>92</v>
      </c>
      <c r="M21" s="26">
        <v>101.0</v>
      </c>
      <c r="N21" s="27" t="s">
        <v>2297</v>
      </c>
      <c r="O21" s="26">
        <v>1.630124580975E12</v>
      </c>
      <c r="P21" s="24" t="b">
        <f t="shared" si="4"/>
        <v>1</v>
      </c>
      <c r="Q21" s="25" t="s">
        <v>92</v>
      </c>
      <c r="R21" s="26">
        <v>83.0</v>
      </c>
      <c r="S21" s="27" t="s">
        <v>2293</v>
      </c>
      <c r="T21" s="26">
        <v>1.630127954379E12</v>
      </c>
      <c r="U21" s="24" t="b">
        <f t="shared" si="5"/>
        <v>1</v>
      </c>
      <c r="V21" s="25" t="s">
        <v>81</v>
      </c>
      <c r="W21" s="26">
        <v>198.0</v>
      </c>
      <c r="X21" s="27" t="s">
        <v>2298</v>
      </c>
      <c r="Y21" s="26">
        <v>1.630128440268E12</v>
      </c>
      <c r="Z21" s="24" t="b">
        <f t="shared" si="6"/>
        <v>1</v>
      </c>
      <c r="AA21" s="25" t="s">
        <v>81</v>
      </c>
      <c r="AB21" s="26">
        <v>182.0</v>
      </c>
      <c r="AC21" s="27" t="s">
        <v>2299</v>
      </c>
      <c r="AD21" s="26">
        <v>1.630128848257E12</v>
      </c>
      <c r="AE21" s="24" t="b">
        <f t="shared" si="7"/>
        <v>1</v>
      </c>
      <c r="AF21" s="25" t="s">
        <v>84</v>
      </c>
      <c r="AG21" s="26">
        <v>156.0</v>
      </c>
      <c r="AH21" s="27" t="s">
        <v>2294</v>
      </c>
      <c r="AI21" s="26">
        <v>1.630132657429E12</v>
      </c>
      <c r="AJ21" s="24" t="b">
        <f t="shared" si="8"/>
        <v>1</v>
      </c>
      <c r="AK21" s="25" t="s">
        <v>84</v>
      </c>
      <c r="AL21" s="26">
        <v>278.0</v>
      </c>
      <c r="AM21" s="27" t="s">
        <v>2300</v>
      </c>
      <c r="AN21" s="26">
        <v>1.630133208812E12</v>
      </c>
      <c r="AO21" s="24" t="b">
        <f t="shared" si="9"/>
        <v>1</v>
      </c>
      <c r="AP21" s="25" t="s">
        <v>92</v>
      </c>
      <c r="AQ21" s="26">
        <v>117.0</v>
      </c>
      <c r="AR21" s="27" t="s">
        <v>2292</v>
      </c>
      <c r="AS21" s="26">
        <v>1.630133883875E12</v>
      </c>
    </row>
    <row r="22">
      <c r="A22" s="24" t="b">
        <f t="shared" si="1"/>
        <v>1</v>
      </c>
      <c r="B22" s="25" t="s">
        <v>84</v>
      </c>
      <c r="C22" s="26">
        <v>131.0</v>
      </c>
      <c r="D22" s="27" t="s">
        <v>2295</v>
      </c>
      <c r="E22" s="26">
        <v>1.630123732371E12</v>
      </c>
      <c r="F22" s="24" t="b">
        <f t="shared" si="2"/>
        <v>1</v>
      </c>
      <c r="G22" s="25" t="s">
        <v>111</v>
      </c>
      <c r="H22" s="26">
        <v>485.0</v>
      </c>
      <c r="I22" s="27" t="s">
        <v>2302</v>
      </c>
      <c r="J22" s="26">
        <v>1.630124115372E12</v>
      </c>
      <c r="K22" s="24" t="b">
        <f t="shared" si="3"/>
        <v>1</v>
      </c>
      <c r="L22" s="25" t="s">
        <v>81</v>
      </c>
      <c r="M22" s="26">
        <v>217.0</v>
      </c>
      <c r="N22" s="27" t="s">
        <v>2303</v>
      </c>
      <c r="O22" s="26">
        <v>1.630124581188E12</v>
      </c>
      <c r="P22" s="24" t="b">
        <f t="shared" si="4"/>
        <v>1</v>
      </c>
      <c r="Q22" s="25" t="s">
        <v>92</v>
      </c>
      <c r="R22" s="26">
        <v>126.0</v>
      </c>
      <c r="S22" s="27" t="s">
        <v>2293</v>
      </c>
      <c r="T22" s="26">
        <v>1.630127954506E12</v>
      </c>
      <c r="U22" s="24" t="b">
        <f t="shared" si="5"/>
        <v>1</v>
      </c>
      <c r="V22" s="25" t="s">
        <v>84</v>
      </c>
      <c r="W22" s="26">
        <v>206.0</v>
      </c>
      <c r="X22" s="27" t="s">
        <v>2298</v>
      </c>
      <c r="Y22" s="26">
        <v>1.630128440467E12</v>
      </c>
      <c r="Z22" s="24" t="b">
        <f t="shared" si="6"/>
        <v>1</v>
      </c>
      <c r="AA22" s="25" t="s">
        <v>84</v>
      </c>
      <c r="AB22" s="26">
        <v>175.0</v>
      </c>
      <c r="AC22" s="27" t="s">
        <v>2299</v>
      </c>
      <c r="AD22" s="26">
        <v>1.63012884843E12</v>
      </c>
      <c r="AE22" s="24" t="b">
        <f t="shared" si="7"/>
        <v>1</v>
      </c>
      <c r="AF22" s="25" t="s">
        <v>84</v>
      </c>
      <c r="AG22" s="26">
        <v>1234.0</v>
      </c>
      <c r="AH22" s="27" t="s">
        <v>2304</v>
      </c>
      <c r="AI22" s="26">
        <v>1.630132658678E12</v>
      </c>
      <c r="AJ22" s="24" t="b">
        <f t="shared" si="8"/>
        <v>1</v>
      </c>
      <c r="AK22" s="25" t="s">
        <v>123</v>
      </c>
      <c r="AL22" s="26">
        <v>207.0</v>
      </c>
      <c r="AM22" s="27" t="s">
        <v>2305</v>
      </c>
      <c r="AN22" s="26">
        <v>1.630133209022E12</v>
      </c>
      <c r="AO22" s="24" t="b">
        <f t="shared" si="9"/>
        <v>1</v>
      </c>
      <c r="AP22" s="25" t="s">
        <v>92</v>
      </c>
      <c r="AQ22" s="26">
        <v>163.0</v>
      </c>
      <c r="AR22" s="27" t="s">
        <v>2306</v>
      </c>
      <c r="AS22" s="26">
        <v>1.630133884039E12</v>
      </c>
    </row>
    <row r="23">
      <c r="A23" s="24" t="b">
        <f t="shared" si="1"/>
        <v>1</v>
      </c>
      <c r="B23" s="25" t="s">
        <v>138</v>
      </c>
      <c r="C23" s="26">
        <v>271.0</v>
      </c>
      <c r="D23" s="27" t="s">
        <v>2295</v>
      </c>
      <c r="E23" s="26">
        <v>1.630123732657E12</v>
      </c>
      <c r="F23" s="24" t="b">
        <f t="shared" si="2"/>
        <v>1</v>
      </c>
      <c r="G23" s="25" t="s">
        <v>84</v>
      </c>
      <c r="H23" s="26">
        <v>179.0</v>
      </c>
      <c r="I23" s="27" t="s">
        <v>2302</v>
      </c>
      <c r="J23" s="26">
        <v>1.630124115553E12</v>
      </c>
      <c r="K23" s="24" t="b">
        <f t="shared" si="3"/>
        <v>1</v>
      </c>
      <c r="L23" s="25" t="s">
        <v>100</v>
      </c>
      <c r="M23" s="26">
        <v>1330.0</v>
      </c>
      <c r="N23" s="27" t="s">
        <v>2307</v>
      </c>
      <c r="O23" s="26">
        <v>1.630124582518E12</v>
      </c>
      <c r="P23" s="24" t="b">
        <f t="shared" si="4"/>
        <v>1</v>
      </c>
      <c r="Q23" s="25" t="s">
        <v>81</v>
      </c>
      <c r="R23" s="26">
        <v>183.0</v>
      </c>
      <c r="S23" s="27" t="s">
        <v>2293</v>
      </c>
      <c r="T23" s="26">
        <v>1.630127954696E12</v>
      </c>
      <c r="U23" s="24" t="b">
        <f t="shared" si="5"/>
        <v>1</v>
      </c>
      <c r="V23" s="25" t="s">
        <v>138</v>
      </c>
      <c r="W23" s="26">
        <v>204.0</v>
      </c>
      <c r="X23" s="27" t="s">
        <v>2298</v>
      </c>
      <c r="Y23" s="26">
        <v>1.630128440672E12</v>
      </c>
      <c r="Z23" s="24" t="b">
        <f t="shared" si="6"/>
        <v>1</v>
      </c>
      <c r="AA23" s="25" t="s">
        <v>138</v>
      </c>
      <c r="AB23" s="26">
        <v>95.0</v>
      </c>
      <c r="AC23" s="27" t="s">
        <v>2299</v>
      </c>
      <c r="AD23" s="26">
        <v>1.63012884853E12</v>
      </c>
      <c r="AE23" s="24" t="b">
        <f t="shared" si="7"/>
        <v>1</v>
      </c>
      <c r="AF23" s="25" t="s">
        <v>84</v>
      </c>
      <c r="AG23" s="26">
        <v>241.0</v>
      </c>
      <c r="AH23" s="27" t="s">
        <v>2304</v>
      </c>
      <c r="AI23" s="26">
        <v>1.630132658902E12</v>
      </c>
      <c r="AJ23" s="24" t="b">
        <f t="shared" si="8"/>
        <v>1</v>
      </c>
      <c r="AK23" s="25" t="s">
        <v>92</v>
      </c>
      <c r="AL23" s="26">
        <v>92.0</v>
      </c>
      <c r="AM23" s="27" t="s">
        <v>2305</v>
      </c>
      <c r="AN23" s="26">
        <v>1.630133209115E12</v>
      </c>
      <c r="AO23" s="24" t="b">
        <f t="shared" si="9"/>
        <v>1</v>
      </c>
      <c r="AP23" s="25" t="s">
        <v>81</v>
      </c>
      <c r="AQ23" s="26">
        <v>188.0</v>
      </c>
      <c r="AR23" s="27" t="s">
        <v>2306</v>
      </c>
      <c r="AS23" s="26">
        <v>1.630133884228E12</v>
      </c>
    </row>
    <row r="24">
      <c r="A24" s="24" t="b">
        <f t="shared" si="1"/>
        <v>1</v>
      </c>
      <c r="B24" s="25" t="s">
        <v>81</v>
      </c>
      <c r="C24" s="26">
        <v>284.0</v>
      </c>
      <c r="D24" s="27" t="s">
        <v>2295</v>
      </c>
      <c r="E24" s="26">
        <v>1.630123732926E12</v>
      </c>
      <c r="F24" s="24" t="b">
        <f t="shared" si="2"/>
        <v>1</v>
      </c>
      <c r="G24" s="25" t="s">
        <v>123</v>
      </c>
      <c r="H24" s="26">
        <v>198.0</v>
      </c>
      <c r="I24" s="27" t="s">
        <v>2302</v>
      </c>
      <c r="J24" s="26">
        <v>1.63012411575E12</v>
      </c>
      <c r="K24" s="24" t="b">
        <f t="shared" si="3"/>
        <v>1</v>
      </c>
      <c r="L24" s="25" t="s">
        <v>111</v>
      </c>
      <c r="M24" s="26">
        <v>470.0</v>
      </c>
      <c r="N24" s="27" t="s">
        <v>2307</v>
      </c>
      <c r="O24" s="26">
        <v>1.630124582988E12</v>
      </c>
      <c r="P24" s="24" t="b">
        <f t="shared" si="4"/>
        <v>1</v>
      </c>
      <c r="Q24" s="25" t="s">
        <v>84</v>
      </c>
      <c r="R24" s="26">
        <v>466.0</v>
      </c>
      <c r="S24" s="27" t="s">
        <v>2308</v>
      </c>
      <c r="T24" s="26">
        <v>1.630127955153E12</v>
      </c>
      <c r="U24" s="24" t="b">
        <f t="shared" si="5"/>
        <v>1</v>
      </c>
      <c r="V24" s="25" t="s">
        <v>81</v>
      </c>
      <c r="W24" s="26">
        <v>403.0</v>
      </c>
      <c r="X24" s="27" t="s">
        <v>2309</v>
      </c>
      <c r="Y24" s="26">
        <v>1.630128441074E12</v>
      </c>
      <c r="Z24" s="24" t="b">
        <f t="shared" si="6"/>
        <v>1</v>
      </c>
      <c r="AA24" s="25" t="s">
        <v>81</v>
      </c>
      <c r="AB24" s="26">
        <v>243.0</v>
      </c>
      <c r="AC24" s="27" t="s">
        <v>2299</v>
      </c>
      <c r="AD24" s="26">
        <v>1.630128848793E12</v>
      </c>
      <c r="AE24" s="24" t="b">
        <f t="shared" si="7"/>
        <v>1</v>
      </c>
      <c r="AF24" s="25" t="s">
        <v>84</v>
      </c>
      <c r="AG24" s="26">
        <v>2060.0</v>
      </c>
      <c r="AH24" s="27" t="s">
        <v>2310</v>
      </c>
      <c r="AI24" s="26">
        <v>1.630132660969E12</v>
      </c>
      <c r="AJ24" s="24" t="b">
        <f t="shared" si="8"/>
        <v>1</v>
      </c>
      <c r="AK24" s="25" t="s">
        <v>92</v>
      </c>
      <c r="AL24" s="26">
        <v>187.0</v>
      </c>
      <c r="AM24" s="27" t="s">
        <v>2305</v>
      </c>
      <c r="AN24" s="26">
        <v>1.630133209299E12</v>
      </c>
      <c r="AO24" s="24" t="b">
        <f t="shared" si="9"/>
        <v>1</v>
      </c>
      <c r="AP24" s="25" t="s">
        <v>84</v>
      </c>
      <c r="AQ24" s="26">
        <v>171.0</v>
      </c>
      <c r="AR24" s="27" t="s">
        <v>2306</v>
      </c>
      <c r="AS24" s="26">
        <v>1.6301338844E12</v>
      </c>
    </row>
    <row r="25">
      <c r="A25" s="24" t="b">
        <f t="shared" si="1"/>
        <v>1</v>
      </c>
      <c r="B25" s="25" t="s">
        <v>84</v>
      </c>
      <c r="C25" s="26">
        <v>239.0</v>
      </c>
      <c r="D25" s="27" t="s">
        <v>2311</v>
      </c>
      <c r="E25" s="26">
        <v>1.630123733178E12</v>
      </c>
      <c r="F25" s="24" t="b">
        <f t="shared" si="2"/>
        <v>1</v>
      </c>
      <c r="G25" s="25" t="s">
        <v>92</v>
      </c>
      <c r="H25" s="26">
        <v>83.0</v>
      </c>
      <c r="I25" s="27" t="s">
        <v>2302</v>
      </c>
      <c r="J25" s="26">
        <v>1.630124115833E12</v>
      </c>
      <c r="K25" s="24" t="b">
        <f t="shared" si="3"/>
        <v>1</v>
      </c>
      <c r="L25" s="25" t="s">
        <v>84</v>
      </c>
      <c r="M25" s="26">
        <v>228.0</v>
      </c>
      <c r="N25" s="27" t="s">
        <v>2312</v>
      </c>
      <c r="O25" s="26">
        <v>1.630124583216E12</v>
      </c>
      <c r="P25" s="24" t="b">
        <f t="shared" si="4"/>
        <v>1</v>
      </c>
      <c r="Q25" s="25" t="s">
        <v>138</v>
      </c>
      <c r="R25" s="26">
        <v>204.0</v>
      </c>
      <c r="S25" s="27" t="s">
        <v>2308</v>
      </c>
      <c r="T25" s="26">
        <v>1.630127955358E12</v>
      </c>
      <c r="U25" s="24" t="b">
        <f t="shared" si="5"/>
        <v>1</v>
      </c>
      <c r="V25" s="25" t="s">
        <v>84</v>
      </c>
      <c r="W25" s="26">
        <v>137.0</v>
      </c>
      <c r="X25" s="27" t="s">
        <v>2309</v>
      </c>
      <c r="Y25" s="26">
        <v>1.630128441211E12</v>
      </c>
      <c r="Z25" s="24" t="b">
        <f t="shared" si="6"/>
        <v>1</v>
      </c>
      <c r="AA25" s="25" t="s">
        <v>84</v>
      </c>
      <c r="AB25" s="26">
        <v>155.0</v>
      </c>
      <c r="AC25" s="27" t="s">
        <v>2299</v>
      </c>
      <c r="AD25" s="26">
        <v>1.630128848923E12</v>
      </c>
      <c r="AE25" s="24" t="b">
        <f t="shared" si="7"/>
        <v>1</v>
      </c>
      <c r="AF25" s="25" t="s">
        <v>84</v>
      </c>
      <c r="AG25" s="26">
        <v>517.0</v>
      </c>
      <c r="AH25" s="27" t="s">
        <v>2313</v>
      </c>
      <c r="AI25" s="26">
        <v>1.630132661487E12</v>
      </c>
      <c r="AJ25" s="24" t="b">
        <f t="shared" si="8"/>
        <v>1</v>
      </c>
      <c r="AK25" s="25" t="s">
        <v>81</v>
      </c>
      <c r="AL25" s="26">
        <v>188.0</v>
      </c>
      <c r="AM25" s="27" t="s">
        <v>2305</v>
      </c>
      <c r="AN25" s="26">
        <v>1.630133209503E12</v>
      </c>
      <c r="AO25" s="24" t="b">
        <f t="shared" si="9"/>
        <v>1</v>
      </c>
      <c r="AP25" s="25" t="s">
        <v>138</v>
      </c>
      <c r="AQ25" s="26">
        <v>122.0</v>
      </c>
      <c r="AR25" s="27" t="s">
        <v>2306</v>
      </c>
      <c r="AS25" s="26">
        <v>1.630133884538E12</v>
      </c>
    </row>
    <row r="26">
      <c r="A26" s="24" t="b">
        <f t="shared" si="1"/>
        <v>0</v>
      </c>
      <c r="B26" s="25" t="s">
        <v>148</v>
      </c>
      <c r="C26" s="26">
        <v>799.0</v>
      </c>
      <c r="D26" s="27" t="s">
        <v>2311</v>
      </c>
      <c r="E26" s="26">
        <v>1.630123733965E12</v>
      </c>
      <c r="F26" s="24" t="b">
        <f t="shared" si="2"/>
        <v>1</v>
      </c>
      <c r="G26" s="25" t="s">
        <v>92</v>
      </c>
      <c r="H26" s="26">
        <v>151.0</v>
      </c>
      <c r="I26" s="27" t="s">
        <v>2302</v>
      </c>
      <c r="J26" s="26">
        <v>1.630124115985E12</v>
      </c>
      <c r="K26" s="24" t="b">
        <f t="shared" si="3"/>
        <v>1</v>
      </c>
      <c r="L26" s="25" t="s">
        <v>123</v>
      </c>
      <c r="M26" s="26">
        <v>199.0</v>
      </c>
      <c r="N26" s="27" t="s">
        <v>2312</v>
      </c>
      <c r="O26" s="26">
        <v>1.630124583431E12</v>
      </c>
      <c r="P26" s="24" t="b">
        <f t="shared" si="4"/>
        <v>1</v>
      </c>
      <c r="Q26" s="25" t="s">
        <v>81</v>
      </c>
      <c r="R26" s="26">
        <v>260.0</v>
      </c>
      <c r="S26" s="27" t="s">
        <v>2308</v>
      </c>
      <c r="T26" s="26">
        <v>1.630127955621E12</v>
      </c>
      <c r="U26" s="24" t="b">
        <f t="shared" si="5"/>
        <v>0</v>
      </c>
      <c r="V26" s="25" t="s">
        <v>148</v>
      </c>
      <c r="W26" s="26">
        <v>708.0</v>
      </c>
      <c r="X26" s="27" t="s">
        <v>2309</v>
      </c>
      <c r="Y26" s="26">
        <v>1.630128441919E12</v>
      </c>
      <c r="Z26" s="24" t="b">
        <f t="shared" si="6"/>
        <v>0</v>
      </c>
      <c r="AA26" s="25" t="s">
        <v>152</v>
      </c>
      <c r="AB26" s="26">
        <v>732.0</v>
      </c>
      <c r="AC26" s="27" t="s">
        <v>2314</v>
      </c>
      <c r="AD26" s="26">
        <v>1.630128849654E12</v>
      </c>
      <c r="AE26" s="24" t="b">
        <f t="shared" si="7"/>
        <v>1</v>
      </c>
      <c r="AF26" s="25" t="s">
        <v>84</v>
      </c>
      <c r="AG26" s="26">
        <v>395.0</v>
      </c>
      <c r="AH26" s="27" t="s">
        <v>2313</v>
      </c>
      <c r="AI26" s="26">
        <v>1.630132661875E12</v>
      </c>
      <c r="AJ26" s="24" t="b">
        <f t="shared" si="8"/>
        <v>1</v>
      </c>
      <c r="AK26" s="25" t="s">
        <v>84</v>
      </c>
      <c r="AL26" s="26">
        <v>242.0</v>
      </c>
      <c r="AM26" s="27" t="s">
        <v>2305</v>
      </c>
      <c r="AN26" s="26">
        <v>1.630133209727E12</v>
      </c>
      <c r="AO26" s="24" t="b">
        <f t="shared" si="9"/>
        <v>1</v>
      </c>
      <c r="AP26" s="25" t="s">
        <v>81</v>
      </c>
      <c r="AQ26" s="26">
        <v>217.0</v>
      </c>
      <c r="AR26" s="27" t="s">
        <v>2306</v>
      </c>
      <c r="AS26" s="26">
        <v>1.630133884737E12</v>
      </c>
    </row>
    <row r="27">
      <c r="A27" s="24" t="b">
        <f t="shared" si="1"/>
        <v>1</v>
      </c>
      <c r="B27" s="25" t="s">
        <v>157</v>
      </c>
      <c r="C27" s="26">
        <v>200.0</v>
      </c>
      <c r="D27" s="27" t="s">
        <v>2315</v>
      </c>
      <c r="E27" s="26">
        <v>1.630123734165E12</v>
      </c>
      <c r="F27" s="24" t="b">
        <f t="shared" si="2"/>
        <v>1</v>
      </c>
      <c r="G27" s="25" t="s">
        <v>81</v>
      </c>
      <c r="H27" s="26">
        <v>444.0</v>
      </c>
      <c r="I27" s="27" t="s">
        <v>2316</v>
      </c>
      <c r="J27" s="26">
        <v>1.630124116427E12</v>
      </c>
      <c r="K27" s="24" t="b">
        <f t="shared" si="3"/>
        <v>1</v>
      </c>
      <c r="L27" s="25" t="s">
        <v>92</v>
      </c>
      <c r="M27" s="26">
        <v>74.0</v>
      </c>
      <c r="N27" s="27" t="s">
        <v>2312</v>
      </c>
      <c r="O27" s="26">
        <v>1.630124583488E12</v>
      </c>
      <c r="P27" s="24" t="b">
        <f t="shared" si="4"/>
        <v>1</v>
      </c>
      <c r="Q27" s="25" t="s">
        <v>84</v>
      </c>
      <c r="R27" s="26">
        <v>146.0</v>
      </c>
      <c r="S27" s="27" t="s">
        <v>2308</v>
      </c>
      <c r="T27" s="26">
        <v>1.630127955763E12</v>
      </c>
      <c r="U27" s="24" t="b">
        <f t="shared" si="5"/>
        <v>1</v>
      </c>
      <c r="V27" s="25" t="s">
        <v>159</v>
      </c>
      <c r="W27" s="26">
        <v>284.0</v>
      </c>
      <c r="X27" s="27" t="s">
        <v>2317</v>
      </c>
      <c r="Y27" s="26">
        <v>1.630128442204E12</v>
      </c>
      <c r="Z27" s="24" t="b">
        <f t="shared" si="6"/>
        <v>1</v>
      </c>
      <c r="AA27" s="25" t="s">
        <v>84</v>
      </c>
      <c r="AB27" s="26">
        <v>248.0</v>
      </c>
      <c r="AC27" s="27" t="s">
        <v>2314</v>
      </c>
      <c r="AD27" s="26">
        <v>1.630128849904E12</v>
      </c>
      <c r="AE27" s="24" t="b">
        <f t="shared" si="7"/>
        <v>1</v>
      </c>
      <c r="AF27" s="25" t="s">
        <v>138</v>
      </c>
      <c r="AG27" s="26">
        <v>174.0</v>
      </c>
      <c r="AH27" s="27" t="s">
        <v>2318</v>
      </c>
      <c r="AI27" s="26">
        <v>1.63013266205E12</v>
      </c>
      <c r="AJ27" s="24" t="b">
        <f t="shared" si="8"/>
        <v>1</v>
      </c>
      <c r="AK27" s="25" t="s">
        <v>138</v>
      </c>
      <c r="AL27" s="26">
        <v>136.0</v>
      </c>
      <c r="AM27" s="27" t="s">
        <v>2305</v>
      </c>
      <c r="AN27" s="26">
        <v>1.630133209871E12</v>
      </c>
      <c r="AO27" s="24" t="b">
        <f t="shared" si="9"/>
        <v>1</v>
      </c>
      <c r="AP27" s="25" t="s">
        <v>84</v>
      </c>
      <c r="AQ27" s="26">
        <v>155.0</v>
      </c>
      <c r="AR27" s="27" t="s">
        <v>2306</v>
      </c>
      <c r="AS27" s="26">
        <v>1.630133884909E12</v>
      </c>
    </row>
    <row r="28">
      <c r="A28" s="24" t="b">
        <f t="shared" si="1"/>
        <v>1</v>
      </c>
      <c r="B28" s="25" t="s">
        <v>167</v>
      </c>
      <c r="C28" s="26">
        <v>260.0</v>
      </c>
      <c r="D28" s="27" t="s">
        <v>2315</v>
      </c>
      <c r="E28" s="26">
        <v>1.630123734424E12</v>
      </c>
      <c r="F28" s="24" t="b">
        <f t="shared" si="2"/>
        <v>1</v>
      </c>
      <c r="G28" s="25" t="s">
        <v>84</v>
      </c>
      <c r="H28" s="26">
        <v>600.0</v>
      </c>
      <c r="I28" s="27" t="s">
        <v>2319</v>
      </c>
      <c r="J28" s="26">
        <v>1.630124117026E12</v>
      </c>
      <c r="K28" s="24" t="b">
        <f t="shared" si="3"/>
        <v>1</v>
      </c>
      <c r="L28" s="25" t="s">
        <v>92</v>
      </c>
      <c r="M28" s="26">
        <v>151.0</v>
      </c>
      <c r="N28" s="27" t="s">
        <v>2312</v>
      </c>
      <c r="O28" s="26">
        <v>1.630124583638E12</v>
      </c>
      <c r="P28" s="24" t="b">
        <f t="shared" si="4"/>
        <v>0</v>
      </c>
      <c r="Q28" s="25" t="s">
        <v>148</v>
      </c>
      <c r="R28" s="26">
        <v>1175.0</v>
      </c>
      <c r="S28" s="27" t="s">
        <v>2320</v>
      </c>
      <c r="T28" s="26">
        <v>1.630127956941E12</v>
      </c>
      <c r="U28" s="24" t="b">
        <f t="shared" si="5"/>
        <v>1</v>
      </c>
      <c r="V28" s="25" t="s">
        <v>178</v>
      </c>
      <c r="W28" s="26">
        <v>234.0</v>
      </c>
      <c r="X28" s="27" t="s">
        <v>2317</v>
      </c>
      <c r="Y28" s="26">
        <v>1.630128442436E12</v>
      </c>
      <c r="Z28" s="24" t="b">
        <f t="shared" si="6"/>
        <v>0</v>
      </c>
      <c r="AA28" s="25" t="s">
        <v>152</v>
      </c>
      <c r="AB28" s="26">
        <v>299.0</v>
      </c>
      <c r="AC28" s="27" t="s">
        <v>2321</v>
      </c>
      <c r="AD28" s="26">
        <v>1.630128850218E12</v>
      </c>
      <c r="AE28" s="24" t="b">
        <f t="shared" si="7"/>
        <v>1</v>
      </c>
      <c r="AF28" s="25" t="s">
        <v>81</v>
      </c>
      <c r="AG28" s="26">
        <v>251.0</v>
      </c>
      <c r="AH28" s="27" t="s">
        <v>2318</v>
      </c>
      <c r="AI28" s="26">
        <v>1.6301326623E12</v>
      </c>
      <c r="AJ28" s="24" t="b">
        <f t="shared" si="8"/>
        <v>1</v>
      </c>
      <c r="AK28" s="25" t="s">
        <v>81</v>
      </c>
      <c r="AL28" s="26">
        <v>594.0</v>
      </c>
      <c r="AM28" s="27" t="s">
        <v>2322</v>
      </c>
      <c r="AN28" s="26">
        <v>1.630133210474E12</v>
      </c>
      <c r="AO28" s="24" t="b">
        <f t="shared" si="9"/>
        <v>0</v>
      </c>
      <c r="AP28" s="25" t="s">
        <v>148</v>
      </c>
      <c r="AQ28" s="26">
        <v>584.0</v>
      </c>
      <c r="AR28" s="27" t="s">
        <v>2323</v>
      </c>
      <c r="AS28" s="26">
        <v>1.630133885478E12</v>
      </c>
    </row>
    <row r="29">
      <c r="A29" s="24" t="b">
        <f t="shared" si="1"/>
        <v>1</v>
      </c>
      <c r="B29" s="25" t="s">
        <v>84</v>
      </c>
      <c r="C29" s="26">
        <v>311.0</v>
      </c>
      <c r="D29" s="27" t="s">
        <v>2315</v>
      </c>
      <c r="E29" s="26">
        <v>1.630123734737E12</v>
      </c>
      <c r="F29" s="24" t="b">
        <f t="shared" si="2"/>
        <v>1</v>
      </c>
      <c r="G29" s="25" t="s">
        <v>138</v>
      </c>
      <c r="H29" s="26">
        <v>77.0</v>
      </c>
      <c r="I29" s="27" t="s">
        <v>2319</v>
      </c>
      <c r="J29" s="26">
        <v>1.630124117103E12</v>
      </c>
      <c r="K29" s="24" t="b">
        <f t="shared" si="3"/>
        <v>1</v>
      </c>
      <c r="L29" s="25" t="s">
        <v>81</v>
      </c>
      <c r="M29" s="26">
        <v>189.0</v>
      </c>
      <c r="N29" s="27" t="s">
        <v>2312</v>
      </c>
      <c r="O29" s="26">
        <v>1.630124583829E12</v>
      </c>
      <c r="P29" s="24" t="b">
        <f t="shared" si="4"/>
        <v>1</v>
      </c>
      <c r="Q29" s="25" t="s">
        <v>159</v>
      </c>
      <c r="R29" s="26">
        <v>393.0</v>
      </c>
      <c r="S29" s="27" t="s">
        <v>2324</v>
      </c>
      <c r="T29" s="26">
        <v>1.630127957333E12</v>
      </c>
      <c r="U29" s="24" t="b">
        <f t="shared" si="5"/>
        <v>1</v>
      </c>
      <c r="V29" s="25" t="s">
        <v>84</v>
      </c>
      <c r="W29" s="26">
        <v>236.0</v>
      </c>
      <c r="X29" s="27" t="s">
        <v>2317</v>
      </c>
      <c r="Y29" s="26">
        <v>1.630128442671E12</v>
      </c>
      <c r="Z29" s="24" t="b">
        <f t="shared" si="6"/>
        <v>1</v>
      </c>
      <c r="AA29" s="25" t="s">
        <v>159</v>
      </c>
      <c r="AB29" s="26">
        <v>286.0</v>
      </c>
      <c r="AC29" s="27" t="s">
        <v>2321</v>
      </c>
      <c r="AD29" s="26">
        <v>1.630128850497E12</v>
      </c>
      <c r="AE29" s="24" t="b">
        <f t="shared" si="7"/>
        <v>1</v>
      </c>
      <c r="AF29" s="25" t="s">
        <v>84</v>
      </c>
      <c r="AG29" s="26">
        <v>211.0</v>
      </c>
      <c r="AH29" s="27" t="s">
        <v>2318</v>
      </c>
      <c r="AI29" s="26">
        <v>1.630132662511E12</v>
      </c>
      <c r="AJ29" s="24" t="b">
        <f t="shared" si="8"/>
        <v>1</v>
      </c>
      <c r="AK29" s="25" t="s">
        <v>84</v>
      </c>
      <c r="AL29" s="26">
        <v>274.0</v>
      </c>
      <c r="AM29" s="27" t="s">
        <v>2322</v>
      </c>
      <c r="AN29" s="26">
        <v>1.630133210747E12</v>
      </c>
      <c r="AO29" s="24" t="b">
        <f t="shared" si="9"/>
        <v>1</v>
      </c>
      <c r="AP29" s="25" t="s">
        <v>157</v>
      </c>
      <c r="AQ29" s="26">
        <v>291.0</v>
      </c>
      <c r="AR29" s="27" t="s">
        <v>2323</v>
      </c>
      <c r="AS29" s="26">
        <v>1.630133885767E12</v>
      </c>
    </row>
    <row r="30">
      <c r="A30" s="24" t="b">
        <f t="shared" si="1"/>
        <v>1</v>
      </c>
      <c r="B30" s="25" t="s">
        <v>176</v>
      </c>
      <c r="C30" s="26">
        <v>506.0</v>
      </c>
      <c r="D30" s="27" t="s">
        <v>2325</v>
      </c>
      <c r="E30" s="26">
        <v>1.630123735242E12</v>
      </c>
      <c r="F30" s="24" t="b">
        <f t="shared" si="2"/>
        <v>1</v>
      </c>
      <c r="G30" s="25" t="s">
        <v>81</v>
      </c>
      <c r="H30" s="26">
        <v>244.0</v>
      </c>
      <c r="I30" s="27" t="s">
        <v>2319</v>
      </c>
      <c r="J30" s="26">
        <v>1.630124117348E12</v>
      </c>
      <c r="K30" s="24" t="b">
        <f t="shared" si="3"/>
        <v>1</v>
      </c>
      <c r="L30" s="25" t="s">
        <v>84</v>
      </c>
      <c r="M30" s="26">
        <v>109.0</v>
      </c>
      <c r="N30" s="27" t="s">
        <v>2312</v>
      </c>
      <c r="O30" s="26">
        <v>1.630124583937E12</v>
      </c>
      <c r="P30" s="24" t="b">
        <f t="shared" si="4"/>
        <v>1</v>
      </c>
      <c r="Q30" s="25" t="s">
        <v>172</v>
      </c>
      <c r="R30" s="26">
        <v>343.0</v>
      </c>
      <c r="S30" s="27" t="s">
        <v>2324</v>
      </c>
      <c r="T30" s="26">
        <v>1.630127957677E12</v>
      </c>
      <c r="U30" s="24" t="b">
        <f t="shared" si="5"/>
        <v>1</v>
      </c>
      <c r="V30" s="25" t="s">
        <v>176</v>
      </c>
      <c r="W30" s="26">
        <v>371.0</v>
      </c>
      <c r="X30" s="27" t="s">
        <v>2326</v>
      </c>
      <c r="Y30" s="26">
        <v>1.630128443044E12</v>
      </c>
      <c r="Z30" s="24" t="b">
        <f t="shared" si="6"/>
        <v>1</v>
      </c>
      <c r="AA30" s="25" t="s">
        <v>167</v>
      </c>
      <c r="AB30" s="26">
        <v>480.0</v>
      </c>
      <c r="AC30" s="27" t="s">
        <v>2321</v>
      </c>
      <c r="AD30" s="26">
        <v>1.630128850971E12</v>
      </c>
      <c r="AE30" s="24" t="b">
        <f t="shared" si="7"/>
        <v>0</v>
      </c>
      <c r="AF30" s="25" t="s">
        <v>146</v>
      </c>
      <c r="AG30" s="26">
        <v>733.0</v>
      </c>
      <c r="AH30" s="27" t="s">
        <v>2327</v>
      </c>
      <c r="AI30" s="26">
        <v>1.630132663247E12</v>
      </c>
      <c r="AJ30" s="24" t="b">
        <f t="shared" si="8"/>
        <v>0</v>
      </c>
      <c r="AK30" s="25" t="s">
        <v>146</v>
      </c>
      <c r="AL30" s="26">
        <v>797.0</v>
      </c>
      <c r="AM30" s="27" t="s">
        <v>2328</v>
      </c>
      <c r="AN30" s="26">
        <v>1.630133211529E12</v>
      </c>
      <c r="AO30" s="24" t="b">
        <f t="shared" si="9"/>
        <v>1</v>
      </c>
      <c r="AP30" s="25" t="s">
        <v>166</v>
      </c>
      <c r="AQ30" s="26">
        <v>100.0</v>
      </c>
      <c r="AR30" s="27" t="s">
        <v>2323</v>
      </c>
      <c r="AS30" s="26">
        <v>1.630133885868E12</v>
      </c>
    </row>
    <row r="31">
      <c r="A31" s="24" t="b">
        <f t="shared" si="1"/>
        <v>1</v>
      </c>
      <c r="B31" s="25" t="s">
        <v>183</v>
      </c>
      <c r="C31" s="26">
        <v>405.0</v>
      </c>
      <c r="D31" s="27" t="s">
        <v>2325</v>
      </c>
      <c r="E31" s="26">
        <v>1.630123735647E12</v>
      </c>
      <c r="F31" s="24" t="b">
        <f t="shared" si="2"/>
        <v>1</v>
      </c>
      <c r="G31" s="25" t="s">
        <v>84</v>
      </c>
      <c r="H31" s="26">
        <v>181.0</v>
      </c>
      <c r="I31" s="27" t="s">
        <v>2319</v>
      </c>
      <c r="J31" s="26">
        <v>1.630124117529E12</v>
      </c>
      <c r="K31" s="24" t="b">
        <f t="shared" si="3"/>
        <v>1</v>
      </c>
      <c r="L31" s="25" t="s">
        <v>138</v>
      </c>
      <c r="M31" s="26">
        <v>414.0</v>
      </c>
      <c r="N31" s="27" t="s">
        <v>2329</v>
      </c>
      <c r="O31" s="26">
        <v>1.630124584351E12</v>
      </c>
      <c r="P31" s="24" t="b">
        <f t="shared" si="4"/>
        <v>1</v>
      </c>
      <c r="Q31" s="25" t="s">
        <v>84</v>
      </c>
      <c r="R31" s="26">
        <v>227.0</v>
      </c>
      <c r="S31" s="27" t="s">
        <v>2324</v>
      </c>
      <c r="T31" s="26">
        <v>1.630127957903E12</v>
      </c>
      <c r="U31" s="24" t="b">
        <f t="shared" si="5"/>
        <v>1</v>
      </c>
      <c r="V31" s="25" t="s">
        <v>183</v>
      </c>
      <c r="W31" s="26">
        <v>264.0</v>
      </c>
      <c r="X31" s="27" t="s">
        <v>2326</v>
      </c>
      <c r="Y31" s="26">
        <v>1.630128443308E12</v>
      </c>
      <c r="Z31" s="24" t="b">
        <f t="shared" si="6"/>
        <v>1</v>
      </c>
      <c r="AA31" s="25" t="s">
        <v>84</v>
      </c>
      <c r="AB31" s="26">
        <v>287.0</v>
      </c>
      <c r="AC31" s="27" t="s">
        <v>2330</v>
      </c>
      <c r="AD31" s="26">
        <v>1.630128851255E12</v>
      </c>
      <c r="AE31" s="24" t="b">
        <f t="shared" si="7"/>
        <v>1</v>
      </c>
      <c r="AF31" s="25" t="s">
        <v>157</v>
      </c>
      <c r="AG31" s="26">
        <v>253.0</v>
      </c>
      <c r="AH31" s="27" t="s">
        <v>2327</v>
      </c>
      <c r="AI31" s="26">
        <v>1.630132663497E12</v>
      </c>
      <c r="AJ31" s="24" t="b">
        <f t="shared" si="8"/>
        <v>1</v>
      </c>
      <c r="AK31" s="25" t="s">
        <v>157</v>
      </c>
      <c r="AL31" s="26">
        <v>301.0</v>
      </c>
      <c r="AM31" s="27" t="s">
        <v>2328</v>
      </c>
      <c r="AN31" s="26">
        <v>1.63013321183E12</v>
      </c>
      <c r="AO31" s="24" t="b">
        <f t="shared" si="9"/>
        <v>1</v>
      </c>
      <c r="AP31" s="25" t="s">
        <v>84</v>
      </c>
      <c r="AQ31" s="26">
        <v>360.0</v>
      </c>
      <c r="AR31" s="27" t="s">
        <v>2331</v>
      </c>
      <c r="AS31" s="26">
        <v>1.630133886231E12</v>
      </c>
    </row>
    <row r="32">
      <c r="A32" s="24" t="b">
        <f t="shared" si="1"/>
        <v>1</v>
      </c>
      <c r="B32" s="25" t="s">
        <v>70</v>
      </c>
      <c r="C32" s="26">
        <v>369.0</v>
      </c>
      <c r="D32" s="27" t="s">
        <v>2332</v>
      </c>
      <c r="E32" s="26">
        <v>1.630123736015E12</v>
      </c>
      <c r="F32" s="24" t="b">
        <f t="shared" si="2"/>
        <v>0</v>
      </c>
      <c r="G32" s="25" t="s">
        <v>152</v>
      </c>
      <c r="H32" s="26">
        <v>981.0</v>
      </c>
      <c r="I32" s="27" t="s">
        <v>2333</v>
      </c>
      <c r="J32" s="26">
        <v>1.630124118513E12</v>
      </c>
      <c r="K32" s="24" t="b">
        <f t="shared" si="3"/>
        <v>1</v>
      </c>
      <c r="L32" s="25" t="s">
        <v>81</v>
      </c>
      <c r="M32" s="26">
        <v>199.0</v>
      </c>
      <c r="N32" s="27" t="s">
        <v>2329</v>
      </c>
      <c r="O32" s="26">
        <v>1.630124584552E12</v>
      </c>
      <c r="P32" s="24" t="b">
        <f t="shared" si="4"/>
        <v>1</v>
      </c>
      <c r="Q32" s="25" t="s">
        <v>176</v>
      </c>
      <c r="R32" s="26">
        <v>882.0</v>
      </c>
      <c r="S32" s="27" t="s">
        <v>2334</v>
      </c>
      <c r="T32" s="26">
        <v>1.630127958786E12</v>
      </c>
      <c r="U32" s="24" t="b">
        <f t="shared" si="5"/>
        <v>1</v>
      </c>
      <c r="V32" s="25" t="s">
        <v>70</v>
      </c>
      <c r="W32" s="26">
        <v>191.0</v>
      </c>
      <c r="X32" s="27" t="s">
        <v>2326</v>
      </c>
      <c r="Y32" s="26">
        <v>1.6301284435E12</v>
      </c>
      <c r="Z32" s="24" t="b">
        <f t="shared" si="6"/>
        <v>1</v>
      </c>
      <c r="AA32" s="25" t="s">
        <v>176</v>
      </c>
      <c r="AB32" s="26">
        <v>715.0</v>
      </c>
      <c r="AC32" s="27" t="s">
        <v>2330</v>
      </c>
      <c r="AD32" s="26">
        <v>1.630128851968E12</v>
      </c>
      <c r="AE32" s="24" t="b">
        <f t="shared" si="7"/>
        <v>1</v>
      </c>
      <c r="AF32" s="25" t="s">
        <v>157</v>
      </c>
      <c r="AG32" s="26">
        <v>149.0</v>
      </c>
      <c r="AH32" s="27" t="s">
        <v>2327</v>
      </c>
      <c r="AI32" s="26">
        <v>1.63013266365E12</v>
      </c>
      <c r="AJ32" s="24" t="b">
        <f t="shared" si="8"/>
        <v>1</v>
      </c>
      <c r="AK32" s="25" t="s">
        <v>172</v>
      </c>
      <c r="AL32" s="26">
        <v>360.0</v>
      </c>
      <c r="AM32" s="27" t="s">
        <v>2335</v>
      </c>
      <c r="AN32" s="26">
        <v>1.63013321219E12</v>
      </c>
      <c r="AO32" s="24" t="b">
        <f t="shared" si="9"/>
        <v>1</v>
      </c>
      <c r="AP32" s="25" t="s">
        <v>202</v>
      </c>
      <c r="AQ32" s="26">
        <v>295.0</v>
      </c>
      <c r="AR32" s="27" t="s">
        <v>2331</v>
      </c>
      <c r="AS32" s="26">
        <v>1.630133886523E12</v>
      </c>
    </row>
    <row r="33">
      <c r="A33" s="24" t="b">
        <f t="shared" si="1"/>
        <v>1</v>
      </c>
      <c r="B33" s="25" t="s">
        <v>61</v>
      </c>
      <c r="C33" s="26">
        <v>209.0</v>
      </c>
      <c r="D33" s="27" t="s">
        <v>2332</v>
      </c>
      <c r="E33" s="26">
        <v>1.630123736226E12</v>
      </c>
      <c r="F33" s="24" t="b">
        <f t="shared" si="2"/>
        <v>1</v>
      </c>
      <c r="G33" s="25" t="s">
        <v>157</v>
      </c>
      <c r="H33" s="26">
        <v>266.0</v>
      </c>
      <c r="I33" s="27" t="s">
        <v>2333</v>
      </c>
      <c r="J33" s="26">
        <v>1.630124118777E12</v>
      </c>
      <c r="K33" s="24" t="b">
        <f t="shared" si="3"/>
        <v>1</v>
      </c>
      <c r="L33" s="25" t="s">
        <v>84</v>
      </c>
      <c r="M33" s="26">
        <v>171.0</v>
      </c>
      <c r="N33" s="27" t="s">
        <v>2329</v>
      </c>
      <c r="O33" s="26">
        <v>1.630124584722E12</v>
      </c>
      <c r="P33" s="24" t="b">
        <f t="shared" si="4"/>
        <v>1</v>
      </c>
      <c r="Q33" s="25" t="s">
        <v>183</v>
      </c>
      <c r="R33" s="26">
        <v>306.0</v>
      </c>
      <c r="S33" s="27" t="s">
        <v>2336</v>
      </c>
      <c r="T33" s="26">
        <v>1.63012795909E12</v>
      </c>
      <c r="U33" s="24" t="b">
        <f t="shared" si="5"/>
        <v>1</v>
      </c>
      <c r="V33" s="25" t="s">
        <v>61</v>
      </c>
      <c r="W33" s="26">
        <v>210.0</v>
      </c>
      <c r="X33" s="27" t="s">
        <v>2326</v>
      </c>
      <c r="Y33" s="26">
        <v>1.630128443707E12</v>
      </c>
      <c r="Z33" s="24" t="b">
        <f t="shared" si="6"/>
        <v>1</v>
      </c>
      <c r="AA33" s="25" t="s">
        <v>183</v>
      </c>
      <c r="AB33" s="26">
        <v>270.0</v>
      </c>
      <c r="AC33" s="27" t="s">
        <v>2337</v>
      </c>
      <c r="AD33" s="26">
        <v>1.630128852244E12</v>
      </c>
      <c r="AE33" s="24" t="b">
        <f t="shared" si="7"/>
        <v>1</v>
      </c>
      <c r="AF33" s="25" t="s">
        <v>84</v>
      </c>
      <c r="AG33" s="26">
        <v>238.0</v>
      </c>
      <c r="AH33" s="27" t="s">
        <v>2327</v>
      </c>
      <c r="AI33" s="26">
        <v>1.630132663894E12</v>
      </c>
      <c r="AJ33" s="24" t="b">
        <f t="shared" si="8"/>
        <v>1</v>
      </c>
      <c r="AK33" s="25" t="s">
        <v>84</v>
      </c>
      <c r="AL33" s="26">
        <v>270.0</v>
      </c>
      <c r="AM33" s="27" t="s">
        <v>2335</v>
      </c>
      <c r="AN33" s="26">
        <v>1.630133212459E12</v>
      </c>
      <c r="AO33" s="24" t="b">
        <f t="shared" si="9"/>
        <v>1</v>
      </c>
      <c r="AP33" s="25" t="s">
        <v>84</v>
      </c>
      <c r="AQ33" s="26">
        <v>442.0</v>
      </c>
      <c r="AR33" s="27" t="s">
        <v>2331</v>
      </c>
      <c r="AS33" s="26">
        <v>1.630133886964E12</v>
      </c>
    </row>
    <row r="34">
      <c r="A34" s="24" t="b">
        <f t="shared" si="1"/>
        <v>1</v>
      </c>
      <c r="B34" s="25" t="s">
        <v>196</v>
      </c>
      <c r="C34" s="26">
        <v>418.0</v>
      </c>
      <c r="D34" s="27" t="s">
        <v>2332</v>
      </c>
      <c r="E34" s="26">
        <v>1.630123736642E12</v>
      </c>
      <c r="F34" s="24" t="b">
        <f t="shared" si="2"/>
        <v>1</v>
      </c>
      <c r="G34" s="25" t="s">
        <v>157</v>
      </c>
      <c r="H34" s="26">
        <v>179.0</v>
      </c>
      <c r="I34" s="27" t="s">
        <v>2333</v>
      </c>
      <c r="J34" s="26">
        <v>1.630124118956E12</v>
      </c>
      <c r="K34" s="24" t="b">
        <f t="shared" si="3"/>
        <v>0</v>
      </c>
      <c r="L34" s="25" t="s">
        <v>146</v>
      </c>
      <c r="M34" s="26">
        <v>783.0</v>
      </c>
      <c r="N34" s="27" t="s">
        <v>2338</v>
      </c>
      <c r="O34" s="26">
        <v>1.630124585519E12</v>
      </c>
      <c r="P34" s="24" t="b">
        <f t="shared" si="4"/>
        <v>1</v>
      </c>
      <c r="Q34" s="25" t="s">
        <v>70</v>
      </c>
      <c r="R34" s="26">
        <v>166.0</v>
      </c>
      <c r="S34" s="27" t="s">
        <v>2336</v>
      </c>
      <c r="T34" s="26">
        <v>1.630127959256E12</v>
      </c>
      <c r="U34" s="24" t="b">
        <f t="shared" si="5"/>
        <v>1</v>
      </c>
      <c r="V34" s="25" t="s">
        <v>196</v>
      </c>
      <c r="W34" s="26">
        <v>172.0</v>
      </c>
      <c r="X34" s="27" t="s">
        <v>2326</v>
      </c>
      <c r="Y34" s="26">
        <v>1.63012844389E12</v>
      </c>
      <c r="Z34" s="24" t="b">
        <f t="shared" si="6"/>
        <v>1</v>
      </c>
      <c r="AA34" s="25" t="s">
        <v>70</v>
      </c>
      <c r="AB34" s="26">
        <v>201.0</v>
      </c>
      <c r="AC34" s="27" t="s">
        <v>2337</v>
      </c>
      <c r="AD34" s="26">
        <v>1.630128852437E12</v>
      </c>
      <c r="AE34" s="24" t="b">
        <f t="shared" si="7"/>
        <v>1</v>
      </c>
      <c r="AF34" s="25" t="s">
        <v>176</v>
      </c>
      <c r="AG34" s="26">
        <v>1114.0</v>
      </c>
      <c r="AH34" s="27" t="s">
        <v>2339</v>
      </c>
      <c r="AI34" s="26">
        <v>1.630132664999E12</v>
      </c>
      <c r="AJ34" s="24" t="b">
        <f t="shared" si="8"/>
        <v>1</v>
      </c>
      <c r="AK34" s="25" t="s">
        <v>176</v>
      </c>
      <c r="AL34" s="26">
        <v>286.0</v>
      </c>
      <c r="AM34" s="27" t="s">
        <v>2335</v>
      </c>
      <c r="AN34" s="26">
        <v>1.630133212754E12</v>
      </c>
      <c r="AO34" s="24" t="b">
        <f t="shared" si="9"/>
        <v>1</v>
      </c>
      <c r="AP34" s="25" t="s">
        <v>176</v>
      </c>
      <c r="AQ34" s="26">
        <v>173.0</v>
      </c>
      <c r="AR34" s="27" t="s">
        <v>2340</v>
      </c>
      <c r="AS34" s="26">
        <v>1.630133887137E12</v>
      </c>
    </row>
    <row r="35">
      <c r="A35" s="24" t="b">
        <f t="shared" si="1"/>
        <v>1</v>
      </c>
      <c r="B35" s="25" t="s">
        <v>70</v>
      </c>
      <c r="C35" s="26">
        <v>197.0</v>
      </c>
      <c r="D35" s="27" t="s">
        <v>2332</v>
      </c>
      <c r="E35" s="26">
        <v>1.630123736843E12</v>
      </c>
      <c r="F35" s="24" t="b">
        <f t="shared" si="2"/>
        <v>1</v>
      </c>
      <c r="G35" s="25" t="s">
        <v>84</v>
      </c>
      <c r="H35" s="26">
        <v>250.0</v>
      </c>
      <c r="I35" s="27" t="s">
        <v>2341</v>
      </c>
      <c r="J35" s="26">
        <v>1.630124119204E12</v>
      </c>
      <c r="K35" s="24" t="b">
        <f t="shared" si="3"/>
        <v>1</v>
      </c>
      <c r="L35" s="25" t="s">
        <v>157</v>
      </c>
      <c r="M35" s="26">
        <v>293.0</v>
      </c>
      <c r="N35" s="27" t="s">
        <v>2338</v>
      </c>
      <c r="O35" s="26">
        <v>1.630124585797E12</v>
      </c>
      <c r="P35" s="24" t="b">
        <f t="shared" si="4"/>
        <v>1</v>
      </c>
      <c r="Q35" s="25" t="s">
        <v>61</v>
      </c>
      <c r="R35" s="26">
        <v>226.0</v>
      </c>
      <c r="S35" s="27" t="s">
        <v>2336</v>
      </c>
      <c r="T35" s="26">
        <v>1.630127959498E12</v>
      </c>
      <c r="U35" s="24" t="b">
        <f t="shared" si="5"/>
        <v>1</v>
      </c>
      <c r="V35" s="25" t="s">
        <v>70</v>
      </c>
      <c r="W35" s="26">
        <v>121.0</v>
      </c>
      <c r="X35" s="27" t="s">
        <v>2342</v>
      </c>
      <c r="Y35" s="26">
        <v>1.630128444002E12</v>
      </c>
      <c r="Z35" s="24" t="b">
        <f t="shared" si="6"/>
        <v>1</v>
      </c>
      <c r="AA35" s="25" t="s">
        <v>61</v>
      </c>
      <c r="AB35" s="26">
        <v>217.0</v>
      </c>
      <c r="AC35" s="27" t="s">
        <v>2337</v>
      </c>
      <c r="AD35" s="26">
        <v>1.630128852657E12</v>
      </c>
      <c r="AE35" s="24" t="b">
        <f t="shared" si="7"/>
        <v>1</v>
      </c>
      <c r="AF35" s="25" t="s">
        <v>183</v>
      </c>
      <c r="AG35" s="26">
        <v>221.0</v>
      </c>
      <c r="AH35" s="27" t="s">
        <v>2343</v>
      </c>
      <c r="AI35" s="26">
        <v>1.63013266522E12</v>
      </c>
      <c r="AJ35" s="24" t="b">
        <f t="shared" si="8"/>
        <v>1</v>
      </c>
      <c r="AK35" s="25" t="s">
        <v>183</v>
      </c>
      <c r="AL35" s="26">
        <v>265.0</v>
      </c>
      <c r="AM35" s="27" t="s">
        <v>2344</v>
      </c>
      <c r="AN35" s="26">
        <v>1.630133213013E12</v>
      </c>
      <c r="AO35" s="24" t="b">
        <f t="shared" si="9"/>
        <v>1</v>
      </c>
      <c r="AP35" s="25" t="s">
        <v>183</v>
      </c>
      <c r="AQ35" s="26">
        <v>303.0</v>
      </c>
      <c r="AR35" s="27" t="s">
        <v>2340</v>
      </c>
      <c r="AS35" s="26">
        <v>1.630133887441E12</v>
      </c>
    </row>
    <row r="36">
      <c r="A36" s="24" t="b">
        <f t="shared" si="1"/>
        <v>1</v>
      </c>
      <c r="B36" s="25" t="s">
        <v>202</v>
      </c>
      <c r="C36" s="26">
        <v>166.0</v>
      </c>
      <c r="D36" s="27" t="s">
        <v>2345</v>
      </c>
      <c r="E36" s="26">
        <v>1.630123737006E12</v>
      </c>
      <c r="F36" s="24" t="b">
        <f t="shared" si="2"/>
        <v>1</v>
      </c>
      <c r="G36" s="25" t="s">
        <v>176</v>
      </c>
      <c r="H36" s="26">
        <v>925.0</v>
      </c>
      <c r="I36" s="27" t="s">
        <v>2346</v>
      </c>
      <c r="J36" s="26">
        <v>1.630124120133E12</v>
      </c>
      <c r="K36" s="24" t="b">
        <f t="shared" si="3"/>
        <v>1</v>
      </c>
      <c r="L36" s="25" t="s">
        <v>231</v>
      </c>
      <c r="M36" s="26">
        <v>619.0</v>
      </c>
      <c r="N36" s="27" t="s">
        <v>2347</v>
      </c>
      <c r="O36" s="26">
        <v>1.630124586417E12</v>
      </c>
      <c r="P36" s="24" t="b">
        <f t="shared" si="4"/>
        <v>1</v>
      </c>
      <c r="Q36" s="25" t="s">
        <v>196</v>
      </c>
      <c r="R36" s="26">
        <v>343.0</v>
      </c>
      <c r="S36" s="27" t="s">
        <v>2336</v>
      </c>
      <c r="T36" s="26">
        <v>1.630127959825E12</v>
      </c>
      <c r="U36" s="24" t="b">
        <f t="shared" si="5"/>
        <v>1</v>
      </c>
      <c r="V36" s="25" t="s">
        <v>202</v>
      </c>
      <c r="W36" s="26">
        <v>167.0</v>
      </c>
      <c r="X36" s="27" t="s">
        <v>2342</v>
      </c>
      <c r="Y36" s="26">
        <v>1.630128444171E12</v>
      </c>
      <c r="Z36" s="24" t="b">
        <f t="shared" si="6"/>
        <v>1</v>
      </c>
      <c r="AA36" s="25" t="s">
        <v>196</v>
      </c>
      <c r="AB36" s="26">
        <v>193.0</v>
      </c>
      <c r="AC36" s="27" t="s">
        <v>2337</v>
      </c>
      <c r="AD36" s="26">
        <v>1.63012885285E12</v>
      </c>
      <c r="AE36" s="24" t="b">
        <f t="shared" si="7"/>
        <v>1</v>
      </c>
      <c r="AF36" s="25" t="s">
        <v>61</v>
      </c>
      <c r="AG36" s="26">
        <v>192.0</v>
      </c>
      <c r="AH36" s="27" t="s">
        <v>2343</v>
      </c>
      <c r="AI36" s="26">
        <v>1.63013266541E12</v>
      </c>
      <c r="AJ36" s="24" t="b">
        <f t="shared" si="8"/>
        <v>1</v>
      </c>
      <c r="AK36" s="25" t="s">
        <v>70</v>
      </c>
      <c r="AL36" s="26">
        <v>192.0</v>
      </c>
      <c r="AM36" s="27" t="s">
        <v>2344</v>
      </c>
      <c r="AN36" s="26">
        <v>1.630133213202E12</v>
      </c>
      <c r="AO36" s="24" t="b">
        <f t="shared" si="9"/>
        <v>1</v>
      </c>
      <c r="AP36" s="25" t="s">
        <v>70</v>
      </c>
      <c r="AQ36" s="26">
        <v>469.0</v>
      </c>
      <c r="AR36" s="27" t="s">
        <v>2340</v>
      </c>
      <c r="AS36" s="26">
        <v>1.630133887931E12</v>
      </c>
    </row>
    <row r="37">
      <c r="A37" s="24" t="b">
        <f t="shared" si="1"/>
        <v>1</v>
      </c>
      <c r="B37" s="25" t="s">
        <v>75</v>
      </c>
      <c r="C37" s="26">
        <v>104.0</v>
      </c>
      <c r="D37" s="27" t="s">
        <v>2345</v>
      </c>
      <c r="E37" s="26">
        <v>1.630123737112E12</v>
      </c>
      <c r="F37" s="24" t="b">
        <f t="shared" si="2"/>
        <v>1</v>
      </c>
      <c r="G37" s="25" t="s">
        <v>84</v>
      </c>
      <c r="H37" s="26">
        <v>583.0</v>
      </c>
      <c r="I37" s="27" t="s">
        <v>2346</v>
      </c>
      <c r="J37" s="26">
        <v>1.630124120714E12</v>
      </c>
      <c r="K37" s="24" t="b">
        <f t="shared" si="3"/>
        <v>1</v>
      </c>
      <c r="L37" s="25" t="s">
        <v>84</v>
      </c>
      <c r="M37" s="26">
        <v>329.0</v>
      </c>
      <c r="N37" s="27" t="s">
        <v>2347</v>
      </c>
      <c r="O37" s="26">
        <v>1.630124586758E12</v>
      </c>
      <c r="P37" s="24" t="b">
        <f t="shared" si="4"/>
        <v>1</v>
      </c>
      <c r="Q37" s="25" t="s">
        <v>70</v>
      </c>
      <c r="R37" s="26">
        <v>313.0</v>
      </c>
      <c r="S37" s="27" t="s">
        <v>2348</v>
      </c>
      <c r="T37" s="26">
        <v>1.630127960139E12</v>
      </c>
      <c r="U37" s="24" t="b">
        <f t="shared" si="5"/>
        <v>1</v>
      </c>
      <c r="V37" s="25" t="s">
        <v>75</v>
      </c>
      <c r="W37" s="26">
        <v>128.0</v>
      </c>
      <c r="X37" s="27" t="s">
        <v>2342</v>
      </c>
      <c r="Y37" s="26">
        <v>1.630128444293E12</v>
      </c>
      <c r="Z37" s="24" t="b">
        <f t="shared" si="6"/>
        <v>1</v>
      </c>
      <c r="AA37" s="25" t="s">
        <v>70</v>
      </c>
      <c r="AB37" s="26">
        <v>110.0</v>
      </c>
      <c r="AC37" s="27" t="s">
        <v>2337</v>
      </c>
      <c r="AD37" s="26">
        <v>1.630128852961E12</v>
      </c>
      <c r="AE37" s="24" t="b">
        <f t="shared" si="7"/>
        <v>1</v>
      </c>
      <c r="AF37" s="25" t="s">
        <v>183</v>
      </c>
      <c r="AG37" s="26">
        <v>321.0</v>
      </c>
      <c r="AH37" s="27" t="s">
        <v>2343</v>
      </c>
      <c r="AI37" s="26">
        <v>1.630132665733E12</v>
      </c>
      <c r="AJ37" s="24" t="b">
        <f t="shared" si="8"/>
        <v>1</v>
      </c>
      <c r="AK37" s="25" t="s">
        <v>61</v>
      </c>
      <c r="AL37" s="26">
        <v>217.0</v>
      </c>
      <c r="AM37" s="27" t="s">
        <v>2344</v>
      </c>
      <c r="AN37" s="26">
        <v>1.63013321342E12</v>
      </c>
      <c r="AO37" s="24" t="b">
        <f t="shared" si="9"/>
        <v>1</v>
      </c>
      <c r="AP37" s="25" t="s">
        <v>61</v>
      </c>
      <c r="AQ37" s="26">
        <v>224.0</v>
      </c>
      <c r="AR37" s="27" t="s">
        <v>2349</v>
      </c>
      <c r="AS37" s="26">
        <v>1.630133888134E12</v>
      </c>
    </row>
    <row r="38">
      <c r="A38" s="24" t="b">
        <f t="shared" si="1"/>
        <v>1</v>
      </c>
      <c r="B38" s="25" t="s">
        <v>84</v>
      </c>
      <c r="C38" s="26">
        <v>171.0</v>
      </c>
      <c r="D38" s="27" t="s">
        <v>2345</v>
      </c>
      <c r="E38" s="26">
        <v>1.63012373729E12</v>
      </c>
      <c r="F38" s="24" t="b">
        <f t="shared" si="2"/>
        <v>1</v>
      </c>
      <c r="G38" s="25" t="s">
        <v>176</v>
      </c>
      <c r="H38" s="26">
        <v>597.0</v>
      </c>
      <c r="I38" s="27" t="s">
        <v>2350</v>
      </c>
      <c r="J38" s="26">
        <v>1.630124121313E12</v>
      </c>
      <c r="K38" s="24" t="b">
        <f t="shared" si="3"/>
        <v>1</v>
      </c>
      <c r="L38" s="25" t="s">
        <v>176</v>
      </c>
      <c r="M38" s="26">
        <v>815.0</v>
      </c>
      <c r="N38" s="27" t="s">
        <v>2351</v>
      </c>
      <c r="O38" s="26">
        <v>1.630124587563E12</v>
      </c>
      <c r="P38" s="24" t="b">
        <f t="shared" si="4"/>
        <v>1</v>
      </c>
      <c r="Q38" s="25" t="s">
        <v>202</v>
      </c>
      <c r="R38" s="26">
        <v>192.0</v>
      </c>
      <c r="S38" s="27" t="s">
        <v>2348</v>
      </c>
      <c r="T38" s="26">
        <v>1.630127960333E12</v>
      </c>
      <c r="U38" s="24" t="b">
        <f t="shared" si="5"/>
        <v>1</v>
      </c>
      <c r="V38" s="25" t="s">
        <v>84</v>
      </c>
      <c r="W38" s="26">
        <v>162.0</v>
      </c>
      <c r="X38" s="27" t="s">
        <v>2342</v>
      </c>
      <c r="Y38" s="26">
        <v>1.630128444457E12</v>
      </c>
      <c r="Z38" s="24" t="b">
        <f t="shared" si="6"/>
        <v>1</v>
      </c>
      <c r="AA38" s="25" t="s">
        <v>202</v>
      </c>
      <c r="AB38" s="26">
        <v>165.0</v>
      </c>
      <c r="AC38" s="27" t="s">
        <v>2352</v>
      </c>
      <c r="AD38" s="26">
        <v>1.630128853142E12</v>
      </c>
      <c r="AE38" s="24" t="b">
        <f t="shared" si="7"/>
        <v>1</v>
      </c>
      <c r="AF38" s="25" t="s">
        <v>70</v>
      </c>
      <c r="AG38" s="26">
        <v>207.0</v>
      </c>
      <c r="AH38" s="27" t="s">
        <v>2343</v>
      </c>
      <c r="AI38" s="26">
        <v>1.630132665943E12</v>
      </c>
      <c r="AJ38" s="24" t="b">
        <f t="shared" si="8"/>
        <v>1</v>
      </c>
      <c r="AK38" s="25" t="s">
        <v>196</v>
      </c>
      <c r="AL38" s="26">
        <v>134.0</v>
      </c>
      <c r="AM38" s="27" t="s">
        <v>2344</v>
      </c>
      <c r="AN38" s="26">
        <v>1.630133213558E12</v>
      </c>
      <c r="AO38" s="24" t="b">
        <f t="shared" si="9"/>
        <v>1</v>
      </c>
      <c r="AP38" s="25" t="s">
        <v>196</v>
      </c>
      <c r="AQ38" s="26">
        <v>218.0</v>
      </c>
      <c r="AR38" s="27" t="s">
        <v>2349</v>
      </c>
      <c r="AS38" s="26">
        <v>1.630133888352E12</v>
      </c>
    </row>
    <row r="39">
      <c r="A39" s="24" t="b">
        <f t="shared" si="1"/>
        <v>1</v>
      </c>
      <c r="B39" s="25" t="s">
        <v>212</v>
      </c>
      <c r="C39" s="26">
        <v>766.0</v>
      </c>
      <c r="D39" s="27" t="s">
        <v>2353</v>
      </c>
      <c r="E39" s="26">
        <v>1.630123738063E12</v>
      </c>
      <c r="F39" s="24" t="b">
        <f t="shared" si="2"/>
        <v>1</v>
      </c>
      <c r="G39" s="25" t="s">
        <v>183</v>
      </c>
      <c r="H39" s="26">
        <v>320.0</v>
      </c>
      <c r="I39" s="27" t="s">
        <v>2350</v>
      </c>
      <c r="J39" s="26">
        <v>1.630124121629E12</v>
      </c>
      <c r="K39" s="24" t="b">
        <f t="shared" si="3"/>
        <v>1</v>
      </c>
      <c r="L39" s="25" t="s">
        <v>186</v>
      </c>
      <c r="M39" s="26">
        <v>524.0</v>
      </c>
      <c r="N39" s="27" t="s">
        <v>2354</v>
      </c>
      <c r="O39" s="26">
        <v>1.630124588084E12</v>
      </c>
      <c r="P39" s="24" t="b">
        <f t="shared" si="4"/>
        <v>1</v>
      </c>
      <c r="Q39" s="25" t="s">
        <v>76</v>
      </c>
      <c r="R39" s="26">
        <v>106.0</v>
      </c>
      <c r="S39" s="27" t="s">
        <v>2348</v>
      </c>
      <c r="T39" s="26">
        <v>1.630127960437E12</v>
      </c>
      <c r="U39" s="24" t="b">
        <f t="shared" si="5"/>
        <v>1</v>
      </c>
      <c r="V39" s="25" t="s">
        <v>176</v>
      </c>
      <c r="W39" s="26">
        <v>1067.0</v>
      </c>
      <c r="X39" s="27" t="s">
        <v>2355</v>
      </c>
      <c r="Y39" s="26">
        <v>1.630128445527E12</v>
      </c>
      <c r="Z39" s="24" t="b">
        <f t="shared" si="6"/>
        <v>1</v>
      </c>
      <c r="AA39" s="25" t="s">
        <v>75</v>
      </c>
      <c r="AB39" s="26">
        <v>120.0</v>
      </c>
      <c r="AC39" s="27" t="s">
        <v>2352</v>
      </c>
      <c r="AD39" s="26">
        <v>1.630128853246E12</v>
      </c>
      <c r="AE39" s="24" t="b">
        <f t="shared" si="7"/>
        <v>1</v>
      </c>
      <c r="AF39" s="25" t="s">
        <v>183</v>
      </c>
      <c r="AG39" s="26">
        <v>151.0</v>
      </c>
      <c r="AH39" s="27" t="s">
        <v>2356</v>
      </c>
      <c r="AI39" s="26">
        <v>1.63013266609E12</v>
      </c>
      <c r="AJ39" s="24" t="b">
        <f t="shared" si="8"/>
        <v>1</v>
      </c>
      <c r="AK39" s="25" t="s">
        <v>70</v>
      </c>
      <c r="AL39" s="26">
        <v>167.0</v>
      </c>
      <c r="AM39" s="27" t="s">
        <v>2344</v>
      </c>
      <c r="AN39" s="26">
        <v>1.630133213735E12</v>
      </c>
      <c r="AO39" s="24" t="b">
        <f t="shared" si="9"/>
        <v>1</v>
      </c>
      <c r="AP39" s="25" t="s">
        <v>70</v>
      </c>
      <c r="AQ39" s="26">
        <v>880.0</v>
      </c>
      <c r="AR39" s="27" t="s">
        <v>2357</v>
      </c>
      <c r="AS39" s="26">
        <v>1.630133889232E12</v>
      </c>
    </row>
    <row r="40">
      <c r="A40" s="24" t="b">
        <f t="shared" si="1"/>
        <v>1</v>
      </c>
      <c r="B40" s="25" t="s">
        <v>202</v>
      </c>
      <c r="C40" s="26">
        <v>200.0</v>
      </c>
      <c r="D40" s="27" t="s">
        <v>2353</v>
      </c>
      <c r="E40" s="26">
        <v>1.630123738252E12</v>
      </c>
      <c r="F40" s="24" t="b">
        <f t="shared" si="2"/>
        <v>1</v>
      </c>
      <c r="G40" s="25" t="s">
        <v>70</v>
      </c>
      <c r="H40" s="26">
        <v>180.0</v>
      </c>
      <c r="I40" s="27" t="s">
        <v>2350</v>
      </c>
      <c r="J40" s="26">
        <v>1.630124121826E12</v>
      </c>
      <c r="K40" s="24" t="b">
        <f t="shared" si="3"/>
        <v>1</v>
      </c>
      <c r="L40" s="25" t="s">
        <v>84</v>
      </c>
      <c r="M40" s="26">
        <v>221.0</v>
      </c>
      <c r="N40" s="27" t="s">
        <v>2354</v>
      </c>
      <c r="O40" s="26">
        <v>1.630124588311E12</v>
      </c>
      <c r="P40" s="24" t="b">
        <f t="shared" si="4"/>
        <v>1</v>
      </c>
      <c r="Q40" s="25" t="s">
        <v>84</v>
      </c>
      <c r="R40" s="26">
        <v>202.0</v>
      </c>
      <c r="S40" s="27" t="s">
        <v>2348</v>
      </c>
      <c r="T40" s="26">
        <v>1.630127960638E12</v>
      </c>
      <c r="U40" s="24" t="b">
        <f t="shared" si="5"/>
        <v>1</v>
      </c>
      <c r="V40" s="25" t="s">
        <v>186</v>
      </c>
      <c r="W40" s="26">
        <v>367.0</v>
      </c>
      <c r="X40" s="27" t="s">
        <v>2355</v>
      </c>
      <c r="Y40" s="26">
        <v>1.630128445895E12</v>
      </c>
      <c r="Z40" s="24" t="b">
        <f t="shared" si="6"/>
        <v>1</v>
      </c>
      <c r="AA40" s="25" t="s">
        <v>84</v>
      </c>
      <c r="AB40" s="26">
        <v>170.0</v>
      </c>
      <c r="AC40" s="27" t="s">
        <v>2352</v>
      </c>
      <c r="AD40" s="26">
        <v>1.630128853417E12</v>
      </c>
      <c r="AE40" s="24" t="b">
        <f t="shared" si="7"/>
        <v>1</v>
      </c>
      <c r="AF40" s="25" t="s">
        <v>70</v>
      </c>
      <c r="AG40" s="26">
        <v>952.0</v>
      </c>
      <c r="AH40" s="27" t="s">
        <v>2358</v>
      </c>
      <c r="AI40" s="26">
        <v>1.630132667045E12</v>
      </c>
      <c r="AJ40" s="24" t="b">
        <f t="shared" si="8"/>
        <v>1</v>
      </c>
      <c r="AK40" s="25" t="s">
        <v>202</v>
      </c>
      <c r="AL40" s="26">
        <v>184.0</v>
      </c>
      <c r="AM40" s="27" t="s">
        <v>2344</v>
      </c>
      <c r="AN40" s="26">
        <v>1.630133213911E12</v>
      </c>
      <c r="AO40" s="24" t="b">
        <f t="shared" si="9"/>
        <v>1</v>
      </c>
      <c r="AP40" s="25" t="s">
        <v>202</v>
      </c>
      <c r="AQ40" s="26">
        <v>215.0</v>
      </c>
      <c r="AR40" s="27" t="s">
        <v>2357</v>
      </c>
      <c r="AS40" s="26">
        <v>1.630133889445E12</v>
      </c>
    </row>
    <row r="41">
      <c r="A41" s="24" t="b">
        <f t="shared" si="1"/>
        <v>1</v>
      </c>
      <c r="B41" s="25" t="s">
        <v>84</v>
      </c>
      <c r="C41" s="26">
        <v>186.0</v>
      </c>
      <c r="D41" s="27" t="s">
        <v>2353</v>
      </c>
      <c r="E41" s="26">
        <v>1.630123738435E12</v>
      </c>
      <c r="F41" s="24" t="b">
        <f t="shared" si="2"/>
        <v>1</v>
      </c>
      <c r="G41" s="25" t="s">
        <v>61</v>
      </c>
      <c r="H41" s="26">
        <v>196.0</v>
      </c>
      <c r="I41" s="27" t="s">
        <v>2359</v>
      </c>
      <c r="J41" s="26">
        <v>1.630124122025E12</v>
      </c>
      <c r="K41" s="24" t="b">
        <f t="shared" si="3"/>
        <v>1</v>
      </c>
      <c r="L41" s="25" t="s">
        <v>172</v>
      </c>
      <c r="M41" s="26">
        <v>2026.0</v>
      </c>
      <c r="N41" s="27" t="s">
        <v>2360</v>
      </c>
      <c r="O41" s="26">
        <v>1.630124590332E12</v>
      </c>
      <c r="P41" s="24" t="b">
        <f t="shared" si="4"/>
        <v>1</v>
      </c>
      <c r="Q41" s="25" t="s">
        <v>76</v>
      </c>
      <c r="R41" s="26">
        <v>671.0</v>
      </c>
      <c r="S41" s="27" t="s">
        <v>2361</v>
      </c>
      <c r="T41" s="26">
        <v>1.630127961327E12</v>
      </c>
      <c r="U41" s="24" t="b">
        <f t="shared" si="5"/>
        <v>1</v>
      </c>
      <c r="V41" s="25" t="s">
        <v>84</v>
      </c>
      <c r="W41" s="26">
        <v>123.0</v>
      </c>
      <c r="X41" s="27" t="s">
        <v>2362</v>
      </c>
      <c r="Y41" s="26">
        <v>1.630128446024E12</v>
      </c>
      <c r="Z41" s="24" t="b">
        <f t="shared" si="6"/>
        <v>1</v>
      </c>
      <c r="AA41" s="25" t="s">
        <v>75</v>
      </c>
      <c r="AB41" s="26">
        <v>792.0</v>
      </c>
      <c r="AC41" s="27" t="s">
        <v>2363</v>
      </c>
      <c r="AD41" s="26">
        <v>1.630128854207E12</v>
      </c>
      <c r="AE41" s="24" t="b">
        <f t="shared" si="7"/>
        <v>1</v>
      </c>
      <c r="AF41" s="25" t="s">
        <v>61</v>
      </c>
      <c r="AG41" s="26">
        <v>218.0</v>
      </c>
      <c r="AH41" s="27" t="s">
        <v>2358</v>
      </c>
      <c r="AI41" s="26">
        <v>1.630132667263E12</v>
      </c>
      <c r="AJ41" s="24" t="b">
        <f t="shared" si="8"/>
        <v>1</v>
      </c>
      <c r="AK41" s="25" t="s">
        <v>75</v>
      </c>
      <c r="AL41" s="26">
        <v>109.0</v>
      </c>
      <c r="AM41" s="27" t="s">
        <v>2364</v>
      </c>
      <c r="AN41" s="26">
        <v>1.630133214016E12</v>
      </c>
      <c r="AO41" s="24" t="b">
        <f t="shared" si="9"/>
        <v>1</v>
      </c>
      <c r="AP41" s="25" t="s">
        <v>76</v>
      </c>
      <c r="AQ41" s="26">
        <v>186.0</v>
      </c>
      <c r="AR41" s="27" t="s">
        <v>2357</v>
      </c>
      <c r="AS41" s="26">
        <v>1.63013388963E12</v>
      </c>
    </row>
    <row r="42">
      <c r="A42" s="24" t="b">
        <f t="shared" si="1"/>
        <v>1</v>
      </c>
      <c r="B42" s="25" t="s">
        <v>202</v>
      </c>
      <c r="C42" s="26">
        <v>1108.0</v>
      </c>
      <c r="D42" s="27" t="s">
        <v>2365</v>
      </c>
      <c r="E42" s="26">
        <v>1.630123739559E12</v>
      </c>
      <c r="F42" s="24" t="b">
        <f t="shared" si="2"/>
        <v>1</v>
      </c>
      <c r="G42" s="25" t="s">
        <v>196</v>
      </c>
      <c r="H42" s="26">
        <v>163.0</v>
      </c>
      <c r="I42" s="27" t="s">
        <v>2359</v>
      </c>
      <c r="J42" s="26">
        <v>1.630124122175E12</v>
      </c>
      <c r="K42" s="24" t="b">
        <f t="shared" si="3"/>
        <v>1</v>
      </c>
      <c r="L42" s="25" t="s">
        <v>198</v>
      </c>
      <c r="M42" s="26">
        <v>1483.0</v>
      </c>
      <c r="N42" s="27" t="s">
        <v>2366</v>
      </c>
      <c r="O42" s="26">
        <v>1.630124591815E12</v>
      </c>
      <c r="P42" s="24" t="b">
        <f t="shared" si="4"/>
        <v>1</v>
      </c>
      <c r="Q42" s="25" t="s">
        <v>202</v>
      </c>
      <c r="R42" s="26">
        <v>115.0</v>
      </c>
      <c r="S42" s="27" t="s">
        <v>2361</v>
      </c>
      <c r="T42" s="26">
        <v>1.630127961425E12</v>
      </c>
      <c r="U42" s="24" t="b">
        <f t="shared" si="5"/>
        <v>1</v>
      </c>
      <c r="V42" s="25" t="s">
        <v>178</v>
      </c>
      <c r="W42" s="26">
        <v>6111.0</v>
      </c>
      <c r="X42" s="27" t="s">
        <v>2367</v>
      </c>
      <c r="Y42" s="26">
        <v>1.630128452127E12</v>
      </c>
      <c r="Z42" s="24" t="b">
        <f t="shared" si="6"/>
        <v>1</v>
      </c>
      <c r="AA42" s="25" t="s">
        <v>202</v>
      </c>
      <c r="AB42" s="26">
        <v>133.0</v>
      </c>
      <c r="AC42" s="27" t="s">
        <v>2363</v>
      </c>
      <c r="AD42" s="26">
        <v>1.630128854338E12</v>
      </c>
      <c r="AE42" s="24" t="b">
        <f t="shared" si="7"/>
        <v>1</v>
      </c>
      <c r="AF42" s="25" t="s">
        <v>196</v>
      </c>
      <c r="AG42" s="26">
        <v>151.0</v>
      </c>
      <c r="AH42" s="27" t="s">
        <v>2358</v>
      </c>
      <c r="AI42" s="26">
        <v>1.630132667416E12</v>
      </c>
      <c r="AJ42" s="24" t="b">
        <f t="shared" si="8"/>
        <v>1</v>
      </c>
      <c r="AK42" s="25" t="s">
        <v>84</v>
      </c>
      <c r="AL42" s="26">
        <v>133.0</v>
      </c>
      <c r="AM42" s="27" t="s">
        <v>2364</v>
      </c>
      <c r="AN42" s="26">
        <v>1.630133214147E12</v>
      </c>
      <c r="AO42" s="24" t="b">
        <f t="shared" si="9"/>
        <v>1</v>
      </c>
      <c r="AP42" s="25" t="s">
        <v>84</v>
      </c>
      <c r="AQ42" s="26">
        <v>193.0</v>
      </c>
      <c r="AR42" s="27" t="s">
        <v>2357</v>
      </c>
      <c r="AS42" s="26">
        <v>1.630133889825E12</v>
      </c>
    </row>
    <row r="43">
      <c r="A43" s="24" t="b">
        <f t="shared" si="1"/>
        <v>1</v>
      </c>
      <c r="B43" s="25" t="s">
        <v>212</v>
      </c>
      <c r="C43" s="26">
        <v>122.0</v>
      </c>
      <c r="D43" s="27" t="s">
        <v>2365</v>
      </c>
      <c r="E43" s="26">
        <v>1.630123739663E12</v>
      </c>
      <c r="F43" s="24" t="b">
        <f t="shared" si="2"/>
        <v>1</v>
      </c>
      <c r="G43" s="25" t="s">
        <v>70</v>
      </c>
      <c r="H43" s="26">
        <v>138.0</v>
      </c>
      <c r="I43" s="27" t="s">
        <v>2359</v>
      </c>
      <c r="J43" s="26">
        <v>1.63012412231E12</v>
      </c>
      <c r="K43" s="24" t="b">
        <f t="shared" si="3"/>
        <v>1</v>
      </c>
      <c r="L43" s="25" t="s">
        <v>178</v>
      </c>
      <c r="M43" s="26">
        <v>718.0</v>
      </c>
      <c r="N43" s="27" t="s">
        <v>2368</v>
      </c>
      <c r="O43" s="26">
        <v>1.630124592539E12</v>
      </c>
      <c r="P43" s="24" t="b">
        <f t="shared" si="4"/>
        <v>1</v>
      </c>
      <c r="Q43" s="25" t="s">
        <v>75</v>
      </c>
      <c r="R43" s="26">
        <v>196.0</v>
      </c>
      <c r="S43" s="27" t="s">
        <v>2361</v>
      </c>
      <c r="T43" s="26">
        <v>1.630127961628E12</v>
      </c>
      <c r="U43" s="24" t="b">
        <f t="shared" si="5"/>
        <v>1</v>
      </c>
      <c r="V43" s="25" t="s">
        <v>198</v>
      </c>
      <c r="W43" s="26">
        <v>1322.0</v>
      </c>
      <c r="X43" s="27" t="s">
        <v>2369</v>
      </c>
      <c r="Y43" s="26">
        <v>1.630128453449E12</v>
      </c>
      <c r="Z43" s="24" t="b">
        <f t="shared" si="6"/>
        <v>1</v>
      </c>
      <c r="AA43" s="25" t="s">
        <v>70</v>
      </c>
      <c r="AB43" s="26">
        <v>126.0</v>
      </c>
      <c r="AC43" s="27" t="s">
        <v>2363</v>
      </c>
      <c r="AD43" s="26">
        <v>1.630128854467E12</v>
      </c>
      <c r="AE43" s="24" t="b">
        <f t="shared" si="7"/>
        <v>1</v>
      </c>
      <c r="AF43" s="25" t="s">
        <v>70</v>
      </c>
      <c r="AG43" s="26">
        <v>150.0</v>
      </c>
      <c r="AH43" s="27" t="s">
        <v>2358</v>
      </c>
      <c r="AI43" s="26">
        <v>1.630132667563E12</v>
      </c>
      <c r="AJ43" s="24" t="b">
        <f t="shared" si="8"/>
        <v>1</v>
      </c>
      <c r="AK43" s="25" t="s">
        <v>176</v>
      </c>
      <c r="AL43" s="26">
        <v>546.0</v>
      </c>
      <c r="AM43" s="27" t="s">
        <v>2364</v>
      </c>
      <c r="AN43" s="26">
        <v>1.630133214693E12</v>
      </c>
      <c r="AO43" s="24" t="b">
        <f t="shared" si="9"/>
        <v>1</v>
      </c>
      <c r="AP43" s="25" t="s">
        <v>76</v>
      </c>
      <c r="AQ43" s="26">
        <v>787.0</v>
      </c>
      <c r="AR43" s="27" t="s">
        <v>2370</v>
      </c>
      <c r="AS43" s="26">
        <v>1.630133890614E12</v>
      </c>
    </row>
    <row r="44">
      <c r="A44" s="24" t="b">
        <f t="shared" si="1"/>
        <v>1</v>
      </c>
      <c r="B44" s="25" t="s">
        <v>84</v>
      </c>
      <c r="C44" s="26">
        <v>126.0</v>
      </c>
      <c r="D44" s="27" t="s">
        <v>2365</v>
      </c>
      <c r="E44" s="26">
        <v>1.630123739789E12</v>
      </c>
      <c r="F44" s="24" t="b">
        <f t="shared" si="2"/>
        <v>1</v>
      </c>
      <c r="G44" s="25" t="s">
        <v>202</v>
      </c>
      <c r="H44" s="26">
        <v>178.0</v>
      </c>
      <c r="I44" s="27" t="s">
        <v>2359</v>
      </c>
      <c r="J44" s="26">
        <v>1.630124122481E12</v>
      </c>
      <c r="K44" s="24" t="b">
        <f t="shared" si="3"/>
        <v>1</v>
      </c>
      <c r="L44" s="25" t="s">
        <v>166</v>
      </c>
      <c r="M44" s="26">
        <v>45.0</v>
      </c>
      <c r="N44" s="27" t="s">
        <v>2368</v>
      </c>
      <c r="O44" s="26">
        <v>1.63012459258E12</v>
      </c>
      <c r="P44" s="24" t="b">
        <f t="shared" si="4"/>
        <v>1</v>
      </c>
      <c r="Q44" s="25" t="s">
        <v>84</v>
      </c>
      <c r="R44" s="26">
        <v>131.0</v>
      </c>
      <c r="S44" s="27" t="s">
        <v>2361</v>
      </c>
      <c r="T44" s="26">
        <v>1.63012796175E12</v>
      </c>
      <c r="U44" s="24" t="b">
        <f t="shared" si="5"/>
        <v>1</v>
      </c>
      <c r="V44" s="25" t="s">
        <v>2371</v>
      </c>
      <c r="W44" s="26">
        <v>268.0</v>
      </c>
      <c r="X44" s="27" t="s">
        <v>2369</v>
      </c>
      <c r="Y44" s="26">
        <v>1.630128453717E12</v>
      </c>
      <c r="Z44" s="24" t="b">
        <f t="shared" si="6"/>
        <v>1</v>
      </c>
      <c r="AA44" s="25" t="s">
        <v>202</v>
      </c>
      <c r="AB44" s="26">
        <v>984.0</v>
      </c>
      <c r="AC44" s="27" t="s">
        <v>2372</v>
      </c>
      <c r="AD44" s="26">
        <v>1.630128855453E12</v>
      </c>
      <c r="AE44" s="24" t="b">
        <f t="shared" si="7"/>
        <v>1</v>
      </c>
      <c r="AF44" s="25" t="s">
        <v>202</v>
      </c>
      <c r="AG44" s="26">
        <v>178.0</v>
      </c>
      <c r="AH44" s="27" t="s">
        <v>2358</v>
      </c>
      <c r="AI44" s="26">
        <v>1.630132667752E12</v>
      </c>
      <c r="AJ44" s="24" t="b">
        <f t="shared" si="8"/>
        <v>1</v>
      </c>
      <c r="AK44" s="25" t="s">
        <v>186</v>
      </c>
      <c r="AL44" s="26">
        <v>367.0</v>
      </c>
      <c r="AM44" s="27" t="s">
        <v>2373</v>
      </c>
      <c r="AN44" s="26">
        <v>1.63013321506E12</v>
      </c>
      <c r="AO44" s="24" t="b">
        <f t="shared" si="9"/>
        <v>1</v>
      </c>
      <c r="AP44" s="25" t="s">
        <v>202</v>
      </c>
      <c r="AQ44" s="26">
        <v>107.0</v>
      </c>
      <c r="AR44" s="27" t="s">
        <v>2370</v>
      </c>
      <c r="AS44" s="26">
        <v>1.63013389072E12</v>
      </c>
    </row>
    <row r="45">
      <c r="A45" s="24" t="b">
        <f t="shared" si="1"/>
        <v>1</v>
      </c>
      <c r="B45" s="25" t="s">
        <v>138</v>
      </c>
      <c r="C45" s="26">
        <v>559.0</v>
      </c>
      <c r="D45" s="27" t="s">
        <v>2374</v>
      </c>
      <c r="E45" s="26">
        <v>1.630123740351E12</v>
      </c>
      <c r="F45" s="24" t="b">
        <f t="shared" si="2"/>
        <v>1</v>
      </c>
      <c r="G45" s="25" t="s">
        <v>75</v>
      </c>
      <c r="H45" s="26">
        <v>115.0</v>
      </c>
      <c r="I45" s="27" t="s">
        <v>2359</v>
      </c>
      <c r="J45" s="26">
        <v>1.6301241226E12</v>
      </c>
      <c r="K45" s="24" t="b">
        <f t="shared" si="3"/>
        <v>1</v>
      </c>
      <c r="L45" s="25" t="s">
        <v>84</v>
      </c>
      <c r="M45" s="26">
        <v>426.0</v>
      </c>
      <c r="N45" s="27" t="s">
        <v>2375</v>
      </c>
      <c r="O45" s="26">
        <v>1.630124593005E12</v>
      </c>
      <c r="P45" s="24" t="b">
        <f t="shared" si="4"/>
        <v>1</v>
      </c>
      <c r="Q45" s="25" t="s">
        <v>176</v>
      </c>
      <c r="R45" s="26">
        <v>945.0</v>
      </c>
      <c r="S45" s="27" t="s">
        <v>2376</v>
      </c>
      <c r="T45" s="26">
        <v>1.630127962698E12</v>
      </c>
      <c r="U45" s="24" t="b">
        <f t="shared" si="5"/>
        <v>1</v>
      </c>
      <c r="V45" s="25" t="s">
        <v>166</v>
      </c>
      <c r="W45" s="26">
        <v>100.0</v>
      </c>
      <c r="X45" s="27" t="s">
        <v>2369</v>
      </c>
      <c r="Y45" s="26">
        <v>1.630128453815E12</v>
      </c>
      <c r="Z45" s="24" t="b">
        <f t="shared" si="6"/>
        <v>1</v>
      </c>
      <c r="AA45" s="25" t="s">
        <v>75</v>
      </c>
      <c r="AB45" s="26">
        <v>237.0</v>
      </c>
      <c r="AC45" s="27" t="s">
        <v>2372</v>
      </c>
      <c r="AD45" s="26">
        <v>1.630128855687E12</v>
      </c>
      <c r="AE45" s="24" t="b">
        <f t="shared" si="7"/>
        <v>1</v>
      </c>
      <c r="AF45" s="25" t="s">
        <v>75</v>
      </c>
      <c r="AG45" s="26">
        <v>90.0</v>
      </c>
      <c r="AH45" s="27" t="s">
        <v>2358</v>
      </c>
      <c r="AI45" s="26">
        <v>1.630132667832E12</v>
      </c>
      <c r="AJ45" s="24" t="b">
        <f t="shared" si="8"/>
        <v>1</v>
      </c>
      <c r="AK45" s="25" t="s">
        <v>84</v>
      </c>
      <c r="AL45" s="26">
        <v>159.0</v>
      </c>
      <c r="AM45" s="27" t="s">
        <v>2373</v>
      </c>
      <c r="AN45" s="26">
        <v>1.630133215216E12</v>
      </c>
      <c r="AO45" s="24" t="b">
        <f t="shared" si="9"/>
        <v>1</v>
      </c>
      <c r="AP45" s="25" t="s">
        <v>76</v>
      </c>
      <c r="AQ45" s="26">
        <v>168.0</v>
      </c>
      <c r="AR45" s="27" t="s">
        <v>2370</v>
      </c>
      <c r="AS45" s="26">
        <v>1.630133890895E12</v>
      </c>
    </row>
    <row r="46">
      <c r="A46" s="24" t="b">
        <f t="shared" si="1"/>
        <v>1</v>
      </c>
      <c r="B46" s="25" t="s">
        <v>84</v>
      </c>
      <c r="C46" s="26">
        <v>269.0</v>
      </c>
      <c r="D46" s="27" t="s">
        <v>2374</v>
      </c>
      <c r="E46" s="26">
        <v>1.630123740615E12</v>
      </c>
      <c r="F46" s="24" t="b">
        <f t="shared" si="2"/>
        <v>1</v>
      </c>
      <c r="G46" s="25" t="s">
        <v>84</v>
      </c>
      <c r="H46" s="26">
        <v>141.0</v>
      </c>
      <c r="I46" s="27" t="s">
        <v>2359</v>
      </c>
      <c r="J46" s="26">
        <v>1.630124122757E12</v>
      </c>
      <c r="K46" s="24" t="b">
        <f t="shared" si="3"/>
        <v>1</v>
      </c>
      <c r="L46" s="25" t="s">
        <v>221</v>
      </c>
      <c r="M46" s="26">
        <v>417.0</v>
      </c>
      <c r="N46" s="27" t="s">
        <v>2375</v>
      </c>
      <c r="O46" s="26">
        <v>1.630124593421E12</v>
      </c>
      <c r="P46" s="24" t="b">
        <f t="shared" si="4"/>
        <v>1</v>
      </c>
      <c r="Q46" s="25" t="s">
        <v>186</v>
      </c>
      <c r="R46" s="26">
        <v>521.0</v>
      </c>
      <c r="S46" s="27" t="s">
        <v>2377</v>
      </c>
      <c r="T46" s="26">
        <v>1.630127963216E12</v>
      </c>
      <c r="U46" s="24" t="b">
        <f t="shared" si="5"/>
        <v>1</v>
      </c>
      <c r="V46" s="25" t="s">
        <v>2371</v>
      </c>
      <c r="W46" s="26">
        <v>581.0</v>
      </c>
      <c r="X46" s="27" t="s">
        <v>2378</v>
      </c>
      <c r="Y46" s="26">
        <v>1.630128454413E12</v>
      </c>
      <c r="Z46" s="24" t="b">
        <f t="shared" si="6"/>
        <v>1</v>
      </c>
      <c r="AA46" s="25" t="s">
        <v>84</v>
      </c>
      <c r="AB46" s="26">
        <v>94.0</v>
      </c>
      <c r="AC46" s="27" t="s">
        <v>2372</v>
      </c>
      <c r="AD46" s="26">
        <v>1.630128855811E12</v>
      </c>
      <c r="AE46" s="24" t="b">
        <f t="shared" si="7"/>
        <v>1</v>
      </c>
      <c r="AF46" s="25" t="s">
        <v>84</v>
      </c>
      <c r="AG46" s="26">
        <v>183.0</v>
      </c>
      <c r="AH46" s="27" t="s">
        <v>2379</v>
      </c>
      <c r="AI46" s="26">
        <v>1.630132668014E12</v>
      </c>
      <c r="AJ46" s="24" t="b">
        <f t="shared" si="8"/>
        <v>1</v>
      </c>
      <c r="AK46" s="25" t="s">
        <v>193</v>
      </c>
      <c r="AL46" s="26">
        <v>6283.0</v>
      </c>
      <c r="AM46" s="27" t="s">
        <v>2380</v>
      </c>
      <c r="AN46" s="26">
        <v>1.630133221505E12</v>
      </c>
      <c r="AO46" s="24" t="b">
        <f t="shared" si="9"/>
        <v>1</v>
      </c>
      <c r="AP46" s="25" t="s">
        <v>84</v>
      </c>
      <c r="AQ46" s="26">
        <v>203.0</v>
      </c>
      <c r="AR46" s="27" t="s">
        <v>2381</v>
      </c>
      <c r="AS46" s="26">
        <v>1.63013389109E12</v>
      </c>
    </row>
    <row r="47">
      <c r="A47" s="24" t="b">
        <f t="shared" si="1"/>
        <v>1</v>
      </c>
      <c r="B47" s="25" t="s">
        <v>176</v>
      </c>
      <c r="C47" s="26">
        <v>401.0</v>
      </c>
      <c r="D47" s="27" t="s">
        <v>2382</v>
      </c>
      <c r="E47" s="26">
        <v>1.630123741017E12</v>
      </c>
      <c r="F47" s="24" t="b">
        <f t="shared" si="2"/>
        <v>1</v>
      </c>
      <c r="G47" s="25" t="s">
        <v>176</v>
      </c>
      <c r="H47" s="26">
        <v>218.0</v>
      </c>
      <c r="I47" s="27" t="s">
        <v>2359</v>
      </c>
      <c r="J47" s="26">
        <v>1.630124122978E12</v>
      </c>
      <c r="K47" s="24" t="b">
        <f t="shared" si="3"/>
        <v>1</v>
      </c>
      <c r="L47" s="25" t="s">
        <v>123</v>
      </c>
      <c r="M47" s="26">
        <v>186.0</v>
      </c>
      <c r="N47" s="27" t="s">
        <v>2375</v>
      </c>
      <c r="O47" s="26">
        <v>1.630124593616E12</v>
      </c>
      <c r="P47" s="24" t="b">
        <f t="shared" si="4"/>
        <v>1</v>
      </c>
      <c r="Q47" s="25" t="s">
        <v>84</v>
      </c>
      <c r="R47" s="26">
        <v>134.0</v>
      </c>
      <c r="S47" s="27" t="s">
        <v>2377</v>
      </c>
      <c r="T47" s="26">
        <v>1.630127963365E12</v>
      </c>
      <c r="U47" s="24" t="b">
        <f t="shared" si="5"/>
        <v>1</v>
      </c>
      <c r="V47" s="25" t="s">
        <v>198</v>
      </c>
      <c r="W47" s="26">
        <v>114.0</v>
      </c>
      <c r="X47" s="27" t="s">
        <v>2378</v>
      </c>
      <c r="Y47" s="26">
        <v>1.630128454512E12</v>
      </c>
      <c r="Z47" s="24" t="b">
        <f t="shared" si="6"/>
        <v>1</v>
      </c>
      <c r="AA47" s="25" t="s">
        <v>176</v>
      </c>
      <c r="AB47" s="26">
        <v>901.0</v>
      </c>
      <c r="AC47" s="27" t="s">
        <v>2383</v>
      </c>
      <c r="AD47" s="26">
        <v>1.630128856689E12</v>
      </c>
      <c r="AE47" s="24" t="b">
        <f t="shared" si="7"/>
        <v>1</v>
      </c>
      <c r="AF47" s="25" t="s">
        <v>176</v>
      </c>
      <c r="AG47" s="26">
        <v>1624.0</v>
      </c>
      <c r="AH47" s="27" t="s">
        <v>2384</v>
      </c>
      <c r="AI47" s="26">
        <v>1.630132669644E12</v>
      </c>
      <c r="AJ47" s="24" t="b">
        <f t="shared" si="8"/>
        <v>1</v>
      </c>
      <c r="AK47" s="25" t="s">
        <v>198</v>
      </c>
      <c r="AL47" s="26">
        <v>1399.0</v>
      </c>
      <c r="AM47" s="27" t="s">
        <v>2385</v>
      </c>
      <c r="AN47" s="26">
        <v>1.630133222903E12</v>
      </c>
      <c r="AO47" s="24" t="b">
        <f t="shared" si="9"/>
        <v>1</v>
      </c>
      <c r="AP47" s="25" t="s">
        <v>76</v>
      </c>
      <c r="AQ47" s="26">
        <v>433.0</v>
      </c>
      <c r="AR47" s="27" t="s">
        <v>2381</v>
      </c>
      <c r="AS47" s="26">
        <v>1.630133891523E12</v>
      </c>
    </row>
    <row r="48">
      <c r="A48" s="24" t="b">
        <f t="shared" si="1"/>
        <v>1</v>
      </c>
      <c r="B48" s="25" t="s">
        <v>186</v>
      </c>
      <c r="C48" s="26">
        <v>242.0</v>
      </c>
      <c r="D48" s="27" t="s">
        <v>2382</v>
      </c>
      <c r="E48" s="26">
        <v>1.630123741274E12</v>
      </c>
      <c r="F48" s="24" t="b">
        <f t="shared" si="2"/>
        <v>1</v>
      </c>
      <c r="G48" s="25" t="s">
        <v>186</v>
      </c>
      <c r="H48" s="26">
        <v>201.0</v>
      </c>
      <c r="I48" s="27" t="s">
        <v>2386</v>
      </c>
      <c r="J48" s="26">
        <v>1.630124123163E12</v>
      </c>
      <c r="K48" s="24" t="b">
        <f t="shared" si="3"/>
        <v>1</v>
      </c>
      <c r="L48" s="25" t="s">
        <v>84</v>
      </c>
      <c r="M48" s="26">
        <v>180.0</v>
      </c>
      <c r="N48" s="27" t="s">
        <v>2375</v>
      </c>
      <c r="O48" s="26">
        <v>1.630124593802E12</v>
      </c>
      <c r="P48" s="24" t="b">
        <f t="shared" si="4"/>
        <v>1</v>
      </c>
      <c r="Q48" s="25" t="s">
        <v>164</v>
      </c>
      <c r="R48" s="26">
        <v>3451.0</v>
      </c>
      <c r="S48" s="27" t="s">
        <v>2387</v>
      </c>
      <c r="T48" s="26">
        <v>1.630127966814E12</v>
      </c>
      <c r="U48" s="24" t="b">
        <f t="shared" si="5"/>
        <v>1</v>
      </c>
      <c r="V48" s="25" t="s">
        <v>157</v>
      </c>
      <c r="W48" s="26">
        <v>150.0</v>
      </c>
      <c r="X48" s="27" t="s">
        <v>2378</v>
      </c>
      <c r="Y48" s="26">
        <v>1.630128454662E12</v>
      </c>
      <c r="Z48" s="24" t="b">
        <f t="shared" si="6"/>
        <v>1</v>
      </c>
      <c r="AA48" s="25" t="s">
        <v>186</v>
      </c>
      <c r="AB48" s="26">
        <v>395.0</v>
      </c>
      <c r="AC48" s="27" t="s">
        <v>2388</v>
      </c>
      <c r="AD48" s="26">
        <v>1.63012885709E12</v>
      </c>
      <c r="AE48" s="24" t="b">
        <f t="shared" si="7"/>
        <v>1</v>
      </c>
      <c r="AF48" s="25" t="s">
        <v>186</v>
      </c>
      <c r="AG48" s="26">
        <v>314.0</v>
      </c>
      <c r="AH48" s="27" t="s">
        <v>2384</v>
      </c>
      <c r="AI48" s="26">
        <v>1.630132669948E12</v>
      </c>
      <c r="AJ48" s="24" t="b">
        <f t="shared" si="8"/>
        <v>1</v>
      </c>
      <c r="AK48" s="25" t="s">
        <v>159</v>
      </c>
      <c r="AL48" s="26">
        <v>359.0</v>
      </c>
      <c r="AM48" s="27" t="s">
        <v>2389</v>
      </c>
      <c r="AN48" s="26">
        <v>1.630133223262E12</v>
      </c>
      <c r="AO48" s="24" t="b">
        <f t="shared" si="9"/>
        <v>1</v>
      </c>
      <c r="AP48" s="25" t="s">
        <v>202</v>
      </c>
      <c r="AQ48" s="26">
        <v>99.0</v>
      </c>
      <c r="AR48" s="27" t="s">
        <v>2381</v>
      </c>
      <c r="AS48" s="26">
        <v>1.63013389162E12</v>
      </c>
    </row>
    <row r="49">
      <c r="A49" s="24" t="b">
        <f t="shared" si="1"/>
        <v>1</v>
      </c>
      <c r="B49" s="25" t="s">
        <v>84</v>
      </c>
      <c r="C49" s="26">
        <v>132.0</v>
      </c>
      <c r="D49" s="27" t="s">
        <v>2382</v>
      </c>
      <c r="E49" s="26">
        <v>1.630123741409E12</v>
      </c>
      <c r="F49" s="24" t="b">
        <f t="shared" si="2"/>
        <v>1</v>
      </c>
      <c r="G49" s="25" t="s">
        <v>84</v>
      </c>
      <c r="H49" s="26">
        <v>324.0</v>
      </c>
      <c r="I49" s="27" t="s">
        <v>2386</v>
      </c>
      <c r="J49" s="26">
        <v>1.630124123493E12</v>
      </c>
      <c r="K49" s="24" t="b">
        <f t="shared" si="3"/>
        <v>1</v>
      </c>
      <c r="L49" s="25" t="s">
        <v>212</v>
      </c>
      <c r="M49" s="26">
        <v>1071.0</v>
      </c>
      <c r="N49" s="27" t="s">
        <v>2390</v>
      </c>
      <c r="O49" s="26">
        <v>1.630124594873E12</v>
      </c>
      <c r="P49" s="24" t="b">
        <f t="shared" si="4"/>
        <v>1</v>
      </c>
      <c r="Q49" s="25" t="s">
        <v>198</v>
      </c>
      <c r="R49" s="26">
        <v>1600.0</v>
      </c>
      <c r="S49" s="27" t="s">
        <v>2391</v>
      </c>
      <c r="T49" s="26">
        <v>1.630127968403E12</v>
      </c>
      <c r="U49" s="24" t="b">
        <f t="shared" si="5"/>
        <v>1</v>
      </c>
      <c r="V49" s="25" t="s">
        <v>166</v>
      </c>
      <c r="W49" s="26">
        <v>97.0</v>
      </c>
      <c r="X49" s="27" t="s">
        <v>2378</v>
      </c>
      <c r="Y49" s="26">
        <v>1.630128454761E12</v>
      </c>
      <c r="Z49" s="24" t="b">
        <f t="shared" si="6"/>
        <v>1</v>
      </c>
      <c r="AA49" s="25" t="s">
        <v>84</v>
      </c>
      <c r="AB49" s="26">
        <v>236.0</v>
      </c>
      <c r="AC49" s="27" t="s">
        <v>2388</v>
      </c>
      <c r="AD49" s="26">
        <v>1.630128857327E12</v>
      </c>
      <c r="AE49" s="24" t="b">
        <f t="shared" si="7"/>
        <v>1</v>
      </c>
      <c r="AF49" s="25" t="s">
        <v>84</v>
      </c>
      <c r="AG49" s="26">
        <v>109.0</v>
      </c>
      <c r="AH49" s="27" t="s">
        <v>2392</v>
      </c>
      <c r="AI49" s="26">
        <v>1.63013267006E12</v>
      </c>
      <c r="AJ49" s="24" t="b">
        <f t="shared" si="8"/>
        <v>1</v>
      </c>
      <c r="AK49" s="25" t="s">
        <v>166</v>
      </c>
      <c r="AL49" s="26">
        <v>87.0</v>
      </c>
      <c r="AM49" s="27" t="s">
        <v>2389</v>
      </c>
      <c r="AN49" s="26">
        <v>1.630133223359E12</v>
      </c>
      <c r="AO49" s="24" t="b">
        <f t="shared" si="9"/>
        <v>1</v>
      </c>
      <c r="AP49" s="25" t="s">
        <v>75</v>
      </c>
      <c r="AQ49" s="26">
        <v>765.0</v>
      </c>
      <c r="AR49" s="27" t="s">
        <v>2393</v>
      </c>
      <c r="AS49" s="26">
        <v>1.6301338924E12</v>
      </c>
    </row>
    <row r="50">
      <c r="A50" s="24" t="b">
        <f t="shared" si="1"/>
        <v>1</v>
      </c>
      <c r="B50" s="25" t="s">
        <v>172</v>
      </c>
      <c r="C50" s="26">
        <v>2921.0</v>
      </c>
      <c r="D50" s="27" t="s">
        <v>2394</v>
      </c>
      <c r="E50" s="26">
        <v>1.630123744319E12</v>
      </c>
      <c r="F50" s="24" t="b">
        <f t="shared" si="2"/>
        <v>1</v>
      </c>
      <c r="G50" s="25" t="s">
        <v>231</v>
      </c>
      <c r="H50" s="26">
        <v>3860.0</v>
      </c>
      <c r="I50" s="27" t="s">
        <v>2395</v>
      </c>
      <c r="J50" s="26">
        <v>1.630124127358E12</v>
      </c>
      <c r="K50" s="24" t="b">
        <f t="shared" si="3"/>
        <v>1</v>
      </c>
      <c r="L50" s="25" t="s">
        <v>202</v>
      </c>
      <c r="M50" s="26">
        <v>172.0</v>
      </c>
      <c r="N50" s="27" t="s">
        <v>2396</v>
      </c>
      <c r="O50" s="26">
        <v>1.630124595031E12</v>
      </c>
      <c r="P50" s="24" t="b">
        <f t="shared" si="4"/>
        <v>1</v>
      </c>
      <c r="Q50" s="25" t="s">
        <v>164</v>
      </c>
      <c r="R50" s="26">
        <v>792.0</v>
      </c>
      <c r="S50" s="27" t="s">
        <v>2397</v>
      </c>
      <c r="T50" s="26">
        <v>1.630127969196E12</v>
      </c>
      <c r="U50" s="24" t="b">
        <f t="shared" si="5"/>
        <v>1</v>
      </c>
      <c r="V50" s="25" t="s">
        <v>84</v>
      </c>
      <c r="W50" s="26">
        <v>232.0</v>
      </c>
      <c r="X50" s="27" t="s">
        <v>2378</v>
      </c>
      <c r="Y50" s="26">
        <v>1.63012845499E12</v>
      </c>
      <c r="Z50" s="24" t="b">
        <f t="shared" si="6"/>
        <v>1</v>
      </c>
      <c r="AA50" s="25" t="s">
        <v>159</v>
      </c>
      <c r="AB50" s="26">
        <v>2300.0</v>
      </c>
      <c r="AC50" s="27" t="s">
        <v>2398</v>
      </c>
      <c r="AD50" s="26">
        <v>1.630128859615E12</v>
      </c>
      <c r="AE50" s="24" t="b">
        <f t="shared" si="7"/>
        <v>1</v>
      </c>
      <c r="AF50" s="25" t="s">
        <v>167</v>
      </c>
      <c r="AG50" s="26">
        <v>3659.0</v>
      </c>
      <c r="AH50" s="27" t="s">
        <v>2399</v>
      </c>
      <c r="AI50" s="26">
        <v>1.630132673722E12</v>
      </c>
      <c r="AJ50" s="24" t="b">
        <f t="shared" si="8"/>
        <v>1</v>
      </c>
      <c r="AK50" s="25" t="s">
        <v>221</v>
      </c>
      <c r="AL50" s="26">
        <v>431.0</v>
      </c>
      <c r="AM50" s="27" t="s">
        <v>2389</v>
      </c>
      <c r="AN50" s="26">
        <v>1.630133223779E12</v>
      </c>
      <c r="AO50" s="24" t="b">
        <f t="shared" si="9"/>
        <v>1</v>
      </c>
      <c r="AP50" s="25" t="s">
        <v>84</v>
      </c>
      <c r="AQ50" s="26">
        <v>216.0</v>
      </c>
      <c r="AR50" s="27" t="s">
        <v>2393</v>
      </c>
      <c r="AS50" s="26">
        <v>1.630133892602E12</v>
      </c>
    </row>
    <row r="51">
      <c r="A51" s="24" t="b">
        <f t="shared" si="1"/>
        <v>1</v>
      </c>
      <c r="B51" s="25" t="s">
        <v>198</v>
      </c>
      <c r="C51" s="26">
        <v>3425.0</v>
      </c>
      <c r="D51" s="27" t="s">
        <v>2400</v>
      </c>
      <c r="E51" s="26">
        <v>1.630123747738E12</v>
      </c>
      <c r="F51" s="24" t="b">
        <f t="shared" si="2"/>
        <v>1</v>
      </c>
      <c r="G51" s="25" t="s">
        <v>198</v>
      </c>
      <c r="H51" s="26">
        <v>1208.0</v>
      </c>
      <c r="I51" s="27" t="s">
        <v>2401</v>
      </c>
      <c r="J51" s="26">
        <v>1.630124128555E12</v>
      </c>
      <c r="K51" s="24" t="b">
        <f t="shared" si="3"/>
        <v>1</v>
      </c>
      <c r="L51" s="25" t="s">
        <v>84</v>
      </c>
      <c r="M51" s="26">
        <v>168.0</v>
      </c>
      <c r="N51" s="27" t="s">
        <v>2396</v>
      </c>
      <c r="O51" s="26">
        <v>1.630124595207E12</v>
      </c>
      <c r="P51" s="24" t="b">
        <f t="shared" si="4"/>
        <v>1</v>
      </c>
      <c r="Q51" s="25" t="s">
        <v>166</v>
      </c>
      <c r="R51" s="26">
        <v>97.0</v>
      </c>
      <c r="S51" s="27" t="s">
        <v>2397</v>
      </c>
      <c r="T51" s="26">
        <v>1.630127969304E12</v>
      </c>
      <c r="U51" s="24" t="b">
        <f t="shared" si="5"/>
        <v>1</v>
      </c>
      <c r="V51" s="25" t="s">
        <v>221</v>
      </c>
      <c r="W51" s="26">
        <v>349.0</v>
      </c>
      <c r="X51" s="27" t="s">
        <v>2402</v>
      </c>
      <c r="Y51" s="26">
        <v>1.63012845534E12</v>
      </c>
      <c r="Z51" s="24" t="b">
        <f t="shared" si="6"/>
        <v>1</v>
      </c>
      <c r="AA51" s="25" t="s">
        <v>198</v>
      </c>
      <c r="AB51" s="26">
        <v>1126.0</v>
      </c>
      <c r="AC51" s="27" t="s">
        <v>2403</v>
      </c>
      <c r="AD51" s="26">
        <v>1.630128860756E12</v>
      </c>
      <c r="AE51" s="24" t="b">
        <f t="shared" si="7"/>
        <v>1</v>
      </c>
      <c r="AF51" s="25" t="s">
        <v>198</v>
      </c>
      <c r="AG51" s="26">
        <v>1375.0</v>
      </c>
      <c r="AH51" s="27" t="s">
        <v>2404</v>
      </c>
      <c r="AI51" s="26">
        <v>1.630132675093E12</v>
      </c>
      <c r="AJ51" s="24" t="b">
        <f t="shared" si="8"/>
        <v>1</v>
      </c>
      <c r="AK51" s="25" t="s">
        <v>166</v>
      </c>
      <c r="AL51" s="26">
        <v>387.0</v>
      </c>
      <c r="AM51" s="27" t="s">
        <v>2405</v>
      </c>
      <c r="AN51" s="26">
        <v>1.630133224167E12</v>
      </c>
      <c r="AO51" s="24" t="b">
        <f t="shared" si="9"/>
        <v>1</v>
      </c>
      <c r="AP51" s="25" t="s">
        <v>176</v>
      </c>
      <c r="AQ51" s="26">
        <v>1377.0</v>
      </c>
      <c r="AR51" s="27" t="s">
        <v>2406</v>
      </c>
      <c r="AS51" s="26">
        <v>1.630133893981E12</v>
      </c>
    </row>
    <row r="52">
      <c r="A52" s="24" t="b">
        <f t="shared" si="1"/>
        <v>1</v>
      </c>
      <c r="B52" s="25" t="s">
        <v>159</v>
      </c>
      <c r="C52" s="26">
        <v>599.0</v>
      </c>
      <c r="D52" s="27" t="s">
        <v>2407</v>
      </c>
      <c r="E52" s="26">
        <v>1.630123748343E12</v>
      </c>
      <c r="F52" s="24" t="b">
        <f t="shared" si="2"/>
        <v>1</v>
      </c>
      <c r="G52" s="25" t="s">
        <v>178</v>
      </c>
      <c r="H52" s="26">
        <v>474.0</v>
      </c>
      <c r="I52" s="27" t="s">
        <v>2408</v>
      </c>
      <c r="J52" s="26">
        <v>1.630124129026E12</v>
      </c>
      <c r="K52" s="24" t="b">
        <f t="shared" si="3"/>
        <v>1</v>
      </c>
      <c r="L52" s="25" t="s">
        <v>193</v>
      </c>
      <c r="M52" s="26">
        <v>1990.0</v>
      </c>
      <c r="N52" s="27" t="s">
        <v>2409</v>
      </c>
      <c r="O52" s="26">
        <v>1.630124597187E12</v>
      </c>
      <c r="P52" s="24" t="b">
        <f t="shared" si="4"/>
        <v>1</v>
      </c>
      <c r="Q52" s="25" t="s">
        <v>84</v>
      </c>
      <c r="R52" s="26">
        <v>267.0</v>
      </c>
      <c r="S52" s="27" t="s">
        <v>2397</v>
      </c>
      <c r="T52" s="26">
        <v>1.630127969574E12</v>
      </c>
      <c r="U52" s="24" t="b">
        <f t="shared" si="5"/>
        <v>1</v>
      </c>
      <c r="V52" s="25" t="s">
        <v>123</v>
      </c>
      <c r="W52" s="26">
        <v>151.0</v>
      </c>
      <c r="X52" s="27" t="s">
        <v>2402</v>
      </c>
      <c r="Y52" s="26">
        <v>1.630128455488E12</v>
      </c>
      <c r="Z52" s="24" t="b">
        <f t="shared" si="6"/>
        <v>1</v>
      </c>
      <c r="AA52" s="25" t="s">
        <v>159</v>
      </c>
      <c r="AB52" s="26">
        <v>502.0</v>
      </c>
      <c r="AC52" s="27" t="s">
        <v>2410</v>
      </c>
      <c r="AD52" s="26">
        <v>1.630128861257E12</v>
      </c>
      <c r="AE52" s="24" t="b">
        <f t="shared" si="7"/>
        <v>1</v>
      </c>
      <c r="AF52" s="25" t="s">
        <v>157</v>
      </c>
      <c r="AG52" s="26">
        <v>574.0</v>
      </c>
      <c r="AH52" s="27" t="s">
        <v>2404</v>
      </c>
      <c r="AI52" s="26">
        <v>1.630132675667E12</v>
      </c>
      <c r="AJ52" s="24" t="b">
        <f t="shared" si="8"/>
        <v>1</v>
      </c>
      <c r="AK52" s="25" t="s">
        <v>221</v>
      </c>
      <c r="AL52" s="26">
        <v>258.0</v>
      </c>
      <c r="AM52" s="27" t="s">
        <v>2405</v>
      </c>
      <c r="AN52" s="26">
        <v>1.630133224422E12</v>
      </c>
      <c r="AO52" s="24" t="b">
        <f t="shared" si="9"/>
        <v>1</v>
      </c>
      <c r="AP52" s="25" t="s">
        <v>186</v>
      </c>
      <c r="AQ52" s="26">
        <v>410.0</v>
      </c>
      <c r="AR52" s="27" t="s">
        <v>2411</v>
      </c>
      <c r="AS52" s="26">
        <v>1.630133894392E12</v>
      </c>
    </row>
    <row r="53">
      <c r="A53" s="24" t="b">
        <f t="shared" si="1"/>
        <v>1</v>
      </c>
      <c r="B53" s="25" t="s">
        <v>166</v>
      </c>
      <c r="C53" s="26">
        <v>91.0</v>
      </c>
      <c r="D53" s="27" t="s">
        <v>2407</v>
      </c>
      <c r="E53" s="26">
        <v>1.630123748434E12</v>
      </c>
      <c r="F53" s="24" t="b">
        <f t="shared" si="2"/>
        <v>1</v>
      </c>
      <c r="G53" s="25" t="s">
        <v>166</v>
      </c>
      <c r="H53" s="26">
        <v>69.0</v>
      </c>
      <c r="I53" s="27" t="s">
        <v>2408</v>
      </c>
      <c r="J53" s="26">
        <v>1.630124129097E12</v>
      </c>
      <c r="K53" s="24" t="b">
        <f t="shared" si="3"/>
        <v>1</v>
      </c>
      <c r="L53" s="25" t="s">
        <v>237</v>
      </c>
      <c r="M53" s="26">
        <v>1108.0</v>
      </c>
      <c r="N53" s="27" t="s">
        <v>2412</v>
      </c>
      <c r="O53" s="26">
        <v>1.630124598296E12</v>
      </c>
      <c r="P53" s="24" t="b">
        <f t="shared" si="4"/>
        <v>1</v>
      </c>
      <c r="Q53" s="25" t="s">
        <v>221</v>
      </c>
      <c r="R53" s="26">
        <v>204.0</v>
      </c>
      <c r="S53" s="27" t="s">
        <v>2397</v>
      </c>
      <c r="T53" s="26">
        <v>1.63012796976E12</v>
      </c>
      <c r="U53" s="24" t="b">
        <f t="shared" si="5"/>
        <v>1</v>
      </c>
      <c r="V53" s="25" t="s">
        <v>84</v>
      </c>
      <c r="W53" s="26">
        <v>196.0</v>
      </c>
      <c r="X53" s="27" t="s">
        <v>2402</v>
      </c>
      <c r="Y53" s="26">
        <v>1.630128455699E12</v>
      </c>
      <c r="Z53" s="24" t="b">
        <f t="shared" si="6"/>
        <v>1</v>
      </c>
      <c r="AA53" s="25" t="s">
        <v>166</v>
      </c>
      <c r="AB53" s="26">
        <v>88.0</v>
      </c>
      <c r="AC53" s="27" t="s">
        <v>2410</v>
      </c>
      <c r="AD53" s="26">
        <v>1.630128861338E12</v>
      </c>
      <c r="AE53" s="24" t="b">
        <f t="shared" si="7"/>
        <v>1</v>
      </c>
      <c r="AF53" s="25" t="s">
        <v>166</v>
      </c>
      <c r="AG53" s="26">
        <v>54.0</v>
      </c>
      <c r="AH53" s="27" t="s">
        <v>2404</v>
      </c>
      <c r="AI53" s="26">
        <v>1.630132675724E12</v>
      </c>
      <c r="AJ53" s="24" t="b">
        <f t="shared" si="8"/>
        <v>1</v>
      </c>
      <c r="AK53" s="25" t="s">
        <v>252</v>
      </c>
      <c r="AL53" s="26">
        <v>220.0</v>
      </c>
      <c r="AM53" s="27" t="s">
        <v>2405</v>
      </c>
      <c r="AN53" s="26">
        <v>1.630133224645E12</v>
      </c>
      <c r="AO53" s="24" t="b">
        <f t="shared" si="9"/>
        <v>1</v>
      </c>
      <c r="AP53" s="25" t="s">
        <v>84</v>
      </c>
      <c r="AQ53" s="26">
        <v>283.0</v>
      </c>
      <c r="AR53" s="27" t="s">
        <v>2411</v>
      </c>
      <c r="AS53" s="26">
        <v>1.630133894676E12</v>
      </c>
    </row>
    <row r="54">
      <c r="A54" s="24" t="b">
        <f t="shared" si="1"/>
        <v>1</v>
      </c>
      <c r="B54" s="25" t="s">
        <v>84</v>
      </c>
      <c r="C54" s="26">
        <v>400.0</v>
      </c>
      <c r="D54" s="27" t="s">
        <v>2407</v>
      </c>
      <c r="E54" s="26">
        <v>1.630123748833E12</v>
      </c>
      <c r="F54" s="24" t="b">
        <f t="shared" si="2"/>
        <v>1</v>
      </c>
      <c r="G54" s="25" t="s">
        <v>84</v>
      </c>
      <c r="H54" s="26">
        <v>200.0</v>
      </c>
      <c r="I54" s="27" t="s">
        <v>2408</v>
      </c>
      <c r="J54" s="26">
        <v>1.630124129302E12</v>
      </c>
      <c r="K54" s="24" t="b">
        <f t="shared" si="3"/>
        <v>1</v>
      </c>
      <c r="L54" s="25" t="s">
        <v>159</v>
      </c>
      <c r="M54" s="26">
        <v>276.0</v>
      </c>
      <c r="N54" s="27" t="s">
        <v>2412</v>
      </c>
      <c r="O54" s="26">
        <v>1.630124598573E12</v>
      </c>
      <c r="P54" s="24" t="b">
        <f t="shared" si="4"/>
        <v>1</v>
      </c>
      <c r="Q54" s="25" t="s">
        <v>123</v>
      </c>
      <c r="R54" s="26">
        <v>172.0</v>
      </c>
      <c r="S54" s="27" t="s">
        <v>2397</v>
      </c>
      <c r="T54" s="26">
        <v>1.630127969932E12</v>
      </c>
      <c r="U54" s="24" t="b">
        <f t="shared" si="5"/>
        <v>1</v>
      </c>
      <c r="V54" s="25" t="s">
        <v>212</v>
      </c>
      <c r="W54" s="26">
        <v>1209.0</v>
      </c>
      <c r="X54" s="27" t="s">
        <v>2413</v>
      </c>
      <c r="Y54" s="26">
        <v>1.630128456896E12</v>
      </c>
      <c r="Z54" s="24" t="b">
        <f t="shared" si="6"/>
        <v>1</v>
      </c>
      <c r="AA54" s="25" t="s">
        <v>84</v>
      </c>
      <c r="AB54" s="26">
        <v>258.0</v>
      </c>
      <c r="AC54" s="27" t="s">
        <v>2410</v>
      </c>
      <c r="AD54" s="26">
        <v>1.630128861591E12</v>
      </c>
      <c r="AE54" s="24" t="b">
        <f t="shared" si="7"/>
        <v>1</v>
      </c>
      <c r="AF54" s="25" t="s">
        <v>84</v>
      </c>
      <c r="AG54" s="26">
        <v>362.0</v>
      </c>
      <c r="AH54" s="27" t="s">
        <v>2414</v>
      </c>
      <c r="AI54" s="26">
        <v>1.630132676084E12</v>
      </c>
      <c r="AJ54" s="24" t="b">
        <f t="shared" si="8"/>
        <v>1</v>
      </c>
      <c r="AK54" s="25" t="s">
        <v>84</v>
      </c>
      <c r="AL54" s="26">
        <v>189.0</v>
      </c>
      <c r="AM54" s="27" t="s">
        <v>2405</v>
      </c>
      <c r="AN54" s="26">
        <v>1.630133224833E12</v>
      </c>
      <c r="AO54" s="24" t="b">
        <f t="shared" si="9"/>
        <v>1</v>
      </c>
      <c r="AP54" s="25" t="s">
        <v>229</v>
      </c>
      <c r="AQ54" s="26">
        <v>5815.0</v>
      </c>
      <c r="AR54" s="27" t="s">
        <v>2415</v>
      </c>
      <c r="AS54" s="26">
        <v>1.630133900489E12</v>
      </c>
    </row>
    <row r="55">
      <c r="A55" s="24" t="b">
        <f t="shared" si="1"/>
        <v>1</v>
      </c>
      <c r="B55" s="25" t="s">
        <v>221</v>
      </c>
      <c r="C55" s="26">
        <v>398.0</v>
      </c>
      <c r="D55" s="27" t="s">
        <v>2416</v>
      </c>
      <c r="E55" s="26">
        <v>1.630123749241E12</v>
      </c>
      <c r="F55" s="24" t="b">
        <f t="shared" si="2"/>
        <v>1</v>
      </c>
      <c r="G55" s="25" t="s">
        <v>221</v>
      </c>
      <c r="H55" s="26">
        <v>200.0</v>
      </c>
      <c r="I55" s="27" t="s">
        <v>2408</v>
      </c>
      <c r="J55" s="26">
        <v>1.6301241295E12</v>
      </c>
      <c r="K55" s="24" t="b">
        <f t="shared" si="3"/>
        <v>1</v>
      </c>
      <c r="L55" s="25" t="s">
        <v>166</v>
      </c>
      <c r="M55" s="26">
        <v>64.0</v>
      </c>
      <c r="N55" s="27" t="s">
        <v>2412</v>
      </c>
      <c r="O55" s="26">
        <v>1.630124598637E12</v>
      </c>
      <c r="P55" s="24" t="b">
        <f t="shared" si="4"/>
        <v>1</v>
      </c>
      <c r="Q55" s="25" t="s">
        <v>84</v>
      </c>
      <c r="R55" s="26">
        <v>155.0</v>
      </c>
      <c r="S55" s="27" t="s">
        <v>2417</v>
      </c>
      <c r="T55" s="26">
        <v>1.630127970091E12</v>
      </c>
      <c r="U55" s="24" t="b">
        <f t="shared" si="5"/>
        <v>1</v>
      </c>
      <c r="V55" s="25" t="s">
        <v>202</v>
      </c>
      <c r="W55" s="26">
        <v>167.0</v>
      </c>
      <c r="X55" s="27" t="s">
        <v>2418</v>
      </c>
      <c r="Y55" s="26">
        <v>1.630128457061E12</v>
      </c>
      <c r="Z55" s="24" t="b">
        <f t="shared" si="6"/>
        <v>1</v>
      </c>
      <c r="AA55" s="25" t="s">
        <v>221</v>
      </c>
      <c r="AB55" s="26">
        <v>359.0</v>
      </c>
      <c r="AC55" s="27" t="s">
        <v>2410</v>
      </c>
      <c r="AD55" s="26">
        <v>1.630128861948E12</v>
      </c>
      <c r="AE55" s="24" t="b">
        <f t="shared" si="7"/>
        <v>1</v>
      </c>
      <c r="AF55" s="25" t="s">
        <v>221</v>
      </c>
      <c r="AG55" s="26">
        <v>201.0</v>
      </c>
      <c r="AH55" s="27" t="s">
        <v>2414</v>
      </c>
      <c r="AI55" s="26">
        <v>1.630132676284E12</v>
      </c>
      <c r="AJ55" s="24" t="b">
        <f t="shared" si="8"/>
        <v>1</v>
      </c>
      <c r="AK55" s="25" t="s">
        <v>252</v>
      </c>
      <c r="AL55" s="26">
        <v>447.0</v>
      </c>
      <c r="AM55" s="27" t="s">
        <v>2419</v>
      </c>
      <c r="AN55" s="26">
        <v>1.630133225279E12</v>
      </c>
      <c r="AO55" s="24" t="b">
        <f t="shared" si="9"/>
        <v>1</v>
      </c>
      <c r="AP55" s="25" t="s">
        <v>198</v>
      </c>
      <c r="AQ55" s="26">
        <v>1322.0</v>
      </c>
      <c r="AR55" s="27" t="s">
        <v>2420</v>
      </c>
      <c r="AS55" s="26">
        <v>1.63013390181E12</v>
      </c>
    </row>
    <row r="56">
      <c r="A56" s="24" t="b">
        <f t="shared" si="1"/>
        <v>1</v>
      </c>
      <c r="B56" s="25" t="s">
        <v>123</v>
      </c>
      <c r="C56" s="26">
        <v>200.0</v>
      </c>
      <c r="D56" s="27" t="s">
        <v>2416</v>
      </c>
      <c r="E56" s="26">
        <v>1.630123749426E12</v>
      </c>
      <c r="F56" s="24" t="b">
        <f t="shared" si="2"/>
        <v>1</v>
      </c>
      <c r="G56" s="25" t="s">
        <v>123</v>
      </c>
      <c r="H56" s="26">
        <v>150.0</v>
      </c>
      <c r="I56" s="27" t="s">
        <v>2408</v>
      </c>
      <c r="J56" s="26">
        <v>1.630124129648E12</v>
      </c>
      <c r="K56" s="24" t="b">
        <f t="shared" si="3"/>
        <v>1</v>
      </c>
      <c r="L56" s="25" t="s">
        <v>252</v>
      </c>
      <c r="M56" s="26">
        <v>326.0</v>
      </c>
      <c r="N56" s="27" t="s">
        <v>2412</v>
      </c>
      <c r="O56" s="26">
        <v>1.630124598962E12</v>
      </c>
      <c r="P56" s="24" t="b">
        <f t="shared" si="4"/>
        <v>1</v>
      </c>
      <c r="Q56" s="25" t="s">
        <v>212</v>
      </c>
      <c r="R56" s="26">
        <v>871.0</v>
      </c>
      <c r="S56" s="27" t="s">
        <v>2417</v>
      </c>
      <c r="T56" s="26">
        <v>1.630127970962E12</v>
      </c>
      <c r="U56" s="24" t="b">
        <f t="shared" si="5"/>
        <v>1</v>
      </c>
      <c r="V56" s="25" t="s">
        <v>84</v>
      </c>
      <c r="W56" s="26">
        <v>168.0</v>
      </c>
      <c r="X56" s="27" t="s">
        <v>2418</v>
      </c>
      <c r="Y56" s="26">
        <v>1.630128457229E12</v>
      </c>
      <c r="Z56" s="24" t="b">
        <f t="shared" si="6"/>
        <v>1</v>
      </c>
      <c r="AA56" s="25" t="s">
        <v>123</v>
      </c>
      <c r="AB56" s="26">
        <v>158.0</v>
      </c>
      <c r="AC56" s="27" t="s">
        <v>2421</v>
      </c>
      <c r="AD56" s="26">
        <v>1.630128862104E12</v>
      </c>
      <c r="AE56" s="24" t="b">
        <f t="shared" si="7"/>
        <v>1</v>
      </c>
      <c r="AF56" s="25" t="s">
        <v>123</v>
      </c>
      <c r="AG56" s="26">
        <v>155.0</v>
      </c>
      <c r="AH56" s="27" t="s">
        <v>2414</v>
      </c>
      <c r="AI56" s="26">
        <v>1.630132676439E12</v>
      </c>
      <c r="AJ56" s="24" t="b">
        <f t="shared" si="8"/>
        <v>1</v>
      </c>
      <c r="AK56" s="25" t="s">
        <v>221</v>
      </c>
      <c r="AL56" s="26">
        <v>103.0</v>
      </c>
      <c r="AM56" s="27" t="s">
        <v>2419</v>
      </c>
      <c r="AN56" s="26">
        <v>1.630133225379E12</v>
      </c>
      <c r="AO56" s="24" t="b">
        <f t="shared" si="9"/>
        <v>1</v>
      </c>
      <c r="AP56" s="25" t="s">
        <v>157</v>
      </c>
      <c r="AQ56" s="26">
        <v>343.0</v>
      </c>
      <c r="AR56" s="27" t="s">
        <v>2422</v>
      </c>
      <c r="AS56" s="26">
        <v>1.630133902154E12</v>
      </c>
    </row>
    <row r="57">
      <c r="A57" s="24" t="b">
        <f t="shared" si="1"/>
        <v>1</v>
      </c>
      <c r="B57" s="25" t="s">
        <v>84</v>
      </c>
      <c r="C57" s="26">
        <v>203.0</v>
      </c>
      <c r="D57" s="27" t="s">
        <v>2416</v>
      </c>
      <c r="E57" s="26">
        <v>1.630123749644E12</v>
      </c>
      <c r="F57" s="24" t="b">
        <f t="shared" si="2"/>
        <v>1</v>
      </c>
      <c r="G57" s="25" t="s">
        <v>84</v>
      </c>
      <c r="H57" s="26">
        <v>177.0</v>
      </c>
      <c r="I57" s="27" t="s">
        <v>2408</v>
      </c>
      <c r="J57" s="26">
        <v>1.630124129825E12</v>
      </c>
      <c r="K57" s="24" t="b">
        <f t="shared" si="3"/>
        <v>1</v>
      </c>
      <c r="O57" s="28"/>
      <c r="P57" s="24" t="b">
        <f t="shared" si="4"/>
        <v>1</v>
      </c>
      <c r="Q57" s="25" t="s">
        <v>202</v>
      </c>
      <c r="R57" s="26">
        <v>186.0</v>
      </c>
      <c r="S57" s="27" t="s">
        <v>2423</v>
      </c>
      <c r="T57" s="26">
        <v>1.630127971148E12</v>
      </c>
      <c r="U57" s="24" t="b">
        <f t="shared" si="5"/>
        <v>1</v>
      </c>
      <c r="V57" s="25" t="s">
        <v>167</v>
      </c>
      <c r="W57" s="26">
        <v>1448.0</v>
      </c>
      <c r="X57" s="27" t="s">
        <v>2424</v>
      </c>
      <c r="Y57" s="26">
        <v>1.63012845868E12</v>
      </c>
      <c r="Z57" s="24" t="b">
        <f t="shared" si="6"/>
        <v>1</v>
      </c>
      <c r="AA57" s="25" t="s">
        <v>84</v>
      </c>
      <c r="AB57" s="26">
        <v>180.0</v>
      </c>
      <c r="AC57" s="27" t="s">
        <v>2421</v>
      </c>
      <c r="AD57" s="26">
        <v>1.630128862285E12</v>
      </c>
      <c r="AE57" s="24" t="b">
        <f t="shared" si="7"/>
        <v>1</v>
      </c>
      <c r="AF57" s="25" t="s">
        <v>84</v>
      </c>
      <c r="AG57" s="26">
        <v>170.0</v>
      </c>
      <c r="AH57" s="27" t="s">
        <v>2414</v>
      </c>
      <c r="AI57" s="26">
        <v>1.630132676606E12</v>
      </c>
      <c r="AJ57" s="24" t="b">
        <f t="shared" si="8"/>
        <v>1</v>
      </c>
      <c r="AK57" s="25" t="s">
        <v>166</v>
      </c>
      <c r="AL57" s="26">
        <v>302.0</v>
      </c>
      <c r="AM57" s="27" t="s">
        <v>2419</v>
      </c>
      <c r="AN57" s="26">
        <v>1.630133225702E12</v>
      </c>
      <c r="AO57" s="24" t="b">
        <f t="shared" si="9"/>
        <v>1</v>
      </c>
      <c r="AP57" s="25" t="s">
        <v>166</v>
      </c>
      <c r="AQ57" s="26">
        <v>88.0</v>
      </c>
      <c r="AR57" s="27" t="s">
        <v>2422</v>
      </c>
      <c r="AS57" s="26">
        <v>1.630133902252E12</v>
      </c>
    </row>
    <row r="58">
      <c r="A58" s="24" t="b">
        <f t="shared" si="1"/>
        <v>1</v>
      </c>
      <c r="B58" s="25" t="s">
        <v>212</v>
      </c>
      <c r="C58" s="26">
        <v>1278.0</v>
      </c>
      <c r="D58" s="27" t="s">
        <v>2425</v>
      </c>
      <c r="E58" s="26">
        <v>1.630123750907E12</v>
      </c>
      <c r="F58" s="24" t="b">
        <f t="shared" si="2"/>
        <v>1</v>
      </c>
      <c r="G58" s="25" t="s">
        <v>212</v>
      </c>
      <c r="H58" s="26">
        <v>742.0</v>
      </c>
      <c r="I58" s="27" t="s">
        <v>2426</v>
      </c>
      <c r="J58" s="26">
        <v>1.630124130565E12</v>
      </c>
      <c r="K58" s="24" t="b">
        <f t="shared" si="3"/>
        <v>1</v>
      </c>
      <c r="O58" s="28"/>
      <c r="P58" s="24" t="b">
        <f t="shared" si="4"/>
        <v>1</v>
      </c>
      <c r="Q58" s="25" t="s">
        <v>84</v>
      </c>
      <c r="R58" s="26">
        <v>154.0</v>
      </c>
      <c r="S58" s="27" t="s">
        <v>2423</v>
      </c>
      <c r="T58" s="26">
        <v>1.630127971301E12</v>
      </c>
      <c r="U58" s="24" t="b">
        <f t="shared" si="5"/>
        <v>1</v>
      </c>
      <c r="V58" s="25" t="s">
        <v>237</v>
      </c>
      <c r="W58" s="26">
        <v>1112.0</v>
      </c>
      <c r="X58" s="27" t="s">
        <v>2427</v>
      </c>
      <c r="Y58" s="26">
        <v>1.630128459789E12</v>
      </c>
      <c r="Z58" s="24" t="b">
        <f t="shared" si="6"/>
        <v>1</v>
      </c>
      <c r="AA58" s="25" t="s">
        <v>212</v>
      </c>
      <c r="AB58" s="26">
        <v>3726.0</v>
      </c>
      <c r="AC58" s="27" t="s">
        <v>2428</v>
      </c>
      <c r="AD58" s="26">
        <v>1.630128866013E12</v>
      </c>
      <c r="AE58" s="24" t="b">
        <f t="shared" si="7"/>
        <v>1</v>
      </c>
      <c r="AF58" s="25" t="s">
        <v>212</v>
      </c>
      <c r="AG58" s="26">
        <v>1092.0</v>
      </c>
      <c r="AH58" s="27" t="s">
        <v>2429</v>
      </c>
      <c r="AI58" s="26">
        <v>1.630132677703E12</v>
      </c>
      <c r="AJ58" s="24" t="b">
        <f t="shared" si="8"/>
        <v>1</v>
      </c>
      <c r="AK58" s="25" t="s">
        <v>84</v>
      </c>
      <c r="AL58" s="26">
        <v>320.0</v>
      </c>
      <c r="AM58" s="27" t="s">
        <v>2430</v>
      </c>
      <c r="AN58" s="26">
        <v>1.630133226006E12</v>
      </c>
      <c r="AO58" s="24" t="b">
        <f t="shared" si="9"/>
        <v>1</v>
      </c>
      <c r="AP58" s="25" t="s">
        <v>84</v>
      </c>
      <c r="AQ58" s="26">
        <v>234.0</v>
      </c>
      <c r="AR58" s="27" t="s">
        <v>2422</v>
      </c>
      <c r="AS58" s="26">
        <v>1.630133902474E12</v>
      </c>
    </row>
    <row r="59">
      <c r="A59" s="21" t="b">
        <f t="shared" si="1"/>
        <v>1</v>
      </c>
      <c r="B59" s="25" t="s">
        <v>202</v>
      </c>
      <c r="C59" s="26">
        <v>208.0</v>
      </c>
      <c r="D59" s="27" t="s">
        <v>2431</v>
      </c>
      <c r="E59" s="26">
        <v>1.630123751118E12</v>
      </c>
      <c r="F59" s="21" t="b">
        <f t="shared" si="2"/>
        <v>1</v>
      </c>
      <c r="G59" s="25" t="s">
        <v>202</v>
      </c>
      <c r="H59" s="26">
        <v>176.0</v>
      </c>
      <c r="I59" s="27" t="s">
        <v>2426</v>
      </c>
      <c r="J59" s="26">
        <v>1.630124130742E12</v>
      </c>
      <c r="K59" s="21" t="b">
        <f t="shared" si="3"/>
        <v>1</v>
      </c>
      <c r="O59" s="28"/>
      <c r="P59" s="21" t="b">
        <f t="shared" si="4"/>
        <v>1</v>
      </c>
      <c r="Q59" s="25" t="s">
        <v>229</v>
      </c>
      <c r="R59" s="26">
        <v>956.0</v>
      </c>
      <c r="S59" s="27" t="s">
        <v>2432</v>
      </c>
      <c r="T59" s="26">
        <v>1.630127972257E12</v>
      </c>
      <c r="U59" s="21" t="b">
        <f t="shared" si="5"/>
        <v>1</v>
      </c>
      <c r="V59" s="25" t="s">
        <v>178</v>
      </c>
      <c r="W59" s="26">
        <v>343.0</v>
      </c>
      <c r="X59" s="27" t="s">
        <v>2433</v>
      </c>
      <c r="Y59" s="26">
        <v>1.630128460136E12</v>
      </c>
      <c r="Z59" s="21" t="b">
        <f t="shared" si="6"/>
        <v>1</v>
      </c>
      <c r="AA59" s="25" t="s">
        <v>202</v>
      </c>
      <c r="AB59" s="26">
        <v>160.0</v>
      </c>
      <c r="AC59" s="27" t="s">
        <v>2428</v>
      </c>
      <c r="AD59" s="26">
        <v>1.63012886618E12</v>
      </c>
      <c r="AE59" s="21" t="b">
        <f t="shared" si="7"/>
        <v>1</v>
      </c>
      <c r="AF59" s="25" t="s">
        <v>202</v>
      </c>
      <c r="AG59" s="26">
        <v>184.0</v>
      </c>
      <c r="AH59" s="27" t="s">
        <v>2429</v>
      </c>
      <c r="AI59" s="26">
        <v>1.630132677889E12</v>
      </c>
      <c r="AJ59" s="21" t="b">
        <f t="shared" si="8"/>
        <v>1</v>
      </c>
      <c r="AK59" s="25" t="s">
        <v>221</v>
      </c>
      <c r="AL59" s="26">
        <v>295.0</v>
      </c>
      <c r="AM59" s="27" t="s">
        <v>2430</v>
      </c>
      <c r="AN59" s="26">
        <v>1.630133226304E12</v>
      </c>
      <c r="AO59" s="21" t="b">
        <f t="shared" si="9"/>
        <v>1</v>
      </c>
      <c r="AP59" s="25" t="s">
        <v>221</v>
      </c>
      <c r="AQ59" s="26">
        <v>525.0</v>
      </c>
      <c r="AR59" s="27" t="s">
        <v>2434</v>
      </c>
      <c r="AS59" s="26">
        <v>1.630133903001E12</v>
      </c>
    </row>
    <row r="60">
      <c r="A60" s="21" t="b">
        <f t="shared" si="1"/>
        <v>1</v>
      </c>
      <c r="B60" s="25" t="s">
        <v>84</v>
      </c>
      <c r="C60" s="26">
        <v>157.0</v>
      </c>
      <c r="D60" s="27" t="s">
        <v>2431</v>
      </c>
      <c r="E60" s="26">
        <v>1.630123751287E12</v>
      </c>
      <c r="F60" s="21" t="b">
        <f t="shared" si="2"/>
        <v>1</v>
      </c>
      <c r="G60" s="25" t="s">
        <v>84</v>
      </c>
      <c r="H60" s="26">
        <v>163.0</v>
      </c>
      <c r="I60" s="27" t="s">
        <v>2426</v>
      </c>
      <c r="J60" s="26">
        <v>1.630124130903E12</v>
      </c>
      <c r="K60" s="21" t="b">
        <f t="shared" si="3"/>
        <v>1</v>
      </c>
      <c r="O60" s="28"/>
      <c r="P60" s="21" t="b">
        <f t="shared" si="4"/>
        <v>1</v>
      </c>
      <c r="Q60" s="25" t="s">
        <v>237</v>
      </c>
      <c r="R60" s="26">
        <v>1341.0</v>
      </c>
      <c r="S60" s="27" t="s">
        <v>2435</v>
      </c>
      <c r="T60" s="26">
        <v>1.630127973601E12</v>
      </c>
      <c r="U60" s="21" t="b">
        <f t="shared" si="5"/>
        <v>1</v>
      </c>
      <c r="V60" s="25" t="s">
        <v>166</v>
      </c>
      <c r="W60" s="26">
        <v>139.0</v>
      </c>
      <c r="X60" s="27" t="s">
        <v>2433</v>
      </c>
      <c r="Y60" s="26">
        <v>1.630128460284E12</v>
      </c>
      <c r="Z60" s="21" t="b">
        <f t="shared" si="6"/>
        <v>1</v>
      </c>
      <c r="AA60" s="25" t="s">
        <v>84</v>
      </c>
      <c r="AB60" s="26">
        <v>155.0</v>
      </c>
      <c r="AC60" s="27" t="s">
        <v>2428</v>
      </c>
      <c r="AD60" s="26">
        <v>1.630128866325E12</v>
      </c>
      <c r="AE60" s="21" t="b">
        <f t="shared" si="7"/>
        <v>1</v>
      </c>
      <c r="AF60" s="25" t="s">
        <v>84</v>
      </c>
      <c r="AG60" s="26">
        <v>189.0</v>
      </c>
      <c r="AH60" s="27" t="s">
        <v>2436</v>
      </c>
      <c r="AI60" s="26">
        <v>1.630132678075E12</v>
      </c>
      <c r="AJ60" s="21" t="b">
        <f t="shared" si="8"/>
        <v>1</v>
      </c>
      <c r="AK60" s="25" t="s">
        <v>123</v>
      </c>
      <c r="AL60" s="26">
        <v>207.0</v>
      </c>
      <c r="AM60" s="27" t="s">
        <v>2430</v>
      </c>
      <c r="AN60" s="26">
        <v>1.630133226507E12</v>
      </c>
      <c r="AO60" s="21" t="b">
        <f t="shared" si="9"/>
        <v>1</v>
      </c>
      <c r="AP60" s="25" t="s">
        <v>123</v>
      </c>
      <c r="AQ60" s="26">
        <v>491.0</v>
      </c>
      <c r="AR60" s="27" t="s">
        <v>2434</v>
      </c>
      <c r="AS60" s="26">
        <v>1.630133903494E12</v>
      </c>
    </row>
    <row r="61">
      <c r="A61" s="21" t="b">
        <f t="shared" si="1"/>
        <v>1</v>
      </c>
      <c r="B61" s="25" t="s">
        <v>193</v>
      </c>
      <c r="C61" s="26">
        <v>1802.0</v>
      </c>
      <c r="D61" s="27" t="s">
        <v>2437</v>
      </c>
      <c r="E61" s="26">
        <v>1.630123753088E12</v>
      </c>
      <c r="F61" s="21" t="b">
        <f t="shared" si="2"/>
        <v>1</v>
      </c>
      <c r="G61" s="25" t="s">
        <v>167</v>
      </c>
      <c r="H61" s="26">
        <v>2045.0</v>
      </c>
      <c r="I61" s="27" t="s">
        <v>2438</v>
      </c>
      <c r="J61" s="26">
        <v>1.630124132964E12</v>
      </c>
      <c r="K61" s="21" t="b">
        <f t="shared" si="3"/>
        <v>1</v>
      </c>
      <c r="O61" s="28"/>
      <c r="P61" s="21" t="b">
        <f t="shared" si="4"/>
        <v>1</v>
      </c>
      <c r="Q61" s="25" t="s">
        <v>159</v>
      </c>
      <c r="R61" s="26">
        <v>375.0</v>
      </c>
      <c r="S61" s="27" t="s">
        <v>2435</v>
      </c>
      <c r="T61" s="26">
        <v>1.630127973973E12</v>
      </c>
      <c r="U61" s="21" t="b">
        <f t="shared" si="5"/>
        <v>1</v>
      </c>
      <c r="V61" s="25" t="s">
        <v>252</v>
      </c>
      <c r="W61" s="26">
        <v>266.0</v>
      </c>
      <c r="X61" s="27" t="s">
        <v>2433</v>
      </c>
      <c r="Y61" s="26">
        <v>1.63012846054E12</v>
      </c>
      <c r="Z61" s="21" t="b">
        <f t="shared" si="6"/>
        <v>1</v>
      </c>
      <c r="AA61" s="25" t="s">
        <v>231</v>
      </c>
      <c r="AB61" s="26">
        <v>489.0</v>
      </c>
      <c r="AC61" s="27" t="s">
        <v>2428</v>
      </c>
      <c r="AD61" s="26">
        <v>1.630128866818E12</v>
      </c>
      <c r="AE61" s="21" t="b">
        <f t="shared" si="7"/>
        <v>1</v>
      </c>
      <c r="AF61" s="25" t="s">
        <v>167</v>
      </c>
      <c r="AG61" s="26">
        <v>1521.0</v>
      </c>
      <c r="AH61" s="27" t="s">
        <v>2439</v>
      </c>
      <c r="AI61" s="26">
        <v>1.630132679596E12</v>
      </c>
      <c r="AJ61" s="21" t="b">
        <f t="shared" si="8"/>
        <v>1</v>
      </c>
      <c r="AK61" s="25" t="s">
        <v>84</v>
      </c>
      <c r="AL61" s="26">
        <v>222.0</v>
      </c>
      <c r="AM61" s="27" t="s">
        <v>2430</v>
      </c>
      <c r="AN61" s="26">
        <v>1.630133226726E12</v>
      </c>
      <c r="AO61" s="21" t="b">
        <f t="shared" si="9"/>
        <v>1</v>
      </c>
      <c r="AP61" s="25" t="s">
        <v>84</v>
      </c>
      <c r="AQ61" s="26">
        <v>223.0</v>
      </c>
      <c r="AR61" s="27" t="s">
        <v>2434</v>
      </c>
      <c r="AS61" s="26">
        <v>1.630133903714E12</v>
      </c>
    </row>
    <row r="62">
      <c r="A62" s="21" t="b">
        <f t="shared" si="1"/>
        <v>1</v>
      </c>
      <c r="B62" s="25" t="s">
        <v>237</v>
      </c>
      <c r="C62" s="26">
        <v>1089.0</v>
      </c>
      <c r="D62" s="27" t="s">
        <v>2440</v>
      </c>
      <c r="E62" s="26">
        <v>1.630123754165E12</v>
      </c>
      <c r="F62" s="21" t="b">
        <f t="shared" si="2"/>
        <v>1</v>
      </c>
      <c r="G62" s="25" t="s">
        <v>237</v>
      </c>
      <c r="H62" s="26">
        <v>1493.0</v>
      </c>
      <c r="I62" s="27" t="s">
        <v>2441</v>
      </c>
      <c r="J62" s="26">
        <v>1.630124134442E12</v>
      </c>
      <c r="K62" s="21" t="b">
        <f t="shared" si="3"/>
        <v>1</v>
      </c>
      <c r="O62" s="28"/>
      <c r="P62" s="21" t="b">
        <f t="shared" si="4"/>
        <v>1</v>
      </c>
      <c r="Q62" s="25" t="s">
        <v>166</v>
      </c>
      <c r="R62" s="26">
        <v>121.0</v>
      </c>
      <c r="S62" s="27" t="s">
        <v>2442</v>
      </c>
      <c r="T62" s="26">
        <v>1.630127974106E12</v>
      </c>
      <c r="U62" s="21" t="b">
        <f t="shared" si="5"/>
        <v>1</v>
      </c>
      <c r="Y62" s="28"/>
      <c r="Z62" s="21" t="b">
        <f t="shared" si="6"/>
        <v>1</v>
      </c>
      <c r="AA62" s="25" t="s">
        <v>237</v>
      </c>
      <c r="AB62" s="26">
        <v>1408.0</v>
      </c>
      <c r="AC62" s="27" t="s">
        <v>2443</v>
      </c>
      <c r="AD62" s="26">
        <v>1.630128868223E12</v>
      </c>
      <c r="AE62" s="21" t="b">
        <f t="shared" si="7"/>
        <v>1</v>
      </c>
      <c r="AF62" s="25" t="s">
        <v>237</v>
      </c>
      <c r="AG62" s="26">
        <v>1486.0</v>
      </c>
      <c r="AH62" s="27" t="s">
        <v>2444</v>
      </c>
      <c r="AI62" s="26">
        <v>1.630132681083E12</v>
      </c>
      <c r="AJ62" s="21" t="b">
        <f t="shared" si="8"/>
        <v>1</v>
      </c>
      <c r="AK62" s="25" t="s">
        <v>212</v>
      </c>
      <c r="AL62" s="26">
        <v>766.0</v>
      </c>
      <c r="AM62" s="27" t="s">
        <v>2445</v>
      </c>
      <c r="AN62" s="26">
        <v>1.630133227494E12</v>
      </c>
      <c r="AO62" s="21" t="b">
        <f t="shared" si="9"/>
        <v>1</v>
      </c>
      <c r="AP62" s="25" t="s">
        <v>212</v>
      </c>
      <c r="AQ62" s="26">
        <v>555.0</v>
      </c>
      <c r="AR62" s="27" t="s">
        <v>2446</v>
      </c>
      <c r="AS62" s="26">
        <v>1.630133904269E12</v>
      </c>
    </row>
    <row r="63">
      <c r="A63" s="21" t="b">
        <f t="shared" si="1"/>
        <v>1</v>
      </c>
      <c r="B63" s="25" t="s">
        <v>159</v>
      </c>
      <c r="C63" s="26">
        <v>282.0</v>
      </c>
      <c r="D63" s="27" t="s">
        <v>2440</v>
      </c>
      <c r="E63" s="26">
        <v>1.630123754444E12</v>
      </c>
      <c r="F63" s="21" t="b">
        <f t="shared" si="2"/>
        <v>1</v>
      </c>
      <c r="G63" s="25" t="s">
        <v>159</v>
      </c>
      <c r="H63" s="26">
        <v>441.0</v>
      </c>
      <c r="I63" s="27" t="s">
        <v>2441</v>
      </c>
      <c r="J63" s="26">
        <v>1.630124134883E12</v>
      </c>
      <c r="K63" s="21" t="b">
        <f t="shared" si="3"/>
        <v>1</v>
      </c>
      <c r="O63" s="28"/>
      <c r="P63" s="21" t="b">
        <f t="shared" si="4"/>
        <v>1</v>
      </c>
      <c r="Q63" s="25" t="s">
        <v>252</v>
      </c>
      <c r="R63" s="26">
        <v>483.0</v>
      </c>
      <c r="S63" s="27" t="s">
        <v>2442</v>
      </c>
      <c r="T63" s="26">
        <v>1.630127974589E12</v>
      </c>
      <c r="U63" s="21" t="b">
        <f t="shared" si="5"/>
        <v>1</v>
      </c>
      <c r="Y63" s="28"/>
      <c r="Z63" s="21" t="b">
        <f t="shared" si="6"/>
        <v>1</v>
      </c>
      <c r="AA63" s="25" t="s">
        <v>159</v>
      </c>
      <c r="AB63" s="26">
        <v>366.0</v>
      </c>
      <c r="AC63" s="27" t="s">
        <v>2443</v>
      </c>
      <c r="AD63" s="26">
        <v>1.630128868602E12</v>
      </c>
      <c r="AE63" s="21" t="b">
        <f t="shared" si="7"/>
        <v>1</v>
      </c>
      <c r="AF63" s="25" t="s">
        <v>178</v>
      </c>
      <c r="AG63" s="26">
        <v>393.0</v>
      </c>
      <c r="AH63" s="27" t="s">
        <v>2444</v>
      </c>
      <c r="AI63" s="26">
        <v>1.630132681476E12</v>
      </c>
      <c r="AJ63" s="21" t="b">
        <f t="shared" si="8"/>
        <v>1</v>
      </c>
      <c r="AK63" s="25" t="s">
        <v>202</v>
      </c>
      <c r="AL63" s="26">
        <v>217.0</v>
      </c>
      <c r="AM63" s="27" t="s">
        <v>2445</v>
      </c>
      <c r="AN63" s="26">
        <v>1.630133227711E12</v>
      </c>
      <c r="AO63" s="21" t="b">
        <f t="shared" si="9"/>
        <v>1</v>
      </c>
      <c r="AP63" s="25" t="s">
        <v>202</v>
      </c>
      <c r="AQ63" s="26">
        <v>225.0</v>
      </c>
      <c r="AR63" s="27" t="s">
        <v>2446</v>
      </c>
      <c r="AS63" s="26">
        <v>1.630133904496E12</v>
      </c>
    </row>
    <row r="64">
      <c r="A64" s="21" t="b">
        <f t="shared" si="1"/>
        <v>1</v>
      </c>
      <c r="B64" s="25" t="s">
        <v>166</v>
      </c>
      <c r="C64" s="26">
        <v>80.0</v>
      </c>
      <c r="D64" s="27" t="s">
        <v>2440</v>
      </c>
      <c r="E64" s="26">
        <v>1.630123754527E12</v>
      </c>
      <c r="F64" s="21" t="b">
        <f t="shared" si="2"/>
        <v>1</v>
      </c>
      <c r="G64" s="25" t="s">
        <v>166</v>
      </c>
      <c r="H64" s="26">
        <v>54.0</v>
      </c>
      <c r="I64" s="27" t="s">
        <v>2441</v>
      </c>
      <c r="J64" s="26">
        <v>1.630124134939E12</v>
      </c>
      <c r="K64" s="21" t="b">
        <f t="shared" si="3"/>
        <v>1</v>
      </c>
      <c r="O64" s="28"/>
      <c r="P64" s="21" t="b">
        <f t="shared" si="4"/>
        <v>1</v>
      </c>
      <c r="T64" s="28"/>
      <c r="U64" s="21" t="b">
        <f t="shared" si="5"/>
        <v>1</v>
      </c>
      <c r="Y64" s="28"/>
      <c r="Z64" s="21" t="b">
        <f t="shared" si="6"/>
        <v>1</v>
      </c>
      <c r="AA64" s="25" t="s">
        <v>285</v>
      </c>
      <c r="AB64" s="26">
        <v>93.0</v>
      </c>
      <c r="AC64" s="27" t="s">
        <v>2443</v>
      </c>
      <c r="AD64" s="26">
        <v>1.630128868683E12</v>
      </c>
      <c r="AE64" s="21" t="b">
        <f t="shared" si="7"/>
        <v>1</v>
      </c>
      <c r="AF64" s="25" t="s">
        <v>166</v>
      </c>
      <c r="AG64" s="26">
        <v>96.0</v>
      </c>
      <c r="AH64" s="27" t="s">
        <v>2444</v>
      </c>
      <c r="AI64" s="26">
        <v>1.630132681583E12</v>
      </c>
      <c r="AJ64" s="21" t="b">
        <f t="shared" si="8"/>
        <v>1</v>
      </c>
      <c r="AK64" s="25" t="s">
        <v>84</v>
      </c>
      <c r="AL64" s="26">
        <v>185.0</v>
      </c>
      <c r="AM64" s="27" t="s">
        <v>2445</v>
      </c>
      <c r="AN64" s="26">
        <v>1.630133227898E12</v>
      </c>
      <c r="AO64" s="21" t="b">
        <f t="shared" si="9"/>
        <v>1</v>
      </c>
      <c r="AP64" s="25" t="s">
        <v>84</v>
      </c>
      <c r="AQ64" s="26">
        <v>188.0</v>
      </c>
      <c r="AR64" s="27" t="s">
        <v>2446</v>
      </c>
      <c r="AS64" s="26">
        <v>1.630133904684E12</v>
      </c>
    </row>
    <row r="65">
      <c r="A65" s="21" t="b">
        <f t="shared" si="1"/>
        <v>1</v>
      </c>
      <c r="B65" s="25" t="s">
        <v>252</v>
      </c>
      <c r="C65" s="26">
        <v>335.0</v>
      </c>
      <c r="D65" s="27" t="s">
        <v>2440</v>
      </c>
      <c r="E65" s="26">
        <v>1.63012375486E12</v>
      </c>
      <c r="F65" s="21" t="b">
        <f t="shared" si="2"/>
        <v>1</v>
      </c>
      <c r="G65" s="25" t="s">
        <v>252</v>
      </c>
      <c r="H65" s="26">
        <v>278.0</v>
      </c>
      <c r="I65" s="27" t="s">
        <v>2447</v>
      </c>
      <c r="J65" s="26">
        <v>1.630124135223E12</v>
      </c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Y65" s="28"/>
      <c r="Z65" s="21" t="b">
        <f t="shared" si="6"/>
        <v>1</v>
      </c>
      <c r="AA65" s="25" t="s">
        <v>252</v>
      </c>
      <c r="AB65" s="26">
        <v>233.0</v>
      </c>
      <c r="AC65" s="27" t="s">
        <v>2443</v>
      </c>
      <c r="AD65" s="26">
        <v>1.630128868913E12</v>
      </c>
      <c r="AE65" s="21" t="b">
        <f t="shared" si="7"/>
        <v>1</v>
      </c>
      <c r="AF65" s="25" t="s">
        <v>252</v>
      </c>
      <c r="AG65" s="26">
        <v>258.0</v>
      </c>
      <c r="AH65" s="27" t="s">
        <v>2444</v>
      </c>
      <c r="AI65" s="26">
        <v>1.630132681831E12</v>
      </c>
      <c r="AJ65" s="21" t="b">
        <f t="shared" si="8"/>
        <v>1</v>
      </c>
      <c r="AK65" s="25" t="s">
        <v>229</v>
      </c>
      <c r="AL65" s="26">
        <v>2090.0</v>
      </c>
      <c r="AM65" s="27" t="s">
        <v>2448</v>
      </c>
      <c r="AN65" s="26">
        <v>1.630133229991E12</v>
      </c>
      <c r="AO65" s="21" t="b">
        <f t="shared" si="9"/>
        <v>1</v>
      </c>
      <c r="AP65" s="25" t="s">
        <v>229</v>
      </c>
      <c r="AQ65" s="26">
        <v>1041.0</v>
      </c>
      <c r="AR65" s="27" t="s">
        <v>2449</v>
      </c>
      <c r="AS65" s="26">
        <v>1.630133905726E12</v>
      </c>
    </row>
    <row r="66">
      <c r="A66" s="21" t="b">
        <f t="shared" si="1"/>
        <v>1</v>
      </c>
      <c r="E66" s="28"/>
      <c r="F66" s="21" t="b">
        <f t="shared" si="2"/>
        <v>1</v>
      </c>
      <c r="J66" s="28"/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Y66" s="28"/>
      <c r="Z66" s="21" t="b">
        <f t="shared" si="6"/>
        <v>1</v>
      </c>
      <c r="AA66" s="25" t="s">
        <v>285</v>
      </c>
      <c r="AB66" s="26">
        <v>389.0</v>
      </c>
      <c r="AC66" s="27" t="s">
        <v>2450</v>
      </c>
      <c r="AD66" s="26">
        <v>1.630128869307E12</v>
      </c>
      <c r="AE66" s="21" t="b">
        <f t="shared" si="7"/>
        <v>1</v>
      </c>
      <c r="AI66" s="28"/>
      <c r="AJ66" s="21" t="b">
        <f t="shared" si="8"/>
        <v>1</v>
      </c>
      <c r="AK66" s="25" t="s">
        <v>237</v>
      </c>
      <c r="AL66" s="26">
        <v>1074.0</v>
      </c>
      <c r="AM66" s="27" t="s">
        <v>2451</v>
      </c>
      <c r="AN66" s="26">
        <v>1.630133231059E12</v>
      </c>
      <c r="AO66" s="21" t="b">
        <f t="shared" si="9"/>
        <v>1</v>
      </c>
      <c r="AP66" s="25" t="s">
        <v>237</v>
      </c>
      <c r="AQ66" s="26">
        <v>923.0</v>
      </c>
      <c r="AR66" s="27" t="s">
        <v>2452</v>
      </c>
      <c r="AS66" s="26">
        <v>1.630133906647E12</v>
      </c>
    </row>
    <row r="67">
      <c r="A67" s="21" t="b">
        <f t="shared" si="1"/>
        <v>1</v>
      </c>
      <c r="E67" s="28"/>
      <c r="F67" s="21" t="b">
        <f t="shared" si="2"/>
        <v>1</v>
      </c>
      <c r="J67" s="28"/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Y67" s="28"/>
      <c r="Z67" s="21" t="b">
        <f t="shared" si="6"/>
        <v>1</v>
      </c>
      <c r="AA67" s="25" t="s">
        <v>159</v>
      </c>
      <c r="AB67" s="26">
        <v>98.0</v>
      </c>
      <c r="AC67" s="27" t="s">
        <v>2450</v>
      </c>
      <c r="AD67" s="26">
        <v>1.630128869399E12</v>
      </c>
      <c r="AE67" s="21" t="b">
        <f t="shared" si="7"/>
        <v>1</v>
      </c>
      <c r="AI67" s="28"/>
      <c r="AJ67" s="21" t="b">
        <f t="shared" si="8"/>
        <v>1</v>
      </c>
      <c r="AK67" s="25" t="s">
        <v>159</v>
      </c>
      <c r="AL67" s="26">
        <v>400.0</v>
      </c>
      <c r="AM67" s="27" t="s">
        <v>2451</v>
      </c>
      <c r="AN67" s="26">
        <v>1.630133231462E12</v>
      </c>
      <c r="AO67" s="21" t="b">
        <f t="shared" si="9"/>
        <v>1</v>
      </c>
      <c r="AP67" s="25" t="s">
        <v>159</v>
      </c>
      <c r="AQ67" s="26">
        <v>357.0</v>
      </c>
      <c r="AR67" s="27" t="s">
        <v>2453</v>
      </c>
      <c r="AS67" s="26">
        <v>1.630133907009E12</v>
      </c>
    </row>
    <row r="68">
      <c r="A68" s="21" t="b">
        <f t="shared" si="1"/>
        <v>1</v>
      </c>
      <c r="E68" s="28"/>
      <c r="F68" s="21" t="b">
        <f t="shared" si="2"/>
        <v>1</v>
      </c>
      <c r="J68" s="28"/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Y68" s="28"/>
      <c r="Z68" s="21" t="b">
        <f t="shared" si="6"/>
        <v>1</v>
      </c>
      <c r="AA68" s="25" t="s">
        <v>166</v>
      </c>
      <c r="AB68" s="26">
        <v>488.0</v>
      </c>
      <c r="AC68" s="27" t="s">
        <v>2450</v>
      </c>
      <c r="AD68" s="26">
        <v>1.630128869892E12</v>
      </c>
      <c r="AE68" s="21" t="b">
        <f t="shared" si="7"/>
        <v>1</v>
      </c>
      <c r="AI68" s="28"/>
      <c r="AJ68" s="21" t="b">
        <f t="shared" si="8"/>
        <v>1</v>
      </c>
      <c r="AK68" s="25" t="s">
        <v>166</v>
      </c>
      <c r="AL68" s="26">
        <v>61.0</v>
      </c>
      <c r="AM68" s="27" t="s">
        <v>2451</v>
      </c>
      <c r="AN68" s="26">
        <v>1.630133231527E12</v>
      </c>
      <c r="AO68" s="21" t="b">
        <f t="shared" si="9"/>
        <v>1</v>
      </c>
      <c r="AP68" s="25" t="s">
        <v>237</v>
      </c>
      <c r="AQ68" s="26">
        <v>338.0</v>
      </c>
      <c r="AR68" s="27" t="s">
        <v>2453</v>
      </c>
      <c r="AS68" s="26">
        <v>1.630133907357E12</v>
      </c>
    </row>
    <row r="69">
      <c r="A69" s="21" t="b">
        <f t="shared" si="1"/>
        <v>1</v>
      </c>
      <c r="E69" s="28"/>
      <c r="F69" s="21" t="b">
        <f t="shared" si="2"/>
        <v>1</v>
      </c>
      <c r="J69" s="28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Y69" s="28"/>
      <c r="Z69" s="21" t="b">
        <f t="shared" si="6"/>
        <v>1</v>
      </c>
      <c r="AA69" s="25" t="s">
        <v>252</v>
      </c>
      <c r="AB69" s="26">
        <v>269.0</v>
      </c>
      <c r="AC69" s="27" t="s">
        <v>2454</v>
      </c>
      <c r="AD69" s="26">
        <v>1.630128870162E12</v>
      </c>
      <c r="AE69" s="21" t="b">
        <f t="shared" si="7"/>
        <v>1</v>
      </c>
      <c r="AI69" s="28"/>
      <c r="AJ69" s="21" t="b">
        <f t="shared" si="8"/>
        <v>1</v>
      </c>
      <c r="AK69" s="25" t="s">
        <v>252</v>
      </c>
      <c r="AL69" s="26">
        <v>269.0</v>
      </c>
      <c r="AM69" s="27" t="s">
        <v>2451</v>
      </c>
      <c r="AN69" s="26">
        <v>1.630133231791E12</v>
      </c>
      <c r="AO69" s="21" t="b">
        <f t="shared" si="9"/>
        <v>1</v>
      </c>
      <c r="AP69" s="25" t="s">
        <v>178</v>
      </c>
      <c r="AQ69" s="26">
        <v>156.0</v>
      </c>
      <c r="AR69" s="27" t="s">
        <v>2453</v>
      </c>
      <c r="AS69" s="26">
        <v>1.630133907499E12</v>
      </c>
    </row>
    <row r="70">
      <c r="A70" s="21" t="b">
        <f t="shared" si="1"/>
        <v>1</v>
      </c>
      <c r="E70" s="28"/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Y70" s="28"/>
      <c r="Z70" s="21" t="b">
        <f t="shared" si="6"/>
        <v>1</v>
      </c>
      <c r="AD70" s="28"/>
      <c r="AE70" s="21" t="b">
        <f t="shared" si="7"/>
        <v>1</v>
      </c>
      <c r="AI70" s="28"/>
      <c r="AJ70" s="21" t="b">
        <f t="shared" si="8"/>
        <v>1</v>
      </c>
      <c r="AN70" s="28"/>
      <c r="AO70" s="21" t="b">
        <f t="shared" si="9"/>
        <v>1</v>
      </c>
      <c r="AP70" s="25" t="s">
        <v>166</v>
      </c>
      <c r="AQ70" s="26">
        <v>96.0</v>
      </c>
      <c r="AR70" s="27" t="s">
        <v>2453</v>
      </c>
      <c r="AS70" s="26">
        <v>1.630133907604E12</v>
      </c>
    </row>
    <row r="71">
      <c r="A71" s="21" t="b">
        <f t="shared" si="1"/>
        <v>1</v>
      </c>
      <c r="E71" s="28"/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28"/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N71" s="28"/>
      <c r="AO71" s="21" t="b">
        <f t="shared" si="9"/>
        <v>1</v>
      </c>
      <c r="AP71" s="25" t="s">
        <v>252</v>
      </c>
      <c r="AQ71" s="26">
        <v>272.0</v>
      </c>
      <c r="AR71" s="27" t="s">
        <v>2453</v>
      </c>
      <c r="AS71" s="26">
        <v>1.630133907867E12</v>
      </c>
    </row>
    <row r="72">
      <c r="A72" s="21" t="b">
        <f t="shared" si="1"/>
        <v>1</v>
      </c>
      <c r="E72" s="28"/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28"/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28"/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28"/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28"/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464.2903226</v>
      </c>
      <c r="E151" s="28"/>
      <c r="F151" s="33"/>
      <c r="G151" s="31" t="s">
        <v>307</v>
      </c>
      <c r="H151" s="32">
        <f> AVERAGE(H4:H99)</f>
        <v>425.3064516</v>
      </c>
      <c r="J151" s="28"/>
      <c r="K151" s="33"/>
      <c r="L151" s="31" t="s">
        <v>307</v>
      </c>
      <c r="M151" s="32">
        <f> AVERAGE(M4:M99)</f>
        <v>445.4339623</v>
      </c>
      <c r="O151" s="28"/>
      <c r="P151" s="33"/>
      <c r="Q151" s="31" t="s">
        <v>307</v>
      </c>
      <c r="R151" s="32">
        <f> AVERAGE(R4:R99)</f>
        <v>441.1166667</v>
      </c>
      <c r="T151" s="28"/>
      <c r="U151" s="33"/>
      <c r="V151" s="31" t="s">
        <v>307</v>
      </c>
      <c r="W151" s="32">
        <f> AVERAGE(W4:W99)</f>
        <v>452.2586207</v>
      </c>
      <c r="Y151" s="28"/>
      <c r="Z151" s="33"/>
      <c r="AA151" s="31" t="s">
        <v>307</v>
      </c>
      <c r="AB151" s="32">
        <f> AVERAGE(AB4:AB99)</f>
        <v>426.9242424</v>
      </c>
      <c r="AD151" s="28"/>
      <c r="AE151" s="33"/>
      <c r="AF151" s="31" t="s">
        <v>307</v>
      </c>
      <c r="AG151" s="32">
        <f> AVERAGE(AG4:AG99)</f>
        <v>492.1935484</v>
      </c>
      <c r="AI151" s="28"/>
      <c r="AJ151" s="33"/>
      <c r="AK151" s="31" t="s">
        <v>307</v>
      </c>
      <c r="AL151" s="32">
        <f> AVERAGE(AL4:AL99)</f>
        <v>443.3030303</v>
      </c>
      <c r="AN151" s="28"/>
      <c r="AO151" s="33"/>
      <c r="AP151" s="31" t="s">
        <v>307</v>
      </c>
      <c r="AQ151" s="32">
        <f> AVERAGE(AQ4:AQ99)</f>
        <v>443.3382353</v>
      </c>
      <c r="AS151" s="28"/>
    </row>
    <row r="152">
      <c r="A152" s="30"/>
      <c r="B152" s="34" t="s">
        <v>308</v>
      </c>
      <c r="C152" s="35">
        <f>STDEV(C4:C99)</f>
        <v>606.3577472</v>
      </c>
      <c r="E152" s="28"/>
      <c r="F152" s="33"/>
      <c r="G152" s="34" t="s">
        <v>308</v>
      </c>
      <c r="H152" s="35">
        <f>STDEV(H4:H99)</f>
        <v>600.237947</v>
      </c>
      <c r="J152" s="28"/>
      <c r="K152" s="33"/>
      <c r="L152" s="34" t="s">
        <v>308</v>
      </c>
      <c r="M152" s="35">
        <f>STDEV(M4:M99)</f>
        <v>459.0617316</v>
      </c>
      <c r="O152" s="28"/>
      <c r="P152" s="33"/>
      <c r="Q152" s="34" t="s">
        <v>308</v>
      </c>
      <c r="R152" s="35">
        <f>STDEV(R4:R99)</f>
        <v>535.4837854</v>
      </c>
      <c r="T152" s="28"/>
      <c r="U152" s="33"/>
      <c r="V152" s="34" t="s">
        <v>308</v>
      </c>
      <c r="W152" s="35">
        <f>STDEV(W4:W99)</f>
        <v>822.511762</v>
      </c>
      <c r="Y152" s="28"/>
      <c r="Z152" s="33"/>
      <c r="AA152" s="34" t="s">
        <v>308</v>
      </c>
      <c r="AB152" s="35">
        <f>STDEV(AB4:AB99)</f>
        <v>577.2151528</v>
      </c>
      <c r="AD152" s="28"/>
      <c r="AE152" s="33"/>
      <c r="AF152" s="34" t="s">
        <v>308</v>
      </c>
      <c r="AG152" s="35">
        <f>STDEV(AG4:AG99)</f>
        <v>607.7325997</v>
      </c>
      <c r="AI152" s="28"/>
      <c r="AJ152" s="33"/>
      <c r="AK152" s="34" t="s">
        <v>308</v>
      </c>
      <c r="AL152" s="35">
        <f>STDEV(AL4:AL99)</f>
        <v>804.9743994</v>
      </c>
      <c r="AN152" s="28"/>
      <c r="AO152" s="33"/>
      <c r="AP152" s="34" t="s">
        <v>308</v>
      </c>
      <c r="AQ152" s="35">
        <f>STDEV(AQ4:AQ99)</f>
        <v>723.4212581</v>
      </c>
      <c r="AS152" s="28"/>
    </row>
    <row r="153">
      <c r="A153" s="30"/>
      <c r="B153" s="31" t="s">
        <v>309</v>
      </c>
      <c r="C153" s="35">
        <f>MEDIAN(C4:C99)</f>
        <v>251</v>
      </c>
      <c r="E153" s="28"/>
      <c r="F153" s="33"/>
      <c r="G153" s="31" t="s">
        <v>309</v>
      </c>
      <c r="H153" s="35">
        <f>MEDIAN(H4:H99)</f>
        <v>200.5</v>
      </c>
      <c r="J153" s="28"/>
      <c r="K153" s="33"/>
      <c r="L153" s="31" t="s">
        <v>309</v>
      </c>
      <c r="M153" s="35">
        <f>MEDIAN(M4:M99)</f>
        <v>228</v>
      </c>
      <c r="O153" s="28"/>
      <c r="P153" s="33"/>
      <c r="Q153" s="31" t="s">
        <v>309</v>
      </c>
      <c r="R153" s="35">
        <f>MEDIAN(R4:R99)</f>
        <v>222.5</v>
      </c>
      <c r="T153" s="28"/>
      <c r="U153" s="33"/>
      <c r="V153" s="31" t="s">
        <v>309</v>
      </c>
      <c r="W153" s="35">
        <f>MEDIAN(W4:W99)</f>
        <v>233</v>
      </c>
      <c r="Y153" s="28"/>
      <c r="Z153" s="33"/>
      <c r="AA153" s="31" t="s">
        <v>309</v>
      </c>
      <c r="AB153" s="35">
        <f>MEDIAN(AB4:AB99)</f>
        <v>231</v>
      </c>
      <c r="AD153" s="28"/>
      <c r="AE153" s="33"/>
      <c r="AF153" s="31" t="s">
        <v>309</v>
      </c>
      <c r="AG153" s="35">
        <f>MEDIAN(AG4:AG99)</f>
        <v>239.5</v>
      </c>
      <c r="AI153" s="28"/>
      <c r="AJ153" s="33"/>
      <c r="AK153" s="31" t="s">
        <v>309</v>
      </c>
      <c r="AL153" s="35">
        <f>MEDIAN(AL4:AL99)</f>
        <v>242.5</v>
      </c>
      <c r="AN153" s="28"/>
      <c r="AO153" s="33"/>
      <c r="AP153" s="31" t="s">
        <v>309</v>
      </c>
      <c r="AQ153" s="35">
        <f>MEDIAN(AQ4:AQ99)</f>
        <v>230</v>
      </c>
      <c r="AS153" s="28"/>
    </row>
    <row r="154">
      <c r="A154" s="30"/>
      <c r="B154" s="31" t="s">
        <v>310</v>
      </c>
      <c r="C154" s="35">
        <f>min(C4:C99)</f>
        <v>80</v>
      </c>
      <c r="E154" s="28"/>
      <c r="F154" s="33"/>
      <c r="G154" s="31" t="s">
        <v>310</v>
      </c>
      <c r="H154" s="35">
        <f>min(H4:H99)</f>
        <v>54</v>
      </c>
      <c r="J154" s="28"/>
      <c r="K154" s="33"/>
      <c r="L154" s="31" t="s">
        <v>310</v>
      </c>
      <c r="M154" s="35">
        <f>min(M4:M99)</f>
        <v>45</v>
      </c>
      <c r="O154" s="28"/>
      <c r="P154" s="33"/>
      <c r="Q154" s="31" t="s">
        <v>310</v>
      </c>
      <c r="R154" s="35">
        <f>min(R4:R99)</f>
        <v>56</v>
      </c>
      <c r="T154" s="28"/>
      <c r="U154" s="33"/>
      <c r="V154" s="31" t="s">
        <v>310</v>
      </c>
      <c r="W154" s="35">
        <f>min(W4:W99)</f>
        <v>97</v>
      </c>
      <c r="Y154" s="28"/>
      <c r="Z154" s="33"/>
      <c r="AA154" s="31" t="s">
        <v>310</v>
      </c>
      <c r="AB154" s="35">
        <f>min(AB4:AB99)</f>
        <v>88</v>
      </c>
      <c r="AD154" s="28"/>
      <c r="AE154" s="33"/>
      <c r="AF154" s="31" t="s">
        <v>310</v>
      </c>
      <c r="AG154" s="35">
        <f>min(AG4:AG99)</f>
        <v>54</v>
      </c>
      <c r="AI154" s="28"/>
      <c r="AJ154" s="33"/>
      <c r="AK154" s="31" t="s">
        <v>310</v>
      </c>
      <c r="AL154" s="35">
        <f>min(AL4:AL99)</f>
        <v>61</v>
      </c>
      <c r="AN154" s="28"/>
      <c r="AO154" s="33"/>
      <c r="AP154" s="31" t="s">
        <v>310</v>
      </c>
      <c r="AQ154" s="35">
        <f>min(AQ4:AQ99)</f>
        <v>88</v>
      </c>
      <c r="AS154" s="28"/>
    </row>
    <row r="155">
      <c r="A155" s="30"/>
      <c r="B155" s="31" t="s">
        <v>311</v>
      </c>
      <c r="C155" s="35">
        <f>max(C4:C99)</f>
        <v>3425</v>
      </c>
      <c r="E155" s="28"/>
      <c r="F155" s="33"/>
      <c r="G155" s="31" t="s">
        <v>311</v>
      </c>
      <c r="H155" s="35">
        <f>max(H4:H99)</f>
        <v>3860</v>
      </c>
      <c r="J155" s="28"/>
      <c r="K155" s="33"/>
      <c r="L155" s="31" t="s">
        <v>311</v>
      </c>
      <c r="M155" s="35">
        <f>max(M4:M99)</f>
        <v>2026</v>
      </c>
      <c r="O155" s="28"/>
      <c r="P155" s="33"/>
      <c r="Q155" s="31" t="s">
        <v>311</v>
      </c>
      <c r="R155" s="35">
        <f>max(R4:R99)</f>
        <v>3451</v>
      </c>
      <c r="T155" s="28"/>
      <c r="U155" s="33"/>
      <c r="V155" s="31" t="s">
        <v>311</v>
      </c>
      <c r="W155" s="35">
        <f>max(W4:W99)</f>
        <v>6111</v>
      </c>
      <c r="Y155" s="28"/>
      <c r="Z155" s="33"/>
      <c r="AA155" s="31" t="s">
        <v>311</v>
      </c>
      <c r="AB155" s="35">
        <f>max(AB4:AB99)</f>
        <v>3726</v>
      </c>
      <c r="AD155" s="28"/>
      <c r="AE155" s="33"/>
      <c r="AF155" s="31" t="s">
        <v>311</v>
      </c>
      <c r="AG155" s="35">
        <f>max(AG4:AG99)</f>
        <v>3659</v>
      </c>
      <c r="AI155" s="28"/>
      <c r="AJ155" s="33"/>
      <c r="AK155" s="31" t="s">
        <v>311</v>
      </c>
      <c r="AL155" s="35">
        <f>max(AL4:AL99)</f>
        <v>6283</v>
      </c>
      <c r="AN155" s="28"/>
      <c r="AO155" s="33"/>
      <c r="AP155" s="31" t="s">
        <v>311</v>
      </c>
      <c r="AQ155" s="35">
        <f>max(AQ4:AQ99)</f>
        <v>5815</v>
      </c>
      <c r="AS155" s="28"/>
    </row>
    <row r="156">
      <c r="A156" s="30"/>
      <c r="B156" s="31" t="s">
        <v>312</v>
      </c>
      <c r="C156" s="35">
        <f>sum(C4:C99)/1000</f>
        <v>28.786</v>
      </c>
      <c r="E156" s="28"/>
      <c r="F156" s="33"/>
      <c r="G156" s="31" t="s">
        <v>312</v>
      </c>
      <c r="H156" s="35">
        <f>sum(H4:H99)/1000</f>
        <v>26.369</v>
      </c>
      <c r="J156" s="28"/>
      <c r="K156" s="33"/>
      <c r="L156" s="31" t="s">
        <v>312</v>
      </c>
      <c r="M156" s="35">
        <f>sum(M4:M99)/1000</f>
        <v>23.608</v>
      </c>
      <c r="O156" s="28"/>
      <c r="P156" s="33"/>
      <c r="Q156" s="31" t="s">
        <v>312</v>
      </c>
      <c r="R156" s="35">
        <f>sum(R4:R99)/1000</f>
        <v>26.467</v>
      </c>
      <c r="T156" s="28"/>
      <c r="U156" s="33"/>
      <c r="V156" s="31" t="s">
        <v>312</v>
      </c>
      <c r="W156" s="35">
        <f>sum(W4:W99)/1000</f>
        <v>26.231</v>
      </c>
      <c r="Y156" s="28"/>
      <c r="Z156" s="33"/>
      <c r="AA156" s="31" t="s">
        <v>312</v>
      </c>
      <c r="AB156" s="35">
        <f>sum(AB4:AB99)/1000</f>
        <v>28.177</v>
      </c>
      <c r="AD156" s="28"/>
      <c r="AE156" s="33"/>
      <c r="AF156" s="31" t="s">
        <v>312</v>
      </c>
      <c r="AG156" s="35">
        <f>sum(AG4:AG99)/1000</f>
        <v>30.516</v>
      </c>
      <c r="AI156" s="28"/>
      <c r="AJ156" s="33"/>
      <c r="AK156" s="31" t="s">
        <v>312</v>
      </c>
      <c r="AL156" s="35">
        <f>sum(AL4:AL99)/1000</f>
        <v>29.258</v>
      </c>
      <c r="AN156" s="28"/>
      <c r="AO156" s="33"/>
      <c r="AP156" s="31" t="s">
        <v>312</v>
      </c>
      <c r="AQ156" s="35">
        <f>sum(AQ4:AQ99)/1000</f>
        <v>30.147</v>
      </c>
      <c r="AS156" s="28"/>
    </row>
    <row r="157">
      <c r="A157" s="30"/>
      <c r="B157" s="31" t="s">
        <v>313</v>
      </c>
      <c r="C157" s="35">
        <f>COUNTA(C4:C99)+1</f>
        <v>63</v>
      </c>
      <c r="E157" s="28"/>
      <c r="F157" s="33"/>
      <c r="G157" s="31" t="s">
        <v>313</v>
      </c>
      <c r="H157" s="35">
        <f>COUNTA(H4:H99)+1</f>
        <v>63</v>
      </c>
      <c r="J157" s="28"/>
      <c r="K157" s="33"/>
      <c r="L157" s="31" t="s">
        <v>313</v>
      </c>
      <c r="M157" s="35">
        <f>COUNTA(M4:M99)+1</f>
        <v>54</v>
      </c>
      <c r="O157" s="28"/>
      <c r="P157" s="33"/>
      <c r="Q157" s="31" t="s">
        <v>313</v>
      </c>
      <c r="R157" s="35">
        <f>COUNTA(R4:R99)+1</f>
        <v>61</v>
      </c>
      <c r="T157" s="28"/>
      <c r="U157" s="33"/>
      <c r="V157" s="31" t="s">
        <v>313</v>
      </c>
      <c r="W157" s="35">
        <f>COUNTA(W4:W99)+1</f>
        <v>59</v>
      </c>
      <c r="Y157" s="28"/>
      <c r="Z157" s="33"/>
      <c r="AA157" s="31" t="s">
        <v>313</v>
      </c>
      <c r="AB157" s="35">
        <f>COUNTA(AB4:AB99)+1</f>
        <v>67</v>
      </c>
      <c r="AD157" s="28"/>
      <c r="AE157" s="33"/>
      <c r="AF157" s="31" t="s">
        <v>313</v>
      </c>
      <c r="AG157" s="35">
        <f>COUNTA(AG4:AG99)+1</f>
        <v>63</v>
      </c>
      <c r="AI157" s="28"/>
      <c r="AJ157" s="33"/>
      <c r="AK157" s="31" t="s">
        <v>313</v>
      </c>
      <c r="AL157" s="35">
        <f>COUNTA(AL4:AL99)+1</f>
        <v>67</v>
      </c>
      <c r="AN157" s="28"/>
      <c r="AO157" s="33"/>
      <c r="AP157" s="31" t="s">
        <v>313</v>
      </c>
      <c r="AQ157" s="35">
        <f>COUNTA(AQ4:AQ99)+1</f>
        <v>69</v>
      </c>
      <c r="AS157" s="28"/>
    </row>
    <row r="158">
      <c r="A158" s="30"/>
      <c r="B158" s="31" t="s">
        <v>314</v>
      </c>
      <c r="C158" s="36">
        <f>C160+C159+C161+C162</f>
        <v>63</v>
      </c>
      <c r="E158" s="28"/>
      <c r="F158" s="33"/>
      <c r="G158" s="31" t="s">
        <v>314</v>
      </c>
      <c r="H158" s="36">
        <f>H160+H159+H161+H162</f>
        <v>63</v>
      </c>
      <c r="J158" s="28"/>
      <c r="K158" s="33"/>
      <c r="L158" s="31" t="s">
        <v>314</v>
      </c>
      <c r="M158" s="36">
        <f>M160+M159+M161+M162</f>
        <v>72</v>
      </c>
      <c r="O158" s="28"/>
      <c r="P158" s="33"/>
      <c r="Q158" s="31" t="s">
        <v>314</v>
      </c>
      <c r="R158" s="36">
        <f>R160+R159+R161+R162</f>
        <v>61</v>
      </c>
      <c r="T158" s="28"/>
      <c r="U158" s="33"/>
      <c r="V158" s="31" t="s">
        <v>314</v>
      </c>
      <c r="W158" s="36">
        <f>W160+W159+W161+W162</f>
        <v>59</v>
      </c>
      <c r="Y158" s="28"/>
      <c r="Z158" s="33"/>
      <c r="AA158" s="31" t="s">
        <v>314</v>
      </c>
      <c r="AB158" s="36">
        <f>AB160+AB159+AB161+AB162</f>
        <v>67</v>
      </c>
      <c r="AD158" s="28"/>
      <c r="AE158" s="33"/>
      <c r="AF158" s="31" t="s">
        <v>314</v>
      </c>
      <c r="AG158" s="36">
        <f>AG160+AG159+AG161+AG162</f>
        <v>63</v>
      </c>
      <c r="AI158" s="28"/>
      <c r="AJ158" s="33"/>
      <c r="AK158" s="31" t="s">
        <v>314</v>
      </c>
      <c r="AL158" s="36">
        <f>AL160+AL159+AL161+AL162</f>
        <v>67</v>
      </c>
      <c r="AN158" s="28"/>
      <c r="AO158" s="33"/>
      <c r="AP158" s="31" t="s">
        <v>314</v>
      </c>
      <c r="AQ158" s="36">
        <f>AQ160+AQ159+AQ161+AQ162</f>
        <v>69</v>
      </c>
      <c r="AS158" s="28"/>
    </row>
    <row r="159">
      <c r="A159" s="18"/>
      <c r="B159" s="31" t="s">
        <v>315</v>
      </c>
      <c r="C159" s="37">
        <f>(C157-55)/2</f>
        <v>4</v>
      </c>
      <c r="E159" s="28"/>
      <c r="F159" s="38"/>
      <c r="G159" s="31" t="s">
        <v>315</v>
      </c>
      <c r="H159" s="37">
        <f>(H157-55)/2</f>
        <v>4</v>
      </c>
      <c r="J159" s="28"/>
      <c r="K159" s="38"/>
      <c r="L159" s="31" t="s">
        <v>315</v>
      </c>
      <c r="M159" s="39">
        <f>(M157-46)/2</f>
        <v>4</v>
      </c>
      <c r="O159" s="28"/>
      <c r="P159" s="38"/>
      <c r="Q159" s="31" t="s">
        <v>315</v>
      </c>
      <c r="R159" s="37">
        <f>(R157-55)/2</f>
        <v>3</v>
      </c>
      <c r="T159" s="28"/>
      <c r="U159" s="38"/>
      <c r="V159" s="31" t="s">
        <v>315</v>
      </c>
      <c r="W159" s="37">
        <f>(W157-55)/2</f>
        <v>2</v>
      </c>
      <c r="Y159" s="28"/>
      <c r="Z159" s="38"/>
      <c r="AA159" s="31" t="s">
        <v>315</v>
      </c>
      <c r="AB159" s="37">
        <f>(AB157-55)/2</f>
        <v>6</v>
      </c>
      <c r="AD159" s="28"/>
      <c r="AE159" s="38"/>
      <c r="AF159" s="31" t="s">
        <v>315</v>
      </c>
      <c r="AG159" s="37">
        <f>(AG157-55)/2</f>
        <v>4</v>
      </c>
      <c r="AI159" s="28"/>
      <c r="AJ159" s="38"/>
      <c r="AK159" s="31" t="s">
        <v>315</v>
      </c>
      <c r="AL159" s="37">
        <f>(AL157-55)/2</f>
        <v>6</v>
      </c>
      <c r="AN159" s="28"/>
      <c r="AO159" s="38"/>
      <c r="AP159" s="31" t="s">
        <v>315</v>
      </c>
      <c r="AQ159" s="37">
        <f>(AQ157-55)/2</f>
        <v>7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4</v>
      </c>
      <c r="E161" s="28"/>
      <c r="G161" s="8" t="s">
        <v>317</v>
      </c>
      <c r="H161" s="11">
        <f>H159</f>
        <v>4</v>
      </c>
      <c r="J161" s="28"/>
      <c r="L161" s="8" t="s">
        <v>317</v>
      </c>
      <c r="M161" s="11">
        <f>M159</f>
        <v>4</v>
      </c>
      <c r="O161" s="28"/>
      <c r="Q161" s="8" t="s">
        <v>317</v>
      </c>
      <c r="R161" s="11">
        <f>R159</f>
        <v>3</v>
      </c>
      <c r="T161" s="28"/>
      <c r="V161" s="8" t="s">
        <v>317</v>
      </c>
      <c r="W161" s="11">
        <f>W159</f>
        <v>2</v>
      </c>
      <c r="Y161" s="28"/>
      <c r="AA161" s="8" t="s">
        <v>317</v>
      </c>
      <c r="AB161" s="11">
        <f>AB159</f>
        <v>6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6</v>
      </c>
      <c r="AN161" s="28"/>
      <c r="AP161" s="8" t="s">
        <v>317</v>
      </c>
      <c r="AQ161" s="11">
        <f>AQ159</f>
        <v>7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9">
        <v>9.0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COUNTIF(Z3:Z100,FALSE)-1+5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70</v>
      </c>
      <c r="E164" s="28"/>
      <c r="G164" s="8" t="s">
        <v>320</v>
      </c>
      <c r="H164" s="11">
        <f>H158+H163</f>
        <v>70</v>
      </c>
      <c r="J164" s="28"/>
      <c r="L164" s="8" t="s">
        <v>320</v>
      </c>
      <c r="M164" s="11">
        <f>M158+M163</f>
        <v>79</v>
      </c>
      <c r="O164" s="28"/>
      <c r="Q164" s="8" t="s">
        <v>320</v>
      </c>
      <c r="R164" s="11">
        <f>R158+R163</f>
        <v>68</v>
      </c>
      <c r="T164" s="28"/>
      <c r="V164" s="8" t="s">
        <v>320</v>
      </c>
      <c r="W164" s="11">
        <f>W158+W163</f>
        <v>66</v>
      </c>
      <c r="Y164" s="28"/>
      <c r="AA164" s="8" t="s">
        <v>320</v>
      </c>
      <c r="AB164" s="11">
        <f>AB158+AB163</f>
        <v>74</v>
      </c>
      <c r="AD164" s="28"/>
      <c r="AF164" s="8" t="s">
        <v>320</v>
      </c>
      <c r="AG164" s="11">
        <f>AG158+AG163</f>
        <v>70</v>
      </c>
      <c r="AI164" s="28"/>
      <c r="AK164" s="8" t="s">
        <v>320</v>
      </c>
      <c r="AL164" s="11">
        <f>AL158+AL163</f>
        <v>74</v>
      </c>
      <c r="AN164" s="28"/>
      <c r="AP164" s="8" t="s">
        <v>320</v>
      </c>
      <c r="AQ164" s="11">
        <f>AQ158+AQ163</f>
        <v>76</v>
      </c>
      <c r="AS164" s="28"/>
    </row>
    <row r="165">
      <c r="B165" s="8" t="s">
        <v>321</v>
      </c>
      <c r="C165" s="11">
        <f>C157-C159</f>
        <v>59</v>
      </c>
      <c r="E165" s="28"/>
      <c r="G165" s="8" t="s">
        <v>321</v>
      </c>
      <c r="H165" s="11">
        <f>H157-H159</f>
        <v>59</v>
      </c>
      <c r="J165" s="28"/>
      <c r="L165" s="8" t="s">
        <v>321</v>
      </c>
      <c r="M165" s="11">
        <f>M157-M159</f>
        <v>50</v>
      </c>
      <c r="O165" s="28"/>
      <c r="Q165" s="8" t="s">
        <v>321</v>
      </c>
      <c r="R165" s="11">
        <f>R157-R159</f>
        <v>58</v>
      </c>
      <c r="T165" s="28"/>
      <c r="V165" s="8" t="s">
        <v>321</v>
      </c>
      <c r="W165" s="11">
        <f>W157-W159</f>
        <v>57</v>
      </c>
      <c r="Y165" s="28"/>
      <c r="AA165" s="8" t="s">
        <v>321</v>
      </c>
      <c r="AB165" s="11">
        <f>AB157-AB159</f>
        <v>61</v>
      </c>
      <c r="AD165" s="28"/>
      <c r="AF165" s="8" t="s">
        <v>321</v>
      </c>
      <c r="AG165" s="11">
        <f>AG157-AG159</f>
        <v>59</v>
      </c>
      <c r="AI165" s="28"/>
      <c r="AK165" s="8" t="s">
        <v>321</v>
      </c>
      <c r="AL165" s="11">
        <f>AL157-AL159</f>
        <v>61</v>
      </c>
      <c r="AN165" s="28"/>
      <c r="AP165" s="8" t="s">
        <v>321</v>
      </c>
      <c r="AQ165" s="11">
        <f>AQ157-AQ159</f>
        <v>62</v>
      </c>
      <c r="AS165" s="28"/>
    </row>
    <row r="166">
      <c r="B166" s="4" t="s">
        <v>322</v>
      </c>
      <c r="C166" s="11">
        <f>((ABS(C165)-1)/C156)*1/5</f>
        <v>0.4029736678</v>
      </c>
      <c r="E166" s="28"/>
      <c r="G166" s="4" t="s">
        <v>322</v>
      </c>
      <c r="H166" s="11">
        <f>((ABS(H165)-1)/H156)*1/5</f>
        <v>0.439910501</v>
      </c>
      <c r="J166" s="28"/>
      <c r="L166" s="4" t="s">
        <v>322</v>
      </c>
      <c r="M166" s="11">
        <f>((ABS(M165)-1)/M156)*1/5</f>
        <v>0.4151135208</v>
      </c>
      <c r="O166" s="28"/>
      <c r="Q166" s="4" t="s">
        <v>322</v>
      </c>
      <c r="R166" s="11">
        <f>((ABS(R165)-1)/R156)*1/5</f>
        <v>0.4307250538</v>
      </c>
      <c r="T166" s="28"/>
      <c r="V166" s="4" t="s">
        <v>322</v>
      </c>
      <c r="W166" s="11">
        <f>((ABS(W165)-1)/W156)*1/5</f>
        <v>0.4269757158</v>
      </c>
      <c r="Y166" s="28"/>
      <c r="AA166" s="4" t="s">
        <v>322</v>
      </c>
      <c r="AB166" s="11">
        <f>((ABS(AB165)-1)/AB156)*1/5</f>
        <v>0.4258792632</v>
      </c>
      <c r="AD166" s="28"/>
      <c r="AF166" s="4" t="s">
        <v>322</v>
      </c>
      <c r="AG166" s="11">
        <f>((ABS(AG165)-1)/AG156)*1/5</f>
        <v>0.3801284572</v>
      </c>
      <c r="AI166" s="28"/>
      <c r="AK166" s="4" t="s">
        <v>322</v>
      </c>
      <c r="AL166" s="11">
        <f>((ABS(AL165)-1)/AL156)*1/5</f>
        <v>0.4101442341</v>
      </c>
      <c r="AN166" s="28"/>
      <c r="AP166" s="4" t="s">
        <v>322</v>
      </c>
      <c r="AQ166" s="11">
        <f>((ABS(AQ165)-1)/AQ156)*1/5</f>
        <v>0.4046837165</v>
      </c>
      <c r="AS166" s="28"/>
    </row>
    <row r="167">
      <c r="B167" s="4" t="s">
        <v>323</v>
      </c>
      <c r="C167" s="11">
        <f>((ABS(C165)-1)/C156)*1/5*60</f>
        <v>24.17842007</v>
      </c>
      <c r="E167" s="28"/>
      <c r="G167" s="4" t="s">
        <v>323</v>
      </c>
      <c r="H167" s="11">
        <f>((ABS(H165)-1)/H156)*1/5*60</f>
        <v>26.39463006</v>
      </c>
      <c r="J167" s="28"/>
      <c r="L167" s="4" t="s">
        <v>323</v>
      </c>
      <c r="M167" s="11">
        <f>((ABS(M165)-1)/M156)*1/5*60</f>
        <v>24.90681125</v>
      </c>
      <c r="O167" s="28"/>
      <c r="Q167" s="4" t="s">
        <v>323</v>
      </c>
      <c r="R167" s="11">
        <f>((ABS(R165)-1)/R156)*1/5*60</f>
        <v>25.84350323</v>
      </c>
      <c r="T167" s="28"/>
      <c r="V167" s="4" t="s">
        <v>323</v>
      </c>
      <c r="W167" s="11">
        <f>((ABS(W165)-1)/W156)*1/5*60</f>
        <v>25.61854295</v>
      </c>
      <c r="Y167" s="28"/>
      <c r="AA167" s="4" t="s">
        <v>323</v>
      </c>
      <c r="AB167" s="11">
        <f>((ABS(AB165)-1)/AB156)*1/5*60</f>
        <v>25.55275579</v>
      </c>
      <c r="AD167" s="28"/>
      <c r="AF167" s="4" t="s">
        <v>323</v>
      </c>
      <c r="AG167" s="11">
        <f>((ABS(AG165)-1)/AG156)*1/5*60</f>
        <v>22.80770743</v>
      </c>
      <c r="AI167" s="28"/>
      <c r="AK167" s="4" t="s">
        <v>323</v>
      </c>
      <c r="AL167" s="11">
        <f>((ABS(AL165)-1)/AL156)*1/5*60</f>
        <v>24.60865404</v>
      </c>
      <c r="AN167" s="28"/>
      <c r="AP167" s="4" t="s">
        <v>323</v>
      </c>
      <c r="AQ167" s="11">
        <f>((ABS(AQ165)-1)/AQ156)*1/5*60</f>
        <v>24.28102299</v>
      </c>
      <c r="AS167" s="28"/>
    </row>
    <row r="168">
      <c r="B168" s="4" t="s">
        <v>324</v>
      </c>
      <c r="C168" s="11">
        <f>C166*(1-C177)</f>
        <v>0.4029736678</v>
      </c>
      <c r="E168" s="28"/>
      <c r="G168" s="4" t="s">
        <v>324</v>
      </c>
      <c r="H168" s="11">
        <f>H166*(1-H177)</f>
        <v>0.439910501</v>
      </c>
      <c r="J168" s="28"/>
      <c r="L168" s="4" t="s">
        <v>324</v>
      </c>
      <c r="M168" s="11">
        <f>M166*(1-M177)</f>
        <v>0.3601720254</v>
      </c>
      <c r="O168" s="28"/>
      <c r="Q168" s="4" t="s">
        <v>324</v>
      </c>
      <c r="R168" s="11">
        <f>R166*(1-R177)</f>
        <v>0.4307250538</v>
      </c>
      <c r="T168" s="28"/>
      <c r="V168" s="4" t="s">
        <v>324</v>
      </c>
      <c r="W168" s="11">
        <f>W166*(1-W177)</f>
        <v>0.4269757158</v>
      </c>
      <c r="Y168" s="28"/>
      <c r="AA168" s="4" t="s">
        <v>324</v>
      </c>
      <c r="AB168" s="11">
        <f>AB166*(1-AB177)</f>
        <v>0.4258792632</v>
      </c>
      <c r="AD168" s="28"/>
      <c r="AF168" s="4" t="s">
        <v>324</v>
      </c>
      <c r="AG168" s="11">
        <f>AG166*(1-AG177)</f>
        <v>0.3801284572</v>
      </c>
      <c r="AI168" s="28"/>
      <c r="AK168" s="4" t="s">
        <v>324</v>
      </c>
      <c r="AL168" s="11">
        <f>AL166*(1-AL177)</f>
        <v>0.4101442341</v>
      </c>
      <c r="AN168" s="28"/>
      <c r="AP168" s="4" t="s">
        <v>324</v>
      </c>
      <c r="AQ168" s="11">
        <f>AQ166*(1-AQ177)</f>
        <v>0.4046837165</v>
      </c>
      <c r="AS168" s="28"/>
    </row>
    <row r="169">
      <c r="B169" s="4" t="s">
        <v>325</v>
      </c>
      <c r="C169" s="11">
        <f>C167*(1-C177)</f>
        <v>24.17842007</v>
      </c>
      <c r="E169" s="28"/>
      <c r="G169" s="4" t="s">
        <v>325</v>
      </c>
      <c r="H169" s="11">
        <f>H167*(1-H177)</f>
        <v>26.39463006</v>
      </c>
      <c r="J169" s="28"/>
      <c r="L169" s="4" t="s">
        <v>325</v>
      </c>
      <c r="M169" s="11">
        <f>M167*(1-M177)</f>
        <v>21.61032153</v>
      </c>
      <c r="O169" s="28"/>
      <c r="Q169" s="4" t="s">
        <v>325</v>
      </c>
      <c r="R169" s="11">
        <f>R167*(1-R177)</f>
        <v>25.84350323</v>
      </c>
      <c r="T169" s="28"/>
      <c r="V169" s="4" t="s">
        <v>325</v>
      </c>
      <c r="W169" s="11">
        <f>W167*(1-W177)</f>
        <v>25.61854295</v>
      </c>
      <c r="Y169" s="28"/>
      <c r="AA169" s="4" t="s">
        <v>325</v>
      </c>
      <c r="AB169" s="11">
        <f>AB167*(1-AB177)</f>
        <v>25.55275579</v>
      </c>
      <c r="AD169" s="28"/>
      <c r="AF169" s="4" t="s">
        <v>325</v>
      </c>
      <c r="AG169" s="11">
        <f>AG167*(1-AG177)</f>
        <v>22.80770743</v>
      </c>
      <c r="AI169" s="28"/>
      <c r="AK169" s="4" t="s">
        <v>325</v>
      </c>
      <c r="AL169" s="11">
        <f>AL167*(1-AL177)</f>
        <v>24.60865404</v>
      </c>
      <c r="AN169" s="28"/>
      <c r="AP169" s="4" t="s">
        <v>325</v>
      </c>
      <c r="AQ169" s="11">
        <f>AQ167*(1-AQ177)</f>
        <v>24.28102299</v>
      </c>
      <c r="AS169" s="28"/>
    </row>
    <row r="170">
      <c r="B170" s="4" t="s">
        <v>326</v>
      </c>
      <c r="C170" s="11">
        <f>(ABS(C165)-1)/C156</f>
        <v>2.014868339</v>
      </c>
      <c r="E170" s="28"/>
      <c r="G170" s="4" t="s">
        <v>326</v>
      </c>
      <c r="H170" s="11">
        <f>(ABS(H165)-1)/H156</f>
        <v>2.199552505</v>
      </c>
      <c r="J170" s="28"/>
      <c r="L170" s="4" t="s">
        <v>326</v>
      </c>
      <c r="M170" s="11">
        <f>(ABS(M165)-1)/M156</f>
        <v>2.075567604</v>
      </c>
      <c r="O170" s="28"/>
      <c r="Q170" s="4" t="s">
        <v>326</v>
      </c>
      <c r="R170" s="11">
        <f>(ABS(R165)-1)/R156</f>
        <v>2.153625269</v>
      </c>
      <c r="T170" s="28"/>
      <c r="V170" s="4" t="s">
        <v>326</v>
      </c>
      <c r="W170" s="11">
        <f>(ABS(W165)-1)/W156</f>
        <v>2.134878579</v>
      </c>
      <c r="Y170" s="28"/>
      <c r="AA170" s="4" t="s">
        <v>326</v>
      </c>
      <c r="AB170" s="11">
        <f>(ABS(AB165)-1)/AB156</f>
        <v>2.129396316</v>
      </c>
      <c r="AD170" s="28"/>
      <c r="AF170" s="4" t="s">
        <v>326</v>
      </c>
      <c r="AG170" s="11">
        <f>(ABS(AG165)-1)/AG156</f>
        <v>1.900642286</v>
      </c>
      <c r="AI170" s="28"/>
      <c r="AK170" s="4" t="s">
        <v>326</v>
      </c>
      <c r="AL170" s="11">
        <f>(ABS(AL165)-1)/AL156</f>
        <v>2.05072117</v>
      </c>
      <c r="AN170" s="28"/>
      <c r="AP170" s="4" t="s">
        <v>326</v>
      </c>
      <c r="AQ170" s="11">
        <f>(ABS(AQ165)-1)/AQ156</f>
        <v>2.023418582</v>
      </c>
      <c r="AS170" s="28"/>
    </row>
    <row r="171">
      <c r="B171" s="4" t="s">
        <v>327</v>
      </c>
      <c r="C171" s="11">
        <f>(ABS(C158)-1)/C156</f>
        <v>2.153824776</v>
      </c>
      <c r="E171" s="28"/>
      <c r="G171" s="4" t="s">
        <v>327</v>
      </c>
      <c r="H171" s="11">
        <f>(ABS(H158)-1)/H156</f>
        <v>2.351245781</v>
      </c>
      <c r="J171" s="28"/>
      <c r="L171" s="4" t="s">
        <v>327</v>
      </c>
      <c r="M171" s="11">
        <f>(ABS(M158)-1)/M156</f>
        <v>3.0074551</v>
      </c>
      <c r="O171" s="28"/>
      <c r="Q171" s="4" t="s">
        <v>327</v>
      </c>
      <c r="R171" s="11">
        <f>(ABS(R158)-1)/R156</f>
        <v>2.266973968</v>
      </c>
      <c r="T171" s="28"/>
      <c r="V171" s="4" t="s">
        <v>327</v>
      </c>
      <c r="W171" s="11">
        <f>(ABS(W158)-1)/W156</f>
        <v>2.211124242</v>
      </c>
      <c r="Y171" s="28"/>
      <c r="AA171" s="4" t="s">
        <v>327</v>
      </c>
      <c r="AB171" s="11">
        <f>(ABS(AB158)-1)/AB156</f>
        <v>2.342335948</v>
      </c>
      <c r="AD171" s="28"/>
      <c r="AF171" s="4" t="s">
        <v>327</v>
      </c>
      <c r="AG171" s="11">
        <f>(ABS(AG158)-1)/AG156</f>
        <v>2.031721064</v>
      </c>
      <c r="AI171" s="28"/>
      <c r="AK171" s="4" t="s">
        <v>327</v>
      </c>
      <c r="AL171" s="11">
        <f>(ABS(AL158)-1)/AL156</f>
        <v>2.255793287</v>
      </c>
      <c r="AN171" s="28"/>
      <c r="AP171" s="4" t="s">
        <v>327</v>
      </c>
      <c r="AQ171" s="11">
        <f>(ABS(AQ158)-1)/AQ156</f>
        <v>2.255614157</v>
      </c>
      <c r="AS171" s="28"/>
    </row>
    <row r="172">
      <c r="B172" s="18" t="s">
        <v>328</v>
      </c>
      <c r="C172" s="11">
        <f>(ABS(C164)-1)/C156</f>
        <v>2.396998541</v>
      </c>
      <c r="E172" s="28"/>
      <c r="G172" s="18" t="s">
        <v>328</v>
      </c>
      <c r="H172" s="11">
        <f>(ABS(H164)-1)/H156</f>
        <v>2.616709014</v>
      </c>
      <c r="J172" s="28"/>
      <c r="L172" s="18" t="s">
        <v>328</v>
      </c>
      <c r="M172" s="11">
        <f>(ABS(M164)-1)/M156</f>
        <v>3.303964758</v>
      </c>
      <c r="O172" s="28"/>
      <c r="Q172" s="18" t="s">
        <v>328</v>
      </c>
      <c r="R172" s="11">
        <f>(ABS(R164)-1)/R156</f>
        <v>2.531454264</v>
      </c>
      <c r="T172" s="28"/>
      <c r="V172" s="18" t="s">
        <v>328</v>
      </c>
      <c r="W172" s="11">
        <f>(ABS(W164)-1)/W156</f>
        <v>2.477984065</v>
      </c>
      <c r="Y172" s="28"/>
      <c r="AA172" s="18" t="s">
        <v>328</v>
      </c>
      <c r="AB172" s="11">
        <f>(ABS(AB164)-1)/AB156</f>
        <v>2.590765518</v>
      </c>
      <c r="AD172" s="28"/>
      <c r="AF172" s="18" t="s">
        <v>328</v>
      </c>
      <c r="AG172" s="11">
        <f>(ABS(AG164)-1)/AG156</f>
        <v>2.261108926</v>
      </c>
      <c r="AI172" s="28"/>
      <c r="AK172" s="18" t="s">
        <v>328</v>
      </c>
      <c r="AL172" s="11">
        <f>(ABS(AL164)-1)/AL156</f>
        <v>2.495044091</v>
      </c>
      <c r="AN172" s="28"/>
      <c r="AP172" s="18" t="s">
        <v>328</v>
      </c>
      <c r="AQ172" s="11">
        <f>(ABS(AQ164)-1)/AQ156</f>
        <v>2.487809732</v>
      </c>
      <c r="AS172" s="28"/>
    </row>
    <row r="173">
      <c r="B173" s="18" t="s">
        <v>329</v>
      </c>
      <c r="C173" s="11">
        <f>ABS(C158)/ABS(C165)</f>
        <v>1.06779661</v>
      </c>
      <c r="E173" s="28"/>
      <c r="G173" s="18" t="s">
        <v>329</v>
      </c>
      <c r="H173" s="11">
        <f>ABS(H158)/ABS(H165)</f>
        <v>1.06779661</v>
      </c>
      <c r="J173" s="28"/>
      <c r="L173" s="18" t="s">
        <v>329</v>
      </c>
      <c r="M173" s="11">
        <f>ABS(M158)/ABS(M165)</f>
        <v>1.44</v>
      </c>
      <c r="O173" s="28"/>
      <c r="Q173" s="18" t="s">
        <v>329</v>
      </c>
      <c r="R173" s="11">
        <f>ABS(R158)/ABS(R165)</f>
        <v>1.051724138</v>
      </c>
      <c r="T173" s="28"/>
      <c r="V173" s="18" t="s">
        <v>329</v>
      </c>
      <c r="W173" s="11">
        <f>ABS(W158)/ABS(W165)</f>
        <v>1.035087719</v>
      </c>
      <c r="Y173" s="28"/>
      <c r="AA173" s="18" t="s">
        <v>329</v>
      </c>
      <c r="AB173" s="11">
        <f>ABS(AB158)/ABS(AB165)</f>
        <v>1.098360656</v>
      </c>
      <c r="AD173" s="28"/>
      <c r="AF173" s="18" t="s">
        <v>329</v>
      </c>
      <c r="AG173" s="11">
        <f>ABS(AG158)/ABS(AG165)</f>
        <v>1.06779661</v>
      </c>
      <c r="AI173" s="28"/>
      <c r="AK173" s="18" t="s">
        <v>329</v>
      </c>
      <c r="AL173" s="11">
        <f>ABS(AL158)/ABS(AL165)</f>
        <v>1.098360656</v>
      </c>
      <c r="AN173" s="28"/>
      <c r="AP173" s="18" t="s">
        <v>329</v>
      </c>
      <c r="AQ173" s="11">
        <f>ABS(AQ158)/ABS(AQ165)</f>
        <v>1.112903226</v>
      </c>
      <c r="AS173" s="28"/>
    </row>
    <row r="174">
      <c r="B174" s="18" t="s">
        <v>330</v>
      </c>
      <c r="C174" s="11">
        <f>ABS(C164)/ABS(C165)</f>
        <v>1.186440678</v>
      </c>
      <c r="E174" s="28"/>
      <c r="G174" s="18" t="s">
        <v>330</v>
      </c>
      <c r="H174" s="11">
        <f>ABS(H164)/ABS(H165)</f>
        <v>1.186440678</v>
      </c>
      <c r="J174" s="28"/>
      <c r="L174" s="18" t="s">
        <v>330</v>
      </c>
      <c r="M174" s="11">
        <f>ABS(M164)/ABS(M165)</f>
        <v>1.58</v>
      </c>
      <c r="O174" s="28"/>
      <c r="Q174" s="18" t="s">
        <v>330</v>
      </c>
      <c r="R174" s="11">
        <f>ABS(R164)/ABS(R165)</f>
        <v>1.172413793</v>
      </c>
      <c r="T174" s="28"/>
      <c r="V174" s="18" t="s">
        <v>330</v>
      </c>
      <c r="W174" s="11">
        <f>ABS(W164)/ABS(W165)</f>
        <v>1.157894737</v>
      </c>
      <c r="Y174" s="28"/>
      <c r="AA174" s="18" t="s">
        <v>330</v>
      </c>
      <c r="AB174" s="11">
        <f>ABS(AB164)/ABS(AB165)</f>
        <v>1.213114754</v>
      </c>
      <c r="AD174" s="28"/>
      <c r="AF174" s="18" t="s">
        <v>330</v>
      </c>
      <c r="AG174" s="11">
        <f>ABS(AG164)/ABS(AG165)</f>
        <v>1.186440678</v>
      </c>
      <c r="AI174" s="28"/>
      <c r="AK174" s="18" t="s">
        <v>330</v>
      </c>
      <c r="AL174" s="11">
        <f>ABS(AL164)/ABS(AL165)</f>
        <v>1.213114754</v>
      </c>
      <c r="AN174" s="28"/>
      <c r="AP174" s="18" t="s">
        <v>330</v>
      </c>
      <c r="AQ174" s="11">
        <f>ABS(AQ164)/ABS(AQ165)</f>
        <v>1.225806452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0.1636363636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0.06779661017</v>
      </c>
      <c r="E176" s="28"/>
      <c r="G176" s="4" t="s">
        <v>332</v>
      </c>
      <c r="H176" s="11">
        <f>H161/(H160+H162+H161)</f>
        <v>0.06779661017</v>
      </c>
      <c r="J176" s="28"/>
      <c r="L176" s="4" t="s">
        <v>332</v>
      </c>
      <c r="M176" s="11">
        <f>M161/(M160+M162+M161)</f>
        <v>0.05882352941</v>
      </c>
      <c r="O176" s="28"/>
      <c r="Q176" s="4" t="s">
        <v>332</v>
      </c>
      <c r="R176" s="11">
        <f>R161/(R160+R162+R161)</f>
        <v>0.05172413793</v>
      </c>
      <c r="T176" s="28"/>
      <c r="V176" s="4" t="s">
        <v>332</v>
      </c>
      <c r="W176" s="11">
        <f>W161/(W160+W162+W161)</f>
        <v>0.0350877193</v>
      </c>
      <c r="Y176" s="28"/>
      <c r="AA176" s="4" t="s">
        <v>332</v>
      </c>
      <c r="AB176" s="11">
        <f>AB161/(AB160+AB162+AB161)</f>
        <v>0.09836065574</v>
      </c>
      <c r="AD176" s="28"/>
      <c r="AF176" s="4" t="s">
        <v>332</v>
      </c>
      <c r="AG176" s="11">
        <f>AG161/(AG160+AG162+AG161)</f>
        <v>0.06779661017</v>
      </c>
      <c r="AI176" s="28"/>
      <c r="AK176" s="4" t="s">
        <v>332</v>
      </c>
      <c r="AL176" s="11">
        <f>AL161/(AL160+AL162+AL161)</f>
        <v>0.09836065574</v>
      </c>
      <c r="AN176" s="28"/>
      <c r="AP176" s="4" t="s">
        <v>332</v>
      </c>
      <c r="AQ176" s="11">
        <f>AQ161/(AQ160+AQ162+AQ161)</f>
        <v>0.1129032258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0.1323529412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0.06779661017</v>
      </c>
      <c r="E178" s="28"/>
      <c r="G178" s="4" t="s">
        <v>334</v>
      </c>
      <c r="H178" s="11">
        <f>(H161+H162)/(H160+H161+H162)</f>
        <v>0.06779661017</v>
      </c>
      <c r="J178" s="28"/>
      <c r="L178" s="4" t="s">
        <v>334</v>
      </c>
      <c r="M178" s="11">
        <f>(M161+M162)/(M160+M161+M162)</f>
        <v>0.1911764706</v>
      </c>
      <c r="O178" s="28"/>
      <c r="Q178" s="4" t="s">
        <v>334</v>
      </c>
      <c r="R178" s="11">
        <f>(R161+R162)/(R160+R161+R162)</f>
        <v>0.05172413793</v>
      </c>
      <c r="T178" s="28"/>
      <c r="V178" s="4" t="s">
        <v>334</v>
      </c>
      <c r="W178" s="11">
        <f>(W161+W162)/(W160+W161+W162)</f>
        <v>0.0350877193</v>
      </c>
      <c r="Y178" s="28"/>
      <c r="AA178" s="4" t="s">
        <v>334</v>
      </c>
      <c r="AB178" s="11">
        <f>(AB161+AB162)/(AB160+AB161+AB162)</f>
        <v>0.09836065574</v>
      </c>
      <c r="AD178" s="28"/>
      <c r="AF178" s="4" t="s">
        <v>334</v>
      </c>
      <c r="AG178" s="11">
        <f>(AG161+AG162)/(AG160+AG161+AG162)</f>
        <v>0.06779661017</v>
      </c>
      <c r="AI178" s="28"/>
      <c r="AK178" s="4" t="s">
        <v>334</v>
      </c>
      <c r="AL178" s="11">
        <f>(AL161+AL162)/(AL160+AL161+AL162)</f>
        <v>0.09836065574</v>
      </c>
      <c r="AN178" s="28"/>
      <c r="AP178" s="4" t="s">
        <v>334</v>
      </c>
      <c r="AQ178" s="11">
        <f>(AQ161+AQ162)/(AQ160+AQ161+AQ162)</f>
        <v>0.1129032258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>
        <f>M161/(M161+M162)</f>
        <v>0.3076923077</v>
      </c>
      <c r="O180" s="28"/>
      <c r="Q180" s="4" t="s">
        <v>336</v>
      </c>
      <c r="R180" s="6">
        <f>R161/(R161+R162)</f>
        <v>1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1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0.873015873</v>
      </c>
      <c r="E181" s="28"/>
      <c r="G181" s="4" t="s">
        <v>337</v>
      </c>
      <c r="H181" s="11">
        <f>H160/(H159+H160+H161+H162)</f>
        <v>0.873015873</v>
      </c>
      <c r="J181" s="28"/>
      <c r="L181" s="4" t="s">
        <v>337</v>
      </c>
      <c r="M181" s="11">
        <f>M160/(M159+M160+M161+M162)</f>
        <v>0.7638888889</v>
      </c>
      <c r="O181" s="28"/>
      <c r="Q181" s="4" t="s">
        <v>337</v>
      </c>
      <c r="R181" s="11">
        <f>R160/(R159+R160+R161+R162)</f>
        <v>0.9016393443</v>
      </c>
      <c r="T181" s="28"/>
      <c r="V181" s="4" t="s">
        <v>337</v>
      </c>
      <c r="W181" s="11">
        <f>W160/(W159+W160+W161+W162)</f>
        <v>0.9322033898</v>
      </c>
      <c r="Y181" s="28"/>
      <c r="AA181" s="4" t="s">
        <v>337</v>
      </c>
      <c r="AB181" s="11">
        <f>AB160/(AB159+AB160+AB161+AB162)</f>
        <v>0.8208955224</v>
      </c>
      <c r="AD181" s="28"/>
      <c r="AF181" s="4" t="s">
        <v>337</v>
      </c>
      <c r="AG181" s="11">
        <f>AG160/(AG159+AG160+AG161+AG162)</f>
        <v>0.873015873</v>
      </c>
      <c r="AI181" s="28"/>
      <c r="AK181" s="4" t="s">
        <v>337</v>
      </c>
      <c r="AL181" s="11">
        <f>AL160/(AL159+AL160+AL161+AL162)</f>
        <v>0.8208955224</v>
      </c>
      <c r="AN181" s="28"/>
      <c r="AP181" s="4" t="s">
        <v>337</v>
      </c>
      <c r="AQ181" s="11">
        <f>AQ160/(AQ159+AQ160+AQ161+AQ162)</f>
        <v>0.7971014493</v>
      </c>
      <c r="AS181" s="28"/>
    </row>
    <row r="182">
      <c r="B182" s="4" t="s">
        <v>338</v>
      </c>
      <c r="C182" s="11">
        <f>(C162+C161+C159)/(C160+C162+C161+C159)</f>
        <v>0.126984127</v>
      </c>
      <c r="E182" s="28"/>
      <c r="G182" s="4" t="s">
        <v>338</v>
      </c>
      <c r="H182" s="11">
        <f>(H162+H161+H159)/(H160+H162+H161+H159)</f>
        <v>0.126984127</v>
      </c>
      <c r="J182" s="28"/>
      <c r="L182" s="4" t="s">
        <v>338</v>
      </c>
      <c r="M182" s="11">
        <f>(M162+M161+M159)/(M160+M162+M161+M159)</f>
        <v>0.2361111111</v>
      </c>
      <c r="O182" s="28"/>
      <c r="Q182" s="4" t="s">
        <v>338</v>
      </c>
      <c r="R182" s="11">
        <f>(R162+R161+R159)/(R160+R162+R161+R159)</f>
        <v>0.09836065574</v>
      </c>
      <c r="T182" s="28"/>
      <c r="V182" s="4" t="s">
        <v>338</v>
      </c>
      <c r="W182" s="11">
        <f>(W162+W161+W159)/(W160+W162+W161+W159)</f>
        <v>0.06779661017</v>
      </c>
      <c r="Y182" s="28"/>
      <c r="AA182" s="4" t="s">
        <v>338</v>
      </c>
      <c r="AB182" s="11">
        <f>(AB162+AB161+AB159)/(AB160+AB162+AB161+AB159)</f>
        <v>0.1791044776</v>
      </c>
      <c r="AD182" s="28"/>
      <c r="AF182" s="4" t="s">
        <v>338</v>
      </c>
      <c r="AG182" s="11">
        <f>(AG162+AG161+AG159)/(AG160+AG162+AG161+AG159)</f>
        <v>0.126984127</v>
      </c>
      <c r="AI182" s="28"/>
      <c r="AK182" s="4" t="s">
        <v>338</v>
      </c>
      <c r="AL182" s="11">
        <f>(AL162+AL161+AL159)/(AL160+AL162+AL161+AL159)</f>
        <v>0.1791044776</v>
      </c>
      <c r="AN182" s="28"/>
      <c r="AP182" s="4" t="s">
        <v>338</v>
      </c>
      <c r="AQ182" s="11">
        <f>(AQ162+AQ161+AQ159)/(AQ160+AQ162+AQ161+AQ159)</f>
        <v>0.2028985507</v>
      </c>
      <c r="AS182" s="28"/>
    </row>
    <row r="183">
      <c r="B183" s="4" t="s">
        <v>339</v>
      </c>
      <c r="C183" s="11">
        <f>(C161+C159)/C160</f>
        <v>0.1454545455</v>
      </c>
      <c r="E183" s="28"/>
      <c r="G183" s="4" t="s">
        <v>339</v>
      </c>
      <c r="H183" s="11">
        <f>(H161+H159)/H160</f>
        <v>0.1454545455</v>
      </c>
      <c r="J183" s="28"/>
      <c r="L183" s="4" t="s">
        <v>339</v>
      </c>
      <c r="M183" s="11">
        <f>(M161+M159)/M160</f>
        <v>0.1454545455</v>
      </c>
      <c r="O183" s="28"/>
      <c r="Q183" s="4" t="s">
        <v>339</v>
      </c>
      <c r="R183" s="11">
        <f>(R161+R159)/R160</f>
        <v>0.1090909091</v>
      </c>
      <c r="T183" s="28"/>
      <c r="V183" s="4" t="s">
        <v>339</v>
      </c>
      <c r="W183" s="11">
        <f>(W161+W159)/W160</f>
        <v>0.07272727273</v>
      </c>
      <c r="Y183" s="28"/>
      <c r="AA183" s="4" t="s">
        <v>339</v>
      </c>
      <c r="AB183" s="11">
        <f>(AB161+AB159)/AB160</f>
        <v>0.2181818182</v>
      </c>
      <c r="AD183" s="28"/>
      <c r="AF183" s="4" t="s">
        <v>339</v>
      </c>
      <c r="AG183" s="11">
        <f>(AG161+AG159)/AG160</f>
        <v>0.1454545455</v>
      </c>
      <c r="AI183" s="28"/>
      <c r="AK183" s="4" t="s">
        <v>339</v>
      </c>
      <c r="AL183" s="11">
        <f>(AL161+AL159)/AL160</f>
        <v>0.2181818182</v>
      </c>
      <c r="AN183" s="28"/>
      <c r="AP183" s="4" t="s">
        <v>339</v>
      </c>
      <c r="AQ183" s="11">
        <f>(AQ161+AQ159)/AQ160</f>
        <v>0.2545454545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sheetData>
    <row r="1">
      <c r="A1" s="4"/>
      <c r="B1" s="4"/>
      <c r="C1" s="5" t="s">
        <v>20</v>
      </c>
      <c r="L1" s="6"/>
      <c r="M1" s="6"/>
      <c r="N1" s="5">
        <v>0.03</v>
      </c>
      <c r="W1" s="6"/>
      <c r="X1" s="6"/>
      <c r="Y1" s="5">
        <v>0.09</v>
      </c>
      <c r="AH1" s="6"/>
      <c r="AI1" s="6"/>
    </row>
    <row r="2">
      <c r="A2" s="4"/>
      <c r="B2" s="4"/>
      <c r="C2" s="7"/>
      <c r="D2" s="4"/>
      <c r="E2" s="4"/>
      <c r="F2" s="7"/>
      <c r="G2" s="4"/>
      <c r="H2" s="4"/>
      <c r="I2" s="4"/>
      <c r="J2" s="4"/>
      <c r="K2" s="4"/>
      <c r="L2" s="4"/>
      <c r="M2" s="4"/>
      <c r="N2" s="7"/>
      <c r="O2" s="4"/>
      <c r="P2" s="4"/>
      <c r="Q2" s="7"/>
      <c r="R2" s="4"/>
      <c r="S2" s="4"/>
      <c r="T2" s="4"/>
      <c r="U2" s="4"/>
      <c r="V2" s="4"/>
      <c r="W2" s="4"/>
      <c r="X2" s="4"/>
      <c r="Y2" s="7"/>
      <c r="Z2" s="4"/>
      <c r="AA2" s="4"/>
      <c r="AB2" s="7"/>
      <c r="AC2" s="4"/>
      <c r="AD2" s="4"/>
      <c r="AE2" s="4"/>
      <c r="AF2" s="4"/>
      <c r="AG2" s="4"/>
      <c r="AH2" s="4"/>
      <c r="AI2" s="4"/>
    </row>
    <row r="3">
      <c r="A3" s="4" t="s">
        <v>21</v>
      </c>
      <c r="B3" s="4"/>
      <c r="C3" s="7" t="s">
        <v>22</v>
      </c>
      <c r="D3" s="4" t="s">
        <v>23</v>
      </c>
      <c r="E3" s="4" t="s">
        <v>24</v>
      </c>
      <c r="F3" s="7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/>
      <c r="M3" s="4"/>
      <c r="N3" s="7" t="s">
        <v>31</v>
      </c>
      <c r="O3" s="4" t="s">
        <v>32</v>
      </c>
      <c r="P3" s="4" t="s">
        <v>33</v>
      </c>
      <c r="Q3" s="7" t="s">
        <v>25</v>
      </c>
      <c r="R3" s="4" t="s">
        <v>26</v>
      </c>
      <c r="S3" s="4" t="s">
        <v>27</v>
      </c>
      <c r="T3" s="4" t="s">
        <v>28</v>
      </c>
      <c r="U3" s="4" t="s">
        <v>29</v>
      </c>
      <c r="V3" s="4" t="s">
        <v>30</v>
      </c>
      <c r="W3" s="4"/>
      <c r="X3" s="4"/>
      <c r="Y3" s="7" t="s">
        <v>34</v>
      </c>
      <c r="Z3" s="4" t="s">
        <v>35</v>
      </c>
      <c r="AA3" s="4" t="s">
        <v>36</v>
      </c>
      <c r="AB3" s="7" t="s">
        <v>25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/>
      <c r="AI3" s="4"/>
    </row>
    <row r="4">
      <c r="A4" s="8" t="s">
        <v>25</v>
      </c>
      <c r="B4" s="9">
        <v>22.0</v>
      </c>
      <c r="C4" s="10">
        <v>484.1698113207547</v>
      </c>
      <c r="D4" s="11">
        <v>560.4038461538462</v>
      </c>
      <c r="E4" s="11">
        <v>584.290909090909</v>
      </c>
      <c r="F4" s="10"/>
      <c r="G4" s="11"/>
      <c r="H4" s="11"/>
      <c r="I4" s="11"/>
      <c r="J4" s="11"/>
      <c r="K4" s="11"/>
      <c r="L4" s="4"/>
      <c r="M4" s="4"/>
      <c r="N4" s="10">
        <v>702.3125</v>
      </c>
      <c r="O4" s="11">
        <v>678.5737704918033</v>
      </c>
      <c r="P4" s="11">
        <v>756.7543859649123</v>
      </c>
      <c r="Q4" s="10"/>
      <c r="R4" s="11"/>
      <c r="S4" s="11"/>
      <c r="T4" s="11"/>
      <c r="U4" s="11"/>
      <c r="V4" s="11"/>
      <c r="W4" s="4"/>
      <c r="X4" s="4"/>
      <c r="Y4" s="10">
        <v>697.2608695652174</v>
      </c>
      <c r="Z4" s="11">
        <v>716.1463414634146</v>
      </c>
      <c r="AA4" s="11">
        <v>766.9622641509434</v>
      </c>
      <c r="AB4" s="10"/>
      <c r="AC4" s="11"/>
      <c r="AD4" s="11"/>
      <c r="AE4" s="11"/>
      <c r="AF4" s="11"/>
      <c r="AG4" s="11"/>
      <c r="AH4" s="4"/>
      <c r="AI4" s="4"/>
    </row>
    <row r="5">
      <c r="A5" s="8" t="s">
        <v>29</v>
      </c>
      <c r="B5" s="9">
        <v>22.0</v>
      </c>
      <c r="C5" s="10">
        <v>727.4859960547233</v>
      </c>
      <c r="D5" s="11">
        <v>765.4411328299873</v>
      </c>
      <c r="E5" s="11">
        <v>1011.6647752632377</v>
      </c>
      <c r="F5" s="10"/>
      <c r="G5" s="11"/>
      <c r="H5" s="11"/>
      <c r="I5" s="11"/>
      <c r="J5" s="11"/>
      <c r="K5" s="11"/>
      <c r="L5" s="4"/>
      <c r="M5" s="4"/>
      <c r="N5" s="10">
        <v>1272.8639371093898</v>
      </c>
      <c r="O5" s="11">
        <v>961.3012094554683</v>
      </c>
      <c r="P5" s="11">
        <v>1253.1733331356065</v>
      </c>
      <c r="Q5" s="10"/>
      <c r="R5" s="11"/>
      <c r="S5" s="11"/>
      <c r="T5" s="11"/>
      <c r="U5" s="11"/>
      <c r="V5" s="11"/>
      <c r="W5" s="4"/>
      <c r="X5" s="4"/>
      <c r="Y5" s="10">
        <v>872.1418191194623</v>
      </c>
      <c r="Z5" s="11">
        <v>877.5416959032663</v>
      </c>
      <c r="AA5" s="11">
        <v>1676.267051909645</v>
      </c>
      <c r="AB5" s="10"/>
      <c r="AC5" s="11"/>
      <c r="AD5" s="11"/>
      <c r="AE5" s="11"/>
      <c r="AF5" s="11"/>
      <c r="AG5" s="11"/>
      <c r="AH5" s="4"/>
      <c r="AI5" s="4"/>
    </row>
    <row r="6">
      <c r="A6" s="8" t="s">
        <v>26</v>
      </c>
      <c r="B6" s="9">
        <v>22.0</v>
      </c>
      <c r="C6" s="10">
        <v>235.0</v>
      </c>
      <c r="D6" s="11">
        <v>261.0</v>
      </c>
      <c r="E6" s="11">
        <v>242.0</v>
      </c>
      <c r="F6" s="10"/>
      <c r="G6" s="11"/>
      <c r="H6" s="11"/>
      <c r="I6" s="11"/>
      <c r="J6" s="11"/>
      <c r="K6" s="11"/>
      <c r="L6" s="4"/>
      <c r="M6" s="4"/>
      <c r="N6" s="10">
        <v>287.5</v>
      </c>
      <c r="O6" s="11">
        <v>260.0</v>
      </c>
      <c r="P6" s="11">
        <v>281.0</v>
      </c>
      <c r="Q6" s="10"/>
      <c r="R6" s="11"/>
      <c r="S6" s="11"/>
      <c r="T6" s="11"/>
      <c r="U6" s="11"/>
      <c r="V6" s="11"/>
      <c r="W6" s="4"/>
      <c r="X6" s="4"/>
      <c r="Y6" s="10">
        <v>280.5</v>
      </c>
      <c r="Z6" s="11">
        <v>291.0</v>
      </c>
      <c r="AA6" s="11">
        <v>251.0</v>
      </c>
      <c r="AB6" s="10"/>
      <c r="AC6" s="11"/>
      <c r="AD6" s="11"/>
      <c r="AE6" s="11"/>
      <c r="AF6" s="11"/>
      <c r="AG6" s="11"/>
      <c r="AH6" s="4"/>
      <c r="AI6" s="4"/>
    </row>
    <row r="7">
      <c r="A7" s="8" t="s">
        <v>27</v>
      </c>
      <c r="B7" s="9">
        <v>22.0</v>
      </c>
      <c r="C7" s="10">
        <v>29.0</v>
      </c>
      <c r="D7" s="11">
        <v>72.0</v>
      </c>
      <c r="E7" s="11">
        <v>78.0</v>
      </c>
      <c r="F7" s="10"/>
      <c r="G7" s="11"/>
      <c r="H7" s="11"/>
      <c r="I7" s="11"/>
      <c r="J7" s="11"/>
      <c r="K7" s="11"/>
      <c r="L7" s="4"/>
      <c r="M7" s="4"/>
      <c r="N7" s="10">
        <v>54.0</v>
      </c>
      <c r="O7" s="11">
        <v>66.0</v>
      </c>
      <c r="P7" s="11">
        <v>85.0</v>
      </c>
      <c r="Q7" s="10"/>
      <c r="R7" s="11"/>
      <c r="S7" s="11"/>
      <c r="T7" s="11"/>
      <c r="U7" s="11"/>
      <c r="V7" s="11"/>
      <c r="W7" s="4"/>
      <c r="X7" s="4"/>
      <c r="Y7" s="10">
        <v>87.0</v>
      </c>
      <c r="Z7" s="11">
        <v>91.0</v>
      </c>
      <c r="AA7" s="11">
        <v>62.0</v>
      </c>
      <c r="AB7" s="10"/>
      <c r="AC7" s="11"/>
      <c r="AD7" s="11"/>
      <c r="AE7" s="11"/>
      <c r="AF7" s="11"/>
      <c r="AG7" s="11"/>
      <c r="AH7" s="4"/>
      <c r="AI7" s="4"/>
    </row>
    <row r="8">
      <c r="A8" s="8" t="s">
        <v>28</v>
      </c>
      <c r="B8" s="9">
        <v>22.0</v>
      </c>
      <c r="C8" s="10">
        <v>4904.0</v>
      </c>
      <c r="D8" s="11">
        <v>3762.0</v>
      </c>
      <c r="E8" s="11">
        <v>7218.0</v>
      </c>
      <c r="F8" s="10"/>
      <c r="G8" s="11"/>
      <c r="H8" s="11"/>
      <c r="I8" s="11"/>
      <c r="J8" s="11"/>
      <c r="K8" s="11"/>
      <c r="L8" s="4"/>
      <c r="M8" s="4"/>
      <c r="N8" s="10">
        <v>8554.0</v>
      </c>
      <c r="O8" s="11">
        <v>5366.0</v>
      </c>
      <c r="P8" s="11">
        <v>6765.0</v>
      </c>
      <c r="Q8" s="10"/>
      <c r="R8" s="11"/>
      <c r="S8" s="11"/>
      <c r="T8" s="11"/>
      <c r="U8" s="11"/>
      <c r="V8" s="11"/>
      <c r="W8" s="4"/>
      <c r="X8" s="4"/>
      <c r="Y8" s="10">
        <v>4162.0</v>
      </c>
      <c r="Z8" s="11">
        <v>3301.0</v>
      </c>
      <c r="AA8" s="11">
        <v>11788.0</v>
      </c>
      <c r="AB8" s="10"/>
      <c r="AC8" s="11"/>
      <c r="AD8" s="11"/>
      <c r="AE8" s="11"/>
      <c r="AF8" s="11"/>
      <c r="AG8" s="11"/>
      <c r="AH8" s="4"/>
      <c r="AI8" s="4"/>
    </row>
    <row r="9">
      <c r="A9" s="8" t="s">
        <v>37</v>
      </c>
      <c r="B9" s="9">
        <v>22.0</v>
      </c>
      <c r="C9" s="10">
        <v>25.661</v>
      </c>
      <c r="D9" s="11">
        <v>29.141</v>
      </c>
      <c r="E9" s="11">
        <v>32.136</v>
      </c>
      <c r="F9" s="10"/>
      <c r="G9" s="11"/>
      <c r="H9" s="11"/>
      <c r="I9" s="11"/>
      <c r="J9" s="11"/>
      <c r="K9" s="11"/>
      <c r="L9" s="4"/>
      <c r="M9" s="4"/>
      <c r="N9" s="10">
        <v>33.711</v>
      </c>
      <c r="O9" s="11">
        <v>41.393</v>
      </c>
      <c r="P9" s="11">
        <v>43.135</v>
      </c>
      <c r="Q9" s="10"/>
      <c r="R9" s="11"/>
      <c r="S9" s="11"/>
      <c r="T9" s="11"/>
      <c r="U9" s="11"/>
      <c r="V9" s="11"/>
      <c r="W9" s="4"/>
      <c r="X9" s="4"/>
      <c r="Y9" s="10">
        <v>32.074</v>
      </c>
      <c r="Z9" s="11">
        <v>29.362</v>
      </c>
      <c r="AA9" s="11">
        <v>40.649</v>
      </c>
      <c r="AB9" s="10"/>
      <c r="AC9" s="11"/>
      <c r="AD9" s="11"/>
      <c r="AE9" s="11"/>
      <c r="AF9" s="11"/>
      <c r="AG9" s="11"/>
      <c r="AH9" s="4"/>
      <c r="AI9" s="4"/>
    </row>
    <row r="10">
      <c r="A10" s="8" t="s">
        <v>38</v>
      </c>
      <c r="B10" s="9">
        <v>22.0</v>
      </c>
      <c r="C10" s="10">
        <v>54.0</v>
      </c>
      <c r="D10" s="11">
        <v>53.0</v>
      </c>
      <c r="E10" s="11">
        <v>56.0</v>
      </c>
      <c r="F10" s="10"/>
      <c r="G10" s="11"/>
      <c r="H10" s="11"/>
      <c r="I10" s="11"/>
      <c r="J10" s="11"/>
      <c r="K10" s="11"/>
      <c r="L10" s="4"/>
      <c r="M10" s="4"/>
      <c r="N10" s="10">
        <v>49.0</v>
      </c>
      <c r="O10" s="11">
        <v>62.0</v>
      </c>
      <c r="P10" s="11">
        <v>58.0</v>
      </c>
      <c r="Q10" s="10"/>
      <c r="R10" s="11"/>
      <c r="S10" s="11"/>
      <c r="T10" s="11"/>
      <c r="U10" s="11"/>
      <c r="V10" s="11"/>
      <c r="W10" s="4"/>
      <c r="X10" s="4"/>
      <c r="Y10" s="10">
        <v>47.0</v>
      </c>
      <c r="Z10" s="11">
        <v>42.0</v>
      </c>
      <c r="AA10" s="11">
        <v>54.0</v>
      </c>
      <c r="AB10" s="10"/>
      <c r="AC10" s="11"/>
      <c r="AD10" s="11"/>
      <c r="AE10" s="11"/>
      <c r="AF10" s="11"/>
      <c r="AG10" s="11"/>
      <c r="AH10" s="4"/>
      <c r="AI10" s="4"/>
    </row>
    <row r="11">
      <c r="A11" s="8" t="s">
        <v>39</v>
      </c>
      <c r="B11" s="9">
        <v>22.0</v>
      </c>
      <c r="C11" s="10">
        <v>0.0</v>
      </c>
      <c r="D11" s="11">
        <v>1.0</v>
      </c>
      <c r="E11" s="11">
        <v>1.0</v>
      </c>
      <c r="F11" s="10"/>
      <c r="G11" s="11"/>
      <c r="H11" s="11"/>
      <c r="I11" s="11"/>
      <c r="J11" s="11"/>
      <c r="K11" s="11"/>
      <c r="L11" s="4"/>
      <c r="M11" s="4"/>
      <c r="N11" s="10">
        <v>2.0</v>
      </c>
      <c r="O11" s="11">
        <v>4.0</v>
      </c>
      <c r="P11" s="11">
        <v>2.0</v>
      </c>
      <c r="Q11" s="10"/>
      <c r="R11" s="11"/>
      <c r="S11" s="11"/>
      <c r="T11" s="11"/>
      <c r="U11" s="11"/>
      <c r="V11" s="11"/>
      <c r="W11" s="4"/>
      <c r="X11" s="4"/>
      <c r="Y11" s="10">
        <v>1.0</v>
      </c>
      <c r="Z11" s="11">
        <v>0.0</v>
      </c>
      <c r="AA11" s="11">
        <v>0.0</v>
      </c>
      <c r="AB11" s="10"/>
      <c r="AC11" s="11"/>
      <c r="AD11" s="11"/>
      <c r="AE11" s="11"/>
      <c r="AF11" s="11"/>
      <c r="AG11" s="11"/>
      <c r="AH11" s="4"/>
      <c r="AI11" s="4"/>
    </row>
    <row r="12">
      <c r="A12" s="4" t="s">
        <v>40</v>
      </c>
      <c r="B12" s="9">
        <v>22.0</v>
      </c>
      <c r="C12" s="10"/>
      <c r="D12" s="11"/>
      <c r="E12" s="11"/>
      <c r="F12" s="10"/>
      <c r="G12" s="11"/>
      <c r="H12" s="11"/>
      <c r="I12" s="11"/>
      <c r="J12" s="11"/>
      <c r="K12" s="11"/>
      <c r="L12" s="4"/>
      <c r="M12" s="4"/>
      <c r="N12" s="10"/>
      <c r="O12" s="11"/>
      <c r="P12" s="11"/>
      <c r="Q12" s="10"/>
      <c r="R12" s="11"/>
      <c r="S12" s="11"/>
      <c r="T12" s="11"/>
      <c r="U12" s="11"/>
      <c r="V12" s="11"/>
      <c r="W12" s="4"/>
      <c r="X12" s="4"/>
      <c r="Y12" s="10"/>
      <c r="Z12" s="11"/>
      <c r="AA12" s="11"/>
      <c r="AB12" s="10"/>
      <c r="AC12" s="11"/>
      <c r="AD12" s="11"/>
      <c r="AE12" s="11"/>
      <c r="AF12" s="11"/>
      <c r="AG12" s="11"/>
      <c r="AH12" s="4"/>
      <c r="AI12" s="4"/>
    </row>
    <row r="13">
      <c r="A13" s="4" t="s">
        <v>41</v>
      </c>
      <c r="B13" s="9">
        <v>22.0</v>
      </c>
      <c r="C13" s="10"/>
      <c r="D13" s="11"/>
      <c r="E13" s="11"/>
      <c r="F13" s="10"/>
      <c r="G13" s="11"/>
      <c r="H13" s="11"/>
      <c r="I13" s="11"/>
      <c r="J13" s="11"/>
      <c r="K13" s="11"/>
      <c r="L13" s="4"/>
      <c r="M13" s="4"/>
      <c r="N13" s="10"/>
      <c r="O13" s="11"/>
      <c r="P13" s="11"/>
      <c r="Q13" s="10"/>
      <c r="R13" s="11"/>
      <c r="S13" s="11"/>
      <c r="T13" s="11"/>
      <c r="U13" s="11"/>
      <c r="V13" s="11"/>
      <c r="W13" s="4"/>
      <c r="X13" s="4"/>
      <c r="Y13" s="10"/>
      <c r="Z13" s="11"/>
      <c r="AA13" s="11"/>
      <c r="AB13" s="10"/>
      <c r="AC13" s="11"/>
      <c r="AD13" s="11"/>
      <c r="AE13" s="11"/>
      <c r="AF13" s="11"/>
      <c r="AG13" s="11"/>
      <c r="AH13" s="4"/>
      <c r="AI13" s="4"/>
    </row>
    <row r="14">
      <c r="A14" s="4" t="s">
        <v>42</v>
      </c>
      <c r="B14" s="9">
        <v>22.0</v>
      </c>
      <c r="C14" s="10"/>
      <c r="D14" s="11"/>
      <c r="E14" s="11"/>
      <c r="F14" s="10"/>
      <c r="G14" s="11"/>
      <c r="H14" s="11"/>
      <c r="I14" s="11"/>
      <c r="J14" s="11"/>
      <c r="K14" s="11"/>
      <c r="L14" s="4"/>
      <c r="M14" s="4"/>
      <c r="N14" s="10"/>
      <c r="O14" s="11"/>
      <c r="P14" s="11"/>
      <c r="Q14" s="10"/>
      <c r="R14" s="11"/>
      <c r="S14" s="11"/>
      <c r="T14" s="11"/>
      <c r="U14" s="11"/>
      <c r="V14" s="11"/>
      <c r="W14" s="4"/>
      <c r="X14" s="4"/>
      <c r="Y14" s="10"/>
      <c r="Z14" s="11"/>
      <c r="AA14" s="11"/>
      <c r="AB14" s="10"/>
      <c r="AC14" s="11"/>
      <c r="AD14" s="11"/>
      <c r="AE14" s="11"/>
      <c r="AF14" s="11"/>
      <c r="AG14" s="11"/>
      <c r="AH14" s="4"/>
      <c r="AI14" s="4"/>
    </row>
    <row r="15">
      <c r="A15" s="4" t="s">
        <v>43</v>
      </c>
      <c r="B15" s="9">
        <v>22.0</v>
      </c>
      <c r="C15" s="10"/>
      <c r="D15" s="11"/>
      <c r="E15" s="11"/>
      <c r="F15" s="10"/>
      <c r="G15" s="11"/>
      <c r="H15" s="11"/>
      <c r="I15" s="11"/>
      <c r="J15" s="11"/>
      <c r="K15" s="11"/>
      <c r="L15" s="4"/>
      <c r="M15" s="4"/>
      <c r="N15" s="10"/>
      <c r="O15" s="11"/>
      <c r="P15" s="11"/>
      <c r="Q15" s="10"/>
      <c r="R15" s="11"/>
      <c r="S15" s="11"/>
      <c r="T15" s="11"/>
      <c r="U15" s="11"/>
      <c r="V15" s="11"/>
      <c r="W15" s="4"/>
      <c r="X15" s="4"/>
      <c r="Y15" s="10"/>
      <c r="Z15" s="11"/>
      <c r="AA15" s="11"/>
      <c r="AB15" s="10"/>
      <c r="AC15" s="11"/>
      <c r="AD15" s="11"/>
      <c r="AE15" s="11"/>
      <c r="AF15" s="11"/>
      <c r="AG15" s="11"/>
      <c r="AH15" s="4"/>
      <c r="AI15" s="4"/>
    </row>
    <row r="16">
      <c r="A16" s="4"/>
      <c r="B16" s="9">
        <v>22.0</v>
      </c>
      <c r="C16" s="7"/>
      <c r="D16" s="4"/>
      <c r="E16" s="4"/>
      <c r="F16" s="7"/>
      <c r="G16" s="4"/>
      <c r="H16" s="4"/>
      <c r="I16" s="4"/>
      <c r="J16" s="4"/>
      <c r="K16" s="4"/>
      <c r="L16" s="4"/>
      <c r="M16" s="4"/>
      <c r="N16" s="7"/>
      <c r="O16" s="4"/>
      <c r="P16" s="4"/>
      <c r="Q16" s="7"/>
      <c r="R16" s="4"/>
      <c r="S16" s="4"/>
      <c r="T16" s="4"/>
      <c r="U16" s="4"/>
      <c r="V16" s="4"/>
      <c r="W16" s="4"/>
      <c r="X16" s="4"/>
      <c r="Y16" s="7"/>
      <c r="Z16" s="4"/>
      <c r="AA16" s="4"/>
      <c r="AB16" s="7"/>
      <c r="AC16" s="4"/>
      <c r="AD16" s="4"/>
      <c r="AE16" s="4"/>
      <c r="AF16" s="4"/>
      <c r="AG16" s="4"/>
      <c r="AH16" s="4"/>
      <c r="AI16" s="4"/>
    </row>
    <row r="17">
      <c r="A17" s="4"/>
      <c r="B17" s="9">
        <v>22.0</v>
      </c>
      <c r="C17" s="7"/>
      <c r="D17" s="4"/>
      <c r="E17" s="4"/>
      <c r="F17" s="7"/>
      <c r="G17" s="4"/>
      <c r="H17" s="4"/>
      <c r="I17" s="4"/>
      <c r="J17" s="4"/>
      <c r="K17" s="4"/>
      <c r="L17" s="4"/>
      <c r="M17" s="4"/>
      <c r="N17" s="7"/>
      <c r="O17" s="4"/>
      <c r="P17" s="4"/>
      <c r="Q17" s="7"/>
      <c r="R17" s="4"/>
      <c r="S17" s="4"/>
      <c r="T17" s="4"/>
      <c r="U17" s="4"/>
      <c r="V17" s="4"/>
      <c r="W17" s="4"/>
      <c r="X17" s="4"/>
      <c r="Y17" s="7"/>
      <c r="Z17" s="4"/>
      <c r="AA17" s="4"/>
      <c r="AB17" s="7"/>
      <c r="AC17" s="4"/>
      <c r="AD17" s="4"/>
      <c r="AE17" s="4"/>
      <c r="AF17" s="4"/>
      <c r="AG17" s="4"/>
      <c r="AH17" s="4"/>
      <c r="AI17" s="4"/>
    </row>
    <row r="18">
      <c r="A18" s="4"/>
      <c r="B18" s="9">
        <v>22.0</v>
      </c>
      <c r="C18" s="7"/>
      <c r="D18" s="4"/>
      <c r="E18" s="4"/>
      <c r="F18" s="7"/>
      <c r="G18" s="4"/>
      <c r="H18" s="4"/>
      <c r="I18" s="4"/>
      <c r="J18" s="4"/>
      <c r="K18" s="4"/>
      <c r="L18" s="4"/>
      <c r="M18" s="4"/>
      <c r="N18" s="7"/>
      <c r="O18" s="4"/>
      <c r="P18" s="4"/>
      <c r="Q18" s="7"/>
      <c r="R18" s="4"/>
      <c r="S18" s="4"/>
      <c r="T18" s="4"/>
      <c r="U18" s="4"/>
      <c r="V18" s="4"/>
      <c r="W18" s="4"/>
      <c r="X18" s="4"/>
      <c r="Y18" s="7"/>
      <c r="Z18" s="4"/>
      <c r="AA18" s="4"/>
      <c r="AB18" s="7"/>
      <c r="AC18" s="4"/>
      <c r="AD18" s="4"/>
      <c r="AE18" s="4"/>
      <c r="AF18" s="4"/>
      <c r="AG18" s="4"/>
      <c r="AH18" s="4"/>
      <c r="AI18" s="4"/>
    </row>
    <row r="19">
      <c r="A19" s="4" t="s">
        <v>21</v>
      </c>
      <c r="B19" s="4"/>
      <c r="C19" s="7"/>
      <c r="D19" s="4"/>
      <c r="E19" s="4"/>
      <c r="F19" s="7"/>
      <c r="G19" s="4"/>
      <c r="H19" s="4"/>
      <c r="I19" s="4"/>
      <c r="J19" s="4"/>
      <c r="K19" s="4"/>
      <c r="L19" s="4"/>
      <c r="M19" s="4"/>
      <c r="N19" s="7"/>
      <c r="O19" s="4"/>
      <c r="P19" s="4"/>
      <c r="Q19" s="7"/>
      <c r="R19" s="4"/>
      <c r="S19" s="4"/>
      <c r="T19" s="4"/>
      <c r="U19" s="4"/>
      <c r="V19" s="4"/>
      <c r="W19" s="4"/>
      <c r="X19" s="4"/>
      <c r="Y19" s="7"/>
      <c r="Z19" s="4"/>
      <c r="AA19" s="4"/>
      <c r="AB19" s="7"/>
      <c r="AC19" s="4"/>
      <c r="AD19" s="4"/>
      <c r="AE19" s="4"/>
      <c r="AF19" s="4"/>
      <c r="AG19" s="4"/>
      <c r="AH19" s="4"/>
      <c r="AI19" s="4"/>
    </row>
    <row r="20">
      <c r="A20" s="8" t="s">
        <v>25</v>
      </c>
      <c r="B20" s="9">
        <v>23.0</v>
      </c>
      <c r="C20" s="10">
        <v>554.9677419354839</v>
      </c>
      <c r="D20" s="11">
        <v>528.7746478873239</v>
      </c>
      <c r="E20" s="11">
        <v>498.0181818181818</v>
      </c>
      <c r="F20" s="10"/>
      <c r="G20" s="11"/>
      <c r="H20" s="11"/>
      <c r="I20" s="11"/>
      <c r="J20" s="11"/>
      <c r="K20" s="11"/>
      <c r="L20" s="4"/>
      <c r="M20" s="4"/>
      <c r="N20" s="10">
        <v>730.2295081967213</v>
      </c>
      <c r="O20" s="11">
        <v>438.7313432835821</v>
      </c>
      <c r="P20" s="11">
        <v>526.2537313432836</v>
      </c>
      <c r="Q20" s="10"/>
      <c r="R20" s="11"/>
      <c r="S20" s="11"/>
      <c r="T20" s="11"/>
      <c r="U20" s="11"/>
      <c r="V20" s="11"/>
      <c r="W20" s="4"/>
      <c r="X20" s="4"/>
      <c r="Y20" s="10">
        <v>527.6190476190476</v>
      </c>
      <c r="Z20" s="11">
        <v>537.5230769230769</v>
      </c>
      <c r="AA20" s="11">
        <v>588.6621621621622</v>
      </c>
      <c r="AB20" s="10"/>
      <c r="AC20" s="11"/>
      <c r="AD20" s="11"/>
      <c r="AE20" s="11"/>
      <c r="AF20" s="11"/>
      <c r="AG20" s="11"/>
      <c r="AH20" s="4"/>
      <c r="AI20" s="4"/>
    </row>
    <row r="21">
      <c r="A21" s="8" t="s">
        <v>29</v>
      </c>
      <c r="B21" s="9">
        <v>23.0</v>
      </c>
      <c r="C21" s="10">
        <v>879.0759486714004</v>
      </c>
      <c r="D21" s="11">
        <v>626.0295108786371</v>
      </c>
      <c r="E21" s="11">
        <v>810.2160317975806</v>
      </c>
      <c r="F21" s="10"/>
      <c r="G21" s="11"/>
      <c r="H21" s="11"/>
      <c r="I21" s="11"/>
      <c r="J21" s="11"/>
      <c r="K21" s="11"/>
      <c r="L21" s="4"/>
      <c r="M21" s="4"/>
      <c r="N21" s="10">
        <v>2021.8070827310455</v>
      </c>
      <c r="O21" s="11">
        <v>691.0031483086099</v>
      </c>
      <c r="P21" s="11">
        <v>992.1603509099143</v>
      </c>
      <c r="Q21" s="10"/>
      <c r="R21" s="11"/>
      <c r="S21" s="11"/>
      <c r="T21" s="11"/>
      <c r="U21" s="11"/>
      <c r="V21" s="11"/>
      <c r="W21" s="4"/>
      <c r="X21" s="4"/>
      <c r="Y21" s="10">
        <v>851.9300559767202</v>
      </c>
      <c r="Z21" s="11">
        <v>931.4743372017207</v>
      </c>
      <c r="AA21" s="11">
        <v>981.0897111316639</v>
      </c>
      <c r="AB21" s="10"/>
      <c r="AC21" s="11"/>
      <c r="AD21" s="11"/>
      <c r="AE21" s="11"/>
      <c r="AF21" s="11"/>
      <c r="AG21" s="11"/>
      <c r="AH21" s="4"/>
      <c r="AI21" s="4"/>
    </row>
    <row r="22">
      <c r="A22" s="8" t="s">
        <v>26</v>
      </c>
      <c r="B22" s="9">
        <v>23.0</v>
      </c>
      <c r="C22" s="10">
        <v>308.0</v>
      </c>
      <c r="D22" s="11">
        <v>291.0</v>
      </c>
      <c r="E22" s="11">
        <v>265.0</v>
      </c>
      <c r="F22" s="10"/>
      <c r="G22" s="11"/>
      <c r="H22" s="11"/>
      <c r="I22" s="11"/>
      <c r="J22" s="11"/>
      <c r="K22" s="11"/>
      <c r="L22" s="4"/>
      <c r="M22" s="4"/>
      <c r="N22" s="10">
        <v>262.0</v>
      </c>
      <c r="O22" s="11">
        <v>222.0</v>
      </c>
      <c r="P22" s="11">
        <v>266.0</v>
      </c>
      <c r="Q22" s="10"/>
      <c r="R22" s="11"/>
      <c r="S22" s="11"/>
      <c r="T22" s="11"/>
      <c r="U22" s="11"/>
      <c r="V22" s="11"/>
      <c r="W22" s="4"/>
      <c r="X22" s="4"/>
      <c r="Y22" s="10">
        <v>286.0</v>
      </c>
      <c r="Z22" s="11">
        <v>317.0</v>
      </c>
      <c r="AA22" s="11">
        <v>322.0</v>
      </c>
      <c r="AB22" s="10"/>
      <c r="AC22" s="11"/>
      <c r="AD22" s="11"/>
      <c r="AE22" s="11"/>
      <c r="AF22" s="11"/>
      <c r="AG22" s="11"/>
      <c r="AH22" s="4"/>
      <c r="AI22" s="4"/>
    </row>
    <row r="23">
      <c r="A23" s="8" t="s">
        <v>27</v>
      </c>
      <c r="B23" s="9">
        <v>23.0</v>
      </c>
      <c r="C23" s="10">
        <v>72.0</v>
      </c>
      <c r="D23" s="11">
        <v>81.0</v>
      </c>
      <c r="E23" s="11">
        <v>84.0</v>
      </c>
      <c r="F23" s="10"/>
      <c r="G23" s="11"/>
      <c r="H23" s="11"/>
      <c r="I23" s="11"/>
      <c r="J23" s="11"/>
      <c r="K23" s="11"/>
      <c r="L23" s="4"/>
      <c r="M23" s="4"/>
      <c r="N23" s="10">
        <v>70.0</v>
      </c>
      <c r="O23" s="11">
        <v>84.0</v>
      </c>
      <c r="P23" s="11">
        <v>68.0</v>
      </c>
      <c r="Q23" s="10"/>
      <c r="R23" s="11"/>
      <c r="S23" s="11"/>
      <c r="T23" s="11"/>
      <c r="U23" s="11"/>
      <c r="V23" s="11"/>
      <c r="W23" s="4"/>
      <c r="X23" s="4"/>
      <c r="Y23" s="10">
        <v>83.0</v>
      </c>
      <c r="Z23" s="11">
        <v>110.0</v>
      </c>
      <c r="AA23" s="11">
        <v>110.0</v>
      </c>
      <c r="AB23" s="10"/>
      <c r="AC23" s="11"/>
      <c r="AD23" s="11"/>
      <c r="AE23" s="11"/>
      <c r="AF23" s="11"/>
      <c r="AG23" s="11"/>
      <c r="AH23" s="4"/>
      <c r="AI23" s="4"/>
    </row>
    <row r="24">
      <c r="A24" s="8" t="s">
        <v>28</v>
      </c>
      <c r="B24" s="9">
        <v>23.0</v>
      </c>
      <c r="C24" s="10">
        <v>6102.0</v>
      </c>
      <c r="D24" s="11">
        <v>3662.0</v>
      </c>
      <c r="E24" s="11">
        <v>5719.0</v>
      </c>
      <c r="F24" s="10"/>
      <c r="G24" s="11"/>
      <c r="H24" s="11"/>
      <c r="I24" s="11"/>
      <c r="J24" s="11"/>
      <c r="K24" s="11"/>
      <c r="L24" s="4"/>
      <c r="M24" s="4"/>
      <c r="N24" s="10">
        <v>15309.0</v>
      </c>
      <c r="O24" s="11">
        <v>5174.0</v>
      </c>
      <c r="P24" s="11">
        <v>7995.0</v>
      </c>
      <c r="Q24" s="10"/>
      <c r="R24" s="11"/>
      <c r="S24" s="11"/>
      <c r="T24" s="11"/>
      <c r="U24" s="11"/>
      <c r="V24" s="11"/>
      <c r="W24" s="4"/>
      <c r="X24" s="4"/>
      <c r="Y24" s="10">
        <v>6445.0</v>
      </c>
      <c r="Z24" s="11">
        <v>7399.0</v>
      </c>
      <c r="AA24" s="11">
        <v>6470.0</v>
      </c>
      <c r="AB24" s="10"/>
      <c r="AC24" s="11"/>
      <c r="AD24" s="11"/>
      <c r="AE24" s="11"/>
      <c r="AF24" s="11"/>
      <c r="AG24" s="11"/>
      <c r="AH24" s="4"/>
      <c r="AI24" s="4"/>
    </row>
    <row r="25">
      <c r="A25" s="8" t="s">
        <v>37</v>
      </c>
      <c r="B25" s="9">
        <v>23.0</v>
      </c>
      <c r="C25" s="10">
        <v>34.408</v>
      </c>
      <c r="D25" s="11">
        <v>37.543</v>
      </c>
      <c r="E25" s="11">
        <v>27.391</v>
      </c>
      <c r="F25" s="10"/>
      <c r="G25" s="11"/>
      <c r="H25" s="11"/>
      <c r="I25" s="11"/>
      <c r="J25" s="11"/>
      <c r="K25" s="11"/>
      <c r="L25" s="4"/>
      <c r="M25" s="4"/>
      <c r="N25" s="10">
        <v>44.544</v>
      </c>
      <c r="O25" s="11">
        <v>29.395</v>
      </c>
      <c r="P25" s="11">
        <v>35.259</v>
      </c>
      <c r="Q25" s="10"/>
      <c r="R25" s="11"/>
      <c r="S25" s="11"/>
      <c r="T25" s="11"/>
      <c r="U25" s="11"/>
      <c r="V25" s="11"/>
      <c r="W25" s="4"/>
      <c r="X25" s="4"/>
      <c r="Y25" s="10">
        <v>33.24</v>
      </c>
      <c r="Z25" s="11">
        <v>34.939</v>
      </c>
      <c r="AA25" s="11">
        <v>43.561</v>
      </c>
      <c r="AB25" s="10"/>
      <c r="AC25" s="11"/>
      <c r="AD25" s="11"/>
      <c r="AE25" s="11"/>
      <c r="AF25" s="11"/>
      <c r="AG25" s="11"/>
      <c r="AH25" s="4"/>
      <c r="AI25" s="4"/>
    </row>
    <row r="26">
      <c r="A26" s="8" t="s">
        <v>38</v>
      </c>
      <c r="B26" s="9">
        <v>23.0</v>
      </c>
      <c r="C26" s="10">
        <v>63.0</v>
      </c>
      <c r="D26" s="11">
        <v>72.0</v>
      </c>
      <c r="E26" s="11">
        <v>56.0</v>
      </c>
      <c r="F26" s="10"/>
      <c r="G26" s="11"/>
      <c r="H26" s="11"/>
      <c r="I26" s="11"/>
      <c r="J26" s="11"/>
      <c r="K26" s="11"/>
      <c r="L26" s="4"/>
      <c r="M26" s="4"/>
      <c r="N26" s="10">
        <v>62.0</v>
      </c>
      <c r="O26" s="11">
        <v>68.0</v>
      </c>
      <c r="P26" s="11">
        <v>68.0</v>
      </c>
      <c r="Q26" s="10"/>
      <c r="R26" s="11"/>
      <c r="S26" s="11"/>
      <c r="T26" s="11"/>
      <c r="U26" s="11"/>
      <c r="V26" s="11"/>
      <c r="W26" s="4"/>
      <c r="X26" s="4"/>
      <c r="Y26" s="10">
        <v>64.0</v>
      </c>
      <c r="Z26" s="11">
        <v>66.0</v>
      </c>
      <c r="AA26" s="11">
        <v>75.0</v>
      </c>
      <c r="AB26" s="10"/>
      <c r="AC26" s="11"/>
      <c r="AD26" s="11"/>
      <c r="AE26" s="11"/>
      <c r="AF26" s="11"/>
      <c r="AG26" s="11"/>
      <c r="AH26" s="4"/>
      <c r="AI26" s="4"/>
    </row>
    <row r="27">
      <c r="A27" s="8" t="s">
        <v>39</v>
      </c>
      <c r="B27" s="9">
        <v>23.0</v>
      </c>
      <c r="C27" s="10">
        <v>3.0</v>
      </c>
      <c r="D27" s="11">
        <v>8.0</v>
      </c>
      <c r="E27" s="11">
        <v>0.0</v>
      </c>
      <c r="F27" s="10"/>
      <c r="G27" s="11"/>
      <c r="H27" s="11"/>
      <c r="I27" s="11"/>
      <c r="J27" s="11"/>
      <c r="K27" s="11"/>
      <c r="L27" s="4"/>
      <c r="M27" s="4"/>
      <c r="N27" s="10">
        <f>(N26-56)/2</f>
        <v>3</v>
      </c>
      <c r="O27" s="11">
        <v>6.0</v>
      </c>
      <c r="P27" s="11">
        <v>6.0</v>
      </c>
      <c r="Q27" s="10"/>
      <c r="R27" s="11"/>
      <c r="S27" s="11"/>
      <c r="T27" s="11"/>
      <c r="U27" s="11"/>
      <c r="V27" s="11"/>
      <c r="W27" s="4"/>
      <c r="X27" s="4"/>
      <c r="Y27" s="10">
        <v>4.0</v>
      </c>
      <c r="Z27" s="11">
        <v>5.0</v>
      </c>
      <c r="AA27" s="11">
        <v>9.0</v>
      </c>
      <c r="AB27" s="10"/>
      <c r="AC27" s="11"/>
      <c r="AD27" s="11"/>
      <c r="AE27" s="11"/>
      <c r="AF27" s="11"/>
      <c r="AG27" s="11"/>
      <c r="AH27" s="4"/>
      <c r="AI27" s="4"/>
    </row>
    <row r="28">
      <c r="A28" s="4" t="s">
        <v>40</v>
      </c>
      <c r="B28" s="9">
        <v>23.0</v>
      </c>
      <c r="C28" s="10"/>
      <c r="D28" s="11"/>
      <c r="E28" s="11"/>
      <c r="F28" s="10"/>
      <c r="G28" s="11"/>
      <c r="H28" s="11"/>
      <c r="I28" s="11"/>
      <c r="J28" s="11"/>
      <c r="K28" s="11"/>
      <c r="L28" s="4"/>
      <c r="M28" s="4"/>
      <c r="N28" s="10"/>
      <c r="O28" s="11"/>
      <c r="P28" s="11"/>
      <c r="Q28" s="10"/>
      <c r="R28" s="11"/>
      <c r="S28" s="11"/>
      <c r="T28" s="11"/>
      <c r="U28" s="11"/>
      <c r="V28" s="11"/>
      <c r="W28" s="4"/>
      <c r="X28" s="4"/>
      <c r="Y28" s="10"/>
      <c r="Z28" s="11"/>
      <c r="AA28" s="11"/>
      <c r="AB28" s="10"/>
      <c r="AC28" s="11"/>
      <c r="AD28" s="11"/>
      <c r="AE28" s="11"/>
      <c r="AF28" s="11"/>
      <c r="AG28" s="11"/>
      <c r="AH28" s="4"/>
      <c r="AI28" s="4"/>
    </row>
    <row r="29">
      <c r="A29" s="4" t="s">
        <v>41</v>
      </c>
      <c r="B29" s="9">
        <v>23.0</v>
      </c>
      <c r="C29" s="10"/>
      <c r="D29" s="11"/>
      <c r="E29" s="11"/>
      <c r="F29" s="10"/>
      <c r="G29" s="11"/>
      <c r="H29" s="11"/>
      <c r="I29" s="11"/>
      <c r="J29" s="11"/>
      <c r="K29" s="11"/>
      <c r="L29" s="4"/>
      <c r="M29" s="4"/>
      <c r="N29" s="10"/>
      <c r="O29" s="11"/>
      <c r="P29" s="11"/>
      <c r="Q29" s="10"/>
      <c r="R29" s="11"/>
      <c r="S29" s="11"/>
      <c r="T29" s="11"/>
      <c r="U29" s="11"/>
      <c r="V29" s="11"/>
      <c r="W29" s="4"/>
      <c r="X29" s="4"/>
      <c r="Y29" s="10"/>
      <c r="Z29" s="11"/>
      <c r="AA29" s="11"/>
      <c r="AB29" s="10"/>
      <c r="AC29" s="11"/>
      <c r="AD29" s="11"/>
      <c r="AE29" s="11"/>
      <c r="AF29" s="11"/>
      <c r="AG29" s="11"/>
      <c r="AH29" s="4"/>
      <c r="AI29" s="4"/>
    </row>
    <row r="30">
      <c r="A30" s="4" t="s">
        <v>42</v>
      </c>
      <c r="B30" s="9">
        <v>23.0</v>
      </c>
      <c r="C30" s="10"/>
      <c r="D30" s="11"/>
      <c r="E30" s="11"/>
      <c r="F30" s="10"/>
      <c r="G30" s="11"/>
      <c r="H30" s="11"/>
      <c r="I30" s="11"/>
      <c r="J30" s="11"/>
      <c r="K30" s="11"/>
      <c r="L30" s="4"/>
      <c r="M30" s="4"/>
      <c r="N30" s="10"/>
      <c r="O30" s="11"/>
      <c r="P30" s="11"/>
      <c r="Q30" s="10"/>
      <c r="R30" s="11"/>
      <c r="S30" s="11"/>
      <c r="T30" s="11"/>
      <c r="U30" s="11"/>
      <c r="V30" s="11"/>
      <c r="W30" s="4"/>
      <c r="X30" s="4"/>
      <c r="Y30" s="10"/>
      <c r="Z30" s="11"/>
      <c r="AA30" s="11"/>
      <c r="AB30" s="10"/>
      <c r="AC30" s="11"/>
      <c r="AD30" s="11"/>
      <c r="AE30" s="11"/>
      <c r="AF30" s="11"/>
      <c r="AG30" s="11"/>
      <c r="AH30" s="4"/>
      <c r="AI30" s="4"/>
    </row>
    <row r="31">
      <c r="A31" s="4" t="s">
        <v>43</v>
      </c>
      <c r="B31" s="9">
        <v>23.0</v>
      </c>
      <c r="C31" s="10"/>
      <c r="D31" s="11"/>
      <c r="E31" s="11"/>
      <c r="F31" s="10"/>
      <c r="G31" s="11"/>
      <c r="H31" s="11"/>
      <c r="I31" s="11"/>
      <c r="J31" s="11"/>
      <c r="K31" s="11"/>
      <c r="L31" s="4"/>
      <c r="M31" s="4"/>
      <c r="N31" s="10"/>
      <c r="O31" s="11"/>
      <c r="P31" s="11"/>
      <c r="Q31" s="10"/>
      <c r="R31" s="11"/>
      <c r="S31" s="11"/>
      <c r="T31" s="11"/>
      <c r="U31" s="11"/>
      <c r="V31" s="11"/>
      <c r="W31" s="4"/>
      <c r="X31" s="4"/>
      <c r="Y31" s="10"/>
      <c r="Z31" s="11"/>
      <c r="AA31" s="11"/>
      <c r="AB31" s="10"/>
      <c r="AC31" s="11"/>
      <c r="AD31" s="11"/>
      <c r="AE31" s="11"/>
      <c r="AF31" s="11"/>
      <c r="AG31" s="11"/>
      <c r="AH31" s="4"/>
      <c r="AI31" s="4"/>
    </row>
    <row r="32">
      <c r="A32" s="4"/>
      <c r="B32" s="9">
        <v>23.0</v>
      </c>
      <c r="C32" s="7"/>
      <c r="D32" s="4"/>
      <c r="E32" s="4"/>
      <c r="F32" s="7"/>
      <c r="G32" s="4"/>
      <c r="H32" s="4"/>
      <c r="I32" s="4"/>
      <c r="J32" s="4"/>
      <c r="K32" s="4"/>
      <c r="L32" s="4"/>
      <c r="M32" s="4"/>
      <c r="N32" s="7"/>
      <c r="O32" s="4"/>
      <c r="P32" s="4"/>
      <c r="Q32" s="7"/>
      <c r="R32" s="4"/>
      <c r="S32" s="4"/>
      <c r="T32" s="4"/>
      <c r="U32" s="4"/>
      <c r="V32" s="4"/>
      <c r="W32" s="4"/>
      <c r="X32" s="4"/>
      <c r="Y32" s="7"/>
      <c r="Z32" s="4"/>
      <c r="AA32" s="4"/>
      <c r="AB32" s="7"/>
      <c r="AC32" s="4"/>
      <c r="AD32" s="4"/>
      <c r="AE32" s="4"/>
      <c r="AF32" s="4"/>
      <c r="AG32" s="4"/>
      <c r="AH32" s="4"/>
      <c r="AI32" s="4"/>
    </row>
    <row r="33">
      <c r="A33" s="4"/>
      <c r="B33" s="9">
        <v>23.0</v>
      </c>
      <c r="C33" s="7"/>
      <c r="D33" s="4"/>
      <c r="E33" s="4"/>
      <c r="F33" s="7"/>
      <c r="G33" s="4"/>
      <c r="H33" s="4"/>
      <c r="I33" s="4"/>
      <c r="J33" s="4"/>
      <c r="K33" s="4"/>
      <c r="L33" s="4"/>
      <c r="M33" s="4"/>
      <c r="N33" s="7"/>
      <c r="O33" s="4"/>
      <c r="P33" s="4"/>
      <c r="Q33" s="7"/>
      <c r="R33" s="4"/>
      <c r="S33" s="4"/>
      <c r="T33" s="4"/>
      <c r="U33" s="4"/>
      <c r="V33" s="4"/>
      <c r="W33" s="4"/>
      <c r="X33" s="4"/>
      <c r="Y33" s="7"/>
      <c r="Z33" s="4"/>
      <c r="AA33" s="4"/>
      <c r="AB33" s="7"/>
      <c r="AC33" s="4"/>
      <c r="AD33" s="4"/>
      <c r="AE33" s="4"/>
      <c r="AF33" s="4"/>
      <c r="AG33" s="4"/>
      <c r="AH33" s="4"/>
      <c r="AI33" s="4"/>
    </row>
    <row r="34">
      <c r="A34" s="4"/>
      <c r="B34" s="9">
        <v>23.0</v>
      </c>
      <c r="C34" s="7"/>
      <c r="D34" s="4"/>
      <c r="E34" s="4"/>
      <c r="F34" s="7"/>
      <c r="G34" s="4"/>
      <c r="H34" s="4"/>
      <c r="I34" s="4"/>
      <c r="J34" s="4"/>
      <c r="K34" s="4"/>
      <c r="L34" s="4"/>
      <c r="M34" s="4"/>
      <c r="N34" s="7"/>
      <c r="O34" s="4"/>
      <c r="P34" s="4"/>
      <c r="Q34" s="7"/>
      <c r="R34" s="4"/>
      <c r="S34" s="4"/>
      <c r="T34" s="4"/>
      <c r="U34" s="4"/>
      <c r="V34" s="4"/>
      <c r="W34" s="4"/>
      <c r="X34" s="4"/>
      <c r="Y34" s="7"/>
      <c r="Z34" s="4"/>
      <c r="AA34" s="4"/>
      <c r="AB34" s="7"/>
      <c r="AC34" s="4"/>
      <c r="AD34" s="4"/>
      <c r="AE34" s="4"/>
      <c r="AF34" s="4"/>
      <c r="AG34" s="4"/>
      <c r="AH34" s="4"/>
      <c r="AI34" s="4"/>
    </row>
    <row r="35">
      <c r="A35" s="4" t="s">
        <v>21</v>
      </c>
      <c r="B35" s="4"/>
      <c r="C35" s="7"/>
      <c r="D35" s="4"/>
      <c r="E35" s="4"/>
      <c r="F35" s="7"/>
      <c r="G35" s="4"/>
      <c r="H35" s="4"/>
      <c r="I35" s="4"/>
      <c r="J35" s="4"/>
      <c r="K35" s="4"/>
      <c r="L35" s="4"/>
      <c r="M35" s="4"/>
      <c r="N35" s="7"/>
      <c r="O35" s="4"/>
      <c r="P35" s="4"/>
      <c r="Q35" s="7"/>
      <c r="R35" s="4"/>
      <c r="S35" s="4"/>
      <c r="T35" s="4"/>
      <c r="U35" s="4"/>
      <c r="V35" s="4"/>
      <c r="W35" s="4"/>
      <c r="X35" s="4"/>
      <c r="Y35" s="7"/>
      <c r="Z35" s="4"/>
      <c r="AA35" s="4"/>
      <c r="AB35" s="7"/>
      <c r="AC35" s="4"/>
      <c r="AD35" s="4"/>
      <c r="AE35" s="4"/>
      <c r="AF35" s="4"/>
      <c r="AG35" s="4"/>
      <c r="AH35" s="4"/>
      <c r="AI35" s="4"/>
    </row>
    <row r="36">
      <c r="A36" s="8" t="s">
        <v>25</v>
      </c>
      <c r="B36" s="9">
        <v>24.0</v>
      </c>
      <c r="C36" s="10">
        <v>481.5357142857143</v>
      </c>
      <c r="D36" s="11">
        <v>447.1666666666667</v>
      </c>
      <c r="E36" s="11">
        <v>415.3703703703704</v>
      </c>
      <c r="F36" s="10"/>
      <c r="G36" s="11"/>
      <c r="H36" s="11"/>
      <c r="I36" s="11"/>
      <c r="J36" s="11"/>
      <c r="K36" s="11"/>
      <c r="L36" s="4"/>
      <c r="M36" s="4"/>
      <c r="N36" s="10">
        <v>492.9074074074074</v>
      </c>
      <c r="O36" s="11">
        <v>415.9655172413793</v>
      </c>
      <c r="P36" s="11">
        <v>551.2777777777778</v>
      </c>
      <c r="Q36" s="10"/>
      <c r="R36" s="11"/>
      <c r="S36" s="11"/>
      <c r="T36" s="11"/>
      <c r="U36" s="11"/>
      <c r="V36" s="11"/>
      <c r="W36" s="4"/>
      <c r="X36" s="4"/>
      <c r="Y36" s="10">
        <v>548.9433962264151</v>
      </c>
      <c r="Z36" s="11">
        <v>520.4</v>
      </c>
      <c r="AA36" s="11">
        <v>427.46774193548384</v>
      </c>
      <c r="AB36" s="10"/>
      <c r="AC36" s="11"/>
      <c r="AD36" s="11"/>
      <c r="AE36" s="11"/>
      <c r="AF36" s="11"/>
      <c r="AG36" s="11"/>
      <c r="AH36" s="4"/>
      <c r="AI36" s="4"/>
    </row>
    <row r="37">
      <c r="A37" s="8" t="s">
        <v>29</v>
      </c>
      <c r="B37" s="9">
        <v>24.0</v>
      </c>
      <c r="C37" s="10">
        <v>905.0332583398792</v>
      </c>
      <c r="D37" s="11">
        <v>601.9059272702162</v>
      </c>
      <c r="E37" s="11">
        <v>437.3978067728181</v>
      </c>
      <c r="F37" s="10"/>
      <c r="G37" s="11"/>
      <c r="H37" s="11"/>
      <c r="I37" s="11"/>
      <c r="J37" s="11"/>
      <c r="K37" s="11"/>
      <c r="L37" s="4"/>
      <c r="M37" s="4"/>
      <c r="N37" s="10">
        <v>795.1575438658282</v>
      </c>
      <c r="O37" s="11">
        <v>612.1051671340342</v>
      </c>
      <c r="P37" s="11">
        <v>889.4855714181125</v>
      </c>
      <c r="Q37" s="10"/>
      <c r="R37" s="11"/>
      <c r="S37" s="11"/>
      <c r="T37" s="11"/>
      <c r="U37" s="11"/>
      <c r="V37" s="11"/>
      <c r="W37" s="4"/>
      <c r="X37" s="4"/>
      <c r="Y37" s="10">
        <v>743.8989906384195</v>
      </c>
      <c r="Z37" s="11">
        <v>961.5288801392145</v>
      </c>
      <c r="AA37" s="11">
        <v>643.4178388386516</v>
      </c>
      <c r="AB37" s="10"/>
      <c r="AC37" s="11"/>
      <c r="AD37" s="11"/>
      <c r="AE37" s="11"/>
      <c r="AF37" s="11"/>
      <c r="AG37" s="11"/>
      <c r="AH37" s="4"/>
      <c r="AI37" s="4"/>
    </row>
    <row r="38">
      <c r="A38" s="8" t="s">
        <v>26</v>
      </c>
      <c r="B38" s="9">
        <v>24.0</v>
      </c>
      <c r="C38" s="10">
        <v>265.5</v>
      </c>
      <c r="D38" s="11">
        <v>235.5</v>
      </c>
      <c r="E38" s="11">
        <v>252.5</v>
      </c>
      <c r="F38" s="10"/>
      <c r="G38" s="11"/>
      <c r="H38" s="11"/>
      <c r="I38" s="11"/>
      <c r="J38" s="11"/>
      <c r="K38" s="11"/>
      <c r="L38" s="4"/>
      <c r="M38" s="4"/>
      <c r="N38" s="10">
        <v>269.0</v>
      </c>
      <c r="O38" s="11">
        <v>240.5</v>
      </c>
      <c r="P38" s="11">
        <v>286.5</v>
      </c>
      <c r="Q38" s="10"/>
      <c r="R38" s="11"/>
      <c r="S38" s="11"/>
      <c r="T38" s="11"/>
      <c r="U38" s="11"/>
      <c r="V38" s="11"/>
      <c r="W38" s="4"/>
      <c r="X38" s="4"/>
      <c r="Y38" s="10">
        <v>335.0</v>
      </c>
      <c r="Z38" s="11">
        <v>281.5</v>
      </c>
      <c r="AA38" s="11">
        <v>235.5</v>
      </c>
      <c r="AB38" s="10"/>
      <c r="AC38" s="11"/>
      <c r="AD38" s="11"/>
      <c r="AE38" s="11"/>
      <c r="AF38" s="11"/>
      <c r="AG38" s="11"/>
      <c r="AH38" s="4"/>
      <c r="AI38" s="4"/>
    </row>
    <row r="39">
      <c r="A39" s="8" t="s">
        <v>27</v>
      </c>
      <c r="B39" s="9">
        <v>24.0</v>
      </c>
      <c r="C39" s="10">
        <v>92.0</v>
      </c>
      <c r="D39" s="11">
        <v>67.0</v>
      </c>
      <c r="E39" s="11">
        <v>60.0</v>
      </c>
      <c r="F39" s="10"/>
      <c r="G39" s="11"/>
      <c r="H39" s="11"/>
      <c r="I39" s="11"/>
      <c r="J39" s="11"/>
      <c r="K39" s="11"/>
      <c r="L39" s="4"/>
      <c r="M39" s="4"/>
      <c r="N39" s="10">
        <v>64.0</v>
      </c>
      <c r="O39" s="11">
        <v>67.0</v>
      </c>
      <c r="P39" s="11">
        <v>66.0</v>
      </c>
      <c r="Q39" s="10"/>
      <c r="R39" s="11"/>
      <c r="S39" s="11"/>
      <c r="T39" s="11"/>
      <c r="U39" s="11"/>
      <c r="V39" s="11"/>
      <c r="W39" s="4"/>
      <c r="X39" s="4"/>
      <c r="Y39" s="10">
        <v>94.0</v>
      </c>
      <c r="Z39" s="11">
        <v>83.0</v>
      </c>
      <c r="AA39" s="11">
        <v>73.0</v>
      </c>
      <c r="AB39" s="10"/>
      <c r="AC39" s="11"/>
      <c r="AD39" s="11"/>
      <c r="AE39" s="11"/>
      <c r="AF39" s="11"/>
      <c r="AG39" s="11"/>
      <c r="AH39" s="4"/>
      <c r="AI39" s="4"/>
    </row>
    <row r="40">
      <c r="A40" s="8" t="s">
        <v>28</v>
      </c>
      <c r="B40" s="9">
        <v>24.0</v>
      </c>
      <c r="C40" s="10">
        <v>6649.0</v>
      </c>
      <c r="D40" s="11">
        <v>3853.0</v>
      </c>
      <c r="E40" s="11">
        <v>2297.0</v>
      </c>
      <c r="F40" s="10"/>
      <c r="G40" s="11"/>
      <c r="H40" s="11"/>
      <c r="I40" s="11"/>
      <c r="J40" s="11"/>
      <c r="K40" s="11"/>
      <c r="L40" s="4"/>
      <c r="M40" s="4"/>
      <c r="N40" s="10">
        <v>5499.0</v>
      </c>
      <c r="O40" s="11">
        <v>3743.0</v>
      </c>
      <c r="P40" s="11">
        <v>5325.0</v>
      </c>
      <c r="Q40" s="10"/>
      <c r="R40" s="11"/>
      <c r="S40" s="11"/>
      <c r="T40" s="11"/>
      <c r="U40" s="11"/>
      <c r="V40" s="11"/>
      <c r="W40" s="4"/>
      <c r="X40" s="4"/>
      <c r="Y40" s="10">
        <v>4726.0</v>
      </c>
      <c r="Z40" s="11">
        <v>8201.0</v>
      </c>
      <c r="AA40" s="11">
        <v>4604.0</v>
      </c>
      <c r="AB40" s="10"/>
      <c r="AC40" s="11"/>
      <c r="AD40" s="11"/>
      <c r="AE40" s="11"/>
      <c r="AF40" s="11"/>
      <c r="AG40" s="11"/>
      <c r="AH40" s="4"/>
      <c r="AI40" s="4"/>
    </row>
    <row r="41">
      <c r="A41" s="8" t="s">
        <v>37</v>
      </c>
      <c r="B41" s="9">
        <v>24.0</v>
      </c>
      <c r="C41" s="10">
        <v>26.966</v>
      </c>
      <c r="D41" s="11">
        <v>24.147</v>
      </c>
      <c r="E41" s="11">
        <v>22.43</v>
      </c>
      <c r="F41" s="10"/>
      <c r="G41" s="11"/>
      <c r="H41" s="11"/>
      <c r="I41" s="11"/>
      <c r="J41" s="11"/>
      <c r="K41" s="11"/>
      <c r="L41" s="4"/>
      <c r="M41" s="4"/>
      <c r="N41" s="10">
        <v>26.617</v>
      </c>
      <c r="O41" s="11">
        <v>24.126</v>
      </c>
      <c r="P41" s="11">
        <v>29.769</v>
      </c>
      <c r="Q41" s="10"/>
      <c r="R41" s="11"/>
      <c r="S41" s="11"/>
      <c r="T41" s="11"/>
      <c r="U41" s="11"/>
      <c r="V41" s="11"/>
      <c r="W41" s="4"/>
      <c r="X41" s="4"/>
      <c r="Y41" s="10">
        <v>29.094</v>
      </c>
      <c r="Z41" s="11">
        <v>41.632</v>
      </c>
      <c r="AA41" s="11">
        <v>26.503</v>
      </c>
      <c r="AB41" s="10"/>
      <c r="AC41" s="11"/>
      <c r="AD41" s="11"/>
      <c r="AE41" s="11"/>
      <c r="AF41" s="11"/>
      <c r="AG41" s="11"/>
      <c r="AH41" s="4"/>
      <c r="AI41" s="4"/>
    </row>
    <row r="42">
      <c r="A42" s="8" t="s">
        <v>38</v>
      </c>
      <c r="B42" s="9">
        <v>24.0</v>
      </c>
      <c r="C42" s="10">
        <v>57.0</v>
      </c>
      <c r="D42" s="11">
        <v>55.0</v>
      </c>
      <c r="E42" s="11">
        <v>55.0</v>
      </c>
      <c r="F42" s="10"/>
      <c r="G42" s="11"/>
      <c r="H42" s="11"/>
      <c r="I42" s="11"/>
      <c r="J42" s="11"/>
      <c r="K42" s="11"/>
      <c r="L42" s="4"/>
      <c r="M42" s="4"/>
      <c r="N42" s="10">
        <v>55.0</v>
      </c>
      <c r="O42" s="11">
        <v>59.0</v>
      </c>
      <c r="P42" s="11">
        <v>55.0</v>
      </c>
      <c r="Q42" s="10"/>
      <c r="R42" s="11"/>
      <c r="S42" s="11"/>
      <c r="T42" s="11"/>
      <c r="U42" s="11"/>
      <c r="V42" s="11"/>
      <c r="W42" s="4"/>
      <c r="X42" s="4"/>
      <c r="Y42" s="10">
        <v>54.0</v>
      </c>
      <c r="Z42" s="11">
        <v>81.0</v>
      </c>
      <c r="AA42" s="11">
        <v>63.0</v>
      </c>
      <c r="AB42" s="10"/>
      <c r="AC42" s="11"/>
      <c r="AD42" s="11"/>
      <c r="AE42" s="11"/>
      <c r="AF42" s="11"/>
      <c r="AG42" s="11"/>
      <c r="AH42" s="4"/>
      <c r="AI42" s="4"/>
    </row>
    <row r="43">
      <c r="A43" s="8" t="s">
        <v>39</v>
      </c>
      <c r="B43" s="9">
        <v>24.0</v>
      </c>
      <c r="C43" s="10">
        <v>1.0</v>
      </c>
      <c r="D43" s="11">
        <v>0.0</v>
      </c>
      <c r="E43" s="11">
        <v>0.0</v>
      </c>
      <c r="F43" s="10"/>
      <c r="G43" s="11"/>
      <c r="H43" s="11"/>
      <c r="I43" s="11"/>
      <c r="J43" s="11"/>
      <c r="K43" s="11"/>
      <c r="L43" s="4"/>
      <c r="M43" s="4"/>
      <c r="N43" s="10">
        <v>0.0</v>
      </c>
      <c r="O43" s="11">
        <v>2.0</v>
      </c>
      <c r="P43" s="11">
        <v>0.0</v>
      </c>
      <c r="Q43" s="10"/>
      <c r="R43" s="11"/>
      <c r="S43" s="11"/>
      <c r="T43" s="11"/>
      <c r="U43" s="11"/>
      <c r="V43" s="11"/>
      <c r="W43" s="4"/>
      <c r="X43" s="4"/>
      <c r="Y43" s="10">
        <v>4.0</v>
      </c>
      <c r="Z43" s="11">
        <v>13.0</v>
      </c>
      <c r="AA43" s="11">
        <v>4.0</v>
      </c>
      <c r="AB43" s="10"/>
      <c r="AC43" s="11"/>
      <c r="AD43" s="11"/>
      <c r="AE43" s="11"/>
      <c r="AF43" s="11"/>
      <c r="AG43" s="11"/>
      <c r="AH43" s="4"/>
      <c r="AI43" s="4"/>
    </row>
    <row r="44">
      <c r="A44" s="4" t="s">
        <v>40</v>
      </c>
      <c r="B44" s="9">
        <v>24.0</v>
      </c>
      <c r="C44" s="10"/>
      <c r="D44" s="11"/>
      <c r="E44" s="11"/>
      <c r="F44" s="10"/>
      <c r="G44" s="11"/>
      <c r="H44" s="11"/>
      <c r="I44" s="11"/>
      <c r="J44" s="11"/>
      <c r="K44" s="11"/>
      <c r="L44" s="4"/>
      <c r="M44" s="4"/>
      <c r="N44" s="10"/>
      <c r="O44" s="11"/>
      <c r="P44" s="11"/>
      <c r="Q44" s="10"/>
      <c r="R44" s="11"/>
      <c r="S44" s="11"/>
      <c r="T44" s="11"/>
      <c r="U44" s="11"/>
      <c r="V44" s="11"/>
      <c r="W44" s="4"/>
      <c r="X44" s="4"/>
      <c r="Y44" s="10"/>
      <c r="Z44" s="11"/>
      <c r="AA44" s="11"/>
      <c r="AB44" s="10"/>
      <c r="AC44" s="11"/>
      <c r="AD44" s="11"/>
      <c r="AE44" s="11"/>
      <c r="AF44" s="11"/>
      <c r="AG44" s="11"/>
      <c r="AH44" s="4"/>
      <c r="AI44" s="4"/>
    </row>
    <row r="45">
      <c r="A45" s="4" t="s">
        <v>41</v>
      </c>
      <c r="B45" s="9">
        <v>24.0</v>
      </c>
      <c r="C45" s="10"/>
      <c r="D45" s="11"/>
      <c r="E45" s="11"/>
      <c r="F45" s="10"/>
      <c r="G45" s="11"/>
      <c r="H45" s="11"/>
      <c r="I45" s="11"/>
      <c r="J45" s="11"/>
      <c r="K45" s="11"/>
      <c r="L45" s="4"/>
      <c r="M45" s="4"/>
      <c r="N45" s="10"/>
      <c r="O45" s="11"/>
      <c r="P45" s="11"/>
      <c r="Q45" s="10"/>
      <c r="R45" s="11"/>
      <c r="S45" s="11"/>
      <c r="T45" s="11"/>
      <c r="U45" s="11"/>
      <c r="V45" s="11"/>
      <c r="W45" s="4"/>
      <c r="X45" s="4"/>
      <c r="Y45" s="10"/>
      <c r="Z45" s="11"/>
      <c r="AA45" s="11"/>
      <c r="AB45" s="10"/>
      <c r="AC45" s="11"/>
      <c r="AD45" s="11"/>
      <c r="AE45" s="11"/>
      <c r="AF45" s="11"/>
      <c r="AG45" s="11"/>
      <c r="AH45" s="4"/>
      <c r="AI45" s="4"/>
    </row>
    <row r="46">
      <c r="A46" s="4" t="s">
        <v>42</v>
      </c>
      <c r="B46" s="9">
        <v>24.0</v>
      </c>
      <c r="C46" s="10"/>
      <c r="D46" s="11"/>
      <c r="E46" s="11"/>
      <c r="F46" s="10"/>
      <c r="G46" s="11"/>
      <c r="H46" s="11"/>
      <c r="I46" s="11"/>
      <c r="J46" s="11"/>
      <c r="K46" s="11"/>
      <c r="L46" s="4"/>
      <c r="M46" s="4"/>
      <c r="N46" s="10"/>
      <c r="O46" s="11"/>
      <c r="P46" s="11"/>
      <c r="Q46" s="10"/>
      <c r="R46" s="11"/>
      <c r="S46" s="11"/>
      <c r="T46" s="11"/>
      <c r="U46" s="11"/>
      <c r="V46" s="11"/>
      <c r="W46" s="4"/>
      <c r="X46" s="4"/>
      <c r="Y46" s="10"/>
      <c r="Z46" s="11"/>
      <c r="AA46" s="11"/>
      <c r="AB46" s="10"/>
      <c r="AC46" s="11"/>
      <c r="AD46" s="11"/>
      <c r="AE46" s="11"/>
      <c r="AF46" s="11"/>
      <c r="AG46" s="11"/>
      <c r="AH46" s="4"/>
      <c r="AI46" s="4"/>
    </row>
    <row r="47">
      <c r="A47" s="4" t="s">
        <v>43</v>
      </c>
      <c r="B47" s="9">
        <v>24.0</v>
      </c>
      <c r="C47" s="10"/>
      <c r="D47" s="11"/>
      <c r="E47" s="11"/>
      <c r="F47" s="10"/>
      <c r="G47" s="11"/>
      <c r="H47" s="11"/>
      <c r="I47" s="11"/>
      <c r="J47" s="11"/>
      <c r="K47" s="11"/>
      <c r="L47" s="4"/>
      <c r="M47" s="4"/>
      <c r="N47" s="10"/>
      <c r="O47" s="11"/>
      <c r="P47" s="11"/>
      <c r="Q47" s="10"/>
      <c r="R47" s="11"/>
      <c r="S47" s="11"/>
      <c r="T47" s="11"/>
      <c r="U47" s="11"/>
      <c r="V47" s="11"/>
      <c r="W47" s="4"/>
      <c r="X47" s="4"/>
      <c r="Y47" s="10"/>
      <c r="Z47" s="11"/>
      <c r="AA47" s="11"/>
      <c r="AB47" s="10"/>
      <c r="AC47" s="11"/>
      <c r="AD47" s="11"/>
      <c r="AE47" s="11"/>
      <c r="AF47" s="11"/>
      <c r="AG47" s="11"/>
      <c r="AH47" s="4"/>
      <c r="AI47" s="4"/>
    </row>
    <row r="48">
      <c r="A48" s="4"/>
      <c r="B48" s="9">
        <v>24.0</v>
      </c>
      <c r="C48" s="7"/>
      <c r="D48" s="4"/>
      <c r="E48" s="4"/>
      <c r="F48" s="7"/>
      <c r="G48" s="4"/>
      <c r="H48" s="4"/>
      <c r="I48" s="4"/>
      <c r="J48" s="4"/>
      <c r="K48" s="4"/>
      <c r="L48" s="4"/>
      <c r="M48" s="4"/>
      <c r="N48" s="7"/>
      <c r="O48" s="4"/>
      <c r="P48" s="4"/>
      <c r="Q48" s="7"/>
      <c r="R48" s="4"/>
      <c r="S48" s="4"/>
      <c r="T48" s="4"/>
      <c r="U48" s="4"/>
      <c r="V48" s="4"/>
      <c r="W48" s="4"/>
      <c r="X48" s="4"/>
      <c r="Y48" s="7"/>
      <c r="Z48" s="4"/>
      <c r="AA48" s="4"/>
      <c r="AB48" s="7"/>
      <c r="AC48" s="4"/>
      <c r="AD48" s="4"/>
      <c r="AE48" s="4"/>
      <c r="AF48" s="4"/>
      <c r="AG48" s="4"/>
      <c r="AH48" s="4"/>
      <c r="AI48" s="4"/>
    </row>
    <row r="49">
      <c r="A49" s="4"/>
      <c r="B49" s="9">
        <v>24.0</v>
      </c>
      <c r="C49" s="7"/>
      <c r="D49" s="4"/>
      <c r="E49" s="4"/>
      <c r="F49" s="7"/>
      <c r="G49" s="4"/>
      <c r="H49" s="4"/>
      <c r="I49" s="4"/>
      <c r="J49" s="4"/>
      <c r="K49" s="4"/>
      <c r="L49" s="4"/>
      <c r="M49" s="4"/>
      <c r="N49" s="7"/>
      <c r="O49" s="4"/>
      <c r="P49" s="4"/>
      <c r="Q49" s="7"/>
      <c r="R49" s="4"/>
      <c r="S49" s="4"/>
      <c r="T49" s="4"/>
      <c r="U49" s="4"/>
      <c r="V49" s="4"/>
      <c r="W49" s="4"/>
      <c r="X49" s="4"/>
      <c r="Y49" s="7"/>
      <c r="Z49" s="4"/>
      <c r="AA49" s="4"/>
      <c r="AB49" s="7"/>
      <c r="AC49" s="4"/>
      <c r="AD49" s="4"/>
      <c r="AE49" s="4"/>
      <c r="AF49" s="4"/>
      <c r="AG49" s="4"/>
      <c r="AH49" s="4"/>
      <c r="AI49" s="4"/>
    </row>
    <row r="50">
      <c r="A50" s="4"/>
      <c r="B50" s="9">
        <v>24.0</v>
      </c>
      <c r="C50" s="7"/>
      <c r="D50" s="4"/>
      <c r="E50" s="4"/>
      <c r="F50" s="7"/>
      <c r="G50" s="4"/>
      <c r="H50" s="4"/>
      <c r="I50" s="4"/>
      <c r="J50" s="4"/>
      <c r="K50" s="4"/>
      <c r="L50" s="4"/>
      <c r="M50" s="4"/>
      <c r="N50" s="7"/>
      <c r="O50" s="4"/>
      <c r="P50" s="4"/>
      <c r="Q50" s="7"/>
      <c r="R50" s="4"/>
      <c r="S50" s="4"/>
      <c r="T50" s="4"/>
      <c r="U50" s="4"/>
      <c r="V50" s="4"/>
      <c r="W50" s="4"/>
      <c r="X50" s="4"/>
      <c r="Y50" s="7"/>
      <c r="Z50" s="4"/>
      <c r="AA50" s="4"/>
      <c r="AB50" s="7"/>
      <c r="AC50" s="4"/>
      <c r="AD50" s="4"/>
      <c r="AE50" s="4"/>
      <c r="AF50" s="4"/>
      <c r="AG50" s="4"/>
      <c r="AH50" s="4"/>
      <c r="AI50" s="4"/>
    </row>
    <row r="51">
      <c r="A51" s="4" t="s">
        <v>21</v>
      </c>
      <c r="B51" s="4"/>
      <c r="C51" s="7"/>
      <c r="D51" s="4"/>
      <c r="E51" s="4"/>
      <c r="F51" s="7"/>
      <c r="G51" s="4"/>
      <c r="H51" s="4"/>
      <c r="I51" s="4"/>
      <c r="J51" s="4"/>
      <c r="K51" s="4"/>
      <c r="L51" s="4"/>
      <c r="M51" s="4"/>
      <c r="N51" s="7"/>
      <c r="O51" s="4"/>
      <c r="P51" s="4"/>
      <c r="Q51" s="7"/>
      <c r="R51" s="4"/>
      <c r="S51" s="4"/>
      <c r="T51" s="4"/>
      <c r="U51" s="4"/>
      <c r="V51" s="4"/>
      <c r="W51" s="4"/>
      <c r="X51" s="4"/>
      <c r="Y51" s="7"/>
      <c r="Z51" s="4"/>
      <c r="AA51" s="4"/>
      <c r="AB51" s="7"/>
      <c r="AC51" s="4"/>
      <c r="AD51" s="4"/>
      <c r="AE51" s="4"/>
      <c r="AF51" s="4"/>
      <c r="AG51" s="4"/>
      <c r="AH51" s="4"/>
      <c r="AI51" s="4"/>
    </row>
    <row r="52">
      <c r="A52" s="8" t="s">
        <v>25</v>
      </c>
      <c r="B52" s="9">
        <v>25.0</v>
      </c>
      <c r="C52" s="11">
        <v>381.6896551724138</v>
      </c>
      <c r="D52" s="4">
        <v>371.55</v>
      </c>
      <c r="E52" s="4">
        <v>426.4074074074074</v>
      </c>
      <c r="F52" s="10"/>
      <c r="G52" s="11"/>
      <c r="H52" s="11"/>
      <c r="I52" s="11"/>
      <c r="J52" s="11"/>
      <c r="K52" s="11"/>
      <c r="L52" s="4"/>
      <c r="M52" s="4"/>
      <c r="N52" s="10">
        <v>401.85185185185185</v>
      </c>
      <c r="O52" s="11">
        <v>406.77777777777777</v>
      </c>
      <c r="P52" s="11">
        <v>412.2037037037037</v>
      </c>
      <c r="Q52" s="10"/>
      <c r="R52" s="11"/>
      <c r="S52" s="11"/>
      <c r="T52" s="11"/>
      <c r="U52" s="11"/>
      <c r="Y52" s="10">
        <v>398.5897435897436</v>
      </c>
      <c r="Z52" s="11">
        <v>356.0</v>
      </c>
      <c r="AA52" s="11">
        <v>330.24074074074076</v>
      </c>
      <c r="AB52" s="10"/>
      <c r="AC52" s="11"/>
      <c r="AD52" s="11"/>
      <c r="AE52" s="11"/>
      <c r="AF52" s="11"/>
      <c r="AG52" s="11"/>
      <c r="AH52" s="4"/>
      <c r="AI52" s="4"/>
    </row>
    <row r="53">
      <c r="A53" s="8" t="s">
        <v>29</v>
      </c>
      <c r="B53" s="9">
        <v>25.0</v>
      </c>
      <c r="C53" s="11">
        <v>506.50634144716764</v>
      </c>
      <c r="D53" s="4">
        <v>378.5261527359566</v>
      </c>
      <c r="E53" s="4">
        <v>623.6207277019957</v>
      </c>
      <c r="F53" s="10"/>
      <c r="G53" s="11"/>
      <c r="H53" s="11"/>
      <c r="I53" s="11"/>
      <c r="J53" s="11"/>
      <c r="K53" s="11"/>
      <c r="L53" s="4"/>
      <c r="M53" s="4"/>
      <c r="N53" s="10">
        <v>468.361068883359</v>
      </c>
      <c r="O53" s="11">
        <v>445.0631783291026</v>
      </c>
      <c r="P53" s="11">
        <v>422.690054591038</v>
      </c>
      <c r="Q53" s="10"/>
      <c r="R53" s="11"/>
      <c r="S53" s="11"/>
      <c r="T53" s="11"/>
      <c r="U53" s="11"/>
      <c r="Y53" s="10">
        <v>545.0685512921522</v>
      </c>
      <c r="Z53" s="11">
        <v>292.2345582525055</v>
      </c>
      <c r="AA53" s="11">
        <v>337.84684121683847</v>
      </c>
      <c r="AB53" s="10"/>
      <c r="AC53" s="11"/>
      <c r="AD53" s="11"/>
      <c r="AE53" s="11"/>
      <c r="AF53" s="11"/>
      <c r="AG53" s="11"/>
      <c r="AH53" s="4"/>
      <c r="AI53" s="4"/>
    </row>
    <row r="54">
      <c r="A54" s="8" t="s">
        <v>26</v>
      </c>
      <c r="B54" s="9">
        <v>25.0</v>
      </c>
      <c r="C54" s="11">
        <v>224.5</v>
      </c>
      <c r="D54" s="4">
        <v>259.0</v>
      </c>
      <c r="E54" s="4">
        <v>232.0</v>
      </c>
      <c r="F54" s="10"/>
      <c r="G54" s="11"/>
      <c r="H54" s="11"/>
      <c r="I54" s="11"/>
      <c r="J54" s="11"/>
      <c r="K54" s="11"/>
      <c r="L54" s="4"/>
      <c r="M54" s="4"/>
      <c r="N54" s="10">
        <v>212.5</v>
      </c>
      <c r="O54" s="11">
        <v>217.0</v>
      </c>
      <c r="P54" s="11">
        <v>241.0</v>
      </c>
      <c r="Q54" s="10"/>
      <c r="R54" s="11"/>
      <c r="S54" s="11"/>
      <c r="T54" s="11"/>
      <c r="U54" s="11"/>
      <c r="Y54" s="10">
        <v>229.5</v>
      </c>
      <c r="Z54" s="11">
        <v>245.0</v>
      </c>
      <c r="AA54" s="11">
        <v>211.5</v>
      </c>
      <c r="AB54" s="10"/>
      <c r="AC54" s="11"/>
      <c r="AD54" s="11"/>
      <c r="AE54" s="11"/>
      <c r="AF54" s="11"/>
      <c r="AG54" s="11"/>
      <c r="AH54" s="4"/>
      <c r="AI54" s="4"/>
    </row>
    <row r="55">
      <c r="A55" s="8" t="s">
        <v>27</v>
      </c>
      <c r="B55" s="9">
        <v>25.0</v>
      </c>
      <c r="C55" s="11">
        <v>50.0</v>
      </c>
      <c r="D55" s="4">
        <v>78.0</v>
      </c>
      <c r="E55" s="4">
        <v>67.0</v>
      </c>
      <c r="F55" s="10"/>
      <c r="G55" s="11"/>
      <c r="H55" s="11"/>
      <c r="I55" s="11"/>
      <c r="J55" s="11"/>
      <c r="K55" s="11"/>
      <c r="L55" s="4"/>
      <c r="M55" s="4"/>
      <c r="N55" s="10">
        <v>51.0</v>
      </c>
      <c r="O55" s="11">
        <v>84.0</v>
      </c>
      <c r="P55" s="11">
        <v>66.0</v>
      </c>
      <c r="Q55" s="10"/>
      <c r="R55" s="11"/>
      <c r="S55" s="11"/>
      <c r="T55" s="11"/>
      <c r="U55" s="11"/>
      <c r="Y55" s="10">
        <v>66.0</v>
      </c>
      <c r="Z55" s="11">
        <v>100.0</v>
      </c>
      <c r="AA55" s="11">
        <v>75.0</v>
      </c>
      <c r="AB55" s="10"/>
      <c r="AC55" s="11"/>
      <c r="AD55" s="11"/>
      <c r="AE55" s="11"/>
      <c r="AF55" s="11"/>
      <c r="AG55" s="11"/>
      <c r="AH55" s="4"/>
      <c r="AI55" s="4"/>
    </row>
    <row r="56">
      <c r="A56" s="8" t="s">
        <v>28</v>
      </c>
      <c r="B56" s="9">
        <v>25.0</v>
      </c>
      <c r="C56" s="11">
        <v>3584.0</v>
      </c>
      <c r="D56" s="4">
        <v>2757.0</v>
      </c>
      <c r="E56" s="4">
        <v>4136.0</v>
      </c>
      <c r="F56" s="10"/>
      <c r="G56" s="11"/>
      <c r="H56" s="11"/>
      <c r="I56" s="11"/>
      <c r="J56" s="11"/>
      <c r="K56" s="11"/>
      <c r="L56" s="4"/>
      <c r="M56" s="4"/>
      <c r="N56" s="10">
        <v>2819.0</v>
      </c>
      <c r="O56" s="11">
        <v>2756.0</v>
      </c>
      <c r="P56" s="11">
        <v>2307.0</v>
      </c>
      <c r="Q56" s="10"/>
      <c r="R56" s="11"/>
      <c r="S56" s="11"/>
      <c r="T56" s="11"/>
      <c r="U56" s="11"/>
      <c r="Y56" s="10">
        <v>4388.0</v>
      </c>
      <c r="Z56" s="11">
        <v>1674.0</v>
      </c>
      <c r="AA56" s="11">
        <v>2018.0</v>
      </c>
      <c r="AB56" s="10"/>
      <c r="AC56" s="11"/>
      <c r="AD56" s="11"/>
      <c r="AE56" s="11"/>
      <c r="AF56" s="11"/>
      <c r="AG56" s="11"/>
      <c r="AH56" s="4"/>
      <c r="AI56" s="4"/>
    </row>
    <row r="57">
      <c r="A57" s="8" t="s">
        <v>37</v>
      </c>
      <c r="B57" s="9">
        <v>25.0</v>
      </c>
      <c r="C57" s="11">
        <v>22.138</v>
      </c>
      <c r="D57" s="4">
        <v>22.293</v>
      </c>
      <c r="E57" s="4">
        <v>23.026</v>
      </c>
      <c r="F57" s="10"/>
      <c r="G57" s="11"/>
      <c r="H57" s="11"/>
      <c r="I57" s="11"/>
      <c r="J57" s="11"/>
      <c r="K57" s="11"/>
      <c r="L57" s="4"/>
      <c r="M57" s="4"/>
      <c r="N57" s="10">
        <v>21.7</v>
      </c>
      <c r="O57" s="11">
        <v>21.966</v>
      </c>
      <c r="P57" s="11">
        <v>22.259</v>
      </c>
      <c r="Q57" s="10"/>
      <c r="R57" s="11"/>
      <c r="S57" s="11"/>
      <c r="T57" s="11"/>
      <c r="U57" s="11"/>
      <c r="Y57" s="10">
        <v>31.09</v>
      </c>
      <c r="Z57" s="11">
        <v>19.58</v>
      </c>
      <c r="AA57" s="11">
        <v>17.833</v>
      </c>
      <c r="AB57" s="10"/>
      <c r="AC57" s="11"/>
      <c r="AD57" s="11"/>
      <c r="AE57" s="11"/>
      <c r="AF57" s="11"/>
      <c r="AG57" s="11"/>
      <c r="AH57" s="4"/>
      <c r="AI57" s="4"/>
    </row>
    <row r="58">
      <c r="A58" s="8" t="s">
        <v>38</v>
      </c>
      <c r="B58" s="9">
        <v>25.0</v>
      </c>
      <c r="C58" s="11">
        <v>59.0</v>
      </c>
      <c r="D58" s="4">
        <v>61.0</v>
      </c>
      <c r="E58" s="4">
        <v>55.0</v>
      </c>
      <c r="F58" s="10"/>
      <c r="G58" s="11"/>
      <c r="H58" s="11"/>
      <c r="I58" s="11"/>
      <c r="J58" s="11"/>
      <c r="K58" s="11"/>
      <c r="L58" s="4"/>
      <c r="M58" s="4"/>
      <c r="N58" s="10">
        <v>55.0</v>
      </c>
      <c r="O58" s="11">
        <v>55.0</v>
      </c>
      <c r="P58" s="11">
        <v>55.0</v>
      </c>
      <c r="Q58" s="10"/>
      <c r="R58" s="11"/>
      <c r="S58" s="11"/>
      <c r="T58" s="11"/>
      <c r="U58" s="11"/>
      <c r="Y58" s="10">
        <v>79.0</v>
      </c>
      <c r="Z58" s="11">
        <v>56.0</v>
      </c>
      <c r="AA58" s="11">
        <v>55.0</v>
      </c>
      <c r="AB58" s="10"/>
      <c r="AC58" s="11"/>
      <c r="AD58" s="11"/>
      <c r="AE58" s="11"/>
      <c r="AF58" s="11"/>
      <c r="AG58" s="11"/>
      <c r="AH58" s="4"/>
      <c r="AI58" s="4"/>
    </row>
    <row r="59">
      <c r="A59" s="8" t="s">
        <v>39</v>
      </c>
      <c r="B59" s="9">
        <v>25.0</v>
      </c>
      <c r="C59" s="11">
        <v>2.0</v>
      </c>
      <c r="D59" s="4">
        <v>3.0</v>
      </c>
      <c r="E59" s="4">
        <v>0.0</v>
      </c>
      <c r="F59" s="10"/>
      <c r="G59" s="11"/>
      <c r="H59" s="11"/>
      <c r="I59" s="11"/>
      <c r="J59" s="11"/>
      <c r="K59" s="11"/>
      <c r="L59" s="4"/>
      <c r="M59" s="4"/>
      <c r="N59" s="10">
        <v>0.0</v>
      </c>
      <c r="O59" s="11">
        <v>0.0</v>
      </c>
      <c r="P59" s="11">
        <v>0.0</v>
      </c>
      <c r="Q59" s="10"/>
      <c r="R59" s="11"/>
      <c r="S59" s="11"/>
      <c r="T59" s="11"/>
      <c r="U59" s="11"/>
      <c r="Y59" s="10">
        <v>12.0</v>
      </c>
      <c r="Z59" s="11">
        <v>2.0</v>
      </c>
      <c r="AA59" s="11">
        <v>0.0</v>
      </c>
      <c r="AB59" s="10"/>
      <c r="AC59" s="11"/>
      <c r="AD59" s="11"/>
      <c r="AE59" s="11"/>
      <c r="AF59" s="11"/>
      <c r="AG59" s="11"/>
      <c r="AH59" s="4"/>
      <c r="AI59" s="4"/>
    </row>
    <row r="60">
      <c r="A60" s="4" t="s">
        <v>40</v>
      </c>
      <c r="B60" s="9">
        <v>25.0</v>
      </c>
      <c r="C60" s="11"/>
      <c r="D60" s="4"/>
      <c r="E60" s="4"/>
      <c r="F60" s="10"/>
      <c r="G60" s="11"/>
      <c r="H60" s="11"/>
      <c r="I60" s="11"/>
      <c r="J60" s="11"/>
      <c r="K60" s="11"/>
      <c r="L60" s="4"/>
      <c r="M60" s="4"/>
      <c r="N60" s="10"/>
      <c r="O60" s="11"/>
      <c r="P60" s="11"/>
      <c r="Q60" s="10"/>
      <c r="R60" s="11"/>
      <c r="S60" s="11"/>
      <c r="T60" s="11"/>
      <c r="U60" s="11"/>
      <c r="Y60" s="10"/>
      <c r="Z60" s="11"/>
      <c r="AA60" s="11"/>
      <c r="AB60" s="10"/>
      <c r="AC60" s="11"/>
      <c r="AD60" s="11"/>
      <c r="AE60" s="11"/>
      <c r="AF60" s="11"/>
      <c r="AG60" s="11"/>
      <c r="AH60" s="4"/>
      <c r="AI60" s="4"/>
    </row>
    <row r="61">
      <c r="A61" s="4" t="s">
        <v>41</v>
      </c>
      <c r="B61" s="9">
        <v>25.0</v>
      </c>
      <c r="C61" s="10"/>
      <c r="D61" s="11"/>
      <c r="E61" s="11"/>
      <c r="F61" s="10"/>
      <c r="G61" s="11"/>
      <c r="H61" s="11"/>
      <c r="I61" s="11"/>
      <c r="J61" s="11"/>
      <c r="K61" s="11"/>
      <c r="L61" s="4"/>
      <c r="M61" s="4"/>
      <c r="N61" s="10"/>
      <c r="O61" s="11"/>
      <c r="P61" s="11"/>
      <c r="Q61" s="10"/>
      <c r="R61" s="11"/>
      <c r="S61" s="11"/>
      <c r="T61" s="11"/>
      <c r="U61" s="11"/>
      <c r="V61" s="11"/>
      <c r="W61" s="4"/>
      <c r="X61" s="4"/>
      <c r="Y61" s="10"/>
      <c r="Z61" s="11"/>
      <c r="AA61" s="11"/>
      <c r="AB61" s="10"/>
      <c r="AC61" s="11"/>
      <c r="AD61" s="11"/>
      <c r="AE61" s="11"/>
      <c r="AF61" s="11"/>
      <c r="AG61" s="11"/>
      <c r="AH61" s="4"/>
      <c r="AI61" s="4"/>
    </row>
    <row r="62">
      <c r="A62" s="4" t="s">
        <v>42</v>
      </c>
      <c r="B62" s="9">
        <v>25.0</v>
      </c>
      <c r="C62" s="10"/>
      <c r="D62" s="11"/>
      <c r="E62" s="11"/>
      <c r="F62" s="10"/>
      <c r="G62" s="11"/>
      <c r="H62" s="11"/>
      <c r="I62" s="11"/>
      <c r="J62" s="11"/>
      <c r="K62" s="11"/>
      <c r="L62" s="4"/>
      <c r="M62" s="4"/>
      <c r="N62" s="10"/>
      <c r="O62" s="11"/>
      <c r="P62" s="11"/>
      <c r="Q62" s="10"/>
      <c r="R62" s="11"/>
      <c r="S62" s="11"/>
      <c r="T62" s="11"/>
      <c r="U62" s="11"/>
      <c r="V62" s="11"/>
      <c r="W62" s="4"/>
      <c r="X62" s="4"/>
      <c r="Y62" s="10"/>
      <c r="Z62" s="11"/>
      <c r="AA62" s="11"/>
      <c r="AB62" s="10"/>
      <c r="AC62" s="11"/>
      <c r="AD62" s="11"/>
      <c r="AE62" s="11"/>
      <c r="AF62" s="11"/>
      <c r="AG62" s="11"/>
      <c r="AH62" s="4"/>
      <c r="AI62" s="4"/>
    </row>
    <row r="63">
      <c r="A63" s="4" t="s">
        <v>43</v>
      </c>
      <c r="B63" s="9">
        <v>25.0</v>
      </c>
      <c r="C63" s="10"/>
      <c r="D63" s="11"/>
      <c r="E63" s="11"/>
      <c r="F63" s="10"/>
      <c r="G63" s="11"/>
      <c r="H63" s="11"/>
      <c r="I63" s="11"/>
      <c r="J63" s="11"/>
      <c r="K63" s="11"/>
      <c r="L63" s="4"/>
      <c r="M63" s="4"/>
      <c r="N63" s="10"/>
      <c r="O63" s="11"/>
      <c r="P63" s="11"/>
      <c r="Q63" s="10"/>
      <c r="R63" s="11"/>
      <c r="S63" s="11"/>
      <c r="T63" s="11"/>
      <c r="U63" s="11"/>
      <c r="V63" s="11"/>
      <c r="W63" s="4"/>
      <c r="X63" s="4"/>
      <c r="Y63" s="10"/>
      <c r="Z63" s="11"/>
      <c r="AA63" s="11"/>
      <c r="AB63" s="10"/>
      <c r="AC63" s="11"/>
      <c r="AD63" s="11"/>
      <c r="AE63" s="11"/>
      <c r="AF63" s="11"/>
      <c r="AG63" s="11"/>
      <c r="AH63" s="4"/>
      <c r="AI63" s="4"/>
    </row>
    <row r="64">
      <c r="A64" s="4"/>
      <c r="B64" s="9">
        <v>25.0</v>
      </c>
      <c r="C64" s="7"/>
      <c r="D64" s="4"/>
      <c r="E64" s="4"/>
      <c r="F64" s="7"/>
      <c r="G64" s="4"/>
      <c r="H64" s="4"/>
      <c r="I64" s="4"/>
      <c r="J64" s="4"/>
      <c r="K64" s="4"/>
      <c r="L64" s="4"/>
      <c r="M64" s="4"/>
      <c r="N64" s="7"/>
      <c r="O64" s="4"/>
      <c r="P64" s="4"/>
      <c r="Q64" s="7"/>
      <c r="R64" s="4"/>
      <c r="S64" s="4"/>
      <c r="T64" s="4"/>
      <c r="U64" s="4"/>
      <c r="V64" s="4"/>
      <c r="W64" s="4"/>
      <c r="X64" s="4"/>
      <c r="Y64" s="7"/>
      <c r="Z64" s="4"/>
      <c r="AA64" s="4"/>
      <c r="AB64" s="7"/>
      <c r="AC64" s="4"/>
      <c r="AD64" s="4"/>
      <c r="AE64" s="4"/>
      <c r="AF64" s="4"/>
      <c r="AG64" s="4"/>
      <c r="AH64" s="4"/>
      <c r="AI64" s="4"/>
    </row>
    <row r="65">
      <c r="A65" s="4"/>
      <c r="B65" s="9">
        <v>25.0</v>
      </c>
      <c r="C65" s="7"/>
      <c r="D65" s="4"/>
      <c r="E65" s="4"/>
      <c r="F65" s="7"/>
      <c r="G65" s="4"/>
      <c r="H65" s="4"/>
      <c r="I65" s="4"/>
      <c r="J65" s="4"/>
      <c r="K65" s="4"/>
      <c r="L65" s="4"/>
      <c r="M65" s="4"/>
      <c r="N65" s="7"/>
      <c r="O65" s="4"/>
      <c r="P65" s="4"/>
      <c r="Q65" s="7"/>
      <c r="R65" s="4"/>
      <c r="S65" s="4"/>
      <c r="T65" s="4"/>
      <c r="U65" s="4"/>
      <c r="V65" s="4"/>
      <c r="W65" s="4"/>
      <c r="X65" s="4"/>
      <c r="Y65" s="7"/>
      <c r="Z65" s="4"/>
      <c r="AA65" s="4"/>
      <c r="AB65" s="7"/>
      <c r="AC65" s="4"/>
      <c r="AD65" s="4"/>
      <c r="AE65" s="4"/>
      <c r="AF65" s="4"/>
      <c r="AG65" s="4"/>
      <c r="AH65" s="4"/>
      <c r="AI65" s="4"/>
    </row>
    <row r="66">
      <c r="A66" s="4"/>
      <c r="B66" s="9">
        <v>25.0</v>
      </c>
      <c r="C66" s="7"/>
      <c r="D66" s="4"/>
      <c r="E66" s="4"/>
      <c r="F66" s="7"/>
      <c r="G66" s="4"/>
      <c r="H66" s="4"/>
      <c r="I66" s="4"/>
      <c r="J66" s="4"/>
      <c r="K66" s="4"/>
      <c r="L66" s="4"/>
      <c r="M66" s="4"/>
      <c r="N66" s="7"/>
      <c r="O66" s="4"/>
      <c r="P66" s="4"/>
      <c r="Q66" s="7"/>
      <c r="R66" s="4"/>
      <c r="S66" s="4"/>
      <c r="T66" s="4"/>
      <c r="U66" s="4"/>
      <c r="V66" s="4"/>
      <c r="W66" s="4"/>
      <c r="X66" s="4"/>
      <c r="Y66" s="7"/>
      <c r="Z66" s="4"/>
      <c r="AA66" s="4"/>
      <c r="AB66" s="7"/>
      <c r="AC66" s="4"/>
      <c r="AD66" s="4"/>
      <c r="AE66" s="4"/>
      <c r="AF66" s="4"/>
      <c r="AG66" s="4"/>
      <c r="AH66" s="4"/>
      <c r="AI66" s="4"/>
    </row>
    <row r="67">
      <c r="A67" s="4" t="s">
        <v>21</v>
      </c>
      <c r="B67" s="4"/>
      <c r="C67" s="7"/>
      <c r="D67" s="4"/>
      <c r="E67" s="4"/>
      <c r="F67" s="7"/>
      <c r="G67" s="4"/>
      <c r="H67" s="4"/>
      <c r="I67" s="4"/>
      <c r="J67" s="4"/>
      <c r="K67" s="4"/>
      <c r="L67" s="4"/>
      <c r="M67" s="4"/>
      <c r="N67" s="7"/>
      <c r="O67" s="4"/>
      <c r="P67" s="4"/>
      <c r="Q67" s="7"/>
      <c r="R67" s="4"/>
      <c r="S67" s="4"/>
      <c r="T67" s="4"/>
      <c r="U67" s="4"/>
      <c r="V67" s="4"/>
      <c r="W67" s="4"/>
      <c r="X67" s="4"/>
      <c r="Y67" s="7"/>
      <c r="Z67" s="4"/>
      <c r="AA67" s="4"/>
      <c r="AB67" s="7"/>
      <c r="AC67" s="4"/>
      <c r="AD67" s="4"/>
      <c r="AE67" s="4"/>
      <c r="AF67" s="4"/>
      <c r="AG67" s="4"/>
      <c r="AH67" s="4"/>
      <c r="AI67" s="4"/>
    </row>
    <row r="68">
      <c r="A68" s="8" t="s">
        <v>25</v>
      </c>
      <c r="B68" s="9">
        <v>26.0</v>
      </c>
      <c r="C68" s="10">
        <v>321.01666666666665</v>
      </c>
      <c r="D68" s="11">
        <v>281.3777777777778</v>
      </c>
      <c r="E68" s="11">
        <v>328.1774193548387</v>
      </c>
      <c r="F68" s="10"/>
      <c r="G68" s="11"/>
      <c r="H68" s="11"/>
      <c r="I68" s="11"/>
      <c r="J68" s="11"/>
      <c r="K68" s="11"/>
      <c r="L68" s="4"/>
      <c r="M68" s="4"/>
      <c r="N68" s="10">
        <v>326.44827586206895</v>
      </c>
      <c r="O68" s="11">
        <v>276.2236842105263</v>
      </c>
      <c r="P68" s="11">
        <v>354.37931034482756</v>
      </c>
      <c r="Q68" s="10"/>
      <c r="R68" s="11"/>
      <c r="S68" s="11"/>
      <c r="T68" s="11"/>
      <c r="U68" s="11"/>
      <c r="V68" s="11"/>
      <c r="W68" s="4"/>
      <c r="X68" s="4"/>
      <c r="Y68" s="10">
        <v>389.7258064516129</v>
      </c>
      <c r="Z68" s="11">
        <v>358.8703703703704</v>
      </c>
      <c r="AA68" s="11">
        <v>388.703125</v>
      </c>
      <c r="AB68" s="10"/>
      <c r="AC68" s="11"/>
      <c r="AD68" s="11"/>
      <c r="AE68" s="11"/>
      <c r="AF68" s="11"/>
      <c r="AG68" s="11"/>
      <c r="AH68" s="4"/>
      <c r="AI68" s="4"/>
    </row>
    <row r="69">
      <c r="A69" s="8" t="s">
        <v>29</v>
      </c>
      <c r="B69" s="9">
        <v>26.0</v>
      </c>
      <c r="C69" s="10">
        <v>449.03046182827893</v>
      </c>
      <c r="D69" s="11">
        <v>229.26674508973258</v>
      </c>
      <c r="E69" s="11">
        <v>386.53591965905787</v>
      </c>
      <c r="F69" s="10"/>
      <c r="G69" s="11"/>
      <c r="H69" s="11"/>
      <c r="I69" s="11"/>
      <c r="J69" s="11"/>
      <c r="K69" s="11"/>
      <c r="L69" s="4"/>
      <c r="M69" s="4"/>
      <c r="N69" s="10">
        <v>344.62663103935625</v>
      </c>
      <c r="O69" s="11">
        <v>372.8381095930409</v>
      </c>
      <c r="P69" s="11">
        <v>414.14485251258884</v>
      </c>
      <c r="Q69" s="10"/>
      <c r="R69" s="11"/>
      <c r="S69" s="11"/>
      <c r="T69" s="11"/>
      <c r="U69" s="11"/>
      <c r="V69" s="11"/>
      <c r="W69" s="4"/>
      <c r="X69" s="4"/>
      <c r="Y69" s="10">
        <v>576.1956683068422</v>
      </c>
      <c r="Z69" s="11">
        <v>462.86018290283016</v>
      </c>
      <c r="AA69" s="11">
        <v>663.1411465951571</v>
      </c>
      <c r="AB69" s="10"/>
      <c r="AC69" s="11"/>
      <c r="AD69" s="11"/>
      <c r="AE69" s="11"/>
      <c r="AF69" s="11"/>
      <c r="AG69" s="11"/>
      <c r="AH69" s="4"/>
      <c r="AI69" s="4"/>
    </row>
    <row r="70">
      <c r="A70" s="8" t="s">
        <v>26</v>
      </c>
      <c r="B70" s="9">
        <v>26.0</v>
      </c>
      <c r="C70" s="10">
        <v>184.5</v>
      </c>
      <c r="D70" s="11">
        <v>192.0</v>
      </c>
      <c r="E70" s="11">
        <v>194.5</v>
      </c>
      <c r="F70" s="10"/>
      <c r="G70" s="11"/>
      <c r="H70" s="11"/>
      <c r="I70" s="11"/>
      <c r="J70" s="11"/>
      <c r="K70" s="11"/>
      <c r="L70" s="4"/>
      <c r="M70" s="4"/>
      <c r="N70" s="10">
        <v>206.0</v>
      </c>
      <c r="O70" s="11">
        <v>173.5</v>
      </c>
      <c r="P70" s="11">
        <v>204.5</v>
      </c>
      <c r="Q70" s="10"/>
      <c r="R70" s="11"/>
      <c r="S70" s="11"/>
      <c r="T70" s="11"/>
      <c r="U70" s="11"/>
      <c r="V70" s="11"/>
      <c r="W70" s="4"/>
      <c r="X70" s="4"/>
      <c r="Y70" s="10">
        <v>224.5</v>
      </c>
      <c r="Z70" s="11">
        <v>219.0</v>
      </c>
      <c r="AA70" s="11">
        <v>208.0</v>
      </c>
      <c r="AB70" s="10"/>
      <c r="AC70" s="11"/>
      <c r="AD70" s="11"/>
      <c r="AE70" s="11"/>
      <c r="AF70" s="11"/>
      <c r="AG70" s="11"/>
      <c r="AH70" s="4"/>
      <c r="AI70" s="4"/>
    </row>
    <row r="71">
      <c r="A71" s="8" t="s">
        <v>27</v>
      </c>
      <c r="B71" s="9">
        <v>26.0</v>
      </c>
      <c r="C71" s="10">
        <v>40.0</v>
      </c>
      <c r="D71" s="11">
        <v>42.0</v>
      </c>
      <c r="E71" s="11">
        <v>47.0</v>
      </c>
      <c r="F71" s="10"/>
      <c r="G71" s="11"/>
      <c r="H71" s="11"/>
      <c r="I71" s="11"/>
      <c r="J71" s="11"/>
      <c r="K71" s="11"/>
      <c r="L71" s="4"/>
      <c r="M71" s="4"/>
      <c r="N71" s="10">
        <v>63.0</v>
      </c>
      <c r="O71" s="11">
        <v>56.0</v>
      </c>
      <c r="P71" s="11">
        <v>20.0</v>
      </c>
      <c r="Q71" s="10"/>
      <c r="R71" s="11"/>
      <c r="S71" s="11"/>
      <c r="T71" s="11"/>
      <c r="U71" s="11"/>
      <c r="V71" s="11"/>
      <c r="W71" s="4"/>
      <c r="X71" s="4"/>
      <c r="Y71" s="10">
        <v>67.0</v>
      </c>
      <c r="Z71" s="11">
        <v>58.0</v>
      </c>
      <c r="AA71" s="11">
        <v>24.0</v>
      </c>
      <c r="AB71" s="10"/>
      <c r="AC71" s="11"/>
      <c r="AD71" s="11"/>
      <c r="AE71" s="11"/>
      <c r="AF71" s="11"/>
      <c r="AG71" s="11"/>
      <c r="AH71" s="4"/>
      <c r="AI71" s="4"/>
    </row>
    <row r="72">
      <c r="A72" s="8" t="s">
        <v>28</v>
      </c>
      <c r="B72" s="9">
        <v>26.0</v>
      </c>
      <c r="C72" s="10">
        <v>3026.0</v>
      </c>
      <c r="D72" s="11">
        <v>955.0</v>
      </c>
      <c r="E72" s="11">
        <v>2157.0</v>
      </c>
      <c r="F72" s="10"/>
      <c r="G72" s="11"/>
      <c r="H72" s="11"/>
      <c r="I72" s="11"/>
      <c r="J72" s="11"/>
      <c r="K72" s="11"/>
      <c r="L72" s="4"/>
      <c r="M72" s="4"/>
      <c r="N72" s="10">
        <v>1602.0</v>
      </c>
      <c r="O72" s="11">
        <v>2885.0</v>
      </c>
      <c r="P72" s="11">
        <v>2307.0</v>
      </c>
      <c r="Q72" s="10"/>
      <c r="R72" s="11"/>
      <c r="S72" s="11"/>
      <c r="T72" s="11"/>
      <c r="U72" s="11"/>
      <c r="V72" s="11"/>
      <c r="W72" s="4"/>
      <c r="X72" s="4"/>
      <c r="Y72" s="10">
        <v>4112.0</v>
      </c>
      <c r="Z72" s="11">
        <v>2740.0</v>
      </c>
      <c r="AA72" s="11">
        <v>4820.0</v>
      </c>
      <c r="AB72" s="10"/>
      <c r="AC72" s="11"/>
      <c r="AD72" s="11"/>
      <c r="AE72" s="11"/>
      <c r="AF72" s="11"/>
      <c r="AG72" s="11"/>
      <c r="AH72" s="4"/>
      <c r="AI72" s="4"/>
    </row>
    <row r="73">
      <c r="A73" s="8" t="s">
        <v>37</v>
      </c>
      <c r="B73" s="9">
        <v>26.0</v>
      </c>
      <c r="C73" s="10">
        <v>19.261</v>
      </c>
      <c r="D73" s="11">
        <v>12.662</v>
      </c>
      <c r="E73" s="11">
        <v>20.347</v>
      </c>
      <c r="F73" s="10"/>
      <c r="G73" s="11"/>
      <c r="H73" s="11"/>
      <c r="I73" s="11"/>
      <c r="J73" s="11"/>
      <c r="K73" s="11"/>
      <c r="L73" s="4"/>
      <c r="M73" s="4"/>
      <c r="N73" s="10">
        <v>18.934</v>
      </c>
      <c r="O73" s="11">
        <v>20.993</v>
      </c>
      <c r="P73" s="11">
        <v>20.554</v>
      </c>
      <c r="Q73" s="10"/>
      <c r="R73" s="11"/>
      <c r="S73" s="11"/>
      <c r="T73" s="11"/>
      <c r="U73" s="11"/>
      <c r="V73" s="11"/>
      <c r="W73" s="4"/>
      <c r="X73" s="4"/>
      <c r="Y73" s="10">
        <v>24.163</v>
      </c>
      <c r="Z73" s="11">
        <v>19.379</v>
      </c>
      <c r="AA73" s="11">
        <v>24.877</v>
      </c>
      <c r="AB73" s="10"/>
      <c r="AC73" s="11"/>
      <c r="AD73" s="11"/>
      <c r="AE73" s="11"/>
      <c r="AF73" s="11"/>
      <c r="AG73" s="11"/>
      <c r="AH73" s="4"/>
      <c r="AI73" s="4"/>
    </row>
    <row r="74">
      <c r="A74" s="8" t="s">
        <v>38</v>
      </c>
      <c r="B74" s="9">
        <v>26.0</v>
      </c>
      <c r="C74" s="10">
        <v>61.0</v>
      </c>
      <c r="D74" s="11">
        <v>46.0</v>
      </c>
      <c r="E74" s="11">
        <v>63.0</v>
      </c>
      <c r="F74" s="10"/>
      <c r="G74" s="11"/>
      <c r="H74" s="11"/>
      <c r="I74" s="11"/>
      <c r="J74" s="11"/>
      <c r="K74" s="11"/>
      <c r="L74" s="4"/>
      <c r="M74" s="4"/>
      <c r="N74" s="10">
        <v>59.0</v>
      </c>
      <c r="O74" s="11">
        <v>77.0</v>
      </c>
      <c r="P74" s="11">
        <v>59.0</v>
      </c>
      <c r="Q74" s="10"/>
      <c r="R74" s="11"/>
      <c r="S74" s="11"/>
      <c r="T74" s="11"/>
      <c r="U74" s="11"/>
      <c r="V74" s="11"/>
      <c r="W74" s="4"/>
      <c r="X74" s="4"/>
      <c r="Y74" s="10">
        <v>63.0</v>
      </c>
      <c r="Z74" s="11">
        <v>55.0</v>
      </c>
      <c r="AA74" s="11">
        <v>65.0</v>
      </c>
      <c r="AB74" s="10"/>
      <c r="AC74" s="11"/>
      <c r="AD74" s="11"/>
      <c r="AE74" s="11"/>
      <c r="AF74" s="11"/>
      <c r="AG74" s="11"/>
      <c r="AH74" s="4"/>
      <c r="AI74" s="4"/>
    </row>
    <row r="75">
      <c r="A75" s="8" t="s">
        <v>39</v>
      </c>
      <c r="B75" s="9">
        <v>26.0</v>
      </c>
      <c r="C75" s="10">
        <v>3.0</v>
      </c>
      <c r="D75" s="11">
        <v>0.0</v>
      </c>
      <c r="E75" s="11">
        <v>4.0</v>
      </c>
      <c r="F75" s="10"/>
      <c r="G75" s="11"/>
      <c r="H75" s="11"/>
      <c r="I75" s="11"/>
      <c r="J75" s="11"/>
      <c r="K75" s="11"/>
      <c r="L75" s="4"/>
      <c r="M75" s="4"/>
      <c r="N75" s="10">
        <v>2.0</v>
      </c>
      <c r="O75" s="11">
        <v>11.0</v>
      </c>
      <c r="P75" s="11">
        <v>2.0</v>
      </c>
      <c r="Q75" s="10"/>
      <c r="R75" s="11"/>
      <c r="S75" s="11"/>
      <c r="T75" s="11"/>
      <c r="U75" s="11"/>
      <c r="V75" s="11"/>
      <c r="W75" s="4"/>
      <c r="X75" s="4"/>
      <c r="Y75" s="10">
        <v>4.0</v>
      </c>
      <c r="Z75" s="11">
        <v>0.0</v>
      </c>
      <c r="AA75" s="11">
        <v>5.0</v>
      </c>
      <c r="AB75" s="10"/>
      <c r="AC75" s="11"/>
      <c r="AD75" s="11"/>
      <c r="AE75" s="11"/>
      <c r="AF75" s="11"/>
      <c r="AG75" s="11"/>
      <c r="AH75" s="4"/>
      <c r="AI75" s="4"/>
    </row>
    <row r="76">
      <c r="A76" s="4" t="s">
        <v>40</v>
      </c>
      <c r="B76" s="9">
        <v>26.0</v>
      </c>
      <c r="C76" s="10"/>
      <c r="D76" s="11"/>
      <c r="E76" s="11"/>
      <c r="F76" s="10"/>
      <c r="G76" s="11"/>
      <c r="H76" s="11"/>
      <c r="I76" s="11"/>
      <c r="J76" s="11"/>
      <c r="K76" s="11"/>
      <c r="L76" s="4"/>
      <c r="M76" s="4"/>
      <c r="N76" s="10"/>
      <c r="O76" s="11"/>
      <c r="P76" s="11"/>
      <c r="Q76" s="10"/>
      <c r="R76" s="11"/>
      <c r="S76" s="11"/>
      <c r="T76" s="11"/>
      <c r="U76" s="11"/>
      <c r="V76" s="11"/>
      <c r="W76" s="4"/>
      <c r="X76" s="4"/>
      <c r="Y76" s="10"/>
      <c r="Z76" s="11"/>
      <c r="AA76" s="11"/>
      <c r="AB76" s="10"/>
      <c r="AC76" s="11"/>
      <c r="AD76" s="11"/>
      <c r="AE76" s="11"/>
      <c r="AF76" s="11"/>
      <c r="AG76" s="11"/>
      <c r="AH76" s="4"/>
      <c r="AI76" s="4"/>
    </row>
    <row r="77">
      <c r="A77" s="4" t="s">
        <v>41</v>
      </c>
      <c r="B77" s="9">
        <v>26.0</v>
      </c>
      <c r="C77" s="10"/>
      <c r="D77" s="11"/>
      <c r="E77" s="11"/>
      <c r="F77" s="10"/>
      <c r="G77" s="11"/>
      <c r="H77" s="11"/>
      <c r="I77" s="11"/>
      <c r="J77" s="11"/>
      <c r="K77" s="11"/>
      <c r="L77" s="4"/>
      <c r="M77" s="4"/>
      <c r="N77" s="10"/>
      <c r="O77" s="11"/>
      <c r="P77" s="11"/>
      <c r="Q77" s="10"/>
      <c r="R77" s="11"/>
      <c r="S77" s="11"/>
      <c r="T77" s="11"/>
      <c r="U77" s="11"/>
      <c r="V77" s="11"/>
      <c r="W77" s="4"/>
      <c r="X77" s="4"/>
      <c r="Y77" s="10"/>
      <c r="Z77" s="11"/>
      <c r="AA77" s="11"/>
      <c r="AB77" s="10"/>
      <c r="AC77" s="11"/>
      <c r="AD77" s="11"/>
      <c r="AE77" s="11"/>
      <c r="AF77" s="11"/>
      <c r="AG77" s="11"/>
      <c r="AH77" s="4"/>
      <c r="AI77" s="4"/>
    </row>
    <row r="78">
      <c r="A78" s="4" t="s">
        <v>42</v>
      </c>
      <c r="B78" s="9">
        <v>26.0</v>
      </c>
      <c r="C78" s="10"/>
      <c r="D78" s="11"/>
      <c r="E78" s="11"/>
      <c r="F78" s="10"/>
      <c r="G78" s="11"/>
      <c r="H78" s="11"/>
      <c r="I78" s="11"/>
      <c r="J78" s="11"/>
      <c r="K78" s="11"/>
      <c r="L78" s="4"/>
      <c r="M78" s="4"/>
      <c r="N78" s="10"/>
      <c r="O78" s="11"/>
      <c r="P78" s="11"/>
      <c r="Q78" s="10"/>
      <c r="R78" s="11"/>
      <c r="S78" s="11"/>
      <c r="T78" s="11"/>
      <c r="U78" s="11"/>
      <c r="V78" s="11"/>
      <c r="W78" s="4"/>
      <c r="X78" s="4"/>
      <c r="Y78" s="10"/>
      <c r="Z78" s="11"/>
      <c r="AA78" s="11"/>
      <c r="AB78" s="10"/>
      <c r="AC78" s="11"/>
      <c r="AD78" s="11"/>
      <c r="AE78" s="11"/>
      <c r="AF78" s="11"/>
      <c r="AG78" s="11"/>
      <c r="AH78" s="4"/>
      <c r="AI78" s="4"/>
    </row>
    <row r="79">
      <c r="A79" s="4" t="s">
        <v>43</v>
      </c>
      <c r="B79" s="9">
        <v>26.0</v>
      </c>
      <c r="C79" s="10"/>
      <c r="D79" s="11"/>
      <c r="E79" s="11"/>
      <c r="F79" s="10"/>
      <c r="G79" s="11"/>
      <c r="H79" s="11"/>
      <c r="I79" s="11"/>
      <c r="J79" s="11"/>
      <c r="K79" s="11"/>
      <c r="L79" s="4"/>
      <c r="M79" s="4"/>
      <c r="N79" s="10"/>
      <c r="O79" s="11"/>
      <c r="P79" s="11"/>
      <c r="Q79" s="10"/>
      <c r="R79" s="11"/>
      <c r="S79" s="11"/>
      <c r="T79" s="11"/>
      <c r="U79" s="11"/>
      <c r="V79" s="11"/>
      <c r="W79" s="4"/>
      <c r="X79" s="4"/>
      <c r="Y79" s="10"/>
      <c r="Z79" s="11"/>
      <c r="AA79" s="11"/>
      <c r="AB79" s="10"/>
      <c r="AC79" s="11"/>
      <c r="AD79" s="11"/>
      <c r="AE79" s="11"/>
      <c r="AF79" s="11"/>
      <c r="AG79" s="11"/>
      <c r="AH79" s="4"/>
      <c r="AI79" s="4"/>
    </row>
    <row r="80">
      <c r="A80" s="4"/>
      <c r="B80" s="9">
        <v>26.0</v>
      </c>
      <c r="C80" s="7"/>
      <c r="D80" s="4"/>
      <c r="E80" s="4"/>
      <c r="F80" s="7"/>
      <c r="G80" s="4"/>
      <c r="H80" s="4"/>
      <c r="I80" s="4"/>
      <c r="J80" s="4"/>
      <c r="K80" s="4"/>
      <c r="L80" s="4"/>
      <c r="M80" s="4"/>
      <c r="N80" s="7"/>
      <c r="O80" s="4"/>
      <c r="P80" s="4"/>
      <c r="Q80" s="7"/>
      <c r="R80" s="4"/>
      <c r="S80" s="4"/>
      <c r="T80" s="4"/>
      <c r="U80" s="4"/>
      <c r="V80" s="4"/>
      <c r="W80" s="4"/>
      <c r="X80" s="4"/>
      <c r="Y80" s="7"/>
      <c r="Z80" s="4"/>
      <c r="AA80" s="4"/>
      <c r="AB80" s="7"/>
      <c r="AC80" s="4"/>
      <c r="AD80" s="4"/>
      <c r="AE80" s="4"/>
      <c r="AF80" s="4"/>
      <c r="AG80" s="4"/>
      <c r="AH80" s="4"/>
      <c r="AI80" s="4"/>
    </row>
    <row r="81">
      <c r="A81" s="4"/>
      <c r="B81" s="9">
        <v>26.0</v>
      </c>
      <c r="C81" s="7"/>
      <c r="D81" s="4"/>
      <c r="E81" s="4"/>
      <c r="F81" s="7"/>
      <c r="G81" s="4"/>
      <c r="H81" s="4"/>
      <c r="I81" s="4"/>
      <c r="J81" s="4"/>
      <c r="K81" s="4"/>
      <c r="L81" s="4"/>
      <c r="M81" s="4"/>
      <c r="N81" s="7"/>
      <c r="O81" s="4"/>
      <c r="P81" s="4"/>
      <c r="Q81" s="7"/>
      <c r="R81" s="4"/>
      <c r="S81" s="4"/>
      <c r="T81" s="4"/>
      <c r="U81" s="4"/>
      <c r="V81" s="4"/>
      <c r="W81" s="4"/>
      <c r="X81" s="4"/>
      <c r="Y81" s="7"/>
      <c r="Z81" s="4"/>
      <c r="AA81" s="4"/>
      <c r="AB81" s="7"/>
      <c r="AC81" s="4"/>
      <c r="AD81" s="4"/>
      <c r="AE81" s="4"/>
      <c r="AF81" s="4"/>
      <c r="AG81" s="4"/>
      <c r="AH81" s="4"/>
      <c r="AI81" s="4"/>
    </row>
    <row r="82">
      <c r="A82" s="4"/>
      <c r="B82" s="9">
        <v>26.0</v>
      </c>
      <c r="C82" s="7"/>
      <c r="D82" s="4"/>
      <c r="E82" s="4"/>
      <c r="F82" s="7"/>
      <c r="G82" s="4"/>
      <c r="H82" s="4"/>
      <c r="I82" s="4"/>
      <c r="J82" s="4"/>
      <c r="K82" s="4"/>
      <c r="L82" s="4"/>
      <c r="M82" s="4"/>
      <c r="N82" s="7"/>
      <c r="O82" s="4"/>
      <c r="P82" s="4"/>
      <c r="Q82" s="7"/>
      <c r="R82" s="4"/>
      <c r="S82" s="4"/>
      <c r="T82" s="4"/>
      <c r="U82" s="4"/>
      <c r="V82" s="4"/>
      <c r="W82" s="4"/>
      <c r="X82" s="4"/>
      <c r="Y82" s="7"/>
      <c r="Z82" s="4"/>
      <c r="AA82" s="4"/>
      <c r="AB82" s="7"/>
      <c r="AC82" s="4"/>
      <c r="AD82" s="4"/>
      <c r="AE82" s="4"/>
      <c r="AF82" s="4"/>
      <c r="AG82" s="4"/>
      <c r="AH82" s="4"/>
      <c r="AI82" s="4"/>
    </row>
    <row r="83">
      <c r="A83" s="4" t="s">
        <v>21</v>
      </c>
      <c r="B83" s="4"/>
      <c r="C83" s="7"/>
      <c r="D83" s="4"/>
      <c r="E83" s="4"/>
      <c r="F83" s="7"/>
      <c r="G83" s="4"/>
      <c r="H83" s="4"/>
      <c r="I83" s="4"/>
      <c r="J83" s="4"/>
      <c r="K83" s="4"/>
      <c r="L83" s="4"/>
      <c r="M83" s="4"/>
      <c r="N83" s="7"/>
      <c r="O83" s="4"/>
      <c r="P83" s="4"/>
      <c r="Q83" s="7"/>
      <c r="R83" s="4"/>
      <c r="S83" s="4"/>
      <c r="T83" s="4"/>
      <c r="U83" s="4"/>
      <c r="V83" s="4"/>
      <c r="W83" s="4"/>
      <c r="X83" s="4"/>
      <c r="Y83" s="7"/>
      <c r="Z83" s="4"/>
      <c r="AA83" s="4"/>
      <c r="AB83" s="7"/>
      <c r="AC83" s="4"/>
      <c r="AD83" s="4"/>
      <c r="AE83" s="4"/>
      <c r="AF83" s="4"/>
      <c r="AG83" s="4"/>
      <c r="AH83" s="4"/>
      <c r="AI83" s="4"/>
    </row>
    <row r="84">
      <c r="A84" s="8" t="s">
        <v>25</v>
      </c>
      <c r="B84" s="9">
        <v>27.0</v>
      </c>
      <c r="C84" s="10">
        <v>547.5178571428571</v>
      </c>
      <c r="D84" s="11">
        <v>379.8333333333333</v>
      </c>
      <c r="E84" s="11">
        <v>358.8636363636364</v>
      </c>
      <c r="F84" s="10"/>
      <c r="G84" s="11"/>
      <c r="H84" s="11"/>
      <c r="I84" s="11"/>
      <c r="J84" s="11"/>
      <c r="K84" s="11"/>
      <c r="L84" s="4"/>
      <c r="M84" s="4"/>
      <c r="N84" s="10">
        <v>362.96875</v>
      </c>
      <c r="O84" s="11">
        <v>375.9166666666667</v>
      </c>
      <c r="P84" s="11">
        <v>332.77941176470586</v>
      </c>
      <c r="Q84" s="10"/>
      <c r="R84" s="11"/>
      <c r="S84" s="11"/>
      <c r="T84" s="11"/>
      <c r="U84" s="11"/>
      <c r="V84" s="11"/>
      <c r="W84" s="4"/>
      <c r="X84" s="4"/>
      <c r="Y84" s="10">
        <v>363.88709677419354</v>
      </c>
      <c r="Z84" s="11">
        <v>382.703125</v>
      </c>
      <c r="AA84" s="11">
        <v>428.6727272727273</v>
      </c>
      <c r="AB84" s="10"/>
      <c r="AC84" s="11"/>
      <c r="AD84" s="11"/>
      <c r="AE84" s="11"/>
      <c r="AF84" s="11"/>
      <c r="AG84" s="11"/>
      <c r="AH84" s="4"/>
      <c r="AI84" s="4"/>
    </row>
    <row r="85">
      <c r="A85" s="8" t="s">
        <v>29</v>
      </c>
      <c r="B85" s="9">
        <v>27.0</v>
      </c>
      <c r="C85" s="10">
        <v>809.3860521985207</v>
      </c>
      <c r="D85" s="11">
        <v>558.0319781869541</v>
      </c>
      <c r="E85" s="11">
        <v>426.1582546917964</v>
      </c>
      <c r="F85" s="10"/>
      <c r="G85" s="11"/>
      <c r="H85" s="11"/>
      <c r="I85" s="11"/>
      <c r="J85" s="11"/>
      <c r="K85" s="11"/>
      <c r="L85" s="4"/>
      <c r="M85" s="4"/>
      <c r="N85" s="10">
        <v>459.1162998475597</v>
      </c>
      <c r="O85" s="11">
        <v>480.0436526511982</v>
      </c>
      <c r="P85" s="11">
        <v>350.85966261937284</v>
      </c>
      <c r="Q85" s="10"/>
      <c r="R85" s="11"/>
      <c r="S85" s="11"/>
      <c r="T85" s="11"/>
      <c r="U85" s="11"/>
      <c r="V85" s="11"/>
      <c r="W85" s="4"/>
      <c r="X85" s="4"/>
      <c r="Y85" s="10">
        <v>391.9565509894741</v>
      </c>
      <c r="Z85" s="11">
        <v>535.7343774340811</v>
      </c>
      <c r="AA85" s="11">
        <v>458.3048498036382</v>
      </c>
      <c r="AB85" s="10"/>
      <c r="AC85" s="11"/>
      <c r="AD85" s="11"/>
      <c r="AE85" s="11"/>
      <c r="AF85" s="11"/>
      <c r="AG85" s="11"/>
      <c r="AH85" s="4"/>
      <c r="AI85" s="4"/>
    </row>
    <row r="86">
      <c r="A86" s="8" t="s">
        <v>26</v>
      </c>
      <c r="B86" s="9">
        <v>27.0</v>
      </c>
      <c r="C86" s="10">
        <v>213.0</v>
      </c>
      <c r="D86" s="11">
        <v>228.0</v>
      </c>
      <c r="E86" s="11">
        <v>199.0</v>
      </c>
      <c r="F86" s="10"/>
      <c r="G86" s="11"/>
      <c r="H86" s="11"/>
      <c r="I86" s="11"/>
      <c r="J86" s="11"/>
      <c r="K86" s="11"/>
      <c r="L86" s="4"/>
      <c r="M86" s="4"/>
      <c r="N86" s="10">
        <v>215.0</v>
      </c>
      <c r="O86" s="11">
        <v>205.5</v>
      </c>
      <c r="P86" s="11">
        <v>209.0</v>
      </c>
      <c r="Q86" s="10"/>
      <c r="R86" s="11"/>
      <c r="S86" s="11"/>
      <c r="T86" s="11"/>
      <c r="U86" s="11"/>
      <c r="V86" s="11"/>
      <c r="W86" s="4"/>
      <c r="X86" s="4"/>
      <c r="Y86" s="10">
        <v>232.5</v>
      </c>
      <c r="Z86" s="11">
        <v>238.5</v>
      </c>
      <c r="AA86" s="11">
        <v>225.0</v>
      </c>
      <c r="AB86" s="10"/>
      <c r="AC86" s="11"/>
      <c r="AD86" s="11"/>
      <c r="AE86" s="11"/>
      <c r="AF86" s="11"/>
      <c r="AG86" s="11"/>
      <c r="AH86" s="4"/>
      <c r="AI86" s="4"/>
    </row>
    <row r="87">
      <c r="A87" s="8" t="s">
        <v>27</v>
      </c>
      <c r="B87" s="9">
        <v>27.0</v>
      </c>
      <c r="C87" s="10">
        <v>57.0</v>
      </c>
      <c r="D87" s="11">
        <v>76.0</v>
      </c>
      <c r="E87" s="11">
        <v>77.0</v>
      </c>
      <c r="F87" s="10"/>
      <c r="G87" s="11"/>
      <c r="H87" s="11"/>
      <c r="I87" s="11"/>
      <c r="J87" s="11"/>
      <c r="K87" s="11"/>
      <c r="L87" s="4"/>
      <c r="M87" s="4"/>
      <c r="N87" s="10">
        <v>78.0</v>
      </c>
      <c r="O87" s="11">
        <v>84.0</v>
      </c>
      <c r="P87" s="11">
        <v>59.0</v>
      </c>
      <c r="Q87" s="10"/>
      <c r="R87" s="11"/>
      <c r="S87" s="11"/>
      <c r="T87" s="11"/>
      <c r="U87" s="11"/>
      <c r="V87" s="11"/>
      <c r="W87" s="4"/>
      <c r="X87" s="4"/>
      <c r="Y87" s="10">
        <v>58.0</v>
      </c>
      <c r="Z87" s="11">
        <v>75.0</v>
      </c>
      <c r="AA87" s="11">
        <v>75.0</v>
      </c>
      <c r="AB87" s="10"/>
      <c r="AC87" s="11"/>
      <c r="AD87" s="11"/>
      <c r="AE87" s="11"/>
      <c r="AF87" s="11"/>
      <c r="AG87" s="11"/>
      <c r="AH87" s="4"/>
      <c r="AI87" s="4"/>
    </row>
    <row r="88">
      <c r="A88" s="8" t="s">
        <v>28</v>
      </c>
      <c r="B88" s="9">
        <v>27.0</v>
      </c>
      <c r="C88" s="10">
        <v>4112.0</v>
      </c>
      <c r="D88" s="11">
        <v>3958.0</v>
      </c>
      <c r="E88" s="11">
        <v>2233.0</v>
      </c>
      <c r="F88" s="10"/>
      <c r="G88" s="11"/>
      <c r="H88" s="11"/>
      <c r="I88" s="11"/>
      <c r="J88" s="11"/>
      <c r="K88" s="11"/>
      <c r="L88" s="4"/>
      <c r="M88" s="4"/>
      <c r="N88" s="10">
        <v>3298.0</v>
      </c>
      <c r="O88" s="11">
        <v>3475.0</v>
      </c>
      <c r="P88" s="11">
        <v>2078.0</v>
      </c>
      <c r="Q88" s="10"/>
      <c r="R88" s="11"/>
      <c r="S88" s="11"/>
      <c r="T88" s="11"/>
      <c r="U88" s="11"/>
      <c r="V88" s="11"/>
      <c r="W88" s="4"/>
      <c r="X88" s="4"/>
      <c r="Y88" s="10">
        <v>2787.0</v>
      </c>
      <c r="Z88" s="11">
        <v>3964.0</v>
      </c>
      <c r="AA88" s="11">
        <v>2253.0</v>
      </c>
      <c r="AB88" s="10"/>
      <c r="AC88" s="11"/>
      <c r="AD88" s="11"/>
      <c r="AE88" s="11"/>
      <c r="AF88" s="11"/>
      <c r="AG88" s="11"/>
      <c r="AH88" s="4"/>
      <c r="AI88" s="4"/>
    </row>
    <row r="89">
      <c r="A89" s="8" t="s">
        <v>37</v>
      </c>
      <c r="B89" s="9">
        <v>27.0</v>
      </c>
      <c r="C89" s="10">
        <v>30.661</v>
      </c>
      <c r="D89" s="11">
        <v>20.511</v>
      </c>
      <c r="E89" s="11">
        <v>23.685</v>
      </c>
      <c r="F89" s="10"/>
      <c r="G89" s="11"/>
      <c r="H89" s="11"/>
      <c r="I89" s="11"/>
      <c r="J89" s="11"/>
      <c r="K89" s="11"/>
      <c r="L89" s="4"/>
      <c r="M89" s="4"/>
      <c r="N89" s="10">
        <v>23.23</v>
      </c>
      <c r="O89" s="11">
        <v>27.066</v>
      </c>
      <c r="P89" s="11">
        <v>22.629</v>
      </c>
      <c r="Q89" s="10"/>
      <c r="R89" s="11"/>
      <c r="S89" s="11"/>
      <c r="T89" s="11"/>
      <c r="U89" s="11"/>
      <c r="V89" s="11"/>
      <c r="W89" s="4"/>
      <c r="X89" s="4"/>
      <c r="Y89" s="10">
        <v>22.561</v>
      </c>
      <c r="Z89" s="11">
        <v>24.493</v>
      </c>
      <c r="AA89" s="11">
        <v>23.577</v>
      </c>
      <c r="AB89" s="10"/>
      <c r="AC89" s="11"/>
      <c r="AD89" s="11"/>
      <c r="AE89" s="11"/>
      <c r="AF89" s="11"/>
      <c r="AG89" s="11"/>
      <c r="AH89" s="4"/>
      <c r="AI89" s="4"/>
    </row>
    <row r="90">
      <c r="A90" s="8" t="s">
        <v>38</v>
      </c>
      <c r="B90" s="9">
        <v>27.0</v>
      </c>
      <c r="C90" s="10">
        <v>57.0</v>
      </c>
      <c r="D90" s="11">
        <v>55.0</v>
      </c>
      <c r="E90" s="11">
        <v>67.0</v>
      </c>
      <c r="F90" s="10"/>
      <c r="G90" s="11"/>
      <c r="H90" s="11"/>
      <c r="I90" s="11"/>
      <c r="J90" s="11"/>
      <c r="K90" s="11"/>
      <c r="L90" s="4"/>
      <c r="M90" s="4"/>
      <c r="N90" s="10">
        <v>65.0</v>
      </c>
      <c r="O90" s="11">
        <v>73.0</v>
      </c>
      <c r="P90" s="11">
        <v>69.0</v>
      </c>
      <c r="Q90" s="10"/>
      <c r="R90" s="11"/>
      <c r="S90" s="11"/>
      <c r="T90" s="11"/>
      <c r="U90" s="11"/>
      <c r="V90" s="11"/>
      <c r="W90" s="4"/>
      <c r="X90" s="4"/>
      <c r="Y90" s="10">
        <v>63.0</v>
      </c>
      <c r="Z90" s="11">
        <v>65.0</v>
      </c>
      <c r="AA90" s="11">
        <v>56.0</v>
      </c>
      <c r="AB90" s="10"/>
      <c r="AC90" s="11"/>
      <c r="AD90" s="11"/>
      <c r="AE90" s="11"/>
      <c r="AF90" s="11"/>
      <c r="AG90" s="11"/>
      <c r="AH90" s="4"/>
      <c r="AI90" s="4"/>
    </row>
    <row r="91">
      <c r="A91" s="8" t="s">
        <v>39</v>
      </c>
      <c r="B91" s="9">
        <v>27.0</v>
      </c>
      <c r="C91" s="10">
        <v>1.0</v>
      </c>
      <c r="D91" s="11">
        <v>0.0</v>
      </c>
      <c r="E91" s="11">
        <v>6.0</v>
      </c>
      <c r="F91" s="10"/>
      <c r="G91" s="11"/>
      <c r="H91" s="11"/>
      <c r="I91" s="11"/>
      <c r="J91" s="11"/>
      <c r="K91" s="11"/>
      <c r="L91" s="4"/>
      <c r="M91" s="4"/>
      <c r="N91" s="10">
        <v>5.0</v>
      </c>
      <c r="O91" s="11">
        <v>9.0</v>
      </c>
      <c r="P91" s="11">
        <v>7.0</v>
      </c>
      <c r="Q91" s="10"/>
      <c r="R91" s="11"/>
      <c r="S91" s="11"/>
      <c r="T91" s="11"/>
      <c r="U91" s="11"/>
      <c r="V91" s="11"/>
      <c r="W91" s="4"/>
      <c r="X91" s="4"/>
      <c r="Y91" s="10">
        <v>4.0</v>
      </c>
      <c r="Z91" s="11">
        <v>5.0</v>
      </c>
      <c r="AA91" s="11">
        <v>5.0</v>
      </c>
      <c r="AB91" s="10"/>
      <c r="AC91" s="11"/>
      <c r="AD91" s="11"/>
      <c r="AE91" s="11"/>
      <c r="AF91" s="11"/>
      <c r="AG91" s="11"/>
      <c r="AH91" s="4"/>
      <c r="AI91" s="4"/>
    </row>
    <row r="92">
      <c r="A92" s="4" t="s">
        <v>40</v>
      </c>
      <c r="B92" s="9">
        <v>27.0</v>
      </c>
      <c r="C92" s="10"/>
      <c r="D92" s="11"/>
      <c r="E92" s="11"/>
      <c r="F92" s="10"/>
      <c r="G92" s="11"/>
      <c r="H92" s="11"/>
      <c r="I92" s="11"/>
      <c r="J92" s="11"/>
      <c r="K92" s="11"/>
      <c r="L92" s="4"/>
      <c r="M92" s="4"/>
      <c r="N92" s="10"/>
      <c r="O92" s="11"/>
      <c r="P92" s="11"/>
      <c r="Q92" s="10"/>
      <c r="R92" s="11"/>
      <c r="S92" s="11"/>
      <c r="T92" s="11"/>
      <c r="U92" s="11"/>
      <c r="V92" s="11"/>
      <c r="W92" s="4"/>
      <c r="X92" s="4"/>
      <c r="Y92" s="10"/>
      <c r="Z92" s="11"/>
      <c r="AA92" s="11"/>
      <c r="AB92" s="10"/>
      <c r="AC92" s="11"/>
      <c r="AD92" s="11"/>
      <c r="AE92" s="11"/>
      <c r="AF92" s="11"/>
      <c r="AG92" s="11"/>
      <c r="AH92" s="4"/>
      <c r="AI92" s="4"/>
    </row>
    <row r="93">
      <c r="A93" s="4" t="s">
        <v>41</v>
      </c>
      <c r="B93" s="9">
        <v>27.0</v>
      </c>
      <c r="C93" s="10"/>
      <c r="D93" s="11"/>
      <c r="E93" s="11"/>
      <c r="F93" s="10"/>
      <c r="G93" s="11"/>
      <c r="H93" s="11"/>
      <c r="I93" s="11"/>
      <c r="J93" s="11"/>
      <c r="K93" s="11"/>
      <c r="L93" s="4"/>
      <c r="M93" s="4"/>
      <c r="N93" s="10"/>
      <c r="O93" s="11"/>
      <c r="P93" s="11"/>
      <c r="Q93" s="10"/>
      <c r="R93" s="11"/>
      <c r="S93" s="11"/>
      <c r="T93" s="11"/>
      <c r="U93" s="11"/>
      <c r="V93" s="11"/>
      <c r="W93" s="4"/>
      <c r="X93" s="4"/>
      <c r="Y93" s="10"/>
      <c r="Z93" s="11"/>
      <c r="AA93" s="11"/>
      <c r="AB93" s="10"/>
      <c r="AC93" s="11"/>
      <c r="AD93" s="11"/>
      <c r="AE93" s="11"/>
      <c r="AF93" s="11"/>
      <c r="AG93" s="11"/>
      <c r="AH93" s="4"/>
      <c r="AI93" s="4"/>
    </row>
    <row r="94">
      <c r="A94" s="4" t="s">
        <v>42</v>
      </c>
      <c r="B94" s="9">
        <v>27.0</v>
      </c>
      <c r="C94" s="10"/>
      <c r="D94" s="11"/>
      <c r="E94" s="11"/>
      <c r="F94" s="10"/>
      <c r="G94" s="11"/>
      <c r="H94" s="11"/>
      <c r="I94" s="11"/>
      <c r="J94" s="11"/>
      <c r="K94" s="11"/>
      <c r="L94" s="4"/>
      <c r="M94" s="4"/>
      <c r="N94" s="10"/>
      <c r="O94" s="11"/>
      <c r="P94" s="11"/>
      <c r="Q94" s="10"/>
      <c r="R94" s="11"/>
      <c r="S94" s="11"/>
      <c r="T94" s="11"/>
      <c r="U94" s="11"/>
      <c r="V94" s="11"/>
      <c r="W94" s="4"/>
      <c r="X94" s="4"/>
      <c r="Y94" s="10"/>
      <c r="Z94" s="11"/>
      <c r="AA94" s="11"/>
      <c r="AB94" s="10"/>
      <c r="AC94" s="11"/>
      <c r="AD94" s="11"/>
      <c r="AE94" s="11"/>
      <c r="AF94" s="11"/>
      <c r="AG94" s="11"/>
      <c r="AH94" s="4"/>
      <c r="AI94" s="4"/>
    </row>
    <row r="95">
      <c r="A95" s="4" t="s">
        <v>43</v>
      </c>
      <c r="B95" s="9">
        <v>27.0</v>
      </c>
      <c r="C95" s="10"/>
      <c r="D95" s="11"/>
      <c r="E95" s="11"/>
      <c r="F95" s="10"/>
      <c r="G95" s="11"/>
      <c r="H95" s="11"/>
      <c r="I95" s="11"/>
      <c r="J95" s="11"/>
      <c r="K95" s="11"/>
      <c r="L95" s="4"/>
      <c r="M95" s="4"/>
      <c r="N95" s="10"/>
      <c r="O95" s="11"/>
      <c r="P95" s="11"/>
      <c r="Q95" s="10"/>
      <c r="R95" s="11"/>
      <c r="S95" s="11"/>
      <c r="T95" s="11"/>
      <c r="U95" s="11"/>
      <c r="V95" s="11"/>
      <c r="W95" s="4"/>
      <c r="X95" s="4"/>
      <c r="Y95" s="10"/>
      <c r="Z95" s="11"/>
      <c r="AA95" s="11"/>
      <c r="AB95" s="10"/>
      <c r="AC95" s="11"/>
      <c r="AD95" s="11"/>
      <c r="AE95" s="11"/>
      <c r="AF95" s="11"/>
      <c r="AG95" s="11"/>
      <c r="AH95" s="4"/>
      <c r="AI95" s="4"/>
    </row>
    <row r="96">
      <c r="A96" s="4"/>
      <c r="B96" s="9">
        <v>27.0</v>
      </c>
      <c r="C96" s="7"/>
      <c r="D96" s="4"/>
      <c r="E96" s="4"/>
      <c r="F96" s="7"/>
      <c r="G96" s="4"/>
      <c r="H96" s="4"/>
      <c r="I96" s="4"/>
      <c r="J96" s="4"/>
      <c r="K96" s="4"/>
      <c r="L96" s="4"/>
      <c r="M96" s="4"/>
      <c r="N96" s="7"/>
      <c r="O96" s="4"/>
      <c r="P96" s="4"/>
      <c r="Q96" s="7"/>
      <c r="R96" s="4"/>
      <c r="S96" s="4"/>
      <c r="T96" s="4"/>
      <c r="U96" s="4"/>
      <c r="V96" s="4"/>
      <c r="W96" s="4"/>
      <c r="X96" s="4"/>
      <c r="Y96" s="7"/>
      <c r="Z96" s="4"/>
      <c r="AA96" s="4"/>
      <c r="AB96" s="7"/>
      <c r="AC96" s="4"/>
      <c r="AD96" s="4"/>
      <c r="AE96" s="4"/>
      <c r="AF96" s="4"/>
      <c r="AG96" s="4"/>
      <c r="AH96" s="4"/>
      <c r="AI96" s="4"/>
    </row>
    <row r="97">
      <c r="A97" s="4"/>
      <c r="B97" s="9">
        <v>27.0</v>
      </c>
      <c r="C97" s="7"/>
      <c r="D97" s="4"/>
      <c r="E97" s="4"/>
      <c r="F97" s="7"/>
      <c r="G97" s="4"/>
      <c r="H97" s="4"/>
      <c r="I97" s="4"/>
      <c r="J97" s="4"/>
      <c r="K97" s="4"/>
      <c r="L97" s="4"/>
      <c r="M97" s="4"/>
      <c r="N97" s="7"/>
      <c r="O97" s="4"/>
      <c r="P97" s="4"/>
      <c r="Q97" s="7"/>
      <c r="R97" s="4"/>
      <c r="S97" s="4"/>
      <c r="T97" s="4"/>
      <c r="U97" s="4"/>
      <c r="V97" s="4"/>
      <c r="W97" s="4"/>
      <c r="X97" s="4"/>
      <c r="Y97" s="7"/>
      <c r="Z97" s="4"/>
      <c r="AA97" s="4"/>
      <c r="AB97" s="7"/>
      <c r="AC97" s="4"/>
      <c r="AD97" s="4"/>
      <c r="AE97" s="4"/>
      <c r="AF97" s="4"/>
      <c r="AG97" s="4"/>
      <c r="AH97" s="4"/>
      <c r="AI97" s="4"/>
    </row>
    <row r="98">
      <c r="A98" s="4"/>
      <c r="B98" s="9">
        <v>27.0</v>
      </c>
      <c r="C98" s="7"/>
      <c r="D98" s="4"/>
      <c r="E98" s="4"/>
      <c r="F98" s="7"/>
      <c r="G98" s="4"/>
      <c r="H98" s="4"/>
      <c r="I98" s="4"/>
      <c r="J98" s="4"/>
      <c r="K98" s="4"/>
      <c r="L98" s="4"/>
      <c r="M98" s="4"/>
      <c r="N98" s="7"/>
      <c r="O98" s="4"/>
      <c r="P98" s="4"/>
      <c r="Q98" s="7"/>
      <c r="R98" s="4"/>
      <c r="S98" s="4"/>
      <c r="T98" s="4"/>
      <c r="U98" s="4"/>
      <c r="V98" s="4"/>
      <c r="W98" s="4"/>
      <c r="X98" s="4"/>
      <c r="Y98" s="7"/>
      <c r="Z98" s="4"/>
      <c r="AA98" s="4"/>
      <c r="AB98" s="7"/>
      <c r="AC98" s="4"/>
      <c r="AD98" s="4"/>
      <c r="AE98" s="4"/>
      <c r="AF98" s="4"/>
      <c r="AG98" s="4"/>
      <c r="AH98" s="4"/>
      <c r="AI98" s="4"/>
    </row>
    <row r="99">
      <c r="A99" s="4" t="s">
        <v>21</v>
      </c>
      <c r="B99" s="4"/>
      <c r="C99" s="7"/>
      <c r="D99" s="4"/>
      <c r="E99" s="4"/>
      <c r="F99" s="7"/>
      <c r="G99" s="4"/>
      <c r="H99" s="4"/>
      <c r="I99" s="4"/>
      <c r="J99" s="4"/>
      <c r="K99" s="4"/>
      <c r="L99" s="4"/>
      <c r="M99" s="4"/>
      <c r="N99" s="7"/>
      <c r="O99" s="4"/>
      <c r="P99" s="4"/>
      <c r="Q99" s="7"/>
      <c r="R99" s="4"/>
      <c r="S99" s="4"/>
      <c r="T99" s="4"/>
      <c r="U99" s="4"/>
      <c r="V99" s="4"/>
      <c r="W99" s="4"/>
      <c r="X99" s="4"/>
      <c r="Y99" s="7"/>
      <c r="Z99" s="4"/>
      <c r="AA99" s="4"/>
      <c r="AB99" s="7"/>
      <c r="AC99" s="4"/>
      <c r="AD99" s="4"/>
      <c r="AE99" s="4"/>
      <c r="AF99" s="4"/>
      <c r="AG99" s="4"/>
      <c r="AH99" s="4"/>
      <c r="AI99" s="4"/>
    </row>
    <row r="100">
      <c r="A100" s="8" t="s">
        <v>25</v>
      </c>
      <c r="B100" s="9">
        <v>28.0</v>
      </c>
      <c r="C100" s="10">
        <v>419.67241379310343</v>
      </c>
      <c r="D100" s="11">
        <v>419.67241379310343</v>
      </c>
      <c r="E100" s="11">
        <v>384.6166666666667</v>
      </c>
      <c r="F100" s="10"/>
      <c r="G100" s="11"/>
      <c r="H100" s="11"/>
      <c r="I100" s="11"/>
      <c r="J100" s="11"/>
      <c r="K100" s="11"/>
      <c r="L100" s="4"/>
      <c r="M100" s="4"/>
      <c r="N100" s="10">
        <v>472.3333333333333</v>
      </c>
      <c r="O100" s="11">
        <v>330.81944444444446</v>
      </c>
      <c r="P100" s="11">
        <v>429.2586206896552</v>
      </c>
      <c r="Q100" s="10"/>
      <c r="R100" s="11"/>
      <c r="S100" s="11"/>
      <c r="T100" s="11"/>
      <c r="U100" s="11"/>
      <c r="V100" s="11"/>
      <c r="W100" s="4"/>
      <c r="X100" s="4"/>
      <c r="Y100" s="10">
        <v>472.31666666666666</v>
      </c>
      <c r="Z100" s="11">
        <v>439.6111111111111</v>
      </c>
      <c r="AA100" s="11">
        <v>550.65625</v>
      </c>
      <c r="AB100" s="10"/>
      <c r="AC100" s="11"/>
      <c r="AD100" s="11"/>
      <c r="AE100" s="11"/>
      <c r="AF100" s="11"/>
      <c r="AG100" s="11"/>
      <c r="AH100" s="4"/>
      <c r="AI100" s="4"/>
    </row>
    <row r="101">
      <c r="A101" s="8" t="s">
        <v>29</v>
      </c>
      <c r="B101" s="9">
        <v>28.0</v>
      </c>
      <c r="C101" s="10">
        <v>540.7257107937163</v>
      </c>
      <c r="D101" s="11">
        <v>540.7257107937163</v>
      </c>
      <c r="E101" s="11">
        <v>465.4431856194136</v>
      </c>
      <c r="F101" s="10"/>
      <c r="G101" s="11"/>
      <c r="H101" s="11"/>
      <c r="I101" s="11"/>
      <c r="J101" s="11"/>
      <c r="K101" s="11"/>
      <c r="L101" s="4"/>
      <c r="M101" s="4"/>
      <c r="N101" s="10">
        <v>550.6197022420965</v>
      </c>
      <c r="O101" s="11">
        <v>307.71700582341305</v>
      </c>
      <c r="P101" s="11">
        <v>779.0628098982041</v>
      </c>
      <c r="Q101" s="10"/>
      <c r="R101" s="11"/>
      <c r="S101" s="11"/>
      <c r="T101" s="11"/>
      <c r="U101" s="11"/>
      <c r="V101" s="11"/>
      <c r="W101" s="4"/>
      <c r="X101" s="4"/>
      <c r="Y101" s="10">
        <v>531.6037931936276</v>
      </c>
      <c r="Z101" s="11">
        <v>442.1767091767327</v>
      </c>
      <c r="AA101" s="11">
        <v>1431.7134059530608</v>
      </c>
      <c r="AB101" s="10"/>
      <c r="AC101" s="11"/>
      <c r="AD101" s="11"/>
      <c r="AE101" s="11"/>
      <c r="AF101" s="11"/>
      <c r="AG101" s="11"/>
      <c r="AH101" s="4"/>
      <c r="AI101" s="4"/>
    </row>
    <row r="102">
      <c r="A102" s="8" t="s">
        <v>26</v>
      </c>
      <c r="B102" s="9">
        <v>28.0</v>
      </c>
      <c r="C102" s="10">
        <v>255.5</v>
      </c>
      <c r="D102" s="11">
        <v>255.5</v>
      </c>
      <c r="E102" s="11">
        <v>239.0</v>
      </c>
      <c r="F102" s="10"/>
      <c r="G102" s="11"/>
      <c r="H102" s="11"/>
      <c r="I102" s="11"/>
      <c r="J102" s="11"/>
      <c r="K102" s="11"/>
      <c r="L102" s="4"/>
      <c r="M102" s="4"/>
      <c r="N102" s="10">
        <v>273.5</v>
      </c>
      <c r="O102" s="11">
        <v>218.5</v>
      </c>
      <c r="P102" s="11">
        <v>252.5</v>
      </c>
      <c r="Q102" s="10"/>
      <c r="R102" s="11"/>
      <c r="S102" s="11"/>
      <c r="T102" s="11"/>
      <c r="U102" s="11"/>
      <c r="V102" s="11"/>
      <c r="W102" s="4"/>
      <c r="X102" s="4"/>
      <c r="Y102" s="10">
        <v>300.0</v>
      </c>
      <c r="Z102" s="11">
        <v>276.0</v>
      </c>
      <c r="AA102" s="11">
        <v>241.5</v>
      </c>
      <c r="AB102" s="10"/>
      <c r="AC102" s="11"/>
      <c r="AD102" s="11"/>
      <c r="AE102" s="11"/>
      <c r="AF102" s="11"/>
      <c r="AG102" s="11"/>
      <c r="AH102" s="4"/>
      <c r="AI102" s="4"/>
    </row>
    <row r="103">
      <c r="A103" s="8" t="s">
        <v>27</v>
      </c>
      <c r="B103" s="9">
        <v>28.0</v>
      </c>
      <c r="C103" s="10">
        <v>100.0</v>
      </c>
      <c r="D103" s="11">
        <v>100.0</v>
      </c>
      <c r="E103" s="11">
        <v>84.0</v>
      </c>
      <c r="F103" s="10"/>
      <c r="G103" s="11"/>
      <c r="H103" s="11"/>
      <c r="I103" s="11"/>
      <c r="J103" s="11"/>
      <c r="K103" s="11"/>
      <c r="L103" s="4"/>
      <c r="M103" s="4"/>
      <c r="N103" s="10">
        <v>83.0</v>
      </c>
      <c r="O103" s="11">
        <v>86.0</v>
      </c>
      <c r="P103" s="11">
        <v>92.0</v>
      </c>
      <c r="Q103" s="10"/>
      <c r="R103" s="11"/>
      <c r="S103" s="11"/>
      <c r="T103" s="11"/>
      <c r="U103" s="11"/>
      <c r="V103" s="11"/>
      <c r="W103" s="4"/>
      <c r="X103" s="4"/>
      <c r="Y103" s="10">
        <v>109.0</v>
      </c>
      <c r="Z103" s="11">
        <v>109.0</v>
      </c>
      <c r="AA103" s="11">
        <v>101.0</v>
      </c>
      <c r="AB103" s="10"/>
      <c r="AC103" s="11"/>
      <c r="AD103" s="11"/>
      <c r="AE103" s="11"/>
      <c r="AF103" s="11"/>
      <c r="AG103" s="11"/>
      <c r="AH103" s="4"/>
      <c r="AI103" s="4"/>
    </row>
    <row r="104">
      <c r="A104" s="8" t="s">
        <v>28</v>
      </c>
      <c r="B104" s="9">
        <v>28.0</v>
      </c>
      <c r="C104" s="10">
        <v>4014.0</v>
      </c>
      <c r="D104" s="11">
        <v>4014.0</v>
      </c>
      <c r="E104" s="11">
        <v>3263.0</v>
      </c>
      <c r="F104" s="10"/>
      <c r="G104" s="11"/>
      <c r="H104" s="11"/>
      <c r="I104" s="11"/>
      <c r="J104" s="11"/>
      <c r="K104" s="11"/>
      <c r="L104" s="4"/>
      <c r="M104" s="4"/>
      <c r="N104" s="10">
        <v>3024.0</v>
      </c>
      <c r="O104" s="11">
        <v>2031.0</v>
      </c>
      <c r="P104" s="11">
        <v>5969.0</v>
      </c>
      <c r="Q104" s="10"/>
      <c r="R104" s="11"/>
      <c r="S104" s="11"/>
      <c r="T104" s="11"/>
      <c r="U104" s="11"/>
      <c r="V104" s="11"/>
      <c r="W104" s="4"/>
      <c r="X104" s="4"/>
      <c r="Y104" s="10">
        <v>3477.0</v>
      </c>
      <c r="Z104" s="11">
        <v>2432.0</v>
      </c>
      <c r="AA104" s="11">
        <v>11329.0</v>
      </c>
      <c r="AB104" s="10"/>
      <c r="AC104" s="11"/>
      <c r="AD104" s="11"/>
      <c r="AE104" s="11"/>
      <c r="AF104" s="11"/>
      <c r="AG104" s="11"/>
      <c r="AH104" s="4"/>
      <c r="AI104" s="4"/>
    </row>
    <row r="105">
      <c r="A105" s="8" t="s">
        <v>37</v>
      </c>
      <c r="B105" s="9">
        <v>28.0</v>
      </c>
      <c r="C105" s="10">
        <v>24.341</v>
      </c>
      <c r="D105" s="11">
        <v>24.341</v>
      </c>
      <c r="E105" s="11">
        <v>23.077</v>
      </c>
      <c r="F105" s="10"/>
      <c r="G105" s="11"/>
      <c r="H105" s="11"/>
      <c r="I105" s="11"/>
      <c r="J105" s="11"/>
      <c r="K105" s="11"/>
      <c r="L105" s="4"/>
      <c r="M105" s="4"/>
      <c r="N105" s="10">
        <v>28.34</v>
      </c>
      <c r="O105" s="11">
        <v>23.819</v>
      </c>
      <c r="P105" s="11">
        <v>24.897</v>
      </c>
      <c r="Q105" s="10"/>
      <c r="R105" s="11"/>
      <c r="S105" s="11"/>
      <c r="T105" s="11"/>
      <c r="U105" s="11"/>
      <c r="V105" s="11"/>
      <c r="W105" s="4"/>
      <c r="X105" s="4"/>
      <c r="Y105" s="10">
        <v>28.339</v>
      </c>
      <c r="Z105" s="11">
        <v>23.739</v>
      </c>
      <c r="AA105" s="11">
        <v>35.242</v>
      </c>
      <c r="AB105" s="10"/>
      <c r="AC105" s="11"/>
      <c r="AD105" s="11"/>
      <c r="AE105" s="11"/>
      <c r="AF105" s="11"/>
      <c r="AG105" s="11"/>
      <c r="AH105" s="4"/>
      <c r="AI105" s="4"/>
    </row>
    <row r="106">
      <c r="A106" s="8" t="s">
        <v>38</v>
      </c>
      <c r="B106" s="9">
        <v>28.0</v>
      </c>
      <c r="C106" s="10">
        <v>59.0</v>
      </c>
      <c r="D106" s="11">
        <v>59.0</v>
      </c>
      <c r="E106" s="11">
        <v>61.0</v>
      </c>
      <c r="F106" s="10"/>
      <c r="G106" s="11"/>
      <c r="H106" s="11"/>
      <c r="I106" s="11"/>
      <c r="J106" s="11"/>
      <c r="K106" s="11"/>
      <c r="L106" s="4"/>
      <c r="M106" s="4"/>
      <c r="N106" s="10">
        <v>61.0</v>
      </c>
      <c r="O106" s="11">
        <v>73.0</v>
      </c>
      <c r="P106" s="11">
        <v>59.0</v>
      </c>
      <c r="Q106" s="10"/>
      <c r="R106" s="11"/>
      <c r="S106" s="11"/>
      <c r="T106" s="11"/>
      <c r="U106" s="11"/>
      <c r="V106" s="11"/>
      <c r="W106" s="4"/>
      <c r="X106" s="4"/>
      <c r="Y106" s="10">
        <v>61.0</v>
      </c>
      <c r="Z106" s="11">
        <v>55.0</v>
      </c>
      <c r="AA106" s="11">
        <v>65.0</v>
      </c>
      <c r="AB106" s="10"/>
      <c r="AC106" s="11"/>
      <c r="AD106" s="11"/>
      <c r="AE106" s="11"/>
      <c r="AF106" s="11"/>
      <c r="AG106" s="11"/>
      <c r="AH106" s="4"/>
      <c r="AI106" s="4"/>
    </row>
    <row r="107">
      <c r="A107" s="8" t="s">
        <v>39</v>
      </c>
      <c r="B107" s="9">
        <v>28.0</v>
      </c>
      <c r="C107" s="10">
        <v>2.0</v>
      </c>
      <c r="D107" s="11">
        <v>2.0</v>
      </c>
      <c r="E107" s="11">
        <v>3.0</v>
      </c>
      <c r="F107" s="10"/>
      <c r="G107" s="11"/>
      <c r="H107" s="11"/>
      <c r="I107" s="11"/>
      <c r="J107" s="11"/>
      <c r="K107" s="11"/>
      <c r="L107" s="4"/>
      <c r="M107" s="4"/>
      <c r="N107" s="10">
        <v>3.0</v>
      </c>
      <c r="O107" s="11">
        <v>9.0</v>
      </c>
      <c r="P107" s="11">
        <v>2.0</v>
      </c>
      <c r="Q107" s="10"/>
      <c r="R107" s="11"/>
      <c r="S107" s="11"/>
      <c r="T107" s="11"/>
      <c r="U107" s="11"/>
      <c r="V107" s="11"/>
      <c r="W107" s="4"/>
      <c r="X107" s="4"/>
      <c r="Y107" s="10">
        <v>3.0</v>
      </c>
      <c r="Z107" s="11">
        <v>0.0</v>
      </c>
      <c r="AA107" s="11">
        <v>5.0</v>
      </c>
      <c r="AB107" s="10"/>
      <c r="AC107" s="11"/>
      <c r="AD107" s="11"/>
      <c r="AE107" s="11"/>
      <c r="AF107" s="11"/>
      <c r="AG107" s="11"/>
      <c r="AH107" s="4"/>
      <c r="AI107" s="4"/>
    </row>
    <row r="108">
      <c r="A108" s="4" t="s">
        <v>40</v>
      </c>
      <c r="B108" s="9">
        <v>28.0</v>
      </c>
      <c r="C108" s="10"/>
      <c r="D108" s="11"/>
      <c r="E108" s="11"/>
      <c r="F108" s="10"/>
      <c r="G108" s="11"/>
      <c r="H108" s="11"/>
      <c r="I108" s="11"/>
      <c r="J108" s="11"/>
      <c r="K108" s="11"/>
      <c r="L108" s="4"/>
      <c r="M108" s="4"/>
      <c r="N108" s="10"/>
      <c r="O108" s="11"/>
      <c r="P108" s="11"/>
      <c r="Q108" s="10"/>
      <c r="R108" s="11"/>
      <c r="S108" s="11"/>
      <c r="T108" s="11"/>
      <c r="U108" s="11"/>
      <c r="V108" s="11"/>
      <c r="W108" s="4"/>
      <c r="X108" s="4"/>
      <c r="Y108" s="10"/>
      <c r="Z108" s="11"/>
      <c r="AA108" s="11"/>
      <c r="AB108" s="10"/>
      <c r="AC108" s="11"/>
      <c r="AD108" s="11"/>
      <c r="AE108" s="11"/>
      <c r="AF108" s="11"/>
      <c r="AG108" s="11"/>
      <c r="AH108" s="4"/>
      <c r="AI108" s="4"/>
    </row>
    <row r="109">
      <c r="A109" s="4" t="s">
        <v>41</v>
      </c>
      <c r="B109" s="9">
        <v>28.0</v>
      </c>
      <c r="C109" s="10"/>
      <c r="D109" s="11"/>
      <c r="E109" s="11"/>
      <c r="F109" s="10"/>
      <c r="G109" s="11"/>
      <c r="H109" s="11"/>
      <c r="I109" s="11"/>
      <c r="J109" s="11"/>
      <c r="K109" s="11"/>
      <c r="L109" s="4"/>
      <c r="M109" s="4"/>
      <c r="N109" s="10"/>
      <c r="O109" s="11"/>
      <c r="P109" s="11"/>
      <c r="Q109" s="10"/>
      <c r="R109" s="11"/>
      <c r="S109" s="11"/>
      <c r="T109" s="11"/>
      <c r="U109" s="11"/>
      <c r="V109" s="11"/>
      <c r="W109" s="4"/>
      <c r="X109" s="4"/>
      <c r="Y109" s="10"/>
      <c r="Z109" s="11"/>
      <c r="AA109" s="11"/>
      <c r="AB109" s="10"/>
      <c r="AC109" s="11"/>
      <c r="AD109" s="11"/>
      <c r="AE109" s="11"/>
      <c r="AF109" s="11"/>
      <c r="AG109" s="11"/>
      <c r="AH109" s="4"/>
      <c r="AI109" s="4"/>
    </row>
    <row r="110">
      <c r="A110" s="4" t="s">
        <v>42</v>
      </c>
      <c r="B110" s="9">
        <v>28.0</v>
      </c>
      <c r="C110" s="10"/>
      <c r="D110" s="11"/>
      <c r="E110" s="11"/>
      <c r="F110" s="10"/>
      <c r="G110" s="11"/>
      <c r="H110" s="11"/>
      <c r="I110" s="11"/>
      <c r="J110" s="11"/>
      <c r="K110" s="11"/>
      <c r="L110" s="4"/>
      <c r="M110" s="4"/>
      <c r="N110" s="10"/>
      <c r="O110" s="11"/>
      <c r="P110" s="11"/>
      <c r="Q110" s="10"/>
      <c r="R110" s="11"/>
      <c r="S110" s="11"/>
      <c r="T110" s="11"/>
      <c r="U110" s="11"/>
      <c r="V110" s="11"/>
      <c r="W110" s="4"/>
      <c r="X110" s="4"/>
      <c r="Y110" s="10"/>
      <c r="Z110" s="11"/>
      <c r="AA110" s="11"/>
      <c r="AB110" s="10"/>
      <c r="AC110" s="11"/>
      <c r="AD110" s="11"/>
      <c r="AE110" s="11"/>
      <c r="AF110" s="11"/>
      <c r="AG110" s="11"/>
      <c r="AH110" s="4"/>
      <c r="AI110" s="4"/>
    </row>
    <row r="111">
      <c r="A111" s="4" t="s">
        <v>43</v>
      </c>
      <c r="B111" s="9">
        <v>28.0</v>
      </c>
      <c r="C111" s="10"/>
      <c r="D111" s="11"/>
      <c r="E111" s="11"/>
      <c r="F111" s="10"/>
      <c r="G111" s="11"/>
      <c r="H111" s="11"/>
      <c r="I111" s="11"/>
      <c r="J111" s="11"/>
      <c r="K111" s="11"/>
      <c r="L111" s="4"/>
      <c r="M111" s="4"/>
      <c r="N111" s="10"/>
      <c r="O111" s="11"/>
      <c r="P111" s="11"/>
      <c r="Q111" s="10"/>
      <c r="R111" s="11"/>
      <c r="S111" s="11"/>
      <c r="T111" s="11"/>
      <c r="U111" s="11"/>
      <c r="V111" s="11"/>
      <c r="W111" s="4"/>
      <c r="X111" s="4"/>
      <c r="Y111" s="10"/>
      <c r="Z111" s="11"/>
      <c r="AA111" s="11"/>
      <c r="AB111" s="10"/>
      <c r="AC111" s="11"/>
      <c r="AD111" s="11"/>
      <c r="AE111" s="11"/>
      <c r="AF111" s="11"/>
      <c r="AG111" s="11"/>
      <c r="AH111" s="4"/>
      <c r="AI111" s="4"/>
    </row>
    <row r="112">
      <c r="A112" s="4"/>
      <c r="B112" s="9">
        <v>28.0</v>
      </c>
      <c r="C112" s="7"/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7"/>
      <c r="O112" s="4"/>
      <c r="P112" s="4"/>
      <c r="Q112" s="7"/>
      <c r="R112" s="4"/>
      <c r="S112" s="4"/>
      <c r="T112" s="4"/>
      <c r="U112" s="4"/>
      <c r="V112" s="4"/>
      <c r="W112" s="4"/>
      <c r="X112" s="4"/>
      <c r="Y112" s="7"/>
      <c r="Z112" s="4"/>
      <c r="AA112" s="4"/>
      <c r="AB112" s="7"/>
      <c r="AC112" s="4"/>
      <c r="AD112" s="4"/>
      <c r="AE112" s="4"/>
      <c r="AF112" s="4"/>
      <c r="AG112" s="4"/>
      <c r="AH112" s="4"/>
      <c r="AI112" s="4"/>
    </row>
    <row r="113">
      <c r="A113" s="4"/>
      <c r="B113" s="9">
        <v>28.0</v>
      </c>
      <c r="C113" s="7"/>
      <c r="D113" s="4"/>
      <c r="E113" s="4"/>
      <c r="F113" s="7"/>
      <c r="G113" s="4"/>
      <c r="H113" s="4"/>
      <c r="I113" s="4"/>
      <c r="J113" s="4"/>
      <c r="K113" s="4"/>
      <c r="L113" s="4"/>
      <c r="M113" s="4"/>
      <c r="N113" s="7"/>
      <c r="O113" s="4"/>
      <c r="P113" s="4"/>
      <c r="Q113" s="7"/>
      <c r="R113" s="4"/>
      <c r="S113" s="4"/>
      <c r="T113" s="4"/>
      <c r="U113" s="4"/>
      <c r="V113" s="4"/>
      <c r="W113" s="4"/>
      <c r="X113" s="4"/>
      <c r="Y113" s="7"/>
      <c r="Z113" s="4"/>
      <c r="AA113" s="4"/>
      <c r="AB113" s="7"/>
      <c r="AC113" s="4"/>
      <c r="AD113" s="4"/>
      <c r="AE113" s="4"/>
      <c r="AF113" s="4"/>
      <c r="AG113" s="4"/>
      <c r="AH113" s="4"/>
      <c r="AI113" s="4"/>
    </row>
    <row r="114">
      <c r="A114" s="4"/>
      <c r="B114" s="9">
        <v>28.0</v>
      </c>
      <c r="C114" s="7"/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7"/>
      <c r="O114" s="4"/>
      <c r="P114" s="4"/>
      <c r="Q114" s="7"/>
      <c r="R114" s="4"/>
      <c r="S114" s="4"/>
      <c r="T114" s="4"/>
      <c r="U114" s="4"/>
      <c r="V114" s="4"/>
      <c r="W114" s="4"/>
      <c r="X114" s="4"/>
      <c r="Y114" s="7"/>
      <c r="Z114" s="4"/>
      <c r="AA114" s="4"/>
      <c r="AB114" s="7"/>
      <c r="AC114" s="4"/>
      <c r="AD114" s="4"/>
      <c r="AE114" s="4"/>
      <c r="AF114" s="4"/>
      <c r="AG114" s="4"/>
      <c r="AH114" s="4"/>
      <c r="AI114" s="4"/>
    </row>
    <row r="115">
      <c r="A115" s="4" t="s">
        <v>21</v>
      </c>
      <c r="B115" s="4"/>
      <c r="C115" s="7"/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7"/>
      <c r="O115" s="4"/>
      <c r="P115" s="4"/>
      <c r="Q115" s="7"/>
      <c r="R115" s="4"/>
      <c r="S115" s="4"/>
      <c r="T115" s="4"/>
      <c r="U115" s="4"/>
      <c r="V115" s="4"/>
      <c r="W115" s="4"/>
      <c r="X115" s="4"/>
      <c r="Y115" s="7"/>
      <c r="Z115" s="4"/>
      <c r="AA115" s="4"/>
      <c r="AB115" s="7"/>
      <c r="AC115" s="4"/>
      <c r="AD115" s="4"/>
      <c r="AE115" s="4"/>
      <c r="AF115" s="4"/>
      <c r="AG115" s="4"/>
      <c r="AH115" s="4"/>
      <c r="AI115" s="4"/>
    </row>
    <row r="116">
      <c r="A116" s="8" t="s">
        <v>25</v>
      </c>
      <c r="B116" s="9">
        <v>29.0</v>
      </c>
      <c r="C116" s="10">
        <v>413.3536585365854</v>
      </c>
      <c r="D116" s="11">
        <v>524.65</v>
      </c>
      <c r="E116" s="11">
        <v>566.5925925925926</v>
      </c>
      <c r="F116" s="10"/>
      <c r="G116" s="11"/>
      <c r="H116" s="11"/>
      <c r="I116" s="11"/>
      <c r="J116" s="11"/>
      <c r="K116" s="11"/>
      <c r="L116" s="4"/>
      <c r="M116" s="4"/>
      <c r="N116" s="10">
        <v>502.3076923076923</v>
      </c>
      <c r="O116" s="11">
        <v>522.0535714285714</v>
      </c>
      <c r="P116" s="11">
        <v>506.037037037037</v>
      </c>
      <c r="Q116" s="10"/>
      <c r="R116" s="11"/>
      <c r="S116" s="11"/>
      <c r="T116" s="11"/>
      <c r="U116" s="11"/>
      <c r="V116" s="11"/>
      <c r="W116" s="4"/>
      <c r="X116" s="4"/>
      <c r="Y116" s="10">
        <v>529.6034482758621</v>
      </c>
      <c r="Z116" s="11">
        <v>493.9836065573771</v>
      </c>
      <c r="AA116" s="11">
        <v>420.40625</v>
      </c>
      <c r="AB116" s="10"/>
      <c r="AC116" s="11"/>
      <c r="AD116" s="11"/>
      <c r="AE116" s="11"/>
      <c r="AF116" s="11"/>
      <c r="AG116" s="11"/>
      <c r="AH116" s="4"/>
      <c r="AI116" s="4"/>
    </row>
    <row r="117">
      <c r="A117" s="8" t="s">
        <v>29</v>
      </c>
      <c r="B117" s="9">
        <v>29.0</v>
      </c>
      <c r="C117" s="10">
        <v>561.636725698308</v>
      </c>
      <c r="D117" s="11">
        <v>825.3265778887115</v>
      </c>
      <c r="E117" s="11">
        <v>956.4958751554436</v>
      </c>
      <c r="F117" s="10"/>
      <c r="G117" s="11"/>
      <c r="H117" s="11"/>
      <c r="I117" s="11"/>
      <c r="J117" s="11"/>
      <c r="K117" s="11"/>
      <c r="L117" s="4"/>
      <c r="M117" s="4"/>
      <c r="N117" s="10">
        <v>678.0537617668336</v>
      </c>
      <c r="O117" s="11">
        <v>665.1671128273051</v>
      </c>
      <c r="P117" s="11">
        <v>853.5166093146407</v>
      </c>
      <c r="Q117" s="10"/>
      <c r="R117" s="11"/>
      <c r="S117" s="11"/>
      <c r="T117" s="11"/>
      <c r="U117" s="11"/>
      <c r="V117" s="11"/>
      <c r="W117" s="4"/>
      <c r="X117" s="4"/>
      <c r="Y117" s="10">
        <v>688.1086190179922</v>
      </c>
      <c r="Z117" s="11">
        <v>693.6831527386568</v>
      </c>
      <c r="AA117" s="11">
        <v>466.77538593278285</v>
      </c>
      <c r="AB117" s="10"/>
      <c r="AC117" s="11"/>
      <c r="AD117" s="11"/>
      <c r="AE117" s="11"/>
      <c r="AF117" s="11"/>
      <c r="AG117" s="11"/>
      <c r="AH117" s="4"/>
      <c r="AI117" s="4"/>
    </row>
    <row r="118">
      <c r="A118" s="8" t="s">
        <v>26</v>
      </c>
      <c r="B118" s="9">
        <v>29.0</v>
      </c>
      <c r="C118" s="10">
        <v>225.0</v>
      </c>
      <c r="D118" s="11">
        <v>321.5</v>
      </c>
      <c r="E118" s="11">
        <v>242.5</v>
      </c>
      <c r="F118" s="10"/>
      <c r="G118" s="11"/>
      <c r="H118" s="11"/>
      <c r="I118" s="11"/>
      <c r="J118" s="11"/>
      <c r="K118" s="11"/>
      <c r="L118" s="4"/>
      <c r="M118" s="4"/>
      <c r="N118" s="10">
        <v>248.0</v>
      </c>
      <c r="O118" s="11">
        <v>270.5</v>
      </c>
      <c r="P118" s="11">
        <v>249.5</v>
      </c>
      <c r="Q118" s="10"/>
      <c r="R118" s="11"/>
      <c r="S118" s="11"/>
      <c r="T118" s="11"/>
      <c r="U118" s="11"/>
      <c r="V118" s="11"/>
      <c r="W118" s="4"/>
      <c r="X118" s="4"/>
      <c r="Y118" s="10">
        <v>267.0</v>
      </c>
      <c r="Z118" s="11">
        <v>283.0</v>
      </c>
      <c r="AA118" s="11">
        <v>248.5</v>
      </c>
      <c r="AB118" s="10"/>
      <c r="AC118" s="11"/>
      <c r="AD118" s="11"/>
      <c r="AE118" s="11"/>
      <c r="AF118" s="11"/>
      <c r="AG118" s="11"/>
      <c r="AH118" s="4"/>
      <c r="AI118" s="4"/>
    </row>
    <row r="119">
      <c r="A119" s="8" t="s">
        <v>27</v>
      </c>
      <c r="B119" s="9">
        <v>29.0</v>
      </c>
      <c r="C119" s="10">
        <v>73.0</v>
      </c>
      <c r="D119" s="11">
        <v>100.0</v>
      </c>
      <c r="E119" s="11">
        <v>84.0</v>
      </c>
      <c r="F119" s="10"/>
      <c r="G119" s="11"/>
      <c r="H119" s="11"/>
      <c r="I119" s="11"/>
      <c r="J119" s="11"/>
      <c r="K119" s="11"/>
      <c r="L119" s="4"/>
      <c r="M119" s="4"/>
      <c r="N119" s="10">
        <v>85.0</v>
      </c>
      <c r="O119" s="11">
        <v>74.0</v>
      </c>
      <c r="P119" s="11">
        <v>61.0</v>
      </c>
      <c r="Q119" s="10"/>
      <c r="R119" s="11"/>
      <c r="S119" s="11"/>
      <c r="T119" s="11"/>
      <c r="U119" s="11"/>
      <c r="V119" s="11"/>
      <c r="W119" s="4"/>
      <c r="X119" s="4"/>
      <c r="Y119" s="10">
        <v>59.0</v>
      </c>
      <c r="Z119" s="11">
        <v>84.0</v>
      </c>
      <c r="AA119" s="11">
        <v>40.0</v>
      </c>
      <c r="AB119" s="10"/>
      <c r="AC119" s="11"/>
      <c r="AD119" s="11"/>
      <c r="AE119" s="11"/>
      <c r="AF119" s="11"/>
      <c r="AG119" s="11"/>
      <c r="AH119" s="4"/>
      <c r="AI119" s="4"/>
    </row>
    <row r="120">
      <c r="A120" s="8" t="s">
        <v>28</v>
      </c>
      <c r="B120" s="9">
        <v>29.0</v>
      </c>
      <c r="C120" s="10">
        <v>3909.0</v>
      </c>
      <c r="D120" s="11">
        <v>6204.0</v>
      </c>
      <c r="E120" s="11">
        <v>5951.0</v>
      </c>
      <c r="F120" s="10"/>
      <c r="G120" s="11"/>
      <c r="H120" s="11"/>
      <c r="I120" s="11"/>
      <c r="J120" s="11"/>
      <c r="K120" s="11"/>
      <c r="L120" s="4"/>
      <c r="M120" s="4"/>
      <c r="N120" s="10">
        <v>4322.0</v>
      </c>
      <c r="O120" s="11">
        <v>4045.0</v>
      </c>
      <c r="P120" s="11">
        <v>5584.0</v>
      </c>
      <c r="Q120" s="10"/>
      <c r="R120" s="11"/>
      <c r="S120" s="11"/>
      <c r="T120" s="11"/>
      <c r="U120" s="11"/>
      <c r="V120" s="11"/>
      <c r="W120" s="4"/>
      <c r="X120" s="4"/>
      <c r="Y120" s="10">
        <v>3718.0</v>
      </c>
      <c r="Z120" s="11">
        <v>4439.0</v>
      </c>
      <c r="AA120" s="11">
        <v>2590.0</v>
      </c>
      <c r="AB120" s="10"/>
      <c r="AC120" s="11"/>
      <c r="AD120" s="11"/>
      <c r="AE120" s="11"/>
      <c r="AF120" s="11"/>
      <c r="AG120" s="11"/>
      <c r="AH120" s="4"/>
      <c r="AI120" s="4"/>
    </row>
    <row r="121">
      <c r="A121" s="8" t="s">
        <v>37</v>
      </c>
      <c r="B121" s="9">
        <v>29.0</v>
      </c>
      <c r="C121" s="10">
        <v>33.895</v>
      </c>
      <c r="D121" s="11">
        <v>31.479</v>
      </c>
      <c r="E121" s="11">
        <v>30.596</v>
      </c>
      <c r="F121" s="10"/>
      <c r="G121" s="11"/>
      <c r="H121" s="11"/>
      <c r="I121" s="11"/>
      <c r="J121" s="11"/>
      <c r="K121" s="11"/>
      <c r="L121" s="4"/>
      <c r="M121" s="4"/>
      <c r="N121" s="10">
        <v>32.65</v>
      </c>
      <c r="O121" s="11">
        <v>29.235</v>
      </c>
      <c r="P121" s="11">
        <v>27.326</v>
      </c>
      <c r="Q121" s="10"/>
      <c r="R121" s="11"/>
      <c r="S121" s="11"/>
      <c r="T121" s="11"/>
      <c r="U121" s="11"/>
      <c r="V121" s="11"/>
      <c r="W121" s="4"/>
      <c r="X121" s="4"/>
      <c r="Y121" s="10">
        <v>30.717</v>
      </c>
      <c r="Z121" s="11">
        <v>30.133</v>
      </c>
      <c r="AA121" s="11">
        <v>26.906</v>
      </c>
      <c r="AB121" s="10"/>
      <c r="AC121" s="11"/>
      <c r="AD121" s="11"/>
      <c r="AE121" s="11"/>
      <c r="AF121" s="11"/>
      <c r="AG121" s="11"/>
      <c r="AH121" s="4"/>
      <c r="AI121" s="4"/>
    </row>
    <row r="122">
      <c r="A122" s="8" t="s">
        <v>38</v>
      </c>
      <c r="B122" s="9">
        <v>29.0</v>
      </c>
      <c r="C122" s="10">
        <v>83.0</v>
      </c>
      <c r="D122" s="11">
        <v>61.0</v>
      </c>
      <c r="E122" s="11">
        <v>55.0</v>
      </c>
      <c r="F122" s="10"/>
      <c r="G122" s="11"/>
      <c r="H122" s="11"/>
      <c r="I122" s="11"/>
      <c r="J122" s="11"/>
      <c r="K122" s="11"/>
      <c r="L122" s="4"/>
      <c r="M122" s="4"/>
      <c r="N122" s="10">
        <v>66.0</v>
      </c>
      <c r="O122" s="11">
        <v>57.0</v>
      </c>
      <c r="P122" s="11">
        <v>55.0</v>
      </c>
      <c r="Q122" s="10"/>
      <c r="R122" s="11"/>
      <c r="S122" s="11"/>
      <c r="T122" s="11"/>
      <c r="U122" s="11"/>
      <c r="V122" s="11"/>
      <c r="W122" s="4"/>
      <c r="X122" s="4"/>
      <c r="Y122" s="10">
        <v>59.0</v>
      </c>
      <c r="Z122" s="11">
        <v>62.0</v>
      </c>
      <c r="AA122" s="11">
        <v>65.0</v>
      </c>
      <c r="AB122" s="10"/>
      <c r="AC122" s="11"/>
      <c r="AD122" s="11"/>
      <c r="AE122" s="11"/>
      <c r="AF122" s="11"/>
      <c r="AG122" s="11"/>
      <c r="AH122" s="4"/>
      <c r="AI122" s="4"/>
    </row>
    <row r="123">
      <c r="A123" s="8" t="s">
        <v>39</v>
      </c>
      <c r="B123" s="9">
        <v>29.0</v>
      </c>
      <c r="C123" s="10">
        <v>14.0</v>
      </c>
      <c r="D123" s="11">
        <v>3.0</v>
      </c>
      <c r="E123" s="11">
        <v>0.0</v>
      </c>
      <c r="F123" s="10"/>
      <c r="G123" s="11"/>
      <c r="H123" s="11"/>
      <c r="I123" s="11"/>
      <c r="J123" s="11"/>
      <c r="K123" s="11"/>
      <c r="L123" s="4"/>
      <c r="M123" s="4"/>
      <c r="N123" s="10">
        <v>10.0</v>
      </c>
      <c r="O123" s="11">
        <v>1.0</v>
      </c>
      <c r="P123" s="11">
        <v>0.0</v>
      </c>
      <c r="Q123" s="10"/>
      <c r="R123" s="11"/>
      <c r="S123" s="11"/>
      <c r="T123" s="11"/>
      <c r="U123" s="11"/>
      <c r="V123" s="11"/>
      <c r="W123" s="4"/>
      <c r="X123" s="4"/>
      <c r="Y123" s="10">
        <v>2.0</v>
      </c>
      <c r="Z123" s="11">
        <v>3.0</v>
      </c>
      <c r="AA123" s="11">
        <v>5.0</v>
      </c>
      <c r="AB123" s="10"/>
      <c r="AC123" s="11"/>
      <c r="AD123" s="11"/>
      <c r="AE123" s="11"/>
      <c r="AF123" s="11"/>
      <c r="AG123" s="11"/>
      <c r="AH123" s="4"/>
      <c r="AI123" s="4"/>
    </row>
    <row r="124">
      <c r="A124" s="4" t="s">
        <v>40</v>
      </c>
      <c r="B124" s="9">
        <v>29.0</v>
      </c>
      <c r="C124" s="10"/>
      <c r="D124" s="11"/>
      <c r="E124" s="11"/>
      <c r="F124" s="10"/>
      <c r="G124" s="11"/>
      <c r="H124" s="11"/>
      <c r="I124" s="11"/>
      <c r="J124" s="11"/>
      <c r="K124" s="11"/>
      <c r="L124" s="4"/>
      <c r="M124" s="4"/>
      <c r="N124" s="10"/>
      <c r="O124" s="11"/>
      <c r="P124" s="11"/>
      <c r="Q124" s="10"/>
      <c r="R124" s="11"/>
      <c r="S124" s="11"/>
      <c r="T124" s="11"/>
      <c r="U124" s="11"/>
      <c r="V124" s="11"/>
      <c r="W124" s="4"/>
      <c r="X124" s="4"/>
      <c r="Y124" s="10"/>
      <c r="Z124" s="11"/>
      <c r="AA124" s="11"/>
      <c r="AB124" s="10"/>
      <c r="AC124" s="11"/>
      <c r="AD124" s="11"/>
      <c r="AE124" s="11"/>
      <c r="AF124" s="11"/>
      <c r="AG124" s="11"/>
      <c r="AH124" s="4"/>
      <c r="AI124" s="4"/>
    </row>
    <row r="125">
      <c r="A125" s="4" t="s">
        <v>41</v>
      </c>
      <c r="B125" s="9">
        <v>29.0</v>
      </c>
      <c r="C125" s="10"/>
      <c r="D125" s="11"/>
      <c r="E125" s="11"/>
      <c r="F125" s="10"/>
      <c r="G125" s="11"/>
      <c r="H125" s="11"/>
      <c r="I125" s="11"/>
      <c r="J125" s="11"/>
      <c r="K125" s="11"/>
      <c r="L125" s="4"/>
      <c r="M125" s="4"/>
      <c r="N125" s="10"/>
      <c r="O125" s="11"/>
      <c r="P125" s="11"/>
      <c r="Q125" s="10"/>
      <c r="R125" s="11"/>
      <c r="S125" s="11"/>
      <c r="T125" s="11"/>
      <c r="U125" s="11"/>
      <c r="V125" s="11"/>
      <c r="W125" s="4"/>
      <c r="X125" s="4"/>
      <c r="Y125" s="10"/>
      <c r="Z125" s="11"/>
      <c r="AA125" s="11"/>
      <c r="AB125" s="10"/>
      <c r="AC125" s="11"/>
      <c r="AD125" s="11"/>
      <c r="AE125" s="11"/>
      <c r="AF125" s="11"/>
      <c r="AG125" s="11"/>
      <c r="AH125" s="4"/>
      <c r="AI125" s="4"/>
    </row>
    <row r="126">
      <c r="A126" s="4" t="s">
        <v>42</v>
      </c>
      <c r="B126" s="9">
        <v>29.0</v>
      </c>
      <c r="C126" s="10"/>
      <c r="D126" s="11"/>
      <c r="E126" s="11"/>
      <c r="F126" s="10"/>
      <c r="G126" s="11"/>
      <c r="H126" s="11"/>
      <c r="I126" s="11"/>
      <c r="J126" s="11"/>
      <c r="K126" s="11"/>
      <c r="L126" s="4"/>
      <c r="M126" s="4"/>
      <c r="N126" s="10"/>
      <c r="O126" s="11"/>
      <c r="P126" s="11"/>
      <c r="Q126" s="10"/>
      <c r="R126" s="11"/>
      <c r="S126" s="11"/>
      <c r="T126" s="11"/>
      <c r="U126" s="11"/>
      <c r="V126" s="11"/>
      <c r="W126" s="4"/>
      <c r="X126" s="4"/>
      <c r="Y126" s="10"/>
      <c r="Z126" s="11"/>
      <c r="AA126" s="11"/>
      <c r="AB126" s="10"/>
      <c r="AC126" s="11"/>
      <c r="AD126" s="11"/>
      <c r="AE126" s="11"/>
      <c r="AF126" s="11"/>
      <c r="AG126" s="11"/>
      <c r="AH126" s="4"/>
      <c r="AI126" s="4"/>
    </row>
    <row r="127">
      <c r="A127" s="4" t="s">
        <v>43</v>
      </c>
      <c r="B127" s="9">
        <v>29.0</v>
      </c>
      <c r="C127" s="10"/>
      <c r="D127" s="11"/>
      <c r="E127" s="11"/>
      <c r="F127" s="10"/>
      <c r="G127" s="11"/>
      <c r="H127" s="11"/>
      <c r="I127" s="11"/>
      <c r="J127" s="11"/>
      <c r="K127" s="11"/>
      <c r="L127" s="4"/>
      <c r="M127" s="4"/>
      <c r="N127" s="10"/>
      <c r="O127" s="11"/>
      <c r="P127" s="11"/>
      <c r="Q127" s="10"/>
      <c r="R127" s="11"/>
      <c r="S127" s="11"/>
      <c r="T127" s="11"/>
      <c r="U127" s="11"/>
      <c r="V127" s="11"/>
      <c r="W127" s="4"/>
      <c r="X127" s="4"/>
      <c r="Y127" s="10"/>
      <c r="Z127" s="11"/>
      <c r="AA127" s="11"/>
      <c r="AB127" s="10"/>
      <c r="AC127" s="11"/>
      <c r="AD127" s="11"/>
      <c r="AE127" s="11"/>
      <c r="AF127" s="11"/>
      <c r="AG127" s="11"/>
      <c r="AH127" s="4"/>
      <c r="AI127" s="4"/>
    </row>
    <row r="128">
      <c r="A128" s="4"/>
      <c r="B128" s="9">
        <v>29.0</v>
      </c>
      <c r="C128" s="7"/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7"/>
      <c r="O128" s="4"/>
      <c r="P128" s="4"/>
      <c r="Q128" s="7"/>
      <c r="R128" s="4"/>
      <c r="S128" s="4"/>
      <c r="T128" s="4"/>
      <c r="U128" s="4"/>
      <c r="V128" s="4"/>
      <c r="W128" s="4"/>
      <c r="X128" s="4"/>
      <c r="Y128" s="7"/>
      <c r="Z128" s="4"/>
      <c r="AA128" s="4"/>
      <c r="AB128" s="7"/>
      <c r="AC128" s="4"/>
      <c r="AD128" s="4"/>
      <c r="AE128" s="4"/>
      <c r="AF128" s="4"/>
      <c r="AG128" s="4"/>
      <c r="AH128" s="4"/>
      <c r="AI128" s="4"/>
    </row>
    <row r="129">
      <c r="A129" s="4"/>
      <c r="B129" s="9">
        <v>29.0</v>
      </c>
      <c r="C129" s="7"/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7"/>
      <c r="O129" s="4"/>
      <c r="P129" s="4"/>
      <c r="Q129" s="7"/>
      <c r="R129" s="4"/>
      <c r="S129" s="4"/>
      <c r="T129" s="4"/>
      <c r="U129" s="4"/>
      <c r="V129" s="4"/>
      <c r="W129" s="4"/>
      <c r="X129" s="4"/>
      <c r="Y129" s="7"/>
      <c r="Z129" s="4"/>
      <c r="AA129" s="4"/>
      <c r="AB129" s="7"/>
      <c r="AC129" s="4"/>
      <c r="AD129" s="4"/>
      <c r="AE129" s="4"/>
      <c r="AF129" s="4"/>
      <c r="AG129" s="4"/>
      <c r="AH129" s="4"/>
      <c r="AI129" s="4"/>
    </row>
    <row r="130">
      <c r="A130" s="4"/>
      <c r="B130" s="9">
        <v>29.0</v>
      </c>
      <c r="C130" s="7"/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7"/>
      <c r="O130" s="4"/>
      <c r="P130" s="4"/>
      <c r="Q130" s="7"/>
      <c r="R130" s="4"/>
      <c r="S130" s="4"/>
      <c r="T130" s="4"/>
      <c r="U130" s="4"/>
      <c r="V130" s="4"/>
      <c r="W130" s="4"/>
      <c r="X130" s="4"/>
      <c r="Y130" s="7"/>
      <c r="Z130" s="4"/>
      <c r="AA130" s="4"/>
      <c r="AB130" s="7"/>
      <c r="AC130" s="4"/>
      <c r="AD130" s="4"/>
      <c r="AE130" s="4"/>
      <c r="AF130" s="4"/>
      <c r="AG130" s="4"/>
      <c r="AH130" s="4"/>
      <c r="AI130" s="4"/>
    </row>
    <row r="131">
      <c r="A131" s="4" t="s">
        <v>21</v>
      </c>
      <c r="B131" s="4"/>
      <c r="C131" s="7"/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7"/>
      <c r="O131" s="4"/>
      <c r="P131" s="4"/>
      <c r="Q131" s="7"/>
      <c r="R131" s="4"/>
      <c r="S131" s="4"/>
      <c r="T131" s="4"/>
      <c r="U131" s="4"/>
      <c r="V131" s="4"/>
      <c r="W131" s="4"/>
      <c r="X131" s="4"/>
      <c r="Y131" s="7"/>
      <c r="Z131" s="4"/>
      <c r="AA131" s="4"/>
      <c r="AB131" s="7"/>
      <c r="AC131" s="4"/>
      <c r="AD131" s="4"/>
      <c r="AE131" s="4"/>
      <c r="AF131" s="4"/>
      <c r="AG131" s="4"/>
      <c r="AH131" s="4"/>
      <c r="AI131" s="4"/>
    </row>
    <row r="132">
      <c r="A132" s="8" t="s">
        <v>25</v>
      </c>
      <c r="B132" s="9">
        <v>30.0</v>
      </c>
      <c r="C132" s="10">
        <v>584.1935483870968</v>
      </c>
      <c r="D132" s="11">
        <v>530.972972972973</v>
      </c>
      <c r="E132" s="11">
        <v>446.7931034482759</v>
      </c>
      <c r="F132" s="10"/>
      <c r="G132" s="11"/>
      <c r="H132" s="11"/>
      <c r="I132" s="11"/>
      <c r="J132" s="11"/>
      <c r="K132" s="11"/>
      <c r="L132" s="4"/>
      <c r="M132" s="4"/>
      <c r="N132" s="10">
        <v>592.0983606557377</v>
      </c>
      <c r="O132" s="11">
        <v>536.5671641791045</v>
      </c>
      <c r="P132" s="11">
        <v>559.4626865671642</v>
      </c>
      <c r="Q132" s="10"/>
      <c r="R132" s="11"/>
      <c r="S132" s="11"/>
      <c r="T132" s="11"/>
      <c r="U132" s="11"/>
      <c r="V132" s="11"/>
      <c r="W132" s="4"/>
      <c r="X132" s="4"/>
      <c r="Y132" s="10">
        <v>690.6071428571429</v>
      </c>
      <c r="Z132" s="11">
        <v>515.8676470588235</v>
      </c>
      <c r="AA132" s="11">
        <v>726.359375</v>
      </c>
      <c r="AB132" s="10"/>
      <c r="AC132" s="11"/>
      <c r="AD132" s="11"/>
      <c r="AE132" s="11"/>
      <c r="AF132" s="11"/>
      <c r="AG132" s="11"/>
      <c r="AH132" s="4"/>
      <c r="AI132" s="4"/>
    </row>
    <row r="133">
      <c r="A133" s="8" t="s">
        <v>29</v>
      </c>
      <c r="B133" s="9">
        <v>30.0</v>
      </c>
      <c r="C133" s="10">
        <v>740.3894154531596</v>
      </c>
      <c r="D133" s="11">
        <v>639.1615220852456</v>
      </c>
      <c r="E133" s="11">
        <v>418.7819747884853</v>
      </c>
      <c r="F133" s="10"/>
      <c r="G133" s="11"/>
      <c r="H133" s="11"/>
      <c r="I133" s="11"/>
      <c r="J133" s="11"/>
      <c r="K133" s="11"/>
      <c r="L133" s="4"/>
      <c r="M133" s="4"/>
      <c r="N133" s="10">
        <v>763.5203491048997</v>
      </c>
      <c r="O133" s="11">
        <v>589.9215721854177</v>
      </c>
      <c r="P133" s="11">
        <v>648.1080467431948</v>
      </c>
      <c r="Q133" s="10"/>
      <c r="R133" s="11"/>
      <c r="S133" s="11"/>
      <c r="T133" s="11"/>
      <c r="U133" s="11"/>
      <c r="V133" s="11"/>
      <c r="W133" s="4"/>
      <c r="X133" s="4"/>
      <c r="Y133" s="10">
        <v>741.2762380104741</v>
      </c>
      <c r="Z133" s="11">
        <v>642.8946643000126</v>
      </c>
      <c r="AA133" s="11">
        <v>1136.9492927111694</v>
      </c>
      <c r="AB133" s="10"/>
      <c r="AC133" s="11"/>
      <c r="AD133" s="11"/>
      <c r="AE133" s="11"/>
      <c r="AF133" s="11"/>
      <c r="AG133" s="11"/>
      <c r="AH133" s="4"/>
      <c r="AI133" s="4"/>
    </row>
    <row r="134">
      <c r="A134" s="8" t="s">
        <v>26</v>
      </c>
      <c r="B134" s="9">
        <v>30.0</v>
      </c>
      <c r="C134" s="10">
        <v>343.5</v>
      </c>
      <c r="D134" s="11">
        <v>283.5</v>
      </c>
      <c r="E134" s="11">
        <v>289.0</v>
      </c>
      <c r="F134" s="10"/>
      <c r="G134" s="11"/>
      <c r="H134" s="11"/>
      <c r="I134" s="11"/>
      <c r="J134" s="11"/>
      <c r="K134" s="11"/>
      <c r="L134" s="4"/>
      <c r="M134" s="4"/>
      <c r="N134" s="10">
        <v>304.0</v>
      </c>
      <c r="O134" s="11">
        <v>274.0</v>
      </c>
      <c r="P134" s="11">
        <v>259.0</v>
      </c>
      <c r="Q134" s="10"/>
      <c r="R134" s="11"/>
      <c r="S134" s="11"/>
      <c r="T134" s="11"/>
      <c r="U134" s="11"/>
      <c r="V134" s="11"/>
      <c r="W134" s="4"/>
      <c r="X134" s="4"/>
      <c r="Y134" s="10">
        <v>336.0</v>
      </c>
      <c r="Z134" s="11">
        <v>292.0</v>
      </c>
      <c r="AA134" s="11">
        <v>333.0</v>
      </c>
      <c r="AB134" s="10"/>
      <c r="AC134" s="11"/>
      <c r="AD134" s="11"/>
      <c r="AE134" s="11"/>
      <c r="AF134" s="11"/>
      <c r="AG134" s="11"/>
      <c r="AH134" s="4"/>
      <c r="AI134" s="4"/>
    </row>
    <row r="135">
      <c r="A135" s="8" t="s">
        <v>27</v>
      </c>
      <c r="B135" s="9">
        <v>30.0</v>
      </c>
      <c r="C135" s="10">
        <v>70.0</v>
      </c>
      <c r="D135" s="11">
        <v>75.0</v>
      </c>
      <c r="E135" s="11">
        <v>85.0</v>
      </c>
      <c r="F135" s="10"/>
      <c r="G135" s="11"/>
      <c r="H135" s="11"/>
      <c r="I135" s="11"/>
      <c r="J135" s="11"/>
      <c r="K135" s="11"/>
      <c r="L135" s="4"/>
      <c r="M135" s="4"/>
      <c r="N135" s="10">
        <v>87.0</v>
      </c>
      <c r="O135" s="11">
        <v>84.0</v>
      </c>
      <c r="P135" s="11">
        <v>56.0</v>
      </c>
      <c r="Q135" s="10"/>
      <c r="R135" s="11"/>
      <c r="S135" s="11"/>
      <c r="T135" s="11"/>
      <c r="U135" s="11"/>
      <c r="V135" s="11"/>
      <c r="W135" s="4"/>
      <c r="X135" s="4"/>
      <c r="Y135" s="10">
        <v>146.0</v>
      </c>
      <c r="Z135" s="11">
        <v>107.0</v>
      </c>
      <c r="AA135" s="11">
        <v>115.0</v>
      </c>
      <c r="AB135" s="10"/>
      <c r="AC135" s="11"/>
      <c r="AD135" s="11"/>
      <c r="AE135" s="11"/>
      <c r="AF135" s="11"/>
      <c r="AG135" s="11"/>
      <c r="AH135" s="4"/>
      <c r="AI135" s="4"/>
    </row>
    <row r="136">
      <c r="A136" s="8" t="s">
        <v>28</v>
      </c>
      <c r="B136" s="9">
        <v>30.0</v>
      </c>
      <c r="C136" s="10">
        <v>5093.0</v>
      </c>
      <c r="D136" s="11">
        <v>3443.0</v>
      </c>
      <c r="E136" s="11">
        <v>2266.0</v>
      </c>
      <c r="F136" s="10"/>
      <c r="G136" s="11"/>
      <c r="H136" s="11"/>
      <c r="I136" s="11"/>
      <c r="J136" s="11"/>
      <c r="K136" s="11"/>
      <c r="L136" s="4"/>
      <c r="M136" s="4"/>
      <c r="N136" s="10">
        <v>4840.0</v>
      </c>
      <c r="O136" s="11">
        <v>3067.0</v>
      </c>
      <c r="P136" s="11">
        <v>3247.0</v>
      </c>
      <c r="Q136" s="10"/>
      <c r="R136" s="11"/>
      <c r="S136" s="11"/>
      <c r="T136" s="11"/>
      <c r="U136" s="11"/>
      <c r="V136" s="11"/>
      <c r="W136" s="4"/>
      <c r="X136" s="4"/>
      <c r="Y136" s="10">
        <v>3577.0</v>
      </c>
      <c r="Z136" s="11">
        <v>3617.0</v>
      </c>
      <c r="AA136" s="11">
        <v>6989.0</v>
      </c>
      <c r="AB136" s="10"/>
      <c r="AC136" s="11"/>
      <c r="AD136" s="11"/>
      <c r="AE136" s="11"/>
      <c r="AF136" s="11"/>
      <c r="AG136" s="11"/>
      <c r="AH136" s="4"/>
      <c r="AI136" s="4"/>
    </row>
    <row r="137">
      <c r="A137" s="8" t="s">
        <v>37</v>
      </c>
      <c r="B137" s="9">
        <v>30.0</v>
      </c>
      <c r="C137" s="10">
        <v>36.22</v>
      </c>
      <c r="D137" s="11">
        <v>39.292</v>
      </c>
      <c r="E137" s="11">
        <v>25.914</v>
      </c>
      <c r="F137" s="10"/>
      <c r="G137" s="11"/>
      <c r="H137" s="11"/>
      <c r="I137" s="11"/>
      <c r="J137" s="11"/>
      <c r="K137" s="11"/>
      <c r="L137" s="4"/>
      <c r="M137" s="4"/>
      <c r="N137" s="10">
        <v>36.118</v>
      </c>
      <c r="O137" s="11">
        <v>35.95</v>
      </c>
      <c r="P137" s="11">
        <v>37.484</v>
      </c>
      <c r="Q137" s="10"/>
      <c r="R137" s="11"/>
      <c r="S137" s="11"/>
      <c r="T137" s="11"/>
      <c r="U137" s="11"/>
      <c r="V137" s="11"/>
      <c r="W137" s="4"/>
      <c r="X137" s="4"/>
      <c r="Y137" s="10">
        <v>38.674</v>
      </c>
      <c r="Z137" s="11">
        <v>35.079</v>
      </c>
      <c r="AA137" s="11">
        <v>46.487</v>
      </c>
      <c r="AB137" s="10"/>
      <c r="AC137" s="11"/>
      <c r="AD137" s="11"/>
      <c r="AE137" s="11"/>
      <c r="AF137" s="11"/>
      <c r="AG137" s="11"/>
      <c r="AH137" s="4"/>
      <c r="AI137" s="4"/>
    </row>
    <row r="138">
      <c r="A138" s="8" t="s">
        <v>38</v>
      </c>
      <c r="B138" s="9">
        <v>30.0</v>
      </c>
      <c r="C138" s="10">
        <v>63.0</v>
      </c>
      <c r="D138" s="11">
        <v>75.0</v>
      </c>
      <c r="E138" s="11">
        <v>59.0</v>
      </c>
      <c r="F138" s="10"/>
      <c r="G138" s="11"/>
      <c r="H138" s="11"/>
      <c r="I138" s="11"/>
      <c r="J138" s="11"/>
      <c r="K138" s="11"/>
      <c r="L138" s="4"/>
      <c r="M138" s="4"/>
      <c r="N138" s="10">
        <v>62.0</v>
      </c>
      <c r="O138" s="11">
        <v>68.0</v>
      </c>
      <c r="P138" s="11">
        <v>68.0</v>
      </c>
      <c r="Q138" s="10"/>
      <c r="R138" s="11"/>
      <c r="S138" s="11"/>
      <c r="T138" s="11"/>
      <c r="U138" s="11"/>
      <c r="V138" s="11"/>
      <c r="W138" s="4"/>
      <c r="X138" s="4"/>
      <c r="Y138" s="10">
        <v>57.0</v>
      </c>
      <c r="Z138" s="11">
        <v>69.0</v>
      </c>
      <c r="AA138" s="11">
        <v>65.0</v>
      </c>
      <c r="AB138" s="10"/>
      <c r="AC138" s="11"/>
      <c r="AD138" s="11"/>
      <c r="AE138" s="11"/>
      <c r="AF138" s="11"/>
      <c r="AG138" s="11"/>
      <c r="AH138" s="4"/>
      <c r="AI138" s="4"/>
    </row>
    <row r="139">
      <c r="A139" s="8" t="s">
        <v>39</v>
      </c>
      <c r="B139" s="9">
        <v>30.0</v>
      </c>
      <c r="C139" s="10">
        <v>4.0</v>
      </c>
      <c r="D139" s="11">
        <v>10.0</v>
      </c>
      <c r="E139" s="11">
        <v>2.0</v>
      </c>
      <c r="F139" s="10"/>
      <c r="G139" s="11"/>
      <c r="H139" s="11"/>
      <c r="I139" s="11"/>
      <c r="J139" s="11"/>
      <c r="K139" s="11"/>
      <c r="L139" s="4"/>
      <c r="M139" s="4"/>
      <c r="N139" s="10">
        <v>5.0</v>
      </c>
      <c r="O139" s="11">
        <v>8.0</v>
      </c>
      <c r="P139" s="11">
        <v>8.0</v>
      </c>
      <c r="Q139" s="10"/>
      <c r="R139" s="11"/>
      <c r="S139" s="11"/>
      <c r="T139" s="11"/>
      <c r="U139" s="11"/>
      <c r="V139" s="11"/>
      <c r="W139" s="4"/>
      <c r="X139" s="4"/>
      <c r="Y139" s="10">
        <v>1.0</v>
      </c>
      <c r="Z139" s="11">
        <v>7.0</v>
      </c>
      <c r="AA139" s="11">
        <v>5.0</v>
      </c>
      <c r="AB139" s="10"/>
      <c r="AC139" s="11"/>
      <c r="AD139" s="11"/>
      <c r="AE139" s="11"/>
      <c r="AF139" s="11"/>
      <c r="AG139" s="11"/>
      <c r="AH139" s="4"/>
      <c r="AI139" s="4"/>
    </row>
    <row r="140">
      <c r="A140" s="4" t="s">
        <v>40</v>
      </c>
      <c r="B140" s="9">
        <v>30.0</v>
      </c>
      <c r="C140" s="10"/>
      <c r="D140" s="11"/>
      <c r="E140" s="11"/>
      <c r="F140" s="10"/>
      <c r="G140" s="11"/>
      <c r="H140" s="11"/>
      <c r="I140" s="11"/>
      <c r="J140" s="11"/>
      <c r="K140" s="11"/>
      <c r="L140" s="4"/>
      <c r="M140" s="4"/>
      <c r="N140" s="10"/>
      <c r="O140" s="11"/>
      <c r="P140" s="11"/>
      <c r="Q140" s="10"/>
      <c r="R140" s="11"/>
      <c r="S140" s="11"/>
      <c r="T140" s="11"/>
      <c r="U140" s="11"/>
      <c r="V140" s="11"/>
      <c r="W140" s="4"/>
      <c r="X140" s="4"/>
      <c r="Y140" s="10"/>
      <c r="Z140" s="11"/>
      <c r="AA140" s="11"/>
      <c r="AB140" s="10"/>
      <c r="AC140" s="11"/>
      <c r="AD140" s="11"/>
      <c r="AE140" s="11"/>
      <c r="AF140" s="11"/>
      <c r="AG140" s="11"/>
      <c r="AH140" s="4"/>
      <c r="AI140" s="4"/>
    </row>
    <row r="141">
      <c r="A141" s="4" t="s">
        <v>41</v>
      </c>
      <c r="B141" s="9">
        <v>30.0</v>
      </c>
      <c r="C141" s="10"/>
      <c r="D141" s="11"/>
      <c r="E141" s="11"/>
      <c r="F141" s="10"/>
      <c r="G141" s="11"/>
      <c r="H141" s="11"/>
      <c r="I141" s="11"/>
      <c r="J141" s="11"/>
      <c r="K141" s="11"/>
      <c r="L141" s="4"/>
      <c r="M141" s="4"/>
      <c r="N141" s="10"/>
      <c r="O141" s="11"/>
      <c r="P141" s="11"/>
      <c r="Q141" s="10"/>
      <c r="R141" s="11"/>
      <c r="S141" s="11"/>
      <c r="T141" s="11"/>
      <c r="U141" s="11"/>
      <c r="V141" s="11"/>
      <c r="W141" s="4"/>
      <c r="X141" s="4"/>
      <c r="Y141" s="10"/>
      <c r="Z141" s="11"/>
      <c r="AA141" s="11"/>
      <c r="AB141" s="10"/>
      <c r="AC141" s="11"/>
      <c r="AD141" s="11"/>
      <c r="AE141" s="11"/>
      <c r="AF141" s="11"/>
      <c r="AG141" s="11"/>
      <c r="AH141" s="4"/>
      <c r="AI141" s="4"/>
    </row>
    <row r="142">
      <c r="A142" s="4" t="s">
        <v>42</v>
      </c>
      <c r="B142" s="9">
        <v>30.0</v>
      </c>
      <c r="C142" s="10"/>
      <c r="D142" s="11"/>
      <c r="E142" s="11"/>
      <c r="F142" s="10"/>
      <c r="G142" s="11"/>
      <c r="H142" s="11"/>
      <c r="I142" s="11"/>
      <c r="J142" s="11"/>
      <c r="K142" s="11"/>
      <c r="L142" s="4"/>
      <c r="M142" s="4"/>
      <c r="N142" s="10"/>
      <c r="O142" s="11"/>
      <c r="P142" s="11"/>
      <c r="Q142" s="10"/>
      <c r="R142" s="11"/>
      <c r="S142" s="11"/>
      <c r="T142" s="11"/>
      <c r="U142" s="11"/>
      <c r="V142" s="11"/>
      <c r="W142" s="4"/>
      <c r="X142" s="4"/>
      <c r="Y142" s="10"/>
      <c r="Z142" s="11"/>
      <c r="AA142" s="11"/>
      <c r="AB142" s="10"/>
      <c r="AC142" s="11"/>
      <c r="AD142" s="11"/>
      <c r="AE142" s="11"/>
      <c r="AF142" s="11"/>
      <c r="AG142" s="11"/>
      <c r="AH142" s="4"/>
      <c r="AI142" s="4"/>
    </row>
    <row r="143">
      <c r="A143" s="4" t="s">
        <v>43</v>
      </c>
      <c r="B143" s="9">
        <v>30.0</v>
      </c>
      <c r="C143" s="10"/>
      <c r="D143" s="11"/>
      <c r="E143" s="11"/>
      <c r="F143" s="10"/>
      <c r="G143" s="11"/>
      <c r="H143" s="11"/>
      <c r="I143" s="11"/>
      <c r="J143" s="11"/>
      <c r="K143" s="11"/>
      <c r="L143" s="4"/>
      <c r="M143" s="4"/>
      <c r="N143" s="10"/>
      <c r="O143" s="11"/>
      <c r="P143" s="11"/>
      <c r="Q143" s="10"/>
      <c r="R143" s="11"/>
      <c r="S143" s="11"/>
      <c r="T143" s="11"/>
      <c r="U143" s="11"/>
      <c r="V143" s="11"/>
      <c r="W143" s="4"/>
      <c r="X143" s="4"/>
      <c r="Y143" s="10"/>
      <c r="Z143" s="11"/>
      <c r="AA143" s="11"/>
      <c r="AB143" s="10"/>
      <c r="AC143" s="11"/>
      <c r="AD143" s="11"/>
      <c r="AE143" s="11"/>
      <c r="AF143" s="11"/>
      <c r="AG143" s="11"/>
      <c r="AH143" s="4"/>
      <c r="AI143" s="4"/>
    </row>
    <row r="144">
      <c r="A144" s="4"/>
      <c r="B144" s="9">
        <v>30.0</v>
      </c>
      <c r="C144" s="7"/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7"/>
      <c r="O144" s="4"/>
      <c r="P144" s="4"/>
      <c r="Q144" s="7"/>
      <c r="R144" s="4"/>
      <c r="S144" s="4"/>
      <c r="T144" s="4"/>
      <c r="U144" s="4"/>
      <c r="V144" s="4"/>
      <c r="W144" s="4"/>
      <c r="X144" s="4"/>
      <c r="Y144" s="7"/>
      <c r="Z144" s="4"/>
      <c r="AA144" s="4"/>
      <c r="AB144" s="7"/>
      <c r="AC144" s="4"/>
      <c r="AD144" s="4"/>
      <c r="AE144" s="4"/>
      <c r="AF144" s="4"/>
      <c r="AG144" s="4"/>
      <c r="AH144" s="4"/>
      <c r="AI144" s="4"/>
    </row>
    <row r="145">
      <c r="A145" s="4"/>
      <c r="B145" s="9">
        <v>30.0</v>
      </c>
      <c r="C145" s="7"/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7"/>
      <c r="O145" s="4"/>
      <c r="P145" s="4"/>
      <c r="Q145" s="7"/>
      <c r="R145" s="4"/>
      <c r="S145" s="4"/>
      <c r="T145" s="4"/>
      <c r="U145" s="4"/>
      <c r="V145" s="4"/>
      <c r="W145" s="4"/>
      <c r="X145" s="4"/>
      <c r="Y145" s="7"/>
      <c r="Z145" s="4"/>
      <c r="AA145" s="4"/>
      <c r="AB145" s="7"/>
      <c r="AC145" s="4"/>
      <c r="AD145" s="4"/>
      <c r="AE145" s="4"/>
      <c r="AF145" s="4"/>
      <c r="AG145" s="4"/>
      <c r="AH145" s="4"/>
      <c r="AI145" s="4"/>
    </row>
    <row r="146">
      <c r="A146" s="4"/>
      <c r="B146" s="9">
        <v>30.0</v>
      </c>
      <c r="C146" s="7"/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7"/>
      <c r="O146" s="4"/>
      <c r="P146" s="4"/>
      <c r="Q146" s="7"/>
      <c r="R146" s="4"/>
      <c r="S146" s="4"/>
      <c r="T146" s="4"/>
      <c r="U146" s="4"/>
      <c r="V146" s="4"/>
      <c r="W146" s="4"/>
      <c r="X146" s="4"/>
      <c r="Y146" s="7"/>
      <c r="Z146" s="4"/>
      <c r="AA146" s="4"/>
      <c r="AB146" s="7"/>
      <c r="AC146" s="4"/>
      <c r="AD146" s="4"/>
      <c r="AE146" s="4"/>
      <c r="AF146" s="4"/>
      <c r="AG146" s="4"/>
      <c r="AH146" s="4"/>
      <c r="AI146" s="4"/>
    </row>
    <row r="147">
      <c r="A147" s="4" t="s">
        <v>21</v>
      </c>
      <c r="B147" s="4"/>
      <c r="C147" s="4"/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7"/>
      <c r="O147" s="4"/>
      <c r="P147" s="4"/>
      <c r="Q147" s="7"/>
      <c r="R147" s="4"/>
      <c r="S147" s="4"/>
      <c r="T147" s="4"/>
      <c r="U147" s="4"/>
      <c r="Y147" s="7"/>
      <c r="Z147" s="4"/>
      <c r="AA147" s="4"/>
      <c r="AB147" s="7"/>
      <c r="AC147" s="4"/>
      <c r="AD147" s="4"/>
      <c r="AE147" s="4"/>
      <c r="AF147" s="4"/>
      <c r="AG147" s="4"/>
      <c r="AH147" s="4"/>
      <c r="AI147" s="4"/>
    </row>
    <row r="148">
      <c r="A148" s="8" t="s">
        <v>25</v>
      </c>
      <c r="B148" s="12">
        <v>31.0</v>
      </c>
      <c r="C148" s="4">
        <v>631.1666666666666</v>
      </c>
      <c r="D148" s="4">
        <v>548.6206896551724</v>
      </c>
      <c r="E148" s="4">
        <v>496.2037037037037</v>
      </c>
      <c r="F148" s="7"/>
      <c r="G148" s="4"/>
      <c r="H148" s="4"/>
      <c r="I148" s="4"/>
      <c r="J148" s="4"/>
      <c r="K148" s="4"/>
      <c r="L148" s="4"/>
      <c r="M148" s="4"/>
      <c r="N148" s="7">
        <v>576.8448275862069</v>
      </c>
      <c r="O148" s="4">
        <v>603.03125</v>
      </c>
      <c r="P148" s="4">
        <v>562.1379310344828</v>
      </c>
      <c r="Q148" s="7"/>
      <c r="R148" s="4"/>
      <c r="S148" s="4"/>
      <c r="T148" s="4"/>
      <c r="U148" s="4"/>
      <c r="Y148" s="7">
        <v>660.1774193548387</v>
      </c>
      <c r="Z148" s="4">
        <v>852.6111111111111</v>
      </c>
      <c r="AA148" s="4">
        <v>531.2285714285714</v>
      </c>
      <c r="AB148" s="7"/>
      <c r="AC148" s="4"/>
      <c r="AD148" s="4"/>
      <c r="AE148" s="4"/>
      <c r="AF148" s="4"/>
      <c r="AG148" s="4"/>
      <c r="AH148" s="4"/>
      <c r="AI148" s="4"/>
    </row>
    <row r="149">
      <c r="A149" s="8" t="s">
        <v>29</v>
      </c>
      <c r="B149" s="12">
        <v>31.0</v>
      </c>
      <c r="C149" s="4">
        <v>632.3071486142468</v>
      </c>
      <c r="D149" s="4">
        <v>555.9519993033036</v>
      </c>
      <c r="E149" s="4">
        <v>492.4604142554661</v>
      </c>
      <c r="F149" s="7"/>
      <c r="G149" s="4"/>
      <c r="H149" s="4"/>
      <c r="I149" s="4"/>
      <c r="J149" s="4"/>
      <c r="K149" s="4"/>
      <c r="L149" s="4"/>
      <c r="M149" s="4"/>
      <c r="N149" s="7">
        <v>880.5072860358682</v>
      </c>
      <c r="O149" s="4">
        <v>686.5961815130157</v>
      </c>
      <c r="P149" s="4">
        <v>674.9516018588182</v>
      </c>
      <c r="Q149" s="7"/>
      <c r="R149" s="4"/>
      <c r="S149" s="4"/>
      <c r="T149" s="4"/>
      <c r="U149" s="4"/>
      <c r="Y149" s="7">
        <v>827.4531639302306</v>
      </c>
      <c r="Z149" s="4">
        <v>1241.4147652967783</v>
      </c>
      <c r="AA149" s="4">
        <v>748.7471888394847</v>
      </c>
      <c r="AB149" s="7"/>
      <c r="AC149" s="4"/>
      <c r="AD149" s="4"/>
      <c r="AE149" s="4"/>
      <c r="AF149" s="4"/>
      <c r="AG149" s="4"/>
      <c r="AH149" s="4"/>
      <c r="AI149" s="4"/>
    </row>
    <row r="150">
      <c r="A150" s="8" t="s">
        <v>26</v>
      </c>
      <c r="B150" s="12">
        <v>31.0</v>
      </c>
      <c r="C150" s="4">
        <v>370.0</v>
      </c>
      <c r="D150" s="4">
        <v>312.5</v>
      </c>
      <c r="E150" s="4">
        <v>273.0</v>
      </c>
      <c r="F150" s="7"/>
      <c r="G150" s="4"/>
      <c r="H150" s="4"/>
      <c r="I150" s="4"/>
      <c r="J150" s="4"/>
      <c r="K150" s="4"/>
      <c r="L150" s="4"/>
      <c r="M150" s="4"/>
      <c r="N150" s="7">
        <v>268.5</v>
      </c>
      <c r="O150" s="4">
        <v>271.0</v>
      </c>
      <c r="P150" s="4">
        <v>301.5</v>
      </c>
      <c r="Q150" s="7"/>
      <c r="R150" s="4"/>
      <c r="S150" s="4"/>
      <c r="T150" s="4"/>
      <c r="U150" s="4"/>
      <c r="Y150" s="7">
        <v>288.5</v>
      </c>
      <c r="Z150" s="4">
        <v>300.5</v>
      </c>
      <c r="AA150" s="4">
        <v>281.0</v>
      </c>
      <c r="AB150" s="7"/>
      <c r="AC150" s="4"/>
      <c r="AD150" s="4"/>
      <c r="AE150" s="4"/>
      <c r="AF150" s="4"/>
      <c r="AG150" s="4"/>
      <c r="AH150" s="4"/>
      <c r="AI150" s="4"/>
    </row>
    <row r="151">
      <c r="A151" s="8" t="s">
        <v>27</v>
      </c>
      <c r="B151" s="12">
        <v>31.0</v>
      </c>
      <c r="C151" s="4">
        <v>92.0</v>
      </c>
      <c r="D151" s="4">
        <v>129.0</v>
      </c>
      <c r="E151" s="4">
        <v>111.0</v>
      </c>
      <c r="F151" s="7"/>
      <c r="G151" s="4"/>
      <c r="H151" s="4"/>
      <c r="I151" s="4"/>
      <c r="J151" s="4"/>
      <c r="K151" s="4"/>
      <c r="L151" s="4"/>
      <c r="M151" s="4"/>
      <c r="N151" s="7">
        <v>111.0</v>
      </c>
      <c r="O151" s="4">
        <v>127.0</v>
      </c>
      <c r="P151" s="4">
        <v>150.0</v>
      </c>
      <c r="Q151" s="7"/>
      <c r="R151" s="4"/>
      <c r="S151" s="4"/>
      <c r="T151" s="4"/>
      <c r="U151" s="4"/>
      <c r="Y151" s="7">
        <v>25.0</v>
      </c>
      <c r="Z151" s="4">
        <v>150.0</v>
      </c>
      <c r="AA151" s="4">
        <v>129.0</v>
      </c>
      <c r="AB151" s="7"/>
      <c r="AC151" s="4"/>
      <c r="AD151" s="4"/>
      <c r="AE151" s="4"/>
      <c r="AF151" s="4"/>
      <c r="AG151" s="4"/>
      <c r="AH151" s="4"/>
      <c r="AI151" s="4"/>
    </row>
    <row r="152">
      <c r="A152" s="8" t="s">
        <v>28</v>
      </c>
      <c r="B152" s="12">
        <v>31.0</v>
      </c>
      <c r="C152" s="4">
        <v>3165.0</v>
      </c>
      <c r="D152" s="4">
        <v>2561.0</v>
      </c>
      <c r="E152" s="4">
        <v>2724.0</v>
      </c>
      <c r="F152" s="7"/>
      <c r="G152" s="4"/>
      <c r="H152" s="4"/>
      <c r="I152" s="4"/>
      <c r="J152" s="4"/>
      <c r="K152" s="4"/>
      <c r="L152" s="4"/>
      <c r="M152" s="4"/>
      <c r="N152" s="7">
        <v>6197.0</v>
      </c>
      <c r="O152" s="4">
        <v>3774.0</v>
      </c>
      <c r="P152" s="4">
        <v>4219.0</v>
      </c>
      <c r="Q152" s="7"/>
      <c r="R152" s="4"/>
      <c r="S152" s="4"/>
      <c r="T152" s="4"/>
      <c r="U152" s="4"/>
      <c r="Y152" s="7">
        <v>4026.0</v>
      </c>
      <c r="Z152" s="4">
        <v>6653.0</v>
      </c>
      <c r="AA152" s="4">
        <v>5851.0</v>
      </c>
      <c r="AB152" s="7"/>
      <c r="AC152" s="4"/>
      <c r="AD152" s="4"/>
      <c r="AE152" s="4"/>
      <c r="AF152" s="4"/>
      <c r="AG152" s="4"/>
      <c r="AH152" s="4"/>
      <c r="AI152" s="4"/>
    </row>
    <row r="153">
      <c r="A153" s="8" t="s">
        <v>37</v>
      </c>
      <c r="B153" s="12">
        <v>31.0</v>
      </c>
      <c r="C153" s="4">
        <v>34.083</v>
      </c>
      <c r="D153" s="4">
        <v>31.82</v>
      </c>
      <c r="E153" s="4">
        <v>26.795</v>
      </c>
      <c r="F153" s="7"/>
      <c r="G153" s="4"/>
      <c r="H153" s="4"/>
      <c r="I153" s="4"/>
      <c r="J153" s="4"/>
      <c r="K153" s="4"/>
      <c r="L153" s="4"/>
      <c r="M153" s="4"/>
      <c r="N153" s="7">
        <v>33.457</v>
      </c>
      <c r="O153" s="4">
        <v>38.594</v>
      </c>
      <c r="P153" s="4">
        <v>32.604</v>
      </c>
      <c r="Q153" s="7"/>
      <c r="R153" s="4"/>
      <c r="S153" s="4"/>
      <c r="T153" s="4"/>
      <c r="U153" s="4"/>
      <c r="Y153" s="7">
        <v>40.931</v>
      </c>
      <c r="Z153" s="4">
        <v>46.041</v>
      </c>
      <c r="AA153" s="4">
        <v>37.186</v>
      </c>
      <c r="AB153" s="7"/>
      <c r="AC153" s="4"/>
      <c r="AD153" s="4"/>
      <c r="AE153" s="4"/>
      <c r="AF153" s="4"/>
      <c r="AG153" s="4"/>
      <c r="AH153" s="4"/>
      <c r="AI153" s="4"/>
    </row>
    <row r="154">
      <c r="A154" s="8" t="s">
        <v>38</v>
      </c>
      <c r="B154" s="12">
        <v>31.0</v>
      </c>
      <c r="C154" s="4">
        <v>55.0</v>
      </c>
      <c r="D154" s="4">
        <v>59.0</v>
      </c>
      <c r="E154" s="4">
        <v>55.0</v>
      </c>
      <c r="F154" s="7"/>
      <c r="G154" s="4"/>
      <c r="H154" s="4"/>
      <c r="I154" s="4"/>
      <c r="J154" s="4"/>
      <c r="K154" s="4"/>
      <c r="L154" s="4"/>
      <c r="M154" s="4"/>
      <c r="N154" s="7">
        <v>59.0</v>
      </c>
      <c r="O154" s="4">
        <v>65.0</v>
      </c>
      <c r="P154" s="4">
        <v>59.0</v>
      </c>
      <c r="Q154" s="7"/>
      <c r="R154" s="4"/>
      <c r="S154" s="4"/>
      <c r="T154" s="4"/>
      <c r="U154" s="4"/>
      <c r="Y154" s="7">
        <v>63.0</v>
      </c>
      <c r="Z154" s="4">
        <v>55.0</v>
      </c>
      <c r="AA154" s="4">
        <v>71.0</v>
      </c>
      <c r="AB154" s="7"/>
      <c r="AC154" s="4"/>
      <c r="AD154" s="4"/>
      <c r="AE154" s="4"/>
      <c r="AF154" s="4"/>
      <c r="AG154" s="4"/>
      <c r="AH154" s="4"/>
      <c r="AI154" s="4"/>
    </row>
    <row r="155">
      <c r="A155" s="8" t="s">
        <v>39</v>
      </c>
      <c r="B155" s="12">
        <v>31.0</v>
      </c>
      <c r="C155" s="4">
        <v>0.0</v>
      </c>
      <c r="D155" s="4">
        <v>2.0</v>
      </c>
      <c r="E155" s="4">
        <v>0.0</v>
      </c>
      <c r="F155" s="7"/>
      <c r="G155" s="4"/>
      <c r="H155" s="4"/>
      <c r="I155" s="4"/>
      <c r="J155" s="4"/>
      <c r="K155" s="4"/>
      <c r="L155" s="4"/>
      <c r="M155" s="4"/>
      <c r="N155" s="7">
        <v>2.0</v>
      </c>
      <c r="O155" s="4">
        <v>5.0</v>
      </c>
      <c r="P155" s="4">
        <v>2.0</v>
      </c>
      <c r="Q155" s="7"/>
      <c r="R155" s="4"/>
      <c r="S155" s="4"/>
      <c r="T155" s="4"/>
      <c r="U155" s="4"/>
      <c r="Y155" s="7">
        <v>4.0</v>
      </c>
      <c r="Z155" s="4">
        <v>0.0</v>
      </c>
      <c r="AA155" s="4">
        <v>8.0</v>
      </c>
      <c r="AB155" s="7"/>
      <c r="AC155" s="4"/>
      <c r="AD155" s="4"/>
      <c r="AE155" s="4"/>
      <c r="AF155" s="4"/>
      <c r="AG155" s="4"/>
      <c r="AH155" s="4"/>
      <c r="AI155" s="4"/>
    </row>
    <row r="156">
      <c r="A156" s="4" t="s">
        <v>40</v>
      </c>
      <c r="B156" s="12">
        <v>31.0</v>
      </c>
      <c r="C156" s="4"/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7"/>
      <c r="O156" s="4"/>
      <c r="P156" s="4"/>
      <c r="Q156" s="7"/>
      <c r="R156" s="4"/>
      <c r="S156" s="4"/>
      <c r="T156" s="4"/>
      <c r="U156" s="4"/>
      <c r="Y156" s="7"/>
      <c r="Z156" s="4"/>
      <c r="AA156" s="4"/>
      <c r="AB156" s="7"/>
      <c r="AC156" s="4"/>
      <c r="AD156" s="4"/>
      <c r="AE156" s="4"/>
      <c r="AF156" s="4"/>
      <c r="AG156" s="4"/>
      <c r="AH156" s="4"/>
      <c r="AI156" s="4"/>
    </row>
    <row r="157">
      <c r="A157" s="4" t="s">
        <v>41</v>
      </c>
      <c r="B157" s="12">
        <v>31.0</v>
      </c>
      <c r="C157" s="4"/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7"/>
      <c r="O157" s="4"/>
      <c r="P157" s="4"/>
      <c r="Q157" s="7"/>
      <c r="R157" s="4"/>
      <c r="S157" s="4"/>
      <c r="T157" s="4"/>
      <c r="U157" s="4"/>
      <c r="Y157" s="7"/>
      <c r="Z157" s="4"/>
      <c r="AA157" s="4"/>
      <c r="AB157" s="7"/>
      <c r="AC157" s="4"/>
      <c r="AD157" s="4"/>
      <c r="AE157" s="4"/>
      <c r="AF157" s="4"/>
      <c r="AG157" s="4"/>
      <c r="AH157" s="4"/>
      <c r="AI157" s="4"/>
    </row>
    <row r="158">
      <c r="A158" s="4" t="s">
        <v>42</v>
      </c>
      <c r="B158" s="12">
        <v>31.0</v>
      </c>
      <c r="C158" s="7"/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7"/>
      <c r="O158" s="4"/>
      <c r="P158" s="4"/>
      <c r="Q158" s="7"/>
      <c r="R158" s="4"/>
      <c r="S158" s="4"/>
      <c r="T158" s="4"/>
      <c r="U158" s="4"/>
      <c r="V158" s="4"/>
      <c r="W158" s="4"/>
      <c r="X158" s="4"/>
      <c r="Y158" s="7"/>
      <c r="Z158" s="4"/>
      <c r="AA158" s="4"/>
      <c r="AB158" s="7"/>
      <c r="AC158" s="4"/>
      <c r="AD158" s="4"/>
      <c r="AE158" s="4"/>
      <c r="AF158" s="4"/>
      <c r="AG158" s="4"/>
      <c r="AH158" s="4"/>
      <c r="AI158" s="4"/>
    </row>
    <row r="159">
      <c r="A159" s="4" t="s">
        <v>43</v>
      </c>
      <c r="B159" s="12">
        <v>31.0</v>
      </c>
      <c r="C159" s="7"/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7"/>
      <c r="O159" s="4"/>
      <c r="P159" s="4"/>
      <c r="Q159" s="7"/>
      <c r="R159" s="4"/>
      <c r="S159" s="4"/>
      <c r="T159" s="4"/>
      <c r="U159" s="4"/>
      <c r="V159" s="4"/>
      <c r="W159" s="4"/>
      <c r="X159" s="4"/>
      <c r="Y159" s="7"/>
      <c r="Z159" s="4"/>
      <c r="AA159" s="4"/>
      <c r="AB159" s="7"/>
      <c r="AC159" s="4"/>
      <c r="AD159" s="4"/>
      <c r="AE159" s="4"/>
      <c r="AF159" s="4"/>
      <c r="AG159" s="4"/>
      <c r="AH159" s="4"/>
      <c r="AI159" s="4"/>
    </row>
    <row r="160">
      <c r="A160" s="4"/>
      <c r="B160" s="12">
        <v>31.0</v>
      </c>
      <c r="C160" s="7"/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7"/>
      <c r="O160" s="4"/>
      <c r="P160" s="4"/>
      <c r="Q160" s="7"/>
      <c r="R160" s="4"/>
      <c r="S160" s="4"/>
      <c r="T160" s="4"/>
      <c r="U160" s="4"/>
      <c r="V160" s="4"/>
      <c r="W160" s="4"/>
      <c r="X160" s="4"/>
      <c r="Y160" s="7"/>
      <c r="Z160" s="4"/>
      <c r="AA160" s="4"/>
      <c r="AB160" s="7"/>
      <c r="AC160" s="4"/>
      <c r="AD160" s="4"/>
      <c r="AE160" s="4"/>
      <c r="AF160" s="4"/>
      <c r="AG160" s="4"/>
      <c r="AH160" s="4"/>
      <c r="AI160" s="4"/>
    </row>
    <row r="161">
      <c r="A161" s="4"/>
      <c r="B161" s="12">
        <v>31.0</v>
      </c>
      <c r="C161" s="7"/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7"/>
      <c r="O161" s="4"/>
      <c r="P161" s="4"/>
      <c r="Q161" s="7"/>
      <c r="R161" s="4"/>
      <c r="S161" s="4"/>
      <c r="T161" s="4"/>
      <c r="U161" s="4"/>
      <c r="V161" s="4"/>
      <c r="W161" s="4"/>
      <c r="X161" s="4"/>
      <c r="Y161" s="7"/>
      <c r="Z161" s="4"/>
      <c r="AA161" s="4"/>
      <c r="AB161" s="7"/>
      <c r="AC161" s="4"/>
      <c r="AD161" s="4"/>
      <c r="AE161" s="4"/>
      <c r="AF161" s="4"/>
      <c r="AG161" s="4"/>
      <c r="AH161" s="4"/>
      <c r="AI161" s="4"/>
    </row>
    <row r="162">
      <c r="A162" s="4"/>
      <c r="B162" s="12">
        <v>31.0</v>
      </c>
      <c r="C162" s="7"/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7"/>
      <c r="O162" s="4"/>
      <c r="P162" s="4"/>
      <c r="Q162" s="7"/>
      <c r="R162" s="4"/>
      <c r="S162" s="4"/>
      <c r="T162" s="4"/>
      <c r="U162" s="4"/>
      <c r="V162" s="4"/>
      <c r="W162" s="4"/>
      <c r="X162" s="4"/>
      <c r="Y162" s="7"/>
      <c r="Z162" s="4"/>
      <c r="AA162" s="4"/>
      <c r="AB162" s="7"/>
      <c r="AC162" s="4"/>
      <c r="AD162" s="4"/>
      <c r="AE162" s="4"/>
      <c r="AF162" s="4"/>
      <c r="AG162" s="4"/>
      <c r="AH162" s="4"/>
      <c r="AI162" s="4"/>
    </row>
    <row r="163">
      <c r="A163" s="4" t="s">
        <v>21</v>
      </c>
      <c r="B163" s="4"/>
      <c r="C163" s="7"/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7"/>
      <c r="O163" s="4"/>
      <c r="P163" s="4"/>
      <c r="Q163" s="7"/>
      <c r="R163" s="4"/>
      <c r="S163" s="4"/>
      <c r="T163" s="4"/>
      <c r="U163" s="4"/>
      <c r="V163" s="4"/>
      <c r="W163" s="4"/>
      <c r="X163" s="4"/>
      <c r="Y163" s="7"/>
      <c r="Z163" s="4"/>
      <c r="AA163" s="4"/>
      <c r="AB163" s="7"/>
      <c r="AC163" s="4"/>
      <c r="AD163" s="4"/>
      <c r="AE163" s="4"/>
      <c r="AF163" s="4"/>
      <c r="AG163" s="4"/>
      <c r="AH163" s="4"/>
      <c r="AI163" s="4"/>
    </row>
    <row r="164">
      <c r="A164" s="8" t="s">
        <v>25</v>
      </c>
      <c r="B164" s="12">
        <v>35.0</v>
      </c>
      <c r="C164" s="7">
        <v>464.2903225806452</v>
      </c>
      <c r="D164" s="4">
        <v>425.30645161290323</v>
      </c>
      <c r="E164" s="4">
        <v>445.4339622641509</v>
      </c>
      <c r="F164" s="7"/>
      <c r="G164" s="4"/>
      <c r="H164" s="4"/>
      <c r="I164" s="4"/>
      <c r="J164" s="4"/>
      <c r="K164" s="4"/>
      <c r="L164" s="4"/>
      <c r="M164" s="4"/>
      <c r="N164" s="7">
        <v>441.1166666666667</v>
      </c>
      <c r="O164" s="4">
        <v>452.2586206896552</v>
      </c>
      <c r="P164" s="4">
        <v>426.92424242424244</v>
      </c>
      <c r="Q164" s="7"/>
      <c r="R164" s="4"/>
      <c r="S164" s="4"/>
      <c r="T164" s="4"/>
      <c r="U164" s="4"/>
      <c r="V164" s="4"/>
      <c r="W164" s="4"/>
      <c r="X164" s="4"/>
      <c r="Y164" s="7">
        <v>492.19354838709677</v>
      </c>
      <c r="Z164" s="4">
        <v>443.3030303030303</v>
      </c>
      <c r="AA164" s="4">
        <v>443.3382352941176</v>
      </c>
      <c r="AB164" s="7"/>
      <c r="AC164" s="4"/>
      <c r="AD164" s="4"/>
      <c r="AE164" s="4"/>
      <c r="AF164" s="4"/>
      <c r="AG164" s="4"/>
      <c r="AH164" s="4"/>
      <c r="AI164" s="4"/>
    </row>
    <row r="165">
      <c r="A165" s="8" t="s">
        <v>29</v>
      </c>
      <c r="B165" s="12">
        <v>35.0</v>
      </c>
      <c r="C165" s="7">
        <v>606.3577472167156</v>
      </c>
      <c r="D165" s="4">
        <v>600.2379470447103</v>
      </c>
      <c r="E165" s="4">
        <v>459.06173162197666</v>
      </c>
      <c r="F165" s="7"/>
      <c r="G165" s="4"/>
      <c r="H165" s="4"/>
      <c r="I165" s="4"/>
      <c r="J165" s="4"/>
      <c r="K165" s="4"/>
      <c r="L165" s="4"/>
      <c r="M165" s="4"/>
      <c r="N165" s="7">
        <v>535.4837854345142</v>
      </c>
      <c r="O165" s="4">
        <v>822.5117619879916</v>
      </c>
      <c r="P165" s="4">
        <v>577.215152810486</v>
      </c>
      <c r="Q165" s="7"/>
      <c r="R165" s="4"/>
      <c r="S165" s="4"/>
      <c r="T165" s="4"/>
      <c r="U165" s="4"/>
      <c r="V165" s="4"/>
      <c r="W165" s="4"/>
      <c r="X165" s="4"/>
      <c r="Y165" s="7">
        <v>607.7325997053141</v>
      </c>
      <c r="Z165" s="4">
        <v>804.9743993960202</v>
      </c>
      <c r="AA165" s="4">
        <v>723.4212581374683</v>
      </c>
      <c r="AB165" s="7"/>
      <c r="AC165" s="4"/>
      <c r="AD165" s="4"/>
      <c r="AE165" s="4"/>
      <c r="AF165" s="4"/>
      <c r="AG165" s="4"/>
      <c r="AH165" s="4"/>
      <c r="AI165" s="4"/>
    </row>
    <row r="166">
      <c r="A166" s="8" t="s">
        <v>26</v>
      </c>
      <c r="B166" s="12">
        <v>35.0</v>
      </c>
      <c r="C166" s="7">
        <v>251.0</v>
      </c>
      <c r="D166" s="4">
        <v>200.5</v>
      </c>
      <c r="E166" s="4">
        <v>228.0</v>
      </c>
      <c r="F166" s="7"/>
      <c r="G166" s="4"/>
      <c r="H166" s="4"/>
      <c r="I166" s="4"/>
      <c r="J166" s="4"/>
      <c r="K166" s="4"/>
      <c r="L166" s="4"/>
      <c r="M166" s="4"/>
      <c r="N166" s="7">
        <v>222.5</v>
      </c>
      <c r="O166" s="4">
        <v>233.0</v>
      </c>
      <c r="P166" s="4">
        <v>231.0</v>
      </c>
      <c r="Q166" s="7"/>
      <c r="R166" s="4"/>
      <c r="S166" s="4"/>
      <c r="T166" s="4"/>
      <c r="U166" s="4"/>
      <c r="V166" s="4"/>
      <c r="W166" s="4"/>
      <c r="X166" s="4"/>
      <c r="Y166" s="7">
        <v>239.5</v>
      </c>
      <c r="Z166" s="4">
        <v>242.5</v>
      </c>
      <c r="AA166" s="4">
        <v>230.0</v>
      </c>
      <c r="AB166" s="7"/>
      <c r="AC166" s="4"/>
      <c r="AD166" s="4"/>
      <c r="AE166" s="4"/>
      <c r="AF166" s="4"/>
      <c r="AG166" s="4"/>
      <c r="AH166" s="4"/>
      <c r="AI166" s="4"/>
    </row>
    <row r="167">
      <c r="A167" s="8" t="s">
        <v>27</v>
      </c>
      <c r="B167" s="12">
        <v>35.0</v>
      </c>
      <c r="C167" s="7">
        <v>80.0</v>
      </c>
      <c r="D167" s="4">
        <v>54.0</v>
      </c>
      <c r="E167" s="4">
        <v>45.0</v>
      </c>
      <c r="F167" s="7"/>
      <c r="G167" s="4"/>
      <c r="H167" s="4"/>
      <c r="I167" s="4"/>
      <c r="J167" s="4"/>
      <c r="K167" s="4"/>
      <c r="L167" s="4"/>
      <c r="M167" s="4"/>
      <c r="N167" s="7">
        <v>56.0</v>
      </c>
      <c r="O167" s="4">
        <v>97.0</v>
      </c>
      <c r="P167" s="4">
        <v>88.0</v>
      </c>
      <c r="Q167" s="7"/>
      <c r="R167" s="4"/>
      <c r="S167" s="4"/>
      <c r="T167" s="4"/>
      <c r="U167" s="4"/>
      <c r="V167" s="4"/>
      <c r="W167" s="4"/>
      <c r="X167" s="4"/>
      <c r="Y167" s="7">
        <v>54.0</v>
      </c>
      <c r="Z167" s="4">
        <v>61.0</v>
      </c>
      <c r="AA167" s="4">
        <v>88.0</v>
      </c>
      <c r="AB167" s="7"/>
      <c r="AC167" s="4"/>
      <c r="AD167" s="4"/>
      <c r="AE167" s="4"/>
      <c r="AF167" s="4"/>
      <c r="AG167" s="4"/>
      <c r="AH167" s="4"/>
      <c r="AI167" s="4"/>
    </row>
    <row r="168">
      <c r="A168" s="8" t="s">
        <v>28</v>
      </c>
      <c r="B168" s="12">
        <v>35.0</v>
      </c>
      <c r="C168" s="7">
        <v>3425.0</v>
      </c>
      <c r="D168" s="4">
        <v>3860.0</v>
      </c>
      <c r="E168" s="4">
        <v>2026.0</v>
      </c>
      <c r="F168" s="7"/>
      <c r="G168" s="4"/>
      <c r="H168" s="4"/>
      <c r="I168" s="4"/>
      <c r="J168" s="4"/>
      <c r="K168" s="4"/>
      <c r="L168" s="4"/>
      <c r="M168" s="4"/>
      <c r="N168" s="7">
        <v>3451.0</v>
      </c>
      <c r="O168" s="4">
        <v>6111.0</v>
      </c>
      <c r="P168" s="4">
        <v>3726.0</v>
      </c>
      <c r="Q168" s="7"/>
      <c r="R168" s="4"/>
      <c r="S168" s="4"/>
      <c r="T168" s="4"/>
      <c r="U168" s="4"/>
      <c r="V168" s="4"/>
      <c r="W168" s="4"/>
      <c r="X168" s="4"/>
      <c r="Y168" s="7">
        <v>3659.0</v>
      </c>
      <c r="Z168" s="4">
        <v>6283.0</v>
      </c>
      <c r="AA168" s="4">
        <v>5815.0</v>
      </c>
      <c r="AB168" s="7"/>
      <c r="AC168" s="4"/>
      <c r="AD168" s="4"/>
      <c r="AE168" s="4"/>
      <c r="AF168" s="4"/>
      <c r="AG168" s="4"/>
      <c r="AH168" s="4"/>
      <c r="AI168" s="4"/>
    </row>
    <row r="169">
      <c r="A169" s="8" t="s">
        <v>37</v>
      </c>
      <c r="B169" s="12">
        <v>35.0</v>
      </c>
      <c r="C169" s="7">
        <v>28.786</v>
      </c>
      <c r="D169" s="4">
        <v>26.369</v>
      </c>
      <c r="E169" s="4">
        <v>23.608</v>
      </c>
      <c r="F169" s="7"/>
      <c r="G169" s="4"/>
      <c r="H169" s="4"/>
      <c r="I169" s="4"/>
      <c r="J169" s="4"/>
      <c r="K169" s="4"/>
      <c r="L169" s="4"/>
      <c r="M169" s="4"/>
      <c r="N169" s="7">
        <v>26.467</v>
      </c>
      <c r="O169" s="4">
        <v>26.231</v>
      </c>
      <c r="P169" s="4">
        <v>28.177</v>
      </c>
      <c r="Q169" s="7"/>
      <c r="R169" s="4"/>
      <c r="S169" s="4"/>
      <c r="T169" s="4"/>
      <c r="U169" s="4"/>
      <c r="V169" s="4"/>
      <c r="W169" s="4"/>
      <c r="X169" s="4"/>
      <c r="Y169" s="7">
        <v>30.516</v>
      </c>
      <c r="Z169" s="4">
        <v>29.258</v>
      </c>
      <c r="AA169" s="4">
        <v>30.147</v>
      </c>
      <c r="AB169" s="7"/>
      <c r="AC169" s="4"/>
      <c r="AD169" s="4"/>
      <c r="AE169" s="4"/>
      <c r="AF169" s="4"/>
      <c r="AG169" s="4"/>
      <c r="AH169" s="4"/>
      <c r="AI169" s="4"/>
    </row>
    <row r="170">
      <c r="A170" s="8" t="s">
        <v>38</v>
      </c>
      <c r="B170" s="12">
        <v>35.0</v>
      </c>
      <c r="C170" s="7">
        <v>63.0</v>
      </c>
      <c r="D170" s="4">
        <v>63.0</v>
      </c>
      <c r="E170" s="4">
        <v>54.0</v>
      </c>
      <c r="F170" s="7"/>
      <c r="G170" s="4"/>
      <c r="H170" s="4"/>
      <c r="I170" s="4"/>
      <c r="J170" s="4"/>
      <c r="K170" s="4"/>
      <c r="L170" s="4"/>
      <c r="M170" s="4"/>
      <c r="N170" s="7">
        <v>61.0</v>
      </c>
      <c r="O170" s="4">
        <v>59.0</v>
      </c>
      <c r="P170" s="4">
        <v>67.0</v>
      </c>
      <c r="Q170" s="7"/>
      <c r="R170" s="4"/>
      <c r="S170" s="4"/>
      <c r="T170" s="4"/>
      <c r="U170" s="4"/>
      <c r="V170" s="4"/>
      <c r="W170" s="4"/>
      <c r="X170" s="4"/>
      <c r="Y170" s="7">
        <v>63.0</v>
      </c>
      <c r="Z170" s="4">
        <v>67.0</v>
      </c>
      <c r="AA170" s="4">
        <v>69.0</v>
      </c>
      <c r="AB170" s="7"/>
      <c r="AC170" s="4"/>
      <c r="AD170" s="4"/>
      <c r="AE170" s="4"/>
      <c r="AF170" s="4"/>
      <c r="AG170" s="4"/>
      <c r="AH170" s="4"/>
      <c r="AI170" s="4"/>
    </row>
    <row r="171">
      <c r="A171" s="8" t="s">
        <v>39</v>
      </c>
      <c r="B171" s="12">
        <v>35.0</v>
      </c>
      <c r="C171" s="7">
        <v>4.0</v>
      </c>
      <c r="D171" s="4">
        <v>4.0</v>
      </c>
      <c r="E171" s="4">
        <v>4.0</v>
      </c>
      <c r="F171" s="7"/>
      <c r="G171" s="4"/>
      <c r="H171" s="4"/>
      <c r="I171" s="4"/>
      <c r="J171" s="4"/>
      <c r="K171" s="4"/>
      <c r="L171" s="4"/>
      <c r="M171" s="4"/>
      <c r="N171" s="7">
        <v>3.0</v>
      </c>
      <c r="O171" s="4">
        <v>2.0</v>
      </c>
      <c r="P171" s="4">
        <v>6.0</v>
      </c>
      <c r="Q171" s="7"/>
      <c r="R171" s="4"/>
      <c r="S171" s="4"/>
      <c r="T171" s="4"/>
      <c r="U171" s="4"/>
      <c r="V171" s="4"/>
      <c r="W171" s="4"/>
      <c r="X171" s="4"/>
      <c r="Y171" s="7">
        <v>4.0</v>
      </c>
      <c r="Z171" s="4">
        <v>6.0</v>
      </c>
      <c r="AA171" s="4">
        <v>7.0</v>
      </c>
      <c r="AB171" s="7"/>
      <c r="AC171" s="4"/>
      <c r="AD171" s="4"/>
      <c r="AE171" s="4"/>
      <c r="AF171" s="4"/>
      <c r="AG171" s="4"/>
      <c r="AH171" s="4"/>
      <c r="AI171" s="4"/>
    </row>
    <row r="172">
      <c r="A172" s="4" t="s">
        <v>40</v>
      </c>
      <c r="B172" s="12">
        <v>35.0</v>
      </c>
      <c r="C172" s="7"/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7"/>
      <c r="O172" s="4"/>
      <c r="P172" s="4"/>
      <c r="Q172" s="7"/>
      <c r="R172" s="4"/>
      <c r="S172" s="4"/>
      <c r="T172" s="4"/>
      <c r="U172" s="4"/>
      <c r="V172" s="4"/>
      <c r="W172" s="4"/>
      <c r="X172" s="4"/>
      <c r="Y172" s="7"/>
      <c r="Z172" s="4"/>
      <c r="AA172" s="4"/>
      <c r="AB172" s="7"/>
      <c r="AC172" s="4"/>
      <c r="AD172" s="4"/>
      <c r="AE172" s="4"/>
      <c r="AF172" s="4"/>
      <c r="AG172" s="4"/>
      <c r="AH172" s="4"/>
      <c r="AI172" s="4"/>
    </row>
    <row r="173">
      <c r="A173" s="4" t="s">
        <v>41</v>
      </c>
      <c r="B173" s="12">
        <v>35.0</v>
      </c>
      <c r="C173" s="7"/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7"/>
      <c r="O173" s="4"/>
      <c r="P173" s="4"/>
      <c r="Q173" s="7"/>
      <c r="R173" s="4"/>
      <c r="S173" s="4"/>
      <c r="T173" s="4"/>
      <c r="U173" s="4"/>
      <c r="V173" s="4"/>
      <c r="W173" s="4"/>
      <c r="X173" s="4"/>
      <c r="Y173" s="7"/>
      <c r="Z173" s="4"/>
      <c r="AA173" s="4"/>
      <c r="AB173" s="7"/>
      <c r="AC173" s="4"/>
      <c r="AD173" s="4"/>
      <c r="AE173" s="4"/>
      <c r="AF173" s="4"/>
      <c r="AG173" s="4"/>
      <c r="AH173" s="4"/>
      <c r="AI173" s="4"/>
    </row>
    <row r="174">
      <c r="A174" s="4" t="s">
        <v>42</v>
      </c>
      <c r="B174" s="12">
        <v>35.0</v>
      </c>
      <c r="C174" s="7"/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7"/>
      <c r="O174" s="4"/>
      <c r="P174" s="4"/>
      <c r="Q174" s="7"/>
      <c r="R174" s="4"/>
      <c r="S174" s="4"/>
      <c r="T174" s="4"/>
      <c r="U174" s="4"/>
      <c r="V174" s="4"/>
      <c r="W174" s="4"/>
      <c r="X174" s="4"/>
      <c r="Y174" s="7"/>
      <c r="Z174" s="4"/>
      <c r="AA174" s="4"/>
      <c r="AB174" s="7"/>
      <c r="AC174" s="4"/>
      <c r="AD174" s="4"/>
      <c r="AE174" s="4"/>
      <c r="AF174" s="4"/>
      <c r="AG174" s="4"/>
      <c r="AH174" s="4"/>
      <c r="AI174" s="4"/>
    </row>
    <row r="175">
      <c r="A175" s="4" t="s">
        <v>43</v>
      </c>
      <c r="B175" s="12">
        <v>35.0</v>
      </c>
      <c r="C175" s="7"/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7"/>
      <c r="O175" s="4"/>
      <c r="P175" s="4"/>
      <c r="Q175" s="7"/>
      <c r="R175" s="4"/>
      <c r="S175" s="4"/>
      <c r="T175" s="4"/>
      <c r="U175" s="4"/>
      <c r="V175" s="4"/>
      <c r="W175" s="4"/>
      <c r="X175" s="4"/>
      <c r="Y175" s="7"/>
      <c r="Z175" s="4"/>
      <c r="AA175" s="4"/>
      <c r="AB175" s="7"/>
      <c r="AC175" s="4"/>
      <c r="AD175" s="4"/>
      <c r="AE175" s="4"/>
      <c r="AF175" s="4"/>
      <c r="AG175" s="4"/>
      <c r="AH175" s="4"/>
      <c r="AI175" s="4"/>
    </row>
    <row r="176">
      <c r="A176" s="4"/>
      <c r="B176" s="12">
        <v>35.0</v>
      </c>
      <c r="C176" s="7"/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7"/>
      <c r="O176" s="4"/>
      <c r="P176" s="4"/>
      <c r="Q176" s="7"/>
      <c r="R176" s="4"/>
      <c r="S176" s="4"/>
      <c r="T176" s="4"/>
      <c r="U176" s="4"/>
      <c r="V176" s="4"/>
      <c r="W176" s="4"/>
      <c r="X176" s="4"/>
      <c r="Y176" s="7"/>
      <c r="Z176" s="4"/>
      <c r="AA176" s="4"/>
      <c r="AB176" s="7"/>
      <c r="AC176" s="4"/>
      <c r="AD176" s="4"/>
      <c r="AE176" s="4"/>
      <c r="AF176" s="4"/>
      <c r="AG176" s="4"/>
      <c r="AH176" s="4"/>
      <c r="AI176" s="4"/>
    </row>
    <row r="177">
      <c r="A177" s="4"/>
      <c r="B177" s="12">
        <v>35.0</v>
      </c>
      <c r="C177" s="7"/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7"/>
      <c r="O177" s="4"/>
      <c r="P177" s="4"/>
      <c r="Q177" s="7"/>
      <c r="R177" s="4"/>
      <c r="S177" s="4"/>
      <c r="T177" s="4"/>
      <c r="U177" s="4"/>
      <c r="V177" s="4"/>
      <c r="W177" s="4"/>
      <c r="X177" s="4"/>
      <c r="Y177" s="7"/>
      <c r="Z177" s="4"/>
      <c r="AA177" s="4"/>
      <c r="AB177" s="7"/>
      <c r="AC177" s="4"/>
      <c r="AD177" s="4"/>
      <c r="AE177" s="4"/>
      <c r="AF177" s="4"/>
      <c r="AG177" s="4"/>
      <c r="AH177" s="4"/>
      <c r="AI177" s="4"/>
    </row>
    <row r="178">
      <c r="A178" s="4"/>
      <c r="B178" s="12">
        <v>35.0</v>
      </c>
      <c r="C178" s="7"/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7"/>
      <c r="O178" s="4"/>
      <c r="P178" s="4"/>
      <c r="Q178" s="7"/>
      <c r="R178" s="4"/>
      <c r="S178" s="4"/>
      <c r="T178" s="4"/>
      <c r="U178" s="4"/>
      <c r="V178" s="4"/>
      <c r="W178" s="4"/>
      <c r="X178" s="4"/>
      <c r="Y178" s="7"/>
      <c r="Z178" s="4"/>
      <c r="AA178" s="4"/>
      <c r="AB178" s="7"/>
      <c r="AC178" s="4"/>
      <c r="AD178" s="4"/>
      <c r="AE178" s="4"/>
      <c r="AF178" s="4"/>
      <c r="AG178" s="4"/>
      <c r="AH178" s="4"/>
      <c r="AI178" s="4"/>
    </row>
    <row r="179">
      <c r="A179" s="4"/>
      <c r="B179" s="4"/>
      <c r="C179" s="7"/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7"/>
      <c r="O179" s="4"/>
      <c r="P179" s="4"/>
      <c r="Q179" s="7"/>
      <c r="R179" s="4"/>
      <c r="S179" s="4"/>
      <c r="T179" s="4"/>
      <c r="U179" s="4"/>
      <c r="V179" s="4"/>
      <c r="W179" s="4"/>
      <c r="X179" s="4"/>
      <c r="Y179" s="7"/>
      <c r="Z179" s="4"/>
      <c r="AA179" s="4"/>
      <c r="AB179" s="7"/>
      <c r="AC179" s="4"/>
      <c r="AD179" s="4"/>
      <c r="AE179" s="4"/>
      <c r="AF179" s="4"/>
      <c r="AG179" s="4"/>
      <c r="AH179" s="4"/>
      <c r="AI179" s="4"/>
    </row>
    <row r="180">
      <c r="A180" s="4"/>
      <c r="B180" s="4"/>
      <c r="C180" s="7"/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7"/>
      <c r="O180" s="4"/>
      <c r="P180" s="4"/>
      <c r="Q180" s="7"/>
      <c r="R180" s="4"/>
      <c r="S180" s="4"/>
      <c r="T180" s="4"/>
      <c r="U180" s="4"/>
      <c r="V180" s="4"/>
      <c r="W180" s="4"/>
      <c r="X180" s="4"/>
      <c r="Y180" s="7"/>
      <c r="Z180" s="4"/>
      <c r="AA180" s="4"/>
      <c r="AB180" s="7"/>
      <c r="AC180" s="4"/>
      <c r="AD180" s="4"/>
      <c r="AE180" s="4"/>
      <c r="AF180" s="4"/>
      <c r="AG180" s="4"/>
      <c r="AH180" s="4"/>
      <c r="AI180" s="4"/>
    </row>
    <row r="181">
      <c r="A181" s="4"/>
      <c r="B181" s="4"/>
      <c r="C181" s="7"/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7"/>
      <c r="O181" s="4"/>
      <c r="P181" s="4"/>
      <c r="Q181" s="7"/>
      <c r="R181" s="4"/>
      <c r="S181" s="4"/>
      <c r="T181" s="4"/>
      <c r="U181" s="4"/>
      <c r="V181" s="4"/>
      <c r="W181" s="4"/>
      <c r="X181" s="4"/>
      <c r="Y181" s="7"/>
      <c r="Z181" s="4"/>
      <c r="AA181" s="4"/>
      <c r="AB181" s="7"/>
      <c r="AC181" s="4"/>
      <c r="AD181" s="4"/>
      <c r="AE181" s="4"/>
      <c r="AF181" s="4"/>
      <c r="AG181" s="4"/>
      <c r="AH181" s="4"/>
      <c r="AI181" s="4"/>
    </row>
    <row r="182">
      <c r="A182" s="4"/>
      <c r="B182" s="4"/>
      <c r="C182" s="7"/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7"/>
      <c r="O182" s="4"/>
      <c r="P182" s="4"/>
      <c r="Q182" s="7"/>
      <c r="R182" s="4"/>
      <c r="S182" s="4"/>
      <c r="T182" s="4"/>
      <c r="U182" s="4"/>
      <c r="V182" s="4"/>
      <c r="W182" s="4"/>
      <c r="X182" s="4"/>
      <c r="Y182" s="7"/>
      <c r="Z182" s="4"/>
      <c r="AA182" s="4"/>
      <c r="AB182" s="7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7"/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7"/>
      <c r="O183" s="4"/>
      <c r="P183" s="4"/>
      <c r="Q183" s="7"/>
      <c r="R183" s="4"/>
      <c r="S183" s="4"/>
      <c r="T183" s="4"/>
      <c r="U183" s="4"/>
      <c r="V183" s="4"/>
      <c r="W183" s="4"/>
      <c r="X183" s="4"/>
      <c r="Y183" s="7"/>
      <c r="Z183" s="4"/>
      <c r="AA183" s="4"/>
      <c r="AB183" s="7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7"/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7"/>
      <c r="O184" s="4"/>
      <c r="P184" s="4"/>
      <c r="Q184" s="7"/>
      <c r="R184" s="4"/>
      <c r="S184" s="4"/>
      <c r="T184" s="4"/>
      <c r="U184" s="4"/>
      <c r="V184" s="4"/>
      <c r="W184" s="4"/>
      <c r="X184" s="4"/>
      <c r="Y184" s="7"/>
      <c r="Z184" s="4"/>
      <c r="AA184" s="4"/>
      <c r="AB184" s="7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7"/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7"/>
      <c r="O185" s="4"/>
      <c r="P185" s="4"/>
      <c r="Q185" s="7"/>
      <c r="R185" s="4"/>
      <c r="S185" s="4"/>
      <c r="T185" s="4"/>
      <c r="U185" s="4"/>
      <c r="V185" s="4"/>
      <c r="W185" s="4"/>
      <c r="X185" s="4"/>
      <c r="Y185" s="7"/>
      <c r="Z185" s="4"/>
      <c r="AA185" s="4"/>
      <c r="AB185" s="7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7"/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7"/>
      <c r="O186" s="4"/>
      <c r="P186" s="4"/>
      <c r="Q186" s="7"/>
      <c r="R186" s="4"/>
      <c r="S186" s="4"/>
      <c r="T186" s="4"/>
      <c r="U186" s="4"/>
      <c r="V186" s="4"/>
      <c r="W186" s="4"/>
      <c r="X186" s="4"/>
      <c r="Y186" s="7"/>
      <c r="Z186" s="4"/>
      <c r="AA186" s="4"/>
      <c r="AB186" s="7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7"/>
      <c r="D187" s="4"/>
      <c r="E187" s="4"/>
      <c r="F187" s="7"/>
      <c r="G187" s="4"/>
      <c r="H187" s="4"/>
      <c r="I187" s="4"/>
      <c r="J187" s="4"/>
      <c r="K187" s="4"/>
      <c r="L187" s="4"/>
      <c r="M187" s="4"/>
      <c r="N187" s="7"/>
      <c r="O187" s="4"/>
      <c r="P187" s="4"/>
      <c r="Q187" s="7"/>
      <c r="R187" s="4"/>
      <c r="S187" s="4"/>
      <c r="T187" s="4"/>
      <c r="U187" s="4"/>
      <c r="V187" s="4"/>
      <c r="W187" s="4"/>
      <c r="X187" s="4"/>
      <c r="Y187" s="7"/>
      <c r="Z187" s="4"/>
      <c r="AA187" s="4"/>
      <c r="AB187" s="7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7"/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7"/>
      <c r="O188" s="4"/>
      <c r="P188" s="4"/>
      <c r="Q188" s="7"/>
      <c r="R188" s="4"/>
      <c r="S188" s="4"/>
      <c r="T188" s="4"/>
      <c r="U188" s="4"/>
      <c r="V188" s="4"/>
      <c r="W188" s="4"/>
      <c r="X188" s="4"/>
      <c r="Y188" s="7"/>
      <c r="Z188" s="4"/>
      <c r="AA188" s="4"/>
      <c r="AB188" s="7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7"/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7"/>
      <c r="O189" s="4"/>
      <c r="P189" s="4"/>
      <c r="Q189" s="7"/>
      <c r="R189" s="4"/>
      <c r="S189" s="4"/>
      <c r="T189" s="4"/>
      <c r="U189" s="4"/>
      <c r="V189" s="4"/>
      <c r="W189" s="4"/>
      <c r="X189" s="4"/>
      <c r="Y189" s="7"/>
      <c r="Z189" s="4"/>
      <c r="AA189" s="4"/>
      <c r="AB189" s="7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7"/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7"/>
      <c r="O190" s="4"/>
      <c r="P190" s="4"/>
      <c r="Q190" s="7"/>
      <c r="R190" s="4"/>
      <c r="S190" s="4"/>
      <c r="T190" s="4"/>
      <c r="U190" s="4"/>
      <c r="V190" s="4"/>
      <c r="W190" s="4"/>
      <c r="X190" s="4"/>
      <c r="Y190" s="7"/>
      <c r="Z190" s="4"/>
      <c r="AA190" s="4"/>
      <c r="AB190" s="7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7"/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7"/>
      <c r="O191" s="4"/>
      <c r="P191" s="4"/>
      <c r="Q191" s="7"/>
      <c r="R191" s="4"/>
      <c r="S191" s="4"/>
      <c r="T191" s="4"/>
      <c r="U191" s="4"/>
      <c r="V191" s="4"/>
      <c r="W191" s="4"/>
      <c r="X191" s="4"/>
      <c r="Y191" s="7"/>
      <c r="Z191" s="4"/>
      <c r="AA191" s="4"/>
      <c r="AB191" s="7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7"/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7"/>
      <c r="O192" s="4"/>
      <c r="P192" s="4"/>
      <c r="Q192" s="7"/>
      <c r="R192" s="4"/>
      <c r="S192" s="4"/>
      <c r="T192" s="4"/>
      <c r="U192" s="4"/>
      <c r="V192" s="4"/>
      <c r="W192" s="4"/>
      <c r="X192" s="4"/>
      <c r="Y192" s="7"/>
      <c r="Z192" s="4"/>
      <c r="AA192" s="4"/>
      <c r="AB192" s="7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7"/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7"/>
      <c r="O193" s="4"/>
      <c r="P193" s="4"/>
      <c r="Q193" s="7"/>
      <c r="R193" s="4"/>
      <c r="S193" s="4"/>
      <c r="T193" s="4"/>
      <c r="U193" s="4"/>
      <c r="V193" s="4"/>
      <c r="W193" s="4"/>
      <c r="X193" s="4"/>
      <c r="Y193" s="7"/>
      <c r="Z193" s="4"/>
      <c r="AA193" s="4"/>
      <c r="AB193" s="7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7"/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7"/>
      <c r="O194" s="4"/>
      <c r="P194" s="4"/>
      <c r="Q194" s="7"/>
      <c r="R194" s="4"/>
      <c r="S194" s="4"/>
      <c r="T194" s="4"/>
      <c r="U194" s="4"/>
      <c r="V194" s="4"/>
      <c r="W194" s="4"/>
      <c r="X194" s="4"/>
      <c r="Y194" s="7"/>
      <c r="Z194" s="4"/>
      <c r="AA194" s="4"/>
      <c r="AB194" s="7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7"/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7"/>
      <c r="O195" s="4"/>
      <c r="P195" s="4"/>
      <c r="Q195" s="7"/>
      <c r="R195" s="4"/>
      <c r="S195" s="4"/>
      <c r="T195" s="4"/>
      <c r="U195" s="4"/>
      <c r="V195" s="4"/>
      <c r="W195" s="4"/>
      <c r="X195" s="4"/>
      <c r="Y195" s="7"/>
      <c r="Z195" s="4"/>
      <c r="AA195" s="4"/>
      <c r="AB195" s="7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7"/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7"/>
      <c r="O196" s="4"/>
      <c r="P196" s="4"/>
      <c r="Q196" s="7"/>
      <c r="R196" s="4"/>
      <c r="S196" s="4"/>
      <c r="T196" s="4"/>
      <c r="U196" s="4"/>
      <c r="V196" s="4"/>
      <c r="W196" s="4"/>
      <c r="X196" s="4"/>
      <c r="Y196" s="7"/>
      <c r="Z196" s="4"/>
      <c r="AA196" s="4"/>
      <c r="AB196" s="7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7"/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7"/>
      <c r="O197" s="4"/>
      <c r="P197" s="4"/>
      <c r="Q197" s="7"/>
      <c r="R197" s="4"/>
      <c r="S197" s="4"/>
      <c r="T197" s="4"/>
      <c r="U197" s="4"/>
      <c r="V197" s="4"/>
      <c r="W197" s="4"/>
      <c r="X197" s="4"/>
      <c r="Y197" s="7"/>
      <c r="Z197" s="4"/>
      <c r="AA197" s="4"/>
      <c r="AB197" s="7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7"/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7"/>
      <c r="O198" s="4"/>
      <c r="P198" s="4"/>
      <c r="Q198" s="7"/>
      <c r="R198" s="4"/>
      <c r="S198" s="4"/>
      <c r="T198" s="4"/>
      <c r="U198" s="4"/>
      <c r="V198" s="4"/>
      <c r="W198" s="4"/>
      <c r="X198" s="4"/>
      <c r="Y198" s="7"/>
      <c r="Z198" s="4"/>
      <c r="AA198" s="4"/>
      <c r="AB198" s="7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7"/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7"/>
      <c r="O199" s="4"/>
      <c r="P199" s="4"/>
      <c r="Q199" s="7"/>
      <c r="R199" s="4"/>
      <c r="S199" s="4"/>
      <c r="T199" s="4"/>
      <c r="U199" s="4"/>
      <c r="V199" s="4"/>
      <c r="W199" s="4"/>
      <c r="X199" s="4"/>
      <c r="Y199" s="7"/>
      <c r="Z199" s="4"/>
      <c r="AA199" s="4"/>
      <c r="AB199" s="7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7"/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7"/>
      <c r="O200" s="4"/>
      <c r="P200" s="4"/>
      <c r="Q200" s="7"/>
      <c r="R200" s="4"/>
      <c r="S200" s="4"/>
      <c r="T200" s="4"/>
      <c r="U200" s="4"/>
      <c r="V200" s="4"/>
      <c r="W200" s="4"/>
      <c r="X200" s="4"/>
      <c r="Y200" s="7"/>
      <c r="Z200" s="4"/>
      <c r="AA200" s="4"/>
      <c r="AB200" s="7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7"/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7"/>
      <c r="O201" s="4"/>
      <c r="P201" s="4"/>
      <c r="Q201" s="7"/>
      <c r="R201" s="4"/>
      <c r="S201" s="4"/>
      <c r="T201" s="4"/>
      <c r="U201" s="4"/>
      <c r="V201" s="4"/>
      <c r="W201" s="4"/>
      <c r="X201" s="4"/>
      <c r="Y201" s="7"/>
      <c r="Z201" s="4"/>
      <c r="AA201" s="4"/>
      <c r="AB201" s="7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7"/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7"/>
      <c r="O202" s="4"/>
      <c r="P202" s="4"/>
      <c r="Q202" s="7"/>
      <c r="R202" s="4"/>
      <c r="S202" s="4"/>
      <c r="T202" s="4"/>
      <c r="U202" s="4"/>
      <c r="V202" s="4"/>
      <c r="W202" s="4"/>
      <c r="X202" s="4"/>
      <c r="Y202" s="7"/>
      <c r="Z202" s="4"/>
      <c r="AA202" s="4"/>
      <c r="AB202" s="7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7"/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7"/>
      <c r="O203" s="4"/>
      <c r="P203" s="4"/>
      <c r="Q203" s="7"/>
      <c r="R203" s="4"/>
      <c r="S203" s="4"/>
      <c r="T203" s="4"/>
      <c r="U203" s="4"/>
      <c r="V203" s="4"/>
      <c r="W203" s="4"/>
      <c r="X203" s="4"/>
      <c r="Y203" s="7"/>
      <c r="Z203" s="4"/>
      <c r="AA203" s="4"/>
      <c r="AB203" s="7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7"/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7"/>
      <c r="O204" s="4"/>
      <c r="P204" s="4"/>
      <c r="Q204" s="7"/>
      <c r="R204" s="4"/>
      <c r="S204" s="4"/>
      <c r="T204" s="4"/>
      <c r="U204" s="4"/>
      <c r="V204" s="4"/>
      <c r="W204" s="4"/>
      <c r="X204" s="4"/>
      <c r="Y204" s="7"/>
      <c r="Z204" s="4"/>
      <c r="AA204" s="4"/>
      <c r="AB204" s="7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7"/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7"/>
      <c r="O205" s="4"/>
      <c r="P205" s="4"/>
      <c r="Q205" s="7"/>
      <c r="R205" s="4"/>
      <c r="S205" s="4"/>
      <c r="T205" s="4"/>
      <c r="U205" s="4"/>
      <c r="V205" s="4"/>
      <c r="W205" s="4"/>
      <c r="X205" s="4"/>
      <c r="Y205" s="7"/>
      <c r="Z205" s="4"/>
      <c r="AA205" s="4"/>
      <c r="AB205" s="7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7"/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7"/>
      <c r="O206" s="4"/>
      <c r="P206" s="4"/>
      <c r="Q206" s="7"/>
      <c r="R206" s="4"/>
      <c r="S206" s="4"/>
      <c r="T206" s="4"/>
      <c r="U206" s="4"/>
      <c r="V206" s="4"/>
      <c r="W206" s="4"/>
      <c r="X206" s="4"/>
      <c r="Y206" s="7"/>
      <c r="Z206" s="4"/>
      <c r="AA206" s="4"/>
      <c r="AB206" s="7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7"/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7"/>
      <c r="O207" s="4"/>
      <c r="P207" s="4"/>
      <c r="Q207" s="7"/>
      <c r="R207" s="4"/>
      <c r="S207" s="4"/>
      <c r="T207" s="4"/>
      <c r="U207" s="4"/>
      <c r="V207" s="4"/>
      <c r="W207" s="4"/>
      <c r="X207" s="4"/>
      <c r="Y207" s="7"/>
      <c r="Z207" s="4"/>
      <c r="AA207" s="4"/>
      <c r="AB207" s="7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7"/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7"/>
      <c r="O208" s="4"/>
      <c r="P208" s="4"/>
      <c r="Q208" s="7"/>
      <c r="R208" s="4"/>
      <c r="S208" s="4"/>
      <c r="T208" s="4"/>
      <c r="U208" s="4"/>
      <c r="V208" s="4"/>
      <c r="W208" s="4"/>
      <c r="X208" s="4"/>
      <c r="Y208" s="7"/>
      <c r="Z208" s="4"/>
      <c r="AA208" s="4"/>
      <c r="AB208" s="7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7"/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7"/>
      <c r="O209" s="4"/>
      <c r="P209" s="4"/>
      <c r="Q209" s="7"/>
      <c r="R209" s="4"/>
      <c r="S209" s="4"/>
      <c r="T209" s="4"/>
      <c r="U209" s="4"/>
      <c r="V209" s="4"/>
      <c r="W209" s="4"/>
      <c r="X209" s="4"/>
      <c r="Y209" s="7"/>
      <c r="Z209" s="4"/>
      <c r="AA209" s="4"/>
      <c r="AB209" s="7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7"/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7"/>
      <c r="O210" s="4"/>
      <c r="P210" s="4"/>
      <c r="Q210" s="7"/>
      <c r="R210" s="4"/>
      <c r="S210" s="4"/>
      <c r="T210" s="4"/>
      <c r="U210" s="4"/>
      <c r="V210" s="4"/>
      <c r="W210" s="4"/>
      <c r="X210" s="4"/>
      <c r="Y210" s="7"/>
      <c r="Z210" s="4"/>
      <c r="AA210" s="4"/>
      <c r="AB210" s="7"/>
      <c r="AC210" s="4"/>
      <c r="AD210" s="4"/>
      <c r="AE210" s="4"/>
      <c r="AF210" s="4"/>
      <c r="AG210" s="4"/>
      <c r="AH210" s="4"/>
      <c r="AI210" s="4"/>
    </row>
    <row r="211">
      <c r="A211" s="4"/>
      <c r="B211" s="4"/>
      <c r="C211" s="7"/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7"/>
      <c r="O211" s="4"/>
      <c r="P211" s="4"/>
      <c r="Q211" s="7"/>
      <c r="R211" s="4"/>
      <c r="S211" s="4"/>
      <c r="T211" s="4"/>
      <c r="U211" s="4"/>
      <c r="V211" s="4"/>
      <c r="W211" s="4"/>
      <c r="X211" s="4"/>
      <c r="Y211" s="7"/>
      <c r="Z211" s="4"/>
      <c r="AA211" s="4"/>
      <c r="AB211" s="7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7"/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7"/>
      <c r="O212" s="4"/>
      <c r="P212" s="4"/>
      <c r="Q212" s="7"/>
      <c r="R212" s="4"/>
      <c r="S212" s="4"/>
      <c r="T212" s="4"/>
      <c r="U212" s="4"/>
      <c r="V212" s="4"/>
      <c r="W212" s="4"/>
      <c r="X212" s="4"/>
      <c r="Y212" s="7"/>
      <c r="Z212" s="4"/>
      <c r="AA212" s="4"/>
      <c r="AB212" s="7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7"/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7"/>
      <c r="O213" s="4"/>
      <c r="P213" s="4"/>
      <c r="Q213" s="7"/>
      <c r="R213" s="4"/>
      <c r="S213" s="4"/>
      <c r="T213" s="4"/>
      <c r="U213" s="4"/>
      <c r="V213" s="4"/>
      <c r="W213" s="4"/>
      <c r="X213" s="4"/>
      <c r="Y213" s="7"/>
      <c r="Z213" s="4"/>
      <c r="AA213" s="4"/>
      <c r="AB213" s="7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7"/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7"/>
      <c r="O214" s="4"/>
      <c r="P214" s="4"/>
      <c r="Q214" s="7"/>
      <c r="R214" s="4"/>
      <c r="S214" s="4"/>
      <c r="T214" s="4"/>
      <c r="U214" s="4"/>
      <c r="V214" s="4"/>
      <c r="W214" s="4"/>
      <c r="X214" s="4"/>
      <c r="Y214" s="7"/>
      <c r="Z214" s="4"/>
      <c r="AA214" s="4"/>
      <c r="AB214" s="7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7"/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7"/>
      <c r="O215" s="4"/>
      <c r="P215" s="4"/>
      <c r="Q215" s="7"/>
      <c r="R215" s="4"/>
      <c r="S215" s="4"/>
      <c r="T215" s="4"/>
      <c r="U215" s="4"/>
      <c r="V215" s="4"/>
      <c r="W215" s="4"/>
      <c r="X215" s="4"/>
      <c r="Y215" s="7"/>
      <c r="Z215" s="4"/>
      <c r="AA215" s="4"/>
      <c r="AB215" s="7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7"/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7"/>
      <c r="O216" s="4"/>
      <c r="P216" s="4"/>
      <c r="Q216" s="7"/>
      <c r="R216" s="4"/>
      <c r="S216" s="4"/>
      <c r="T216" s="4"/>
      <c r="U216" s="4"/>
      <c r="V216" s="4"/>
      <c r="W216" s="4"/>
      <c r="X216" s="4"/>
      <c r="Y216" s="7"/>
      <c r="Z216" s="4"/>
      <c r="AA216" s="4"/>
      <c r="AB216" s="7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7"/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7"/>
      <c r="O217" s="4"/>
      <c r="P217" s="4"/>
      <c r="Q217" s="7"/>
      <c r="R217" s="4"/>
      <c r="S217" s="4"/>
      <c r="T217" s="4"/>
      <c r="U217" s="4"/>
      <c r="V217" s="4"/>
      <c r="W217" s="4"/>
      <c r="X217" s="4"/>
      <c r="Y217" s="7"/>
      <c r="Z217" s="4"/>
      <c r="AA217" s="4"/>
      <c r="AB217" s="7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7"/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7"/>
      <c r="O218" s="4"/>
      <c r="P218" s="4"/>
      <c r="Q218" s="7"/>
      <c r="R218" s="4"/>
      <c r="S218" s="4"/>
      <c r="T218" s="4"/>
      <c r="U218" s="4"/>
      <c r="V218" s="4"/>
      <c r="W218" s="4"/>
      <c r="X218" s="4"/>
      <c r="Y218" s="7"/>
      <c r="Z218" s="4"/>
      <c r="AA218" s="4"/>
      <c r="AB218" s="7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7"/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7"/>
      <c r="O219" s="4"/>
      <c r="P219" s="4"/>
      <c r="Q219" s="7"/>
      <c r="R219" s="4"/>
      <c r="S219" s="4"/>
      <c r="T219" s="4"/>
      <c r="U219" s="4"/>
      <c r="V219" s="4"/>
      <c r="W219" s="4"/>
      <c r="X219" s="4"/>
      <c r="Y219" s="7"/>
      <c r="Z219" s="4"/>
      <c r="AA219" s="4"/>
      <c r="AB219" s="7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7"/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7"/>
      <c r="O220" s="4"/>
      <c r="P220" s="4"/>
      <c r="Q220" s="7"/>
      <c r="R220" s="4"/>
      <c r="S220" s="4"/>
      <c r="T220" s="4"/>
      <c r="U220" s="4"/>
      <c r="V220" s="4"/>
      <c r="W220" s="4"/>
      <c r="X220" s="4"/>
      <c r="Y220" s="7"/>
      <c r="Z220" s="4"/>
      <c r="AA220" s="4"/>
      <c r="AB220" s="7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7"/>
      <c r="D221" s="4"/>
      <c r="E221" s="4"/>
      <c r="F221" s="7"/>
      <c r="G221" s="4"/>
      <c r="H221" s="4"/>
      <c r="I221" s="4"/>
      <c r="J221" s="4"/>
      <c r="K221" s="4"/>
      <c r="L221" s="4"/>
      <c r="M221" s="4"/>
      <c r="N221" s="7"/>
      <c r="O221" s="4"/>
      <c r="P221" s="4"/>
      <c r="Q221" s="7"/>
      <c r="R221" s="4"/>
      <c r="S221" s="4"/>
      <c r="T221" s="4"/>
      <c r="U221" s="4"/>
      <c r="V221" s="4"/>
      <c r="W221" s="4"/>
      <c r="X221" s="4"/>
      <c r="Y221" s="7"/>
      <c r="Z221" s="4"/>
      <c r="AA221" s="4"/>
      <c r="AB221" s="7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7"/>
      <c r="D222" s="4"/>
      <c r="E222" s="4"/>
      <c r="F222" s="7"/>
      <c r="G222" s="4"/>
      <c r="H222" s="4"/>
      <c r="I222" s="4"/>
      <c r="J222" s="4"/>
      <c r="K222" s="4"/>
      <c r="L222" s="4"/>
      <c r="M222" s="4"/>
      <c r="N222" s="7"/>
      <c r="O222" s="4"/>
      <c r="P222" s="4"/>
      <c r="Q222" s="7"/>
      <c r="R222" s="4"/>
      <c r="S222" s="4"/>
      <c r="T222" s="4"/>
      <c r="U222" s="4"/>
      <c r="V222" s="4"/>
      <c r="W222" s="4"/>
      <c r="X222" s="4"/>
      <c r="Y222" s="7"/>
      <c r="Z222" s="4"/>
      <c r="AA222" s="4"/>
      <c r="AB222" s="7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7"/>
      <c r="D223" s="4"/>
      <c r="E223" s="4"/>
      <c r="F223" s="7"/>
      <c r="G223" s="4"/>
      <c r="H223" s="4"/>
      <c r="I223" s="4"/>
      <c r="J223" s="4"/>
      <c r="K223" s="4"/>
      <c r="L223" s="4"/>
      <c r="M223" s="4"/>
      <c r="N223" s="7"/>
      <c r="O223" s="4"/>
      <c r="P223" s="4"/>
      <c r="Q223" s="7"/>
      <c r="R223" s="4"/>
      <c r="S223" s="4"/>
      <c r="T223" s="4"/>
      <c r="U223" s="4"/>
      <c r="V223" s="4"/>
      <c r="W223" s="4"/>
      <c r="X223" s="4"/>
      <c r="Y223" s="7"/>
      <c r="Z223" s="4"/>
      <c r="AA223" s="4"/>
      <c r="AB223" s="7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7"/>
      <c r="D224" s="4"/>
      <c r="E224" s="4"/>
      <c r="F224" s="7"/>
      <c r="G224" s="4"/>
      <c r="H224" s="4"/>
      <c r="I224" s="4"/>
      <c r="J224" s="4"/>
      <c r="K224" s="4"/>
      <c r="L224" s="4"/>
      <c r="M224" s="4"/>
      <c r="N224" s="7"/>
      <c r="O224" s="4"/>
      <c r="P224" s="4"/>
      <c r="Q224" s="7"/>
      <c r="R224" s="4"/>
      <c r="S224" s="4"/>
      <c r="T224" s="4"/>
      <c r="U224" s="4"/>
      <c r="V224" s="4"/>
      <c r="W224" s="4"/>
      <c r="X224" s="4"/>
      <c r="Y224" s="7"/>
      <c r="Z224" s="4"/>
      <c r="AA224" s="4"/>
      <c r="AB224" s="7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7"/>
      <c r="D225" s="4"/>
      <c r="E225" s="4"/>
      <c r="F225" s="7"/>
      <c r="G225" s="4"/>
      <c r="H225" s="4"/>
      <c r="I225" s="4"/>
      <c r="J225" s="4"/>
      <c r="K225" s="4"/>
      <c r="L225" s="4"/>
      <c r="M225" s="4"/>
      <c r="N225" s="7"/>
      <c r="O225" s="4"/>
      <c r="P225" s="4"/>
      <c r="Q225" s="7"/>
      <c r="R225" s="4"/>
      <c r="S225" s="4"/>
      <c r="T225" s="4"/>
      <c r="U225" s="4"/>
      <c r="V225" s="4"/>
      <c r="W225" s="4"/>
      <c r="X225" s="4"/>
      <c r="Y225" s="7"/>
      <c r="Z225" s="4"/>
      <c r="AA225" s="4"/>
      <c r="AB225" s="7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7"/>
      <c r="D226" s="4"/>
      <c r="E226" s="4"/>
      <c r="F226" s="7"/>
      <c r="G226" s="4"/>
      <c r="H226" s="4"/>
      <c r="I226" s="4"/>
      <c r="J226" s="4"/>
      <c r="K226" s="4"/>
      <c r="L226" s="4"/>
      <c r="M226" s="4"/>
      <c r="N226" s="7"/>
      <c r="O226" s="4"/>
      <c r="P226" s="4"/>
      <c r="Q226" s="7"/>
      <c r="R226" s="4"/>
      <c r="S226" s="4"/>
      <c r="T226" s="4"/>
      <c r="U226" s="4"/>
      <c r="V226" s="4"/>
      <c r="W226" s="4"/>
      <c r="X226" s="4"/>
      <c r="Y226" s="7"/>
      <c r="Z226" s="4"/>
      <c r="AA226" s="4"/>
      <c r="AB226" s="7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7"/>
      <c r="D227" s="4"/>
      <c r="E227" s="4"/>
      <c r="F227" s="7"/>
      <c r="G227" s="4"/>
      <c r="H227" s="4"/>
      <c r="I227" s="4"/>
      <c r="J227" s="4"/>
      <c r="K227" s="4"/>
      <c r="L227" s="4"/>
      <c r="M227" s="4"/>
      <c r="N227" s="7"/>
      <c r="O227" s="4"/>
      <c r="P227" s="4"/>
      <c r="Q227" s="7"/>
      <c r="R227" s="4"/>
      <c r="S227" s="4"/>
      <c r="T227" s="4"/>
      <c r="U227" s="4"/>
      <c r="V227" s="4"/>
      <c r="W227" s="4"/>
      <c r="X227" s="4"/>
      <c r="Y227" s="7"/>
      <c r="Z227" s="4"/>
      <c r="AA227" s="4"/>
      <c r="AB227" s="7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7"/>
      <c r="D228" s="4"/>
      <c r="E228" s="4"/>
      <c r="F228" s="7"/>
      <c r="G228" s="4"/>
      <c r="H228" s="4"/>
      <c r="I228" s="4"/>
      <c r="J228" s="4"/>
      <c r="K228" s="4"/>
      <c r="L228" s="4"/>
      <c r="M228" s="4"/>
      <c r="N228" s="7"/>
      <c r="O228" s="4"/>
      <c r="P228" s="4"/>
      <c r="Q228" s="7"/>
      <c r="R228" s="4"/>
      <c r="S228" s="4"/>
      <c r="T228" s="4"/>
      <c r="U228" s="4"/>
      <c r="V228" s="4"/>
      <c r="W228" s="4"/>
      <c r="X228" s="4"/>
      <c r="Y228" s="7"/>
      <c r="Z228" s="4"/>
      <c r="AA228" s="4"/>
      <c r="AB228" s="7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7"/>
      <c r="D229" s="4"/>
      <c r="E229" s="4"/>
      <c r="F229" s="7"/>
      <c r="G229" s="4"/>
      <c r="H229" s="4"/>
      <c r="I229" s="4"/>
      <c r="J229" s="4"/>
      <c r="K229" s="4"/>
      <c r="L229" s="4"/>
      <c r="M229" s="4"/>
      <c r="N229" s="7"/>
      <c r="O229" s="4"/>
      <c r="P229" s="4"/>
      <c r="Q229" s="7"/>
      <c r="R229" s="4"/>
      <c r="S229" s="4"/>
      <c r="T229" s="4"/>
      <c r="U229" s="4"/>
      <c r="V229" s="4"/>
      <c r="W229" s="4"/>
      <c r="X229" s="4"/>
      <c r="Y229" s="7"/>
      <c r="Z229" s="4"/>
      <c r="AA229" s="4"/>
      <c r="AB229" s="7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7"/>
      <c r="D230" s="4"/>
      <c r="E230" s="4"/>
      <c r="F230" s="7"/>
      <c r="G230" s="4"/>
      <c r="H230" s="4"/>
      <c r="I230" s="4"/>
      <c r="J230" s="4"/>
      <c r="K230" s="4"/>
      <c r="L230" s="4"/>
      <c r="M230" s="4"/>
      <c r="N230" s="7"/>
      <c r="O230" s="4"/>
      <c r="P230" s="4"/>
      <c r="Q230" s="7"/>
      <c r="R230" s="4"/>
      <c r="S230" s="4"/>
      <c r="T230" s="4"/>
      <c r="U230" s="4"/>
      <c r="V230" s="4"/>
      <c r="W230" s="4"/>
      <c r="X230" s="4"/>
      <c r="Y230" s="7"/>
      <c r="Z230" s="4"/>
      <c r="AA230" s="4"/>
      <c r="AB230" s="7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7"/>
      <c r="D231" s="4"/>
      <c r="E231" s="4"/>
      <c r="F231" s="7"/>
      <c r="G231" s="4"/>
      <c r="H231" s="4"/>
      <c r="I231" s="4"/>
      <c r="J231" s="4"/>
      <c r="K231" s="4"/>
      <c r="L231" s="4"/>
      <c r="M231" s="4"/>
      <c r="N231" s="7"/>
      <c r="O231" s="4"/>
      <c r="P231" s="4"/>
      <c r="Q231" s="7"/>
      <c r="R231" s="4"/>
      <c r="S231" s="4"/>
      <c r="T231" s="4"/>
      <c r="U231" s="4"/>
      <c r="V231" s="4"/>
      <c r="W231" s="4"/>
      <c r="X231" s="4"/>
      <c r="Y231" s="7"/>
      <c r="Z231" s="4"/>
      <c r="AA231" s="4"/>
      <c r="AB231" s="7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7"/>
      <c r="D232" s="4"/>
      <c r="E232" s="4"/>
      <c r="F232" s="7"/>
      <c r="G232" s="4"/>
      <c r="H232" s="4"/>
      <c r="I232" s="4"/>
      <c r="J232" s="4"/>
      <c r="K232" s="4"/>
      <c r="L232" s="4"/>
      <c r="M232" s="4"/>
      <c r="N232" s="7"/>
      <c r="O232" s="4"/>
      <c r="P232" s="4"/>
      <c r="Q232" s="7"/>
      <c r="R232" s="4"/>
      <c r="S232" s="4"/>
      <c r="T232" s="4"/>
      <c r="U232" s="4"/>
      <c r="V232" s="4"/>
      <c r="W232" s="4"/>
      <c r="X232" s="4"/>
      <c r="Y232" s="7"/>
      <c r="Z232" s="4"/>
      <c r="AA232" s="4"/>
      <c r="AB232" s="7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7"/>
      <c r="D233" s="4"/>
      <c r="E233" s="4"/>
      <c r="F233" s="7"/>
      <c r="G233" s="4"/>
      <c r="H233" s="4"/>
      <c r="I233" s="4"/>
      <c r="J233" s="4"/>
      <c r="K233" s="4"/>
      <c r="L233" s="4"/>
      <c r="M233" s="4"/>
      <c r="N233" s="7"/>
      <c r="O233" s="4"/>
      <c r="P233" s="4"/>
      <c r="Q233" s="7"/>
      <c r="R233" s="4"/>
      <c r="S233" s="4"/>
      <c r="T233" s="4"/>
      <c r="U233" s="4"/>
      <c r="V233" s="4"/>
      <c r="W233" s="4"/>
      <c r="X233" s="4"/>
      <c r="Y233" s="7"/>
      <c r="Z233" s="4"/>
      <c r="AA233" s="4"/>
      <c r="AB233" s="7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7"/>
      <c r="D234" s="4"/>
      <c r="E234" s="4"/>
      <c r="F234" s="7"/>
      <c r="G234" s="4"/>
      <c r="H234" s="4"/>
      <c r="I234" s="4"/>
      <c r="J234" s="4"/>
      <c r="K234" s="4"/>
      <c r="L234" s="4"/>
      <c r="M234" s="4"/>
      <c r="N234" s="7"/>
      <c r="O234" s="4"/>
      <c r="P234" s="4"/>
      <c r="Q234" s="7"/>
      <c r="R234" s="4"/>
      <c r="S234" s="4"/>
      <c r="T234" s="4"/>
      <c r="U234" s="4"/>
      <c r="V234" s="4"/>
      <c r="W234" s="4"/>
      <c r="X234" s="4"/>
      <c r="Y234" s="7"/>
      <c r="Z234" s="4"/>
      <c r="AA234" s="4"/>
      <c r="AB234" s="7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7"/>
      <c r="D235" s="4"/>
      <c r="E235" s="4"/>
      <c r="F235" s="7"/>
      <c r="G235" s="4"/>
      <c r="H235" s="4"/>
      <c r="I235" s="4"/>
      <c r="J235" s="4"/>
      <c r="K235" s="4"/>
      <c r="L235" s="4"/>
      <c r="M235" s="4"/>
      <c r="N235" s="7"/>
      <c r="O235" s="4"/>
      <c r="P235" s="4"/>
      <c r="Q235" s="7"/>
      <c r="R235" s="4"/>
      <c r="S235" s="4"/>
      <c r="T235" s="4"/>
      <c r="U235" s="4"/>
      <c r="V235" s="4"/>
      <c r="W235" s="4"/>
      <c r="X235" s="4"/>
      <c r="Y235" s="7"/>
      <c r="Z235" s="4"/>
      <c r="AA235" s="4"/>
      <c r="AB235" s="7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7"/>
      <c r="D236" s="4"/>
      <c r="E236" s="4"/>
      <c r="F236" s="7"/>
      <c r="G236" s="4"/>
      <c r="H236" s="4"/>
      <c r="I236" s="4"/>
      <c r="J236" s="4"/>
      <c r="K236" s="4"/>
      <c r="L236" s="4"/>
      <c r="M236" s="4"/>
      <c r="N236" s="7"/>
      <c r="O236" s="4"/>
      <c r="P236" s="4"/>
      <c r="Q236" s="7"/>
      <c r="R236" s="4"/>
      <c r="S236" s="4"/>
      <c r="T236" s="4"/>
      <c r="U236" s="4"/>
      <c r="V236" s="4"/>
      <c r="W236" s="4"/>
      <c r="X236" s="4"/>
      <c r="Y236" s="7"/>
      <c r="Z236" s="4"/>
      <c r="AA236" s="4"/>
      <c r="AB236" s="7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7"/>
      <c r="D237" s="4"/>
      <c r="E237" s="4"/>
      <c r="F237" s="7"/>
      <c r="G237" s="4"/>
      <c r="H237" s="4"/>
      <c r="I237" s="4"/>
      <c r="J237" s="4"/>
      <c r="K237" s="4"/>
      <c r="L237" s="4"/>
      <c r="M237" s="4"/>
      <c r="N237" s="7"/>
      <c r="O237" s="4"/>
      <c r="P237" s="4"/>
      <c r="Q237" s="7"/>
      <c r="R237" s="4"/>
      <c r="S237" s="4"/>
      <c r="T237" s="4"/>
      <c r="U237" s="4"/>
      <c r="V237" s="4"/>
      <c r="W237" s="4"/>
      <c r="X237" s="4"/>
      <c r="Y237" s="7"/>
      <c r="Z237" s="4"/>
      <c r="AA237" s="4"/>
      <c r="AB237" s="7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7"/>
      <c r="D238" s="4"/>
      <c r="E238" s="4"/>
      <c r="F238" s="7"/>
      <c r="G238" s="4"/>
      <c r="H238" s="4"/>
      <c r="I238" s="4"/>
      <c r="J238" s="4"/>
      <c r="K238" s="4"/>
      <c r="L238" s="4"/>
      <c r="M238" s="4"/>
      <c r="N238" s="7"/>
      <c r="O238" s="4"/>
      <c r="P238" s="4"/>
      <c r="Q238" s="7"/>
      <c r="R238" s="4"/>
      <c r="S238" s="4"/>
      <c r="T238" s="4"/>
      <c r="U238" s="4"/>
      <c r="V238" s="4"/>
      <c r="W238" s="4"/>
      <c r="X238" s="4"/>
      <c r="Y238" s="7"/>
      <c r="Z238" s="4"/>
      <c r="AA238" s="4"/>
      <c r="AB238" s="7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7"/>
      <c r="D239" s="4"/>
      <c r="E239" s="4"/>
      <c r="F239" s="7"/>
      <c r="G239" s="4"/>
      <c r="H239" s="4"/>
      <c r="I239" s="4"/>
      <c r="J239" s="4"/>
      <c r="K239" s="4"/>
      <c r="L239" s="4"/>
      <c r="M239" s="4"/>
      <c r="N239" s="7"/>
      <c r="O239" s="4"/>
      <c r="P239" s="4"/>
      <c r="Q239" s="7"/>
      <c r="R239" s="4"/>
      <c r="S239" s="4"/>
      <c r="T239" s="4"/>
      <c r="U239" s="4"/>
      <c r="V239" s="4"/>
      <c r="W239" s="4"/>
      <c r="X239" s="4"/>
      <c r="Y239" s="7"/>
      <c r="Z239" s="4"/>
      <c r="AA239" s="4"/>
      <c r="AB239" s="7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7"/>
      <c r="D240" s="4"/>
      <c r="E240" s="4"/>
      <c r="F240" s="7"/>
      <c r="G240" s="4"/>
      <c r="H240" s="4"/>
      <c r="I240" s="4"/>
      <c r="J240" s="4"/>
      <c r="K240" s="4"/>
      <c r="L240" s="4"/>
      <c r="M240" s="4"/>
      <c r="N240" s="7"/>
      <c r="O240" s="4"/>
      <c r="P240" s="4"/>
      <c r="Q240" s="7"/>
      <c r="R240" s="4"/>
      <c r="S240" s="4"/>
      <c r="T240" s="4"/>
      <c r="U240" s="4"/>
      <c r="V240" s="4"/>
      <c r="W240" s="4"/>
      <c r="X240" s="4"/>
      <c r="Y240" s="7"/>
      <c r="Z240" s="4"/>
      <c r="AA240" s="4"/>
      <c r="AB240" s="7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7"/>
      <c r="D241" s="4"/>
      <c r="E241" s="4"/>
      <c r="F241" s="7"/>
      <c r="G241" s="4"/>
      <c r="H241" s="4"/>
      <c r="I241" s="4"/>
      <c r="J241" s="4"/>
      <c r="K241" s="4"/>
      <c r="L241" s="4"/>
      <c r="M241" s="4"/>
      <c r="N241" s="7"/>
      <c r="O241" s="4"/>
      <c r="P241" s="4"/>
      <c r="Q241" s="7"/>
      <c r="R241" s="4"/>
      <c r="S241" s="4"/>
      <c r="T241" s="4"/>
      <c r="U241" s="4"/>
      <c r="V241" s="4"/>
      <c r="W241" s="4"/>
      <c r="X241" s="4"/>
      <c r="Y241" s="7"/>
      <c r="Z241" s="4"/>
      <c r="AA241" s="4"/>
      <c r="AB241" s="7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7"/>
      <c r="D242" s="4"/>
      <c r="E242" s="4"/>
      <c r="F242" s="7"/>
      <c r="G242" s="4"/>
      <c r="H242" s="4"/>
      <c r="I242" s="4"/>
      <c r="J242" s="4"/>
      <c r="K242" s="4"/>
      <c r="L242" s="4"/>
      <c r="M242" s="4"/>
      <c r="N242" s="7"/>
      <c r="O242" s="4"/>
      <c r="P242" s="4"/>
      <c r="Q242" s="7"/>
      <c r="R242" s="4"/>
      <c r="S242" s="4"/>
      <c r="T242" s="4"/>
      <c r="U242" s="4"/>
      <c r="V242" s="4"/>
      <c r="W242" s="4"/>
      <c r="X242" s="4"/>
      <c r="Y242" s="7"/>
      <c r="Z242" s="4"/>
      <c r="AA242" s="4"/>
      <c r="AB242" s="7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7"/>
      <c r="D243" s="4"/>
      <c r="E243" s="4"/>
      <c r="F243" s="7"/>
      <c r="G243" s="4"/>
      <c r="H243" s="4"/>
      <c r="I243" s="4"/>
      <c r="J243" s="4"/>
      <c r="K243" s="4"/>
      <c r="L243" s="4"/>
      <c r="M243" s="4"/>
      <c r="N243" s="7"/>
      <c r="O243" s="4"/>
      <c r="P243" s="4"/>
      <c r="Q243" s="7"/>
      <c r="R243" s="4"/>
      <c r="S243" s="4"/>
      <c r="T243" s="4"/>
      <c r="U243" s="4"/>
      <c r="V243" s="4"/>
      <c r="W243" s="4"/>
      <c r="X243" s="4"/>
      <c r="Y243" s="7"/>
      <c r="Z243" s="4"/>
      <c r="AA243" s="4"/>
      <c r="AB243" s="7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7"/>
      <c r="D244" s="4"/>
      <c r="E244" s="4"/>
      <c r="F244" s="7"/>
      <c r="G244" s="4"/>
      <c r="H244" s="4"/>
      <c r="I244" s="4"/>
      <c r="J244" s="4"/>
      <c r="K244" s="4"/>
      <c r="L244" s="4"/>
      <c r="M244" s="4"/>
      <c r="N244" s="7"/>
      <c r="O244" s="4"/>
      <c r="P244" s="4"/>
      <c r="Q244" s="7"/>
      <c r="R244" s="4"/>
      <c r="S244" s="4"/>
      <c r="T244" s="4"/>
      <c r="U244" s="4"/>
      <c r="V244" s="4"/>
      <c r="W244" s="4"/>
      <c r="X244" s="4"/>
      <c r="Y244" s="7"/>
      <c r="Z244" s="4"/>
      <c r="AA244" s="4"/>
      <c r="AB244" s="7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7"/>
      <c r="D245" s="4"/>
      <c r="E245" s="4"/>
      <c r="F245" s="7"/>
      <c r="G245" s="4"/>
      <c r="H245" s="4"/>
      <c r="I245" s="4"/>
      <c r="J245" s="4"/>
      <c r="K245" s="4"/>
      <c r="L245" s="4"/>
      <c r="M245" s="4"/>
      <c r="N245" s="7"/>
      <c r="O245" s="4"/>
      <c r="P245" s="4"/>
      <c r="Q245" s="7"/>
      <c r="R245" s="4"/>
      <c r="S245" s="4"/>
      <c r="T245" s="4"/>
      <c r="U245" s="4"/>
      <c r="V245" s="4"/>
      <c r="W245" s="4"/>
      <c r="X245" s="4"/>
      <c r="Y245" s="7"/>
      <c r="Z245" s="4"/>
      <c r="AA245" s="4"/>
      <c r="AB245" s="7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7"/>
      <c r="D246" s="4"/>
      <c r="E246" s="4"/>
      <c r="F246" s="7"/>
      <c r="G246" s="4"/>
      <c r="H246" s="4"/>
      <c r="I246" s="4"/>
      <c r="J246" s="4"/>
      <c r="K246" s="4"/>
      <c r="L246" s="4"/>
      <c r="M246" s="4"/>
      <c r="N246" s="7"/>
      <c r="O246" s="4"/>
      <c r="P246" s="4"/>
      <c r="Q246" s="7"/>
      <c r="R246" s="4"/>
      <c r="S246" s="4"/>
      <c r="T246" s="4"/>
      <c r="U246" s="4"/>
      <c r="V246" s="4"/>
      <c r="W246" s="4"/>
      <c r="X246" s="4"/>
      <c r="Y246" s="7"/>
      <c r="Z246" s="4"/>
      <c r="AA246" s="4"/>
      <c r="AB246" s="7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7"/>
      <c r="D247" s="4"/>
      <c r="E247" s="4"/>
      <c r="F247" s="7"/>
      <c r="G247" s="4"/>
      <c r="H247" s="4"/>
      <c r="I247" s="4"/>
      <c r="J247" s="4"/>
      <c r="K247" s="4"/>
      <c r="L247" s="4"/>
      <c r="M247" s="4"/>
      <c r="N247" s="7"/>
      <c r="O247" s="4"/>
      <c r="P247" s="4"/>
      <c r="Q247" s="7"/>
      <c r="R247" s="4"/>
      <c r="S247" s="4"/>
      <c r="T247" s="4"/>
      <c r="U247" s="4"/>
      <c r="V247" s="4"/>
      <c r="W247" s="4"/>
      <c r="X247" s="4"/>
      <c r="Y247" s="7"/>
      <c r="Z247" s="4"/>
      <c r="AA247" s="4"/>
      <c r="AB247" s="7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7"/>
      <c r="D248" s="4"/>
      <c r="E248" s="4"/>
      <c r="F248" s="7"/>
      <c r="G248" s="4"/>
      <c r="H248" s="4"/>
      <c r="I248" s="4"/>
      <c r="J248" s="4"/>
      <c r="K248" s="4"/>
      <c r="L248" s="4"/>
      <c r="M248" s="4"/>
      <c r="N248" s="7"/>
      <c r="O248" s="4"/>
      <c r="P248" s="4"/>
      <c r="Q248" s="7"/>
      <c r="R248" s="4"/>
      <c r="S248" s="4"/>
      <c r="T248" s="4"/>
      <c r="U248" s="4"/>
      <c r="V248" s="4"/>
      <c r="W248" s="4"/>
      <c r="X248" s="4"/>
      <c r="Y248" s="7"/>
      <c r="Z248" s="4"/>
      <c r="AA248" s="4"/>
      <c r="AB248" s="7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7"/>
      <c r="D249" s="4"/>
      <c r="E249" s="4"/>
      <c r="F249" s="7"/>
      <c r="G249" s="4"/>
      <c r="H249" s="4"/>
      <c r="I249" s="4"/>
      <c r="J249" s="4"/>
      <c r="K249" s="4"/>
      <c r="L249" s="4"/>
      <c r="M249" s="4"/>
      <c r="N249" s="7"/>
      <c r="O249" s="4"/>
      <c r="P249" s="4"/>
      <c r="Q249" s="7"/>
      <c r="R249" s="4"/>
      <c r="S249" s="4"/>
      <c r="T249" s="4"/>
      <c r="U249" s="4"/>
      <c r="V249" s="4"/>
      <c r="W249" s="4"/>
      <c r="X249" s="4"/>
      <c r="Y249" s="7"/>
      <c r="Z249" s="4"/>
      <c r="AA249" s="4"/>
      <c r="AB249" s="7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7"/>
      <c r="D250" s="4"/>
      <c r="E250" s="4"/>
      <c r="F250" s="7"/>
      <c r="G250" s="4"/>
      <c r="H250" s="4"/>
      <c r="I250" s="4"/>
      <c r="J250" s="4"/>
      <c r="K250" s="4"/>
      <c r="L250" s="4"/>
      <c r="M250" s="4"/>
      <c r="N250" s="7"/>
      <c r="O250" s="4"/>
      <c r="P250" s="4"/>
      <c r="Q250" s="7"/>
      <c r="R250" s="4"/>
      <c r="S250" s="4"/>
      <c r="T250" s="4"/>
      <c r="U250" s="4"/>
      <c r="V250" s="4"/>
      <c r="W250" s="4"/>
      <c r="X250" s="4"/>
      <c r="Y250" s="7"/>
      <c r="Z250" s="4"/>
      <c r="AA250" s="4"/>
      <c r="AB250" s="7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7"/>
      <c r="D251" s="4"/>
      <c r="E251" s="4"/>
      <c r="F251" s="7"/>
      <c r="G251" s="4"/>
      <c r="H251" s="4"/>
      <c r="I251" s="4"/>
      <c r="J251" s="4"/>
      <c r="K251" s="4"/>
      <c r="L251" s="4"/>
      <c r="M251" s="4"/>
      <c r="N251" s="7"/>
      <c r="O251" s="4"/>
      <c r="P251" s="4"/>
      <c r="Q251" s="7"/>
      <c r="R251" s="4"/>
      <c r="S251" s="4"/>
      <c r="T251" s="4"/>
      <c r="U251" s="4"/>
      <c r="V251" s="4"/>
      <c r="W251" s="4"/>
      <c r="X251" s="4"/>
      <c r="Y251" s="7"/>
      <c r="Z251" s="4"/>
      <c r="AA251" s="4"/>
      <c r="AB251" s="7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7"/>
      <c r="D252" s="4"/>
      <c r="E252" s="4"/>
      <c r="F252" s="7"/>
      <c r="G252" s="4"/>
      <c r="H252" s="4"/>
      <c r="I252" s="4"/>
      <c r="J252" s="4"/>
      <c r="K252" s="4"/>
      <c r="L252" s="4"/>
      <c r="M252" s="4"/>
      <c r="N252" s="7"/>
      <c r="O252" s="4"/>
      <c r="P252" s="4"/>
      <c r="Q252" s="7"/>
      <c r="R252" s="4"/>
      <c r="S252" s="4"/>
      <c r="T252" s="4"/>
      <c r="U252" s="4"/>
      <c r="V252" s="4"/>
      <c r="W252" s="4"/>
      <c r="X252" s="4"/>
      <c r="Y252" s="7"/>
      <c r="Z252" s="4"/>
      <c r="AA252" s="4"/>
      <c r="AB252" s="7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7"/>
      <c r="D253" s="4"/>
      <c r="E253" s="4"/>
      <c r="F253" s="7"/>
      <c r="G253" s="4"/>
      <c r="H253" s="4"/>
      <c r="I253" s="4"/>
      <c r="J253" s="4"/>
      <c r="K253" s="4"/>
      <c r="L253" s="4"/>
      <c r="M253" s="4"/>
      <c r="N253" s="7"/>
      <c r="O253" s="4"/>
      <c r="P253" s="4"/>
      <c r="Q253" s="7"/>
      <c r="R253" s="4"/>
      <c r="S253" s="4"/>
      <c r="T253" s="4"/>
      <c r="U253" s="4"/>
      <c r="V253" s="4"/>
      <c r="W253" s="4"/>
      <c r="X253" s="4"/>
      <c r="Y253" s="7"/>
      <c r="Z253" s="4"/>
      <c r="AA253" s="4"/>
      <c r="AB253" s="7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7"/>
      <c r="D254" s="4"/>
      <c r="E254" s="4"/>
      <c r="F254" s="7"/>
      <c r="G254" s="4"/>
      <c r="H254" s="4"/>
      <c r="I254" s="4"/>
      <c r="J254" s="4"/>
      <c r="K254" s="4"/>
      <c r="L254" s="4"/>
      <c r="M254" s="4"/>
      <c r="N254" s="7"/>
      <c r="O254" s="4"/>
      <c r="P254" s="4"/>
      <c r="Q254" s="7"/>
      <c r="R254" s="4"/>
      <c r="S254" s="4"/>
      <c r="T254" s="4"/>
      <c r="U254" s="4"/>
      <c r="V254" s="4"/>
      <c r="W254" s="4"/>
      <c r="X254" s="4"/>
      <c r="Y254" s="7"/>
      <c r="Z254" s="4"/>
      <c r="AA254" s="4"/>
      <c r="AB254" s="7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7"/>
      <c r="D255" s="4"/>
      <c r="E255" s="4"/>
      <c r="F255" s="7"/>
      <c r="G255" s="4"/>
      <c r="H255" s="4"/>
      <c r="I255" s="4"/>
      <c r="J255" s="4"/>
      <c r="K255" s="4"/>
      <c r="L255" s="4"/>
      <c r="M255" s="4"/>
      <c r="N255" s="7"/>
      <c r="O255" s="4"/>
      <c r="P255" s="4"/>
      <c r="Q255" s="7"/>
      <c r="R255" s="4"/>
      <c r="S255" s="4"/>
      <c r="T255" s="4"/>
      <c r="U255" s="4"/>
      <c r="V255" s="4"/>
      <c r="W255" s="4"/>
      <c r="X255" s="4"/>
      <c r="Y255" s="7"/>
      <c r="Z255" s="4"/>
      <c r="AA255" s="4"/>
      <c r="AB255" s="7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7"/>
      <c r="D256" s="4"/>
      <c r="E256" s="4"/>
      <c r="F256" s="7"/>
      <c r="G256" s="4"/>
      <c r="H256" s="4"/>
      <c r="I256" s="4"/>
      <c r="J256" s="4"/>
      <c r="K256" s="4"/>
      <c r="L256" s="4"/>
      <c r="M256" s="4"/>
      <c r="N256" s="7"/>
      <c r="O256" s="4"/>
      <c r="P256" s="4"/>
      <c r="Q256" s="7"/>
      <c r="R256" s="4"/>
      <c r="S256" s="4"/>
      <c r="T256" s="4"/>
      <c r="U256" s="4"/>
      <c r="V256" s="4"/>
      <c r="W256" s="4"/>
      <c r="X256" s="4"/>
      <c r="Y256" s="7"/>
      <c r="Z256" s="4"/>
      <c r="AA256" s="4"/>
      <c r="AB256" s="7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7"/>
      <c r="D257" s="4"/>
      <c r="E257" s="4"/>
      <c r="F257" s="7"/>
      <c r="G257" s="4"/>
      <c r="H257" s="4"/>
      <c r="I257" s="4"/>
      <c r="J257" s="4"/>
      <c r="K257" s="4"/>
      <c r="L257" s="4"/>
      <c r="M257" s="4"/>
      <c r="N257" s="7"/>
      <c r="O257" s="4"/>
      <c r="P257" s="4"/>
      <c r="Q257" s="7"/>
      <c r="R257" s="4"/>
      <c r="S257" s="4"/>
      <c r="T257" s="4"/>
      <c r="U257" s="4"/>
      <c r="V257" s="4"/>
      <c r="W257" s="4"/>
      <c r="X257" s="4"/>
      <c r="Y257" s="7"/>
      <c r="Z257" s="4"/>
      <c r="AA257" s="4"/>
      <c r="AB257" s="7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7"/>
      <c r="D258" s="4"/>
      <c r="E258" s="4"/>
      <c r="F258" s="7"/>
      <c r="G258" s="4"/>
      <c r="H258" s="4"/>
      <c r="I258" s="4"/>
      <c r="J258" s="4"/>
      <c r="K258" s="4"/>
      <c r="L258" s="4"/>
      <c r="M258" s="4"/>
      <c r="N258" s="7"/>
      <c r="O258" s="4"/>
      <c r="P258" s="4"/>
      <c r="Q258" s="7"/>
      <c r="R258" s="4"/>
      <c r="S258" s="4"/>
      <c r="T258" s="4"/>
      <c r="U258" s="4"/>
      <c r="V258" s="4"/>
      <c r="W258" s="4"/>
      <c r="X258" s="4"/>
      <c r="Y258" s="7"/>
      <c r="Z258" s="4"/>
      <c r="AA258" s="4"/>
      <c r="AB258" s="7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7"/>
      <c r="D259" s="4"/>
      <c r="E259" s="4"/>
      <c r="F259" s="7"/>
      <c r="G259" s="4"/>
      <c r="H259" s="4"/>
      <c r="I259" s="4"/>
      <c r="J259" s="4"/>
      <c r="K259" s="4"/>
      <c r="L259" s="4"/>
      <c r="M259" s="4"/>
      <c r="N259" s="7"/>
      <c r="O259" s="4"/>
      <c r="P259" s="4"/>
      <c r="Q259" s="7"/>
      <c r="R259" s="4"/>
      <c r="S259" s="4"/>
      <c r="T259" s="4"/>
      <c r="U259" s="4"/>
      <c r="V259" s="4"/>
      <c r="W259" s="4"/>
      <c r="X259" s="4"/>
      <c r="Y259" s="7"/>
      <c r="Z259" s="4"/>
      <c r="AA259" s="4"/>
      <c r="AB259" s="7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7"/>
      <c r="D260" s="4"/>
      <c r="E260" s="4"/>
      <c r="F260" s="7"/>
      <c r="G260" s="4"/>
      <c r="H260" s="4"/>
      <c r="I260" s="4"/>
      <c r="J260" s="4"/>
      <c r="K260" s="4"/>
      <c r="L260" s="4"/>
      <c r="M260" s="4"/>
      <c r="N260" s="7"/>
      <c r="O260" s="4"/>
      <c r="P260" s="4"/>
      <c r="Q260" s="7"/>
      <c r="R260" s="4"/>
      <c r="S260" s="4"/>
      <c r="T260" s="4"/>
      <c r="U260" s="4"/>
      <c r="V260" s="4"/>
      <c r="W260" s="4"/>
      <c r="X260" s="4"/>
      <c r="Y260" s="7"/>
      <c r="Z260" s="4"/>
      <c r="AA260" s="4"/>
      <c r="AB260" s="7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7"/>
      <c r="D261" s="4"/>
      <c r="E261" s="4"/>
      <c r="F261" s="7"/>
      <c r="G261" s="4"/>
      <c r="H261" s="4"/>
      <c r="I261" s="4"/>
      <c r="J261" s="4"/>
      <c r="K261" s="4"/>
      <c r="L261" s="4"/>
      <c r="M261" s="4"/>
      <c r="N261" s="7"/>
      <c r="O261" s="4"/>
      <c r="P261" s="4"/>
      <c r="Q261" s="7"/>
      <c r="R261" s="4"/>
      <c r="S261" s="4"/>
      <c r="T261" s="4"/>
      <c r="U261" s="4"/>
      <c r="V261" s="4"/>
      <c r="W261" s="4"/>
      <c r="X261" s="4"/>
      <c r="Y261" s="7"/>
      <c r="Z261" s="4"/>
      <c r="AA261" s="4"/>
      <c r="AB261" s="7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7"/>
      <c r="D262" s="4"/>
      <c r="E262" s="4"/>
      <c r="F262" s="7"/>
      <c r="G262" s="4"/>
      <c r="H262" s="4"/>
      <c r="I262" s="4"/>
      <c r="J262" s="4"/>
      <c r="K262" s="4"/>
      <c r="L262" s="4"/>
      <c r="M262" s="4"/>
      <c r="N262" s="7"/>
      <c r="O262" s="4"/>
      <c r="P262" s="4"/>
      <c r="Q262" s="7"/>
      <c r="R262" s="4"/>
      <c r="S262" s="4"/>
      <c r="T262" s="4"/>
      <c r="U262" s="4"/>
      <c r="V262" s="4"/>
      <c r="W262" s="4"/>
      <c r="X262" s="4"/>
      <c r="Y262" s="7"/>
      <c r="Z262" s="4"/>
      <c r="AA262" s="4"/>
      <c r="AB262" s="7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7"/>
      <c r="D263" s="4"/>
      <c r="E263" s="4"/>
      <c r="F263" s="7"/>
      <c r="G263" s="4"/>
      <c r="H263" s="4"/>
      <c r="I263" s="4"/>
      <c r="J263" s="4"/>
      <c r="K263" s="4"/>
      <c r="L263" s="4"/>
      <c r="M263" s="4"/>
      <c r="N263" s="7"/>
      <c r="O263" s="4"/>
      <c r="P263" s="4"/>
      <c r="Q263" s="7"/>
      <c r="R263" s="4"/>
      <c r="S263" s="4"/>
      <c r="T263" s="4"/>
      <c r="U263" s="4"/>
      <c r="V263" s="4"/>
      <c r="W263" s="4"/>
      <c r="X263" s="4"/>
      <c r="Y263" s="7"/>
      <c r="Z263" s="4"/>
      <c r="AA263" s="4"/>
      <c r="AB263" s="7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7"/>
      <c r="D264" s="4"/>
      <c r="E264" s="4"/>
      <c r="F264" s="7"/>
      <c r="G264" s="4"/>
      <c r="H264" s="4"/>
      <c r="I264" s="4"/>
      <c r="J264" s="4"/>
      <c r="K264" s="4"/>
      <c r="L264" s="4"/>
      <c r="M264" s="4"/>
      <c r="N264" s="7"/>
      <c r="O264" s="4"/>
      <c r="P264" s="4"/>
      <c r="Q264" s="7"/>
      <c r="R264" s="4"/>
      <c r="S264" s="4"/>
      <c r="T264" s="4"/>
      <c r="U264" s="4"/>
      <c r="V264" s="4"/>
      <c r="W264" s="4"/>
      <c r="X264" s="4"/>
      <c r="Y264" s="7"/>
      <c r="Z264" s="4"/>
      <c r="AA264" s="4"/>
      <c r="AB264" s="7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7"/>
      <c r="D265" s="4"/>
      <c r="E265" s="4"/>
      <c r="F265" s="7"/>
      <c r="G265" s="4"/>
      <c r="H265" s="4"/>
      <c r="I265" s="4"/>
      <c r="J265" s="4"/>
      <c r="K265" s="4"/>
      <c r="L265" s="4"/>
      <c r="M265" s="4"/>
      <c r="N265" s="7"/>
      <c r="O265" s="4"/>
      <c r="P265" s="4"/>
      <c r="Q265" s="7"/>
      <c r="R265" s="4"/>
      <c r="S265" s="4"/>
      <c r="T265" s="4"/>
      <c r="U265" s="4"/>
      <c r="V265" s="4"/>
      <c r="W265" s="4"/>
      <c r="X265" s="4"/>
      <c r="Y265" s="7"/>
      <c r="Z265" s="4"/>
      <c r="AA265" s="4"/>
      <c r="AB265" s="7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7"/>
      <c r="D266" s="4"/>
      <c r="E266" s="4"/>
      <c r="F266" s="7"/>
      <c r="G266" s="4"/>
      <c r="H266" s="4"/>
      <c r="I266" s="4"/>
      <c r="J266" s="4"/>
      <c r="K266" s="4"/>
      <c r="L266" s="4"/>
      <c r="M266" s="4"/>
      <c r="N266" s="7"/>
      <c r="O266" s="4"/>
      <c r="P266" s="4"/>
      <c r="Q266" s="7"/>
      <c r="R266" s="4"/>
      <c r="S266" s="4"/>
      <c r="T266" s="4"/>
      <c r="U266" s="4"/>
      <c r="V266" s="4"/>
      <c r="W266" s="4"/>
      <c r="X266" s="4"/>
      <c r="Y266" s="7"/>
      <c r="Z266" s="4"/>
      <c r="AA266" s="4"/>
      <c r="AB266" s="7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7"/>
      <c r="D267" s="4"/>
      <c r="E267" s="4"/>
      <c r="F267" s="7"/>
      <c r="G267" s="4"/>
      <c r="H267" s="4"/>
      <c r="I267" s="4"/>
      <c r="J267" s="4"/>
      <c r="K267" s="4"/>
      <c r="L267" s="4"/>
      <c r="M267" s="4"/>
      <c r="N267" s="7"/>
      <c r="O267" s="4"/>
      <c r="P267" s="4"/>
      <c r="Q267" s="7"/>
      <c r="R267" s="4"/>
      <c r="S267" s="4"/>
      <c r="T267" s="4"/>
      <c r="U267" s="4"/>
      <c r="V267" s="4"/>
      <c r="W267" s="4"/>
      <c r="X267" s="4"/>
      <c r="Y267" s="7"/>
      <c r="Z267" s="4"/>
      <c r="AA267" s="4"/>
      <c r="AB267" s="7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7"/>
      <c r="D268" s="4"/>
      <c r="E268" s="4"/>
      <c r="F268" s="7"/>
      <c r="G268" s="4"/>
      <c r="H268" s="4"/>
      <c r="I268" s="4"/>
      <c r="J268" s="4"/>
      <c r="K268" s="4"/>
      <c r="L268" s="4"/>
      <c r="M268" s="4"/>
      <c r="N268" s="7"/>
      <c r="O268" s="4"/>
      <c r="P268" s="4"/>
      <c r="Q268" s="7"/>
      <c r="R268" s="4"/>
      <c r="S268" s="4"/>
      <c r="T268" s="4"/>
      <c r="U268" s="4"/>
      <c r="V268" s="4"/>
      <c r="W268" s="4"/>
      <c r="X268" s="4"/>
      <c r="Y268" s="7"/>
      <c r="Z268" s="4"/>
      <c r="AA268" s="4"/>
      <c r="AB268" s="7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7"/>
      <c r="D269" s="4"/>
      <c r="E269" s="4"/>
      <c r="F269" s="7"/>
      <c r="G269" s="4"/>
      <c r="H269" s="4"/>
      <c r="I269" s="4"/>
      <c r="J269" s="4"/>
      <c r="K269" s="4"/>
      <c r="L269" s="4"/>
      <c r="M269" s="4"/>
      <c r="N269" s="7"/>
      <c r="O269" s="4"/>
      <c r="P269" s="4"/>
      <c r="Q269" s="7"/>
      <c r="R269" s="4"/>
      <c r="S269" s="4"/>
      <c r="T269" s="4"/>
      <c r="U269" s="4"/>
      <c r="V269" s="4"/>
      <c r="W269" s="4"/>
      <c r="X269" s="4"/>
      <c r="Y269" s="7"/>
      <c r="Z269" s="4"/>
      <c r="AA269" s="4"/>
      <c r="AB269" s="7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7"/>
      <c r="D270" s="4"/>
      <c r="E270" s="4"/>
      <c r="F270" s="7"/>
      <c r="G270" s="4"/>
      <c r="H270" s="4"/>
      <c r="I270" s="4"/>
      <c r="J270" s="4"/>
      <c r="K270" s="4"/>
      <c r="L270" s="4"/>
      <c r="M270" s="4"/>
      <c r="N270" s="7"/>
      <c r="O270" s="4"/>
      <c r="P270" s="4"/>
      <c r="Q270" s="7"/>
      <c r="R270" s="4"/>
      <c r="S270" s="4"/>
      <c r="T270" s="4"/>
      <c r="U270" s="4"/>
      <c r="V270" s="4"/>
      <c r="W270" s="4"/>
      <c r="X270" s="4"/>
      <c r="Y270" s="7"/>
      <c r="Z270" s="4"/>
      <c r="AA270" s="4"/>
      <c r="AB270" s="7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7"/>
      <c r="D271" s="4"/>
      <c r="E271" s="4"/>
      <c r="F271" s="7"/>
      <c r="G271" s="4"/>
      <c r="H271" s="4"/>
      <c r="I271" s="4"/>
      <c r="J271" s="4"/>
      <c r="K271" s="4"/>
      <c r="L271" s="4"/>
      <c r="M271" s="4"/>
      <c r="N271" s="7"/>
      <c r="O271" s="4"/>
      <c r="P271" s="4"/>
      <c r="Q271" s="7"/>
      <c r="R271" s="4"/>
      <c r="S271" s="4"/>
      <c r="T271" s="4"/>
      <c r="U271" s="4"/>
      <c r="V271" s="4"/>
      <c r="W271" s="4"/>
      <c r="X271" s="4"/>
      <c r="Y271" s="7"/>
      <c r="Z271" s="4"/>
      <c r="AA271" s="4"/>
      <c r="AB271" s="7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7"/>
      <c r="D272" s="4"/>
      <c r="E272" s="4"/>
      <c r="F272" s="7"/>
      <c r="G272" s="4"/>
      <c r="H272" s="4"/>
      <c r="I272" s="4"/>
      <c r="J272" s="4"/>
      <c r="K272" s="4"/>
      <c r="L272" s="4"/>
      <c r="M272" s="4"/>
      <c r="N272" s="7"/>
      <c r="O272" s="4"/>
      <c r="P272" s="4"/>
      <c r="Q272" s="7"/>
      <c r="R272" s="4"/>
      <c r="S272" s="4"/>
      <c r="T272" s="4"/>
      <c r="U272" s="4"/>
      <c r="V272" s="4"/>
      <c r="W272" s="4"/>
      <c r="X272" s="4"/>
      <c r="Y272" s="7"/>
      <c r="Z272" s="4"/>
      <c r="AA272" s="4"/>
      <c r="AB272" s="7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7"/>
      <c r="D273" s="4"/>
      <c r="E273" s="4"/>
      <c r="F273" s="7"/>
      <c r="G273" s="4"/>
      <c r="H273" s="4"/>
      <c r="I273" s="4"/>
      <c r="J273" s="4"/>
      <c r="K273" s="4"/>
      <c r="L273" s="4"/>
      <c r="M273" s="4"/>
      <c r="N273" s="7"/>
      <c r="O273" s="4"/>
      <c r="P273" s="4"/>
      <c r="Q273" s="7"/>
      <c r="R273" s="4"/>
      <c r="S273" s="4"/>
      <c r="T273" s="4"/>
      <c r="U273" s="4"/>
      <c r="V273" s="4"/>
      <c r="W273" s="4"/>
      <c r="X273" s="4"/>
      <c r="Y273" s="7"/>
      <c r="Z273" s="4"/>
      <c r="AA273" s="4"/>
      <c r="AB273" s="7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7"/>
      <c r="D274" s="4"/>
      <c r="E274" s="4"/>
      <c r="F274" s="7"/>
      <c r="G274" s="4"/>
      <c r="H274" s="4"/>
      <c r="I274" s="4"/>
      <c r="J274" s="4"/>
      <c r="K274" s="4"/>
      <c r="L274" s="4"/>
      <c r="M274" s="4"/>
      <c r="N274" s="7"/>
      <c r="O274" s="4"/>
      <c r="P274" s="4"/>
      <c r="Q274" s="7"/>
      <c r="R274" s="4"/>
      <c r="S274" s="4"/>
      <c r="T274" s="4"/>
      <c r="U274" s="4"/>
      <c r="V274" s="4"/>
      <c r="W274" s="4"/>
      <c r="X274" s="4"/>
      <c r="Y274" s="7"/>
      <c r="Z274" s="4"/>
      <c r="AA274" s="4"/>
      <c r="AB274" s="7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7"/>
      <c r="D275" s="4"/>
      <c r="E275" s="4"/>
      <c r="F275" s="7"/>
      <c r="G275" s="4"/>
      <c r="H275" s="4"/>
      <c r="I275" s="4"/>
      <c r="J275" s="4"/>
      <c r="K275" s="4"/>
      <c r="L275" s="4"/>
      <c r="M275" s="4"/>
      <c r="N275" s="7"/>
      <c r="O275" s="4"/>
      <c r="P275" s="4"/>
      <c r="Q275" s="7"/>
      <c r="R275" s="4"/>
      <c r="S275" s="4"/>
      <c r="T275" s="4"/>
      <c r="U275" s="4"/>
      <c r="V275" s="4"/>
      <c r="W275" s="4"/>
      <c r="X275" s="4"/>
      <c r="Y275" s="7"/>
      <c r="Z275" s="4"/>
      <c r="AA275" s="4"/>
      <c r="AB275" s="7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7"/>
      <c r="D276" s="4"/>
      <c r="E276" s="4"/>
      <c r="F276" s="7"/>
      <c r="G276" s="4"/>
      <c r="H276" s="4"/>
      <c r="I276" s="4"/>
      <c r="J276" s="4"/>
      <c r="K276" s="4"/>
      <c r="L276" s="4"/>
      <c r="M276" s="4"/>
      <c r="N276" s="7"/>
      <c r="O276" s="4"/>
      <c r="P276" s="4"/>
      <c r="Q276" s="7"/>
      <c r="R276" s="4"/>
      <c r="S276" s="4"/>
      <c r="T276" s="4"/>
      <c r="U276" s="4"/>
      <c r="V276" s="4"/>
      <c r="W276" s="4"/>
      <c r="X276" s="4"/>
      <c r="Y276" s="7"/>
      <c r="Z276" s="4"/>
      <c r="AA276" s="4"/>
      <c r="AB276" s="7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7"/>
      <c r="D277" s="4"/>
      <c r="E277" s="4"/>
      <c r="F277" s="7"/>
      <c r="G277" s="4"/>
      <c r="H277" s="4"/>
      <c r="I277" s="4"/>
      <c r="J277" s="4"/>
      <c r="K277" s="4"/>
      <c r="L277" s="4"/>
      <c r="M277" s="4"/>
      <c r="N277" s="7"/>
      <c r="O277" s="4"/>
      <c r="P277" s="4"/>
      <c r="Q277" s="7"/>
      <c r="R277" s="4"/>
      <c r="S277" s="4"/>
      <c r="T277" s="4"/>
      <c r="U277" s="4"/>
      <c r="V277" s="4"/>
      <c r="W277" s="4"/>
      <c r="X277" s="4"/>
      <c r="Y277" s="7"/>
      <c r="Z277" s="4"/>
      <c r="AA277" s="4"/>
      <c r="AB277" s="7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7"/>
      <c r="D278" s="4"/>
      <c r="E278" s="4"/>
      <c r="F278" s="7"/>
      <c r="G278" s="4"/>
      <c r="H278" s="4"/>
      <c r="I278" s="4"/>
      <c r="J278" s="4"/>
      <c r="K278" s="4"/>
      <c r="L278" s="4"/>
      <c r="M278" s="4"/>
      <c r="N278" s="7"/>
      <c r="O278" s="4"/>
      <c r="P278" s="4"/>
      <c r="Q278" s="7"/>
      <c r="R278" s="4"/>
      <c r="S278" s="4"/>
      <c r="T278" s="4"/>
      <c r="U278" s="4"/>
      <c r="V278" s="4"/>
      <c r="W278" s="4"/>
      <c r="X278" s="4"/>
      <c r="Y278" s="7"/>
      <c r="Z278" s="4"/>
      <c r="AA278" s="4"/>
      <c r="AB278" s="7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7"/>
      <c r="D279" s="4"/>
      <c r="E279" s="4"/>
      <c r="F279" s="7"/>
      <c r="G279" s="4"/>
      <c r="H279" s="4"/>
      <c r="I279" s="4"/>
      <c r="J279" s="4"/>
      <c r="K279" s="4"/>
      <c r="L279" s="4"/>
      <c r="M279" s="4"/>
      <c r="N279" s="7"/>
      <c r="O279" s="4"/>
      <c r="P279" s="4"/>
      <c r="Q279" s="7"/>
      <c r="R279" s="4"/>
      <c r="S279" s="4"/>
      <c r="T279" s="4"/>
      <c r="U279" s="4"/>
      <c r="V279" s="4"/>
      <c r="W279" s="4"/>
      <c r="X279" s="4"/>
      <c r="Y279" s="7"/>
      <c r="Z279" s="4"/>
      <c r="AA279" s="4"/>
      <c r="AB279" s="7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7"/>
      <c r="D280" s="4"/>
      <c r="E280" s="4"/>
      <c r="F280" s="7"/>
      <c r="G280" s="4"/>
      <c r="H280" s="4"/>
      <c r="I280" s="4"/>
      <c r="J280" s="4"/>
      <c r="K280" s="4"/>
      <c r="L280" s="4"/>
      <c r="M280" s="4"/>
      <c r="N280" s="7"/>
      <c r="O280" s="4"/>
      <c r="P280" s="4"/>
      <c r="Q280" s="7"/>
      <c r="R280" s="4"/>
      <c r="S280" s="4"/>
      <c r="T280" s="4"/>
      <c r="U280" s="4"/>
      <c r="V280" s="4"/>
      <c r="W280" s="4"/>
      <c r="X280" s="4"/>
      <c r="Y280" s="7"/>
      <c r="Z280" s="4"/>
      <c r="AA280" s="4"/>
      <c r="AB280" s="7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7"/>
      <c r="D281" s="4"/>
      <c r="E281" s="4"/>
      <c r="F281" s="7"/>
      <c r="G281" s="4"/>
      <c r="H281" s="4"/>
      <c r="I281" s="4"/>
      <c r="J281" s="4"/>
      <c r="K281" s="4"/>
      <c r="L281" s="4"/>
      <c r="M281" s="4"/>
      <c r="N281" s="7"/>
      <c r="O281" s="4"/>
      <c r="P281" s="4"/>
      <c r="Q281" s="7"/>
      <c r="R281" s="4"/>
      <c r="S281" s="4"/>
      <c r="T281" s="4"/>
      <c r="U281" s="4"/>
      <c r="V281" s="4"/>
      <c r="W281" s="4"/>
      <c r="X281" s="4"/>
      <c r="Y281" s="7"/>
      <c r="Z281" s="4"/>
      <c r="AA281" s="4"/>
      <c r="AB281" s="7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7"/>
      <c r="D282" s="4"/>
      <c r="E282" s="4"/>
      <c r="F282" s="7"/>
      <c r="G282" s="4"/>
      <c r="H282" s="4"/>
      <c r="I282" s="4"/>
      <c r="J282" s="4"/>
      <c r="K282" s="4"/>
      <c r="L282" s="4"/>
      <c r="M282" s="4"/>
      <c r="N282" s="7"/>
      <c r="O282" s="4"/>
      <c r="P282" s="4"/>
      <c r="Q282" s="7"/>
      <c r="R282" s="4"/>
      <c r="S282" s="4"/>
      <c r="T282" s="4"/>
      <c r="U282" s="4"/>
      <c r="V282" s="4"/>
      <c r="W282" s="4"/>
      <c r="X282" s="4"/>
      <c r="Y282" s="7"/>
      <c r="Z282" s="4"/>
      <c r="AA282" s="4"/>
      <c r="AB282" s="7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7"/>
      <c r="D283" s="4"/>
      <c r="E283" s="4"/>
      <c r="F283" s="7"/>
      <c r="G283" s="4"/>
      <c r="H283" s="4"/>
      <c r="I283" s="4"/>
      <c r="J283" s="4"/>
      <c r="K283" s="4"/>
      <c r="L283" s="4"/>
      <c r="M283" s="4"/>
      <c r="N283" s="7"/>
      <c r="O283" s="4"/>
      <c r="P283" s="4"/>
      <c r="Q283" s="7"/>
      <c r="R283" s="4"/>
      <c r="S283" s="4"/>
      <c r="T283" s="4"/>
      <c r="U283" s="4"/>
      <c r="V283" s="4"/>
      <c r="W283" s="4"/>
      <c r="X283" s="4"/>
      <c r="Y283" s="7"/>
      <c r="Z283" s="4"/>
      <c r="AA283" s="4"/>
      <c r="AB283" s="7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7"/>
      <c r="D284" s="4"/>
      <c r="E284" s="4"/>
      <c r="F284" s="7"/>
      <c r="G284" s="4"/>
      <c r="H284" s="4"/>
      <c r="I284" s="4"/>
      <c r="J284" s="4"/>
      <c r="K284" s="4"/>
      <c r="L284" s="4"/>
      <c r="M284" s="4"/>
      <c r="N284" s="7"/>
      <c r="O284" s="4"/>
      <c r="P284" s="4"/>
      <c r="Q284" s="7"/>
      <c r="R284" s="4"/>
      <c r="S284" s="4"/>
      <c r="T284" s="4"/>
      <c r="U284" s="4"/>
      <c r="V284" s="4"/>
      <c r="W284" s="4"/>
      <c r="X284" s="4"/>
      <c r="Y284" s="7"/>
      <c r="Z284" s="4"/>
      <c r="AA284" s="4"/>
      <c r="AB284" s="7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7"/>
      <c r="D285" s="4"/>
      <c r="E285" s="4"/>
      <c r="F285" s="7"/>
      <c r="G285" s="4"/>
      <c r="H285" s="4"/>
      <c r="I285" s="4"/>
      <c r="J285" s="4"/>
      <c r="K285" s="4"/>
      <c r="L285" s="4"/>
      <c r="M285" s="4"/>
      <c r="N285" s="7"/>
      <c r="O285" s="4"/>
      <c r="P285" s="4"/>
      <c r="Q285" s="7"/>
      <c r="R285" s="4"/>
      <c r="S285" s="4"/>
      <c r="T285" s="4"/>
      <c r="U285" s="4"/>
      <c r="V285" s="4"/>
      <c r="W285" s="4"/>
      <c r="X285" s="4"/>
      <c r="Y285" s="7"/>
      <c r="Z285" s="4"/>
      <c r="AA285" s="4"/>
      <c r="AB285" s="7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7"/>
      <c r="D286" s="4"/>
      <c r="E286" s="4"/>
      <c r="F286" s="7"/>
      <c r="G286" s="4"/>
      <c r="H286" s="4"/>
      <c r="I286" s="4"/>
      <c r="J286" s="4"/>
      <c r="K286" s="4"/>
      <c r="L286" s="4"/>
      <c r="M286" s="4"/>
      <c r="N286" s="7"/>
      <c r="O286" s="4"/>
      <c r="P286" s="4"/>
      <c r="Q286" s="7"/>
      <c r="R286" s="4"/>
      <c r="S286" s="4"/>
      <c r="T286" s="4"/>
      <c r="U286" s="4"/>
      <c r="V286" s="4"/>
      <c r="W286" s="4"/>
      <c r="X286" s="4"/>
      <c r="Y286" s="7"/>
      <c r="Z286" s="4"/>
      <c r="AA286" s="4"/>
      <c r="AB286" s="7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7"/>
      <c r="D287" s="4"/>
      <c r="E287" s="4"/>
      <c r="F287" s="7"/>
      <c r="G287" s="4"/>
      <c r="H287" s="4"/>
      <c r="I287" s="4"/>
      <c r="J287" s="4"/>
      <c r="K287" s="4"/>
      <c r="L287" s="4"/>
      <c r="M287" s="4"/>
      <c r="N287" s="7"/>
      <c r="O287" s="4"/>
      <c r="P287" s="4"/>
      <c r="Q287" s="7"/>
      <c r="R287" s="4"/>
      <c r="S287" s="4"/>
      <c r="T287" s="4"/>
      <c r="U287" s="4"/>
      <c r="V287" s="4"/>
      <c r="W287" s="4"/>
      <c r="X287" s="4"/>
      <c r="Y287" s="7"/>
      <c r="Z287" s="4"/>
      <c r="AA287" s="4"/>
      <c r="AB287" s="7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7"/>
      <c r="D288" s="4"/>
      <c r="E288" s="4"/>
      <c r="F288" s="7"/>
      <c r="G288" s="4"/>
      <c r="H288" s="4"/>
      <c r="I288" s="4"/>
      <c r="J288" s="4"/>
      <c r="K288" s="4"/>
      <c r="L288" s="4"/>
      <c r="M288" s="4"/>
      <c r="N288" s="7"/>
      <c r="O288" s="4"/>
      <c r="P288" s="4"/>
      <c r="Q288" s="7"/>
      <c r="R288" s="4"/>
      <c r="S288" s="4"/>
      <c r="T288" s="4"/>
      <c r="U288" s="4"/>
      <c r="V288" s="4"/>
      <c r="W288" s="4"/>
      <c r="X288" s="4"/>
      <c r="Y288" s="7"/>
      <c r="Z288" s="4"/>
      <c r="AA288" s="4"/>
      <c r="AB288" s="7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7"/>
      <c r="D289" s="4"/>
      <c r="E289" s="4"/>
      <c r="F289" s="7"/>
      <c r="G289" s="4"/>
      <c r="H289" s="4"/>
      <c r="I289" s="4"/>
      <c r="J289" s="4"/>
      <c r="K289" s="4"/>
      <c r="L289" s="4"/>
      <c r="M289" s="4"/>
      <c r="N289" s="7"/>
      <c r="O289" s="4"/>
      <c r="P289" s="4"/>
      <c r="Q289" s="7"/>
      <c r="R289" s="4"/>
      <c r="S289" s="4"/>
      <c r="T289" s="4"/>
      <c r="U289" s="4"/>
      <c r="V289" s="4"/>
      <c r="W289" s="4"/>
      <c r="X289" s="4"/>
      <c r="Y289" s="7"/>
      <c r="Z289" s="4"/>
      <c r="AA289" s="4"/>
      <c r="AB289" s="7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7"/>
      <c r="D290" s="4"/>
      <c r="E290" s="4"/>
      <c r="F290" s="7"/>
      <c r="G290" s="4"/>
      <c r="H290" s="4"/>
      <c r="I290" s="4"/>
      <c r="J290" s="4"/>
      <c r="K290" s="4"/>
      <c r="L290" s="4"/>
      <c r="M290" s="4"/>
      <c r="N290" s="7"/>
      <c r="O290" s="4"/>
      <c r="P290" s="4"/>
      <c r="Q290" s="7"/>
      <c r="R290" s="4"/>
      <c r="S290" s="4"/>
      <c r="T290" s="4"/>
      <c r="U290" s="4"/>
      <c r="V290" s="4"/>
      <c r="W290" s="4"/>
      <c r="X290" s="4"/>
      <c r="Y290" s="7"/>
      <c r="Z290" s="4"/>
      <c r="AA290" s="4"/>
      <c r="AB290" s="7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7"/>
      <c r="D291" s="4"/>
      <c r="E291" s="4"/>
      <c r="F291" s="7"/>
      <c r="G291" s="4"/>
      <c r="H291" s="4"/>
      <c r="I291" s="4"/>
      <c r="J291" s="4"/>
      <c r="K291" s="4"/>
      <c r="L291" s="4"/>
      <c r="M291" s="4"/>
      <c r="N291" s="7"/>
      <c r="O291" s="4"/>
      <c r="P291" s="4"/>
      <c r="Q291" s="7"/>
      <c r="R291" s="4"/>
      <c r="S291" s="4"/>
      <c r="T291" s="4"/>
      <c r="U291" s="4"/>
      <c r="V291" s="4"/>
      <c r="W291" s="4"/>
      <c r="X291" s="4"/>
      <c r="Y291" s="7"/>
      <c r="Z291" s="4"/>
      <c r="AA291" s="4"/>
      <c r="AB291" s="7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7"/>
      <c r="D292" s="4"/>
      <c r="E292" s="4"/>
      <c r="F292" s="7"/>
      <c r="G292" s="4"/>
      <c r="H292" s="4"/>
      <c r="I292" s="4"/>
      <c r="J292" s="4"/>
      <c r="K292" s="4"/>
      <c r="L292" s="4"/>
      <c r="M292" s="4"/>
      <c r="N292" s="7"/>
      <c r="O292" s="4"/>
      <c r="P292" s="4"/>
      <c r="Q292" s="7"/>
      <c r="R292" s="4"/>
      <c r="S292" s="4"/>
      <c r="T292" s="4"/>
      <c r="U292" s="4"/>
      <c r="V292" s="4"/>
      <c r="W292" s="4"/>
      <c r="X292" s="4"/>
      <c r="Y292" s="7"/>
      <c r="Z292" s="4"/>
      <c r="AA292" s="4"/>
      <c r="AB292" s="7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7"/>
      <c r="D293" s="4"/>
      <c r="E293" s="4"/>
      <c r="F293" s="7"/>
      <c r="G293" s="4"/>
      <c r="H293" s="4"/>
      <c r="I293" s="4"/>
      <c r="J293" s="4"/>
      <c r="K293" s="4"/>
      <c r="L293" s="4"/>
      <c r="M293" s="4"/>
      <c r="N293" s="7"/>
      <c r="O293" s="4"/>
      <c r="P293" s="4"/>
      <c r="Q293" s="7"/>
      <c r="R293" s="4"/>
      <c r="S293" s="4"/>
      <c r="T293" s="4"/>
      <c r="U293" s="4"/>
      <c r="V293" s="4"/>
      <c r="W293" s="4"/>
      <c r="X293" s="4"/>
      <c r="Y293" s="7"/>
      <c r="Z293" s="4"/>
      <c r="AA293" s="4"/>
      <c r="AB293" s="7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7"/>
      <c r="D294" s="4"/>
      <c r="E294" s="4"/>
      <c r="F294" s="7"/>
      <c r="G294" s="4"/>
      <c r="H294" s="4"/>
      <c r="I294" s="4"/>
      <c r="J294" s="4"/>
      <c r="K294" s="4"/>
      <c r="L294" s="4"/>
      <c r="M294" s="4"/>
      <c r="N294" s="7"/>
      <c r="O294" s="4"/>
      <c r="P294" s="4"/>
      <c r="Q294" s="7"/>
      <c r="R294" s="4"/>
      <c r="S294" s="4"/>
      <c r="T294" s="4"/>
      <c r="U294" s="4"/>
      <c r="V294" s="4"/>
      <c r="W294" s="4"/>
      <c r="X294" s="4"/>
      <c r="Y294" s="7"/>
      <c r="Z294" s="4"/>
      <c r="AA294" s="4"/>
      <c r="AB294" s="7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7"/>
      <c r="D295" s="4"/>
      <c r="E295" s="4"/>
      <c r="F295" s="7"/>
      <c r="G295" s="4"/>
      <c r="H295" s="4"/>
      <c r="I295" s="4"/>
      <c r="J295" s="4"/>
      <c r="K295" s="4"/>
      <c r="L295" s="4"/>
      <c r="M295" s="4"/>
      <c r="N295" s="7"/>
      <c r="O295" s="4"/>
      <c r="P295" s="4"/>
      <c r="Q295" s="7"/>
      <c r="R295" s="4"/>
      <c r="S295" s="4"/>
      <c r="T295" s="4"/>
      <c r="U295" s="4"/>
      <c r="V295" s="4"/>
      <c r="W295" s="4"/>
      <c r="X295" s="4"/>
      <c r="Y295" s="7"/>
      <c r="Z295" s="4"/>
      <c r="AA295" s="4"/>
      <c r="AB295" s="7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7"/>
      <c r="D296" s="4"/>
      <c r="E296" s="4"/>
      <c r="F296" s="7"/>
      <c r="G296" s="4"/>
      <c r="H296" s="4"/>
      <c r="I296" s="4"/>
      <c r="J296" s="4"/>
      <c r="K296" s="4"/>
      <c r="L296" s="4"/>
      <c r="M296" s="4"/>
      <c r="N296" s="7"/>
      <c r="O296" s="4"/>
      <c r="P296" s="4"/>
      <c r="Q296" s="7"/>
      <c r="R296" s="4"/>
      <c r="S296" s="4"/>
      <c r="T296" s="4"/>
      <c r="U296" s="4"/>
      <c r="V296" s="4"/>
      <c r="W296" s="4"/>
      <c r="X296" s="4"/>
      <c r="Y296" s="7"/>
      <c r="Z296" s="4"/>
      <c r="AA296" s="4"/>
      <c r="AB296" s="7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7"/>
      <c r="D297" s="4"/>
      <c r="E297" s="4"/>
      <c r="F297" s="7"/>
      <c r="G297" s="4"/>
      <c r="H297" s="4"/>
      <c r="I297" s="4"/>
      <c r="J297" s="4"/>
      <c r="K297" s="4"/>
      <c r="L297" s="4"/>
      <c r="M297" s="4"/>
      <c r="N297" s="7"/>
      <c r="O297" s="4"/>
      <c r="P297" s="4"/>
      <c r="Q297" s="7"/>
      <c r="R297" s="4"/>
      <c r="S297" s="4"/>
      <c r="T297" s="4"/>
      <c r="U297" s="4"/>
      <c r="V297" s="4"/>
      <c r="W297" s="4"/>
      <c r="X297" s="4"/>
      <c r="Y297" s="7"/>
      <c r="Z297" s="4"/>
      <c r="AA297" s="4"/>
      <c r="AB297" s="7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7"/>
      <c r="D298" s="4"/>
      <c r="E298" s="4"/>
      <c r="F298" s="7"/>
      <c r="G298" s="4"/>
      <c r="H298" s="4"/>
      <c r="I298" s="4"/>
      <c r="J298" s="4"/>
      <c r="K298" s="4"/>
      <c r="L298" s="4"/>
      <c r="M298" s="4"/>
      <c r="N298" s="7"/>
      <c r="O298" s="4"/>
      <c r="P298" s="4"/>
      <c r="Q298" s="7"/>
      <c r="R298" s="4"/>
      <c r="S298" s="4"/>
      <c r="T298" s="4"/>
      <c r="U298" s="4"/>
      <c r="V298" s="4"/>
      <c r="W298" s="4"/>
      <c r="X298" s="4"/>
      <c r="Y298" s="7"/>
      <c r="Z298" s="4"/>
      <c r="AA298" s="4"/>
      <c r="AB298" s="7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7"/>
      <c r="D299" s="4"/>
      <c r="E299" s="4"/>
      <c r="F299" s="7"/>
      <c r="G299" s="4"/>
      <c r="H299" s="4"/>
      <c r="I299" s="4"/>
      <c r="J299" s="4"/>
      <c r="K299" s="4"/>
      <c r="L299" s="4"/>
      <c r="M299" s="4"/>
      <c r="N299" s="7"/>
      <c r="O299" s="4"/>
      <c r="P299" s="4"/>
      <c r="Q299" s="7"/>
      <c r="R299" s="4"/>
      <c r="S299" s="4"/>
      <c r="T299" s="4"/>
      <c r="U299" s="4"/>
      <c r="V299" s="4"/>
      <c r="W299" s="4"/>
      <c r="X299" s="4"/>
      <c r="Y299" s="7"/>
      <c r="Z299" s="4"/>
      <c r="AA299" s="4"/>
      <c r="AB299" s="7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7"/>
      <c r="D300" s="4"/>
      <c r="E300" s="4"/>
      <c r="F300" s="7"/>
      <c r="G300" s="4"/>
      <c r="H300" s="4"/>
      <c r="I300" s="4"/>
      <c r="J300" s="4"/>
      <c r="K300" s="4"/>
      <c r="L300" s="4"/>
      <c r="M300" s="4"/>
      <c r="N300" s="7"/>
      <c r="O300" s="4"/>
      <c r="P300" s="4"/>
      <c r="Q300" s="7"/>
      <c r="R300" s="4"/>
      <c r="S300" s="4"/>
      <c r="T300" s="4"/>
      <c r="U300" s="4"/>
      <c r="V300" s="4"/>
      <c r="W300" s="4"/>
      <c r="X300" s="4"/>
      <c r="Y300" s="7"/>
      <c r="Z300" s="4"/>
      <c r="AA300" s="4"/>
      <c r="AB300" s="7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7"/>
      <c r="D301" s="4"/>
      <c r="E301" s="4"/>
      <c r="F301" s="7"/>
      <c r="G301" s="4"/>
      <c r="H301" s="4"/>
      <c r="I301" s="4"/>
      <c r="J301" s="4"/>
      <c r="K301" s="4"/>
      <c r="L301" s="4"/>
      <c r="M301" s="4"/>
      <c r="N301" s="7"/>
      <c r="O301" s="4"/>
      <c r="P301" s="4"/>
      <c r="Q301" s="7"/>
      <c r="R301" s="4"/>
      <c r="S301" s="4"/>
      <c r="T301" s="4"/>
      <c r="U301" s="4"/>
      <c r="V301" s="4"/>
      <c r="W301" s="4"/>
      <c r="X301" s="4"/>
      <c r="Y301" s="7"/>
      <c r="Z301" s="4"/>
      <c r="AA301" s="4"/>
      <c r="AB301" s="7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7"/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7"/>
      <c r="O302" s="4"/>
      <c r="P302" s="4"/>
      <c r="Q302" s="7"/>
      <c r="R302" s="4"/>
      <c r="S302" s="4"/>
      <c r="T302" s="4"/>
      <c r="U302" s="4"/>
      <c r="V302" s="4"/>
      <c r="W302" s="4"/>
      <c r="X302" s="4"/>
      <c r="Y302" s="7"/>
      <c r="Z302" s="4"/>
      <c r="AA302" s="4"/>
      <c r="AB302" s="7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7"/>
      <c r="D303" s="4"/>
      <c r="E303" s="4"/>
      <c r="F303" s="7"/>
      <c r="G303" s="4"/>
      <c r="H303" s="4"/>
      <c r="I303" s="4"/>
      <c r="J303" s="4"/>
      <c r="K303" s="4"/>
      <c r="L303" s="4"/>
      <c r="M303" s="4"/>
      <c r="N303" s="7"/>
      <c r="O303" s="4"/>
      <c r="P303" s="4"/>
      <c r="Q303" s="7"/>
      <c r="R303" s="4"/>
      <c r="S303" s="4"/>
      <c r="T303" s="4"/>
      <c r="U303" s="4"/>
      <c r="V303" s="4"/>
      <c r="W303" s="4"/>
      <c r="X303" s="4"/>
      <c r="Y303" s="7"/>
      <c r="Z303" s="4"/>
      <c r="AA303" s="4"/>
      <c r="AB303" s="7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7"/>
      <c r="D304" s="4"/>
      <c r="E304" s="4"/>
      <c r="F304" s="7"/>
      <c r="G304" s="4"/>
      <c r="H304" s="4"/>
      <c r="I304" s="4"/>
      <c r="J304" s="4"/>
      <c r="K304" s="4"/>
      <c r="L304" s="4"/>
      <c r="M304" s="4"/>
      <c r="N304" s="7"/>
      <c r="O304" s="4"/>
      <c r="P304" s="4"/>
      <c r="Q304" s="7"/>
      <c r="R304" s="4"/>
      <c r="S304" s="4"/>
      <c r="T304" s="4"/>
      <c r="U304" s="4"/>
      <c r="V304" s="4"/>
      <c r="W304" s="4"/>
      <c r="X304" s="4"/>
      <c r="Y304" s="7"/>
      <c r="Z304" s="4"/>
      <c r="AA304" s="4"/>
      <c r="AB304" s="7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7"/>
      <c r="D305" s="4"/>
      <c r="E305" s="4"/>
      <c r="F305" s="7"/>
      <c r="G305" s="4"/>
      <c r="H305" s="4"/>
      <c r="I305" s="4"/>
      <c r="J305" s="4"/>
      <c r="K305" s="4"/>
      <c r="L305" s="4"/>
      <c r="M305" s="4"/>
      <c r="N305" s="7"/>
      <c r="O305" s="4"/>
      <c r="P305" s="4"/>
      <c r="Q305" s="7"/>
      <c r="R305" s="4"/>
      <c r="S305" s="4"/>
      <c r="T305" s="4"/>
      <c r="U305" s="4"/>
      <c r="V305" s="4"/>
      <c r="W305" s="4"/>
      <c r="X305" s="4"/>
      <c r="Y305" s="7"/>
      <c r="Z305" s="4"/>
      <c r="AA305" s="4"/>
      <c r="AB305" s="7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7"/>
      <c r="D306" s="4"/>
      <c r="E306" s="4"/>
      <c r="F306" s="7"/>
      <c r="G306" s="4"/>
      <c r="H306" s="4"/>
      <c r="I306" s="4"/>
      <c r="J306" s="4"/>
      <c r="K306" s="4"/>
      <c r="L306" s="4"/>
      <c r="M306" s="4"/>
      <c r="N306" s="7"/>
      <c r="O306" s="4"/>
      <c r="P306" s="4"/>
      <c r="Q306" s="7"/>
      <c r="R306" s="4"/>
      <c r="S306" s="4"/>
      <c r="T306" s="4"/>
      <c r="U306" s="4"/>
      <c r="V306" s="4"/>
      <c r="W306" s="4"/>
      <c r="X306" s="4"/>
      <c r="Y306" s="7"/>
      <c r="Z306" s="4"/>
      <c r="AA306" s="4"/>
      <c r="AB306" s="7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7"/>
      <c r="D307" s="4"/>
      <c r="E307" s="4"/>
      <c r="F307" s="7"/>
      <c r="G307" s="4"/>
      <c r="H307" s="4"/>
      <c r="I307" s="4"/>
      <c r="J307" s="4"/>
      <c r="K307" s="4"/>
      <c r="L307" s="4"/>
      <c r="M307" s="4"/>
      <c r="N307" s="7"/>
      <c r="O307" s="4"/>
      <c r="P307" s="4"/>
      <c r="Q307" s="7"/>
      <c r="R307" s="4"/>
      <c r="S307" s="4"/>
      <c r="T307" s="4"/>
      <c r="U307" s="4"/>
      <c r="V307" s="4"/>
      <c r="W307" s="4"/>
      <c r="X307" s="4"/>
      <c r="Y307" s="7"/>
      <c r="Z307" s="4"/>
      <c r="AA307" s="4"/>
      <c r="AB307" s="7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7"/>
      <c r="D308" s="4"/>
      <c r="E308" s="4"/>
      <c r="F308" s="7"/>
      <c r="G308" s="4"/>
      <c r="H308" s="4"/>
      <c r="I308" s="4"/>
      <c r="J308" s="4"/>
      <c r="K308" s="4"/>
      <c r="L308" s="4"/>
      <c r="M308" s="4"/>
      <c r="N308" s="7"/>
      <c r="O308" s="4"/>
      <c r="P308" s="4"/>
      <c r="Q308" s="7"/>
      <c r="R308" s="4"/>
      <c r="S308" s="4"/>
      <c r="T308" s="4"/>
      <c r="U308" s="4"/>
      <c r="V308" s="4"/>
      <c r="W308" s="4"/>
      <c r="X308" s="4"/>
      <c r="Y308" s="7"/>
      <c r="Z308" s="4"/>
      <c r="AA308" s="4"/>
      <c r="AB308" s="7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7"/>
      <c r="D309" s="4"/>
      <c r="E309" s="4"/>
      <c r="F309" s="7"/>
      <c r="G309" s="4"/>
      <c r="H309" s="4"/>
      <c r="I309" s="4"/>
      <c r="J309" s="4"/>
      <c r="K309" s="4"/>
      <c r="L309" s="4"/>
      <c r="M309" s="4"/>
      <c r="N309" s="7"/>
      <c r="O309" s="4"/>
      <c r="P309" s="4"/>
      <c r="Q309" s="7"/>
      <c r="R309" s="4"/>
      <c r="S309" s="4"/>
      <c r="T309" s="4"/>
      <c r="U309" s="4"/>
      <c r="V309" s="4"/>
      <c r="W309" s="4"/>
      <c r="X309" s="4"/>
      <c r="Y309" s="7"/>
      <c r="Z309" s="4"/>
      <c r="AA309" s="4"/>
      <c r="AB309" s="7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7"/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7"/>
      <c r="O310" s="4"/>
      <c r="P310" s="4"/>
      <c r="Q310" s="7"/>
      <c r="R310" s="4"/>
      <c r="S310" s="4"/>
      <c r="T310" s="4"/>
      <c r="U310" s="4"/>
      <c r="V310" s="4"/>
      <c r="W310" s="4"/>
      <c r="X310" s="4"/>
      <c r="Y310" s="7"/>
      <c r="Z310" s="4"/>
      <c r="AA310" s="4"/>
      <c r="AB310" s="7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7"/>
      <c r="D311" s="4"/>
      <c r="E311" s="4"/>
      <c r="F311" s="7"/>
      <c r="G311" s="4"/>
      <c r="H311" s="4"/>
      <c r="I311" s="4"/>
      <c r="J311" s="4"/>
      <c r="K311" s="4"/>
      <c r="L311" s="4"/>
      <c r="M311" s="4"/>
      <c r="N311" s="7"/>
      <c r="O311" s="4"/>
      <c r="P311" s="4"/>
      <c r="Q311" s="7"/>
      <c r="R311" s="4"/>
      <c r="S311" s="4"/>
      <c r="T311" s="4"/>
      <c r="U311" s="4"/>
      <c r="V311" s="4"/>
      <c r="W311" s="4"/>
      <c r="X311" s="4"/>
      <c r="Y311" s="7"/>
      <c r="Z311" s="4"/>
      <c r="AA311" s="4"/>
      <c r="AB311" s="7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7"/>
      <c r="D312" s="4"/>
      <c r="E312" s="4"/>
      <c r="F312" s="7"/>
      <c r="G312" s="4"/>
      <c r="H312" s="4"/>
      <c r="I312" s="4"/>
      <c r="J312" s="4"/>
      <c r="K312" s="4"/>
      <c r="L312" s="4"/>
      <c r="M312" s="4"/>
      <c r="N312" s="7"/>
      <c r="O312" s="4"/>
      <c r="P312" s="4"/>
      <c r="Q312" s="7"/>
      <c r="R312" s="4"/>
      <c r="S312" s="4"/>
      <c r="T312" s="4"/>
      <c r="U312" s="4"/>
      <c r="V312" s="4"/>
      <c r="W312" s="4"/>
      <c r="X312" s="4"/>
      <c r="Y312" s="7"/>
      <c r="Z312" s="4"/>
      <c r="AA312" s="4"/>
      <c r="AB312" s="7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7"/>
      <c r="D313" s="4"/>
      <c r="E313" s="4"/>
      <c r="F313" s="7"/>
      <c r="G313" s="4"/>
      <c r="H313" s="4"/>
      <c r="I313" s="4"/>
      <c r="J313" s="4"/>
      <c r="K313" s="4"/>
      <c r="L313" s="4"/>
      <c r="M313" s="4"/>
      <c r="N313" s="7"/>
      <c r="O313" s="4"/>
      <c r="P313" s="4"/>
      <c r="Q313" s="7"/>
      <c r="R313" s="4"/>
      <c r="S313" s="4"/>
      <c r="T313" s="4"/>
      <c r="U313" s="4"/>
      <c r="V313" s="4"/>
      <c r="W313" s="4"/>
      <c r="X313" s="4"/>
      <c r="Y313" s="7"/>
      <c r="Z313" s="4"/>
      <c r="AA313" s="4"/>
      <c r="AB313" s="7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7"/>
      <c r="D314" s="4"/>
      <c r="E314" s="4"/>
      <c r="F314" s="7"/>
      <c r="G314" s="4"/>
      <c r="H314" s="4"/>
      <c r="I314" s="4"/>
      <c r="J314" s="4"/>
      <c r="K314" s="4"/>
      <c r="L314" s="4"/>
      <c r="M314" s="4"/>
      <c r="N314" s="7"/>
      <c r="O314" s="4"/>
      <c r="P314" s="4"/>
      <c r="Q314" s="7"/>
      <c r="R314" s="4"/>
      <c r="S314" s="4"/>
      <c r="T314" s="4"/>
      <c r="U314" s="4"/>
      <c r="V314" s="4"/>
      <c r="W314" s="4"/>
      <c r="X314" s="4"/>
      <c r="Y314" s="7"/>
      <c r="Z314" s="4"/>
      <c r="AA314" s="4"/>
      <c r="AB314" s="7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7"/>
      <c r="D315" s="4"/>
      <c r="E315" s="4"/>
      <c r="F315" s="7"/>
      <c r="G315" s="4"/>
      <c r="H315" s="4"/>
      <c r="I315" s="4"/>
      <c r="J315" s="4"/>
      <c r="K315" s="4"/>
      <c r="L315" s="4"/>
      <c r="M315" s="4"/>
      <c r="N315" s="7"/>
      <c r="O315" s="4"/>
      <c r="P315" s="4"/>
      <c r="Q315" s="7"/>
      <c r="R315" s="4"/>
      <c r="S315" s="4"/>
      <c r="T315" s="4"/>
      <c r="U315" s="4"/>
      <c r="V315" s="4"/>
      <c r="W315" s="4"/>
      <c r="X315" s="4"/>
      <c r="Y315" s="7"/>
      <c r="Z315" s="4"/>
      <c r="AA315" s="4"/>
      <c r="AB315" s="7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7"/>
      <c r="D316" s="4"/>
      <c r="E316" s="4"/>
      <c r="F316" s="7"/>
      <c r="G316" s="4"/>
      <c r="H316" s="4"/>
      <c r="I316" s="4"/>
      <c r="J316" s="4"/>
      <c r="K316" s="4"/>
      <c r="L316" s="4"/>
      <c r="M316" s="4"/>
      <c r="N316" s="7"/>
      <c r="O316" s="4"/>
      <c r="P316" s="4"/>
      <c r="Q316" s="7"/>
      <c r="R316" s="4"/>
      <c r="S316" s="4"/>
      <c r="T316" s="4"/>
      <c r="U316" s="4"/>
      <c r="V316" s="4"/>
      <c r="W316" s="4"/>
      <c r="X316" s="4"/>
      <c r="Y316" s="7"/>
      <c r="Z316" s="4"/>
      <c r="AA316" s="4"/>
      <c r="AB316" s="7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7"/>
      <c r="D317" s="4"/>
      <c r="E317" s="4"/>
      <c r="F317" s="7"/>
      <c r="G317" s="4"/>
      <c r="H317" s="4"/>
      <c r="I317" s="4"/>
      <c r="J317" s="4"/>
      <c r="K317" s="4"/>
      <c r="L317" s="4"/>
      <c r="M317" s="4"/>
      <c r="N317" s="7"/>
      <c r="O317" s="4"/>
      <c r="P317" s="4"/>
      <c r="Q317" s="7"/>
      <c r="R317" s="4"/>
      <c r="S317" s="4"/>
      <c r="T317" s="4"/>
      <c r="U317" s="4"/>
      <c r="V317" s="4"/>
      <c r="W317" s="4"/>
      <c r="X317" s="4"/>
      <c r="Y317" s="7"/>
      <c r="Z317" s="4"/>
      <c r="AA317" s="4"/>
      <c r="AB317" s="7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7"/>
      <c r="D318" s="4"/>
      <c r="E318" s="4"/>
      <c r="F318" s="7"/>
      <c r="G318" s="4"/>
      <c r="H318" s="4"/>
      <c r="I318" s="4"/>
      <c r="J318" s="4"/>
      <c r="K318" s="4"/>
      <c r="L318" s="4"/>
      <c r="M318" s="4"/>
      <c r="N318" s="7"/>
      <c r="O318" s="4"/>
      <c r="P318" s="4"/>
      <c r="Q318" s="7"/>
      <c r="R318" s="4"/>
      <c r="S318" s="4"/>
      <c r="T318" s="4"/>
      <c r="U318" s="4"/>
      <c r="V318" s="4"/>
      <c r="W318" s="4"/>
      <c r="X318" s="4"/>
      <c r="Y318" s="7"/>
      <c r="Z318" s="4"/>
      <c r="AA318" s="4"/>
      <c r="AB318" s="7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7"/>
      <c r="D319" s="4"/>
      <c r="E319" s="4"/>
      <c r="F319" s="7"/>
      <c r="G319" s="4"/>
      <c r="H319" s="4"/>
      <c r="I319" s="4"/>
      <c r="J319" s="4"/>
      <c r="K319" s="4"/>
      <c r="L319" s="4"/>
      <c r="M319" s="4"/>
      <c r="N319" s="7"/>
      <c r="O319" s="4"/>
      <c r="P319" s="4"/>
      <c r="Q319" s="7"/>
      <c r="R319" s="4"/>
      <c r="S319" s="4"/>
      <c r="T319" s="4"/>
      <c r="U319" s="4"/>
      <c r="V319" s="4"/>
      <c r="W319" s="4"/>
      <c r="X319" s="4"/>
      <c r="Y319" s="7"/>
      <c r="Z319" s="4"/>
      <c r="AA319" s="4"/>
      <c r="AB319" s="7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7"/>
      <c r="D320" s="4"/>
      <c r="E320" s="4"/>
      <c r="F320" s="7"/>
      <c r="G320" s="4"/>
      <c r="H320" s="4"/>
      <c r="I320" s="4"/>
      <c r="J320" s="4"/>
      <c r="K320" s="4"/>
      <c r="L320" s="4"/>
      <c r="M320" s="4"/>
      <c r="N320" s="7"/>
      <c r="O320" s="4"/>
      <c r="P320" s="4"/>
      <c r="Q320" s="7"/>
      <c r="R320" s="4"/>
      <c r="S320" s="4"/>
      <c r="T320" s="4"/>
      <c r="U320" s="4"/>
      <c r="V320" s="4"/>
      <c r="W320" s="4"/>
      <c r="X320" s="4"/>
      <c r="Y320" s="7"/>
      <c r="Z320" s="4"/>
      <c r="AA320" s="4"/>
      <c r="AB320" s="7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7"/>
      <c r="D321" s="4"/>
      <c r="E321" s="4"/>
      <c r="F321" s="7"/>
      <c r="G321" s="4"/>
      <c r="H321" s="4"/>
      <c r="I321" s="4"/>
      <c r="J321" s="4"/>
      <c r="K321" s="4"/>
      <c r="L321" s="4"/>
      <c r="M321" s="4"/>
      <c r="N321" s="7"/>
      <c r="O321" s="4"/>
      <c r="P321" s="4"/>
      <c r="Q321" s="7"/>
      <c r="R321" s="4"/>
      <c r="S321" s="4"/>
      <c r="T321" s="4"/>
      <c r="U321" s="4"/>
      <c r="V321" s="4"/>
      <c r="W321" s="4"/>
      <c r="X321" s="4"/>
      <c r="Y321" s="7"/>
      <c r="Z321" s="4"/>
      <c r="AA321" s="4"/>
      <c r="AB321" s="7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7"/>
      <c r="D322" s="4"/>
      <c r="E322" s="4"/>
      <c r="F322" s="7"/>
      <c r="G322" s="4"/>
      <c r="H322" s="4"/>
      <c r="I322" s="4"/>
      <c r="J322" s="4"/>
      <c r="K322" s="4"/>
      <c r="L322" s="4"/>
      <c r="M322" s="4"/>
      <c r="N322" s="7"/>
      <c r="O322" s="4"/>
      <c r="P322" s="4"/>
      <c r="Q322" s="7"/>
      <c r="R322" s="4"/>
      <c r="S322" s="4"/>
      <c r="T322" s="4"/>
      <c r="U322" s="4"/>
      <c r="V322" s="4"/>
      <c r="W322" s="4"/>
      <c r="X322" s="4"/>
      <c r="Y322" s="7"/>
      <c r="Z322" s="4"/>
      <c r="AA322" s="4"/>
      <c r="AB322" s="7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7"/>
      <c r="D323" s="4"/>
      <c r="E323" s="4"/>
      <c r="F323" s="7"/>
      <c r="G323" s="4"/>
      <c r="H323" s="4"/>
      <c r="I323" s="4"/>
      <c r="J323" s="4"/>
      <c r="K323" s="4"/>
      <c r="L323" s="4"/>
      <c r="M323" s="4"/>
      <c r="N323" s="7"/>
      <c r="O323" s="4"/>
      <c r="P323" s="4"/>
      <c r="Q323" s="7"/>
      <c r="R323" s="4"/>
      <c r="S323" s="4"/>
      <c r="T323" s="4"/>
      <c r="U323" s="4"/>
      <c r="V323" s="4"/>
      <c r="W323" s="4"/>
      <c r="X323" s="4"/>
      <c r="Y323" s="7"/>
      <c r="Z323" s="4"/>
      <c r="AA323" s="4"/>
      <c r="AB323" s="7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7"/>
      <c r="D324" s="4"/>
      <c r="E324" s="4"/>
      <c r="F324" s="7"/>
      <c r="G324" s="4"/>
      <c r="H324" s="4"/>
      <c r="I324" s="4"/>
      <c r="J324" s="4"/>
      <c r="K324" s="4"/>
      <c r="L324" s="4"/>
      <c r="M324" s="4"/>
      <c r="N324" s="7"/>
      <c r="O324" s="4"/>
      <c r="P324" s="4"/>
      <c r="Q324" s="7"/>
      <c r="R324" s="4"/>
      <c r="S324" s="4"/>
      <c r="T324" s="4"/>
      <c r="U324" s="4"/>
      <c r="V324" s="4"/>
      <c r="W324" s="4"/>
      <c r="X324" s="4"/>
      <c r="Y324" s="7"/>
      <c r="Z324" s="4"/>
      <c r="AA324" s="4"/>
      <c r="AB324" s="7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7"/>
      <c r="D325" s="4"/>
      <c r="E325" s="4"/>
      <c r="F325" s="7"/>
      <c r="G325" s="4"/>
      <c r="H325" s="4"/>
      <c r="I325" s="4"/>
      <c r="J325" s="4"/>
      <c r="K325" s="4"/>
      <c r="L325" s="4"/>
      <c r="M325" s="4"/>
      <c r="N325" s="7"/>
      <c r="O325" s="4"/>
      <c r="P325" s="4"/>
      <c r="Q325" s="7"/>
      <c r="R325" s="4"/>
      <c r="S325" s="4"/>
      <c r="T325" s="4"/>
      <c r="U325" s="4"/>
      <c r="V325" s="4"/>
      <c r="W325" s="4"/>
      <c r="X325" s="4"/>
      <c r="Y325" s="7"/>
      <c r="Z325" s="4"/>
      <c r="AA325" s="4"/>
      <c r="AB325" s="7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7"/>
      <c r="D326" s="4"/>
      <c r="E326" s="4"/>
      <c r="F326" s="7"/>
      <c r="G326" s="4"/>
      <c r="H326" s="4"/>
      <c r="I326" s="4"/>
      <c r="J326" s="4"/>
      <c r="K326" s="4"/>
      <c r="L326" s="4"/>
      <c r="M326" s="4"/>
      <c r="N326" s="7"/>
      <c r="O326" s="4"/>
      <c r="P326" s="4"/>
      <c r="Q326" s="7"/>
      <c r="R326" s="4"/>
      <c r="S326" s="4"/>
      <c r="T326" s="4"/>
      <c r="U326" s="4"/>
      <c r="V326" s="4"/>
      <c r="W326" s="4"/>
      <c r="X326" s="4"/>
      <c r="Y326" s="7"/>
      <c r="Z326" s="4"/>
      <c r="AA326" s="4"/>
      <c r="AB326" s="7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7"/>
      <c r="D327" s="4"/>
      <c r="E327" s="4"/>
      <c r="F327" s="7"/>
      <c r="G327" s="4"/>
      <c r="H327" s="4"/>
      <c r="I327" s="4"/>
      <c r="J327" s="4"/>
      <c r="K327" s="4"/>
      <c r="L327" s="4"/>
      <c r="M327" s="4"/>
      <c r="N327" s="7"/>
      <c r="O327" s="4"/>
      <c r="P327" s="4"/>
      <c r="Q327" s="7"/>
      <c r="R327" s="4"/>
      <c r="S327" s="4"/>
      <c r="T327" s="4"/>
      <c r="U327" s="4"/>
      <c r="V327" s="4"/>
      <c r="W327" s="4"/>
      <c r="X327" s="4"/>
      <c r="Y327" s="7"/>
      <c r="Z327" s="4"/>
      <c r="AA327" s="4"/>
      <c r="AB327" s="7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7"/>
      <c r="D328" s="4"/>
      <c r="E328" s="4"/>
      <c r="F328" s="7"/>
      <c r="G328" s="4"/>
      <c r="H328" s="4"/>
      <c r="I328" s="4"/>
      <c r="J328" s="4"/>
      <c r="K328" s="4"/>
      <c r="L328" s="4"/>
      <c r="M328" s="4"/>
      <c r="N328" s="7"/>
      <c r="O328" s="4"/>
      <c r="P328" s="4"/>
      <c r="Q328" s="7"/>
      <c r="R328" s="4"/>
      <c r="S328" s="4"/>
      <c r="T328" s="4"/>
      <c r="U328" s="4"/>
      <c r="V328" s="4"/>
      <c r="W328" s="4"/>
      <c r="X328" s="4"/>
      <c r="Y328" s="7"/>
      <c r="Z328" s="4"/>
      <c r="AA328" s="4"/>
      <c r="AB328" s="7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7"/>
      <c r="D329" s="4"/>
      <c r="E329" s="4"/>
      <c r="F329" s="7"/>
      <c r="G329" s="4"/>
      <c r="H329" s="4"/>
      <c r="I329" s="4"/>
      <c r="J329" s="4"/>
      <c r="K329" s="4"/>
      <c r="L329" s="4"/>
      <c r="M329" s="4"/>
      <c r="N329" s="7"/>
      <c r="O329" s="4"/>
      <c r="P329" s="4"/>
      <c r="Q329" s="7"/>
      <c r="R329" s="4"/>
      <c r="S329" s="4"/>
      <c r="T329" s="4"/>
      <c r="U329" s="4"/>
      <c r="V329" s="4"/>
      <c r="W329" s="4"/>
      <c r="X329" s="4"/>
      <c r="Y329" s="7"/>
      <c r="Z329" s="4"/>
      <c r="AA329" s="4"/>
      <c r="AB329" s="7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7"/>
      <c r="D330" s="4"/>
      <c r="E330" s="4"/>
      <c r="F330" s="7"/>
      <c r="G330" s="4"/>
      <c r="H330" s="4"/>
      <c r="I330" s="4"/>
      <c r="J330" s="4"/>
      <c r="K330" s="4"/>
      <c r="L330" s="4"/>
      <c r="M330" s="4"/>
      <c r="N330" s="7"/>
      <c r="O330" s="4"/>
      <c r="P330" s="4"/>
      <c r="Q330" s="7"/>
      <c r="R330" s="4"/>
      <c r="S330" s="4"/>
      <c r="T330" s="4"/>
      <c r="U330" s="4"/>
      <c r="V330" s="4"/>
      <c r="W330" s="4"/>
      <c r="X330" s="4"/>
      <c r="Y330" s="7"/>
      <c r="Z330" s="4"/>
      <c r="AA330" s="4"/>
      <c r="AB330" s="7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7"/>
      <c r="D331" s="4"/>
      <c r="E331" s="4"/>
      <c r="F331" s="7"/>
      <c r="G331" s="4"/>
      <c r="H331" s="4"/>
      <c r="I331" s="4"/>
      <c r="J331" s="4"/>
      <c r="K331" s="4"/>
      <c r="L331" s="4"/>
      <c r="M331" s="4"/>
      <c r="N331" s="7"/>
      <c r="O331" s="4"/>
      <c r="P331" s="4"/>
      <c r="Q331" s="7"/>
      <c r="R331" s="4"/>
      <c r="S331" s="4"/>
      <c r="T331" s="4"/>
      <c r="U331" s="4"/>
      <c r="V331" s="4"/>
      <c r="W331" s="4"/>
      <c r="X331" s="4"/>
      <c r="Y331" s="7"/>
      <c r="Z331" s="4"/>
      <c r="AA331" s="4"/>
      <c r="AB331" s="7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7"/>
      <c r="D332" s="4"/>
      <c r="E332" s="4"/>
      <c r="F332" s="7"/>
      <c r="G332" s="4"/>
      <c r="H332" s="4"/>
      <c r="I332" s="4"/>
      <c r="J332" s="4"/>
      <c r="K332" s="4"/>
      <c r="L332" s="4"/>
      <c r="M332" s="4"/>
      <c r="N332" s="7"/>
      <c r="O332" s="4"/>
      <c r="P332" s="4"/>
      <c r="Q332" s="7"/>
      <c r="R332" s="4"/>
      <c r="S332" s="4"/>
      <c r="T332" s="4"/>
      <c r="U332" s="4"/>
      <c r="V332" s="4"/>
      <c r="W332" s="4"/>
      <c r="X332" s="4"/>
      <c r="Y332" s="7"/>
      <c r="Z332" s="4"/>
      <c r="AA332" s="4"/>
      <c r="AB332" s="7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7"/>
      <c r="D333" s="4"/>
      <c r="E333" s="4"/>
      <c r="F333" s="7"/>
      <c r="G333" s="4"/>
      <c r="H333" s="4"/>
      <c r="I333" s="4"/>
      <c r="J333" s="4"/>
      <c r="K333" s="4"/>
      <c r="L333" s="4"/>
      <c r="M333" s="4"/>
      <c r="N333" s="7"/>
      <c r="O333" s="4"/>
      <c r="P333" s="4"/>
      <c r="Q333" s="7"/>
      <c r="R333" s="4"/>
      <c r="S333" s="4"/>
      <c r="T333" s="4"/>
      <c r="U333" s="4"/>
      <c r="V333" s="4"/>
      <c r="W333" s="4"/>
      <c r="X333" s="4"/>
      <c r="Y333" s="7"/>
      <c r="Z333" s="4"/>
      <c r="AA333" s="4"/>
      <c r="AB333" s="7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7"/>
      <c r="D334" s="4"/>
      <c r="E334" s="4"/>
      <c r="F334" s="7"/>
      <c r="G334" s="4"/>
      <c r="H334" s="4"/>
      <c r="I334" s="4"/>
      <c r="J334" s="4"/>
      <c r="K334" s="4"/>
      <c r="L334" s="4"/>
      <c r="M334" s="4"/>
      <c r="N334" s="7"/>
      <c r="O334" s="4"/>
      <c r="P334" s="4"/>
      <c r="Q334" s="7"/>
      <c r="R334" s="4"/>
      <c r="S334" s="4"/>
      <c r="T334" s="4"/>
      <c r="U334" s="4"/>
      <c r="V334" s="4"/>
      <c r="W334" s="4"/>
      <c r="X334" s="4"/>
      <c r="Y334" s="7"/>
      <c r="Z334" s="4"/>
      <c r="AA334" s="4"/>
      <c r="AB334" s="7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7"/>
      <c r="D335" s="4"/>
      <c r="E335" s="4"/>
      <c r="F335" s="7"/>
      <c r="G335" s="4"/>
      <c r="H335" s="4"/>
      <c r="I335" s="4"/>
      <c r="J335" s="4"/>
      <c r="K335" s="4"/>
      <c r="L335" s="4"/>
      <c r="M335" s="4"/>
      <c r="N335" s="7"/>
      <c r="O335" s="4"/>
      <c r="P335" s="4"/>
      <c r="Q335" s="7"/>
      <c r="R335" s="4"/>
      <c r="S335" s="4"/>
      <c r="T335" s="4"/>
      <c r="U335" s="4"/>
      <c r="V335" s="4"/>
      <c r="W335" s="4"/>
      <c r="X335" s="4"/>
      <c r="Y335" s="7"/>
      <c r="Z335" s="4"/>
      <c r="AA335" s="4"/>
      <c r="AB335" s="7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7"/>
      <c r="D336" s="4"/>
      <c r="E336" s="4"/>
      <c r="F336" s="7"/>
      <c r="G336" s="4"/>
      <c r="H336" s="4"/>
      <c r="I336" s="4"/>
      <c r="J336" s="4"/>
      <c r="K336" s="4"/>
      <c r="L336" s="4"/>
      <c r="M336" s="4"/>
      <c r="N336" s="7"/>
      <c r="O336" s="4"/>
      <c r="P336" s="4"/>
      <c r="Q336" s="7"/>
      <c r="R336" s="4"/>
      <c r="S336" s="4"/>
      <c r="T336" s="4"/>
      <c r="U336" s="4"/>
      <c r="V336" s="4"/>
      <c r="W336" s="4"/>
      <c r="X336" s="4"/>
      <c r="Y336" s="7"/>
      <c r="Z336" s="4"/>
      <c r="AA336" s="4"/>
      <c r="AB336" s="7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7"/>
      <c r="D337" s="4"/>
      <c r="E337" s="4"/>
      <c r="F337" s="7"/>
      <c r="G337" s="4"/>
      <c r="H337" s="4"/>
      <c r="I337" s="4"/>
      <c r="J337" s="4"/>
      <c r="K337" s="4"/>
      <c r="L337" s="4"/>
      <c r="M337" s="4"/>
      <c r="N337" s="7"/>
      <c r="O337" s="4"/>
      <c r="P337" s="4"/>
      <c r="Q337" s="7"/>
      <c r="R337" s="4"/>
      <c r="S337" s="4"/>
      <c r="T337" s="4"/>
      <c r="U337" s="4"/>
      <c r="V337" s="4"/>
      <c r="W337" s="4"/>
      <c r="X337" s="4"/>
      <c r="Y337" s="7"/>
      <c r="Z337" s="4"/>
      <c r="AA337" s="4"/>
      <c r="AB337" s="7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7"/>
      <c r="D338" s="4"/>
      <c r="E338" s="4"/>
      <c r="F338" s="7"/>
      <c r="G338" s="4"/>
      <c r="H338" s="4"/>
      <c r="I338" s="4"/>
      <c r="J338" s="4"/>
      <c r="K338" s="4"/>
      <c r="L338" s="4"/>
      <c r="M338" s="4"/>
      <c r="N338" s="7"/>
      <c r="O338" s="4"/>
      <c r="P338" s="4"/>
      <c r="Q338" s="7"/>
      <c r="R338" s="4"/>
      <c r="S338" s="4"/>
      <c r="T338" s="4"/>
      <c r="U338" s="4"/>
      <c r="V338" s="4"/>
      <c r="W338" s="4"/>
      <c r="X338" s="4"/>
      <c r="Y338" s="7"/>
      <c r="Z338" s="4"/>
      <c r="AA338" s="4"/>
      <c r="AB338" s="7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7"/>
      <c r="D339" s="4"/>
      <c r="E339" s="4"/>
      <c r="F339" s="7"/>
      <c r="G339" s="4"/>
      <c r="H339" s="4"/>
      <c r="I339" s="4"/>
      <c r="J339" s="4"/>
      <c r="K339" s="4"/>
      <c r="L339" s="4"/>
      <c r="M339" s="4"/>
      <c r="N339" s="7"/>
      <c r="O339" s="4"/>
      <c r="P339" s="4"/>
      <c r="Q339" s="7"/>
      <c r="R339" s="4"/>
      <c r="S339" s="4"/>
      <c r="T339" s="4"/>
      <c r="U339" s="4"/>
      <c r="V339" s="4"/>
      <c r="W339" s="4"/>
      <c r="X339" s="4"/>
      <c r="Y339" s="7"/>
      <c r="Z339" s="4"/>
      <c r="AA339" s="4"/>
      <c r="AB339" s="7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7"/>
      <c r="D340" s="4"/>
      <c r="E340" s="4"/>
      <c r="F340" s="7"/>
      <c r="G340" s="4"/>
      <c r="H340" s="4"/>
      <c r="I340" s="4"/>
      <c r="J340" s="4"/>
      <c r="K340" s="4"/>
      <c r="L340" s="4"/>
      <c r="M340" s="4"/>
      <c r="N340" s="7"/>
      <c r="O340" s="4"/>
      <c r="P340" s="4"/>
      <c r="Q340" s="7"/>
      <c r="R340" s="4"/>
      <c r="S340" s="4"/>
      <c r="T340" s="4"/>
      <c r="U340" s="4"/>
      <c r="V340" s="4"/>
      <c r="W340" s="4"/>
      <c r="X340" s="4"/>
      <c r="Y340" s="7"/>
      <c r="Z340" s="4"/>
      <c r="AA340" s="4"/>
      <c r="AB340" s="7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7"/>
      <c r="D341" s="4"/>
      <c r="E341" s="4"/>
      <c r="F341" s="7"/>
      <c r="G341" s="4"/>
      <c r="H341" s="4"/>
      <c r="I341" s="4"/>
      <c r="J341" s="4"/>
      <c r="K341" s="4"/>
      <c r="L341" s="4"/>
      <c r="M341" s="4"/>
      <c r="N341" s="7"/>
      <c r="O341" s="4"/>
      <c r="P341" s="4"/>
      <c r="Q341" s="7"/>
      <c r="R341" s="4"/>
      <c r="S341" s="4"/>
      <c r="T341" s="4"/>
      <c r="U341" s="4"/>
      <c r="V341" s="4"/>
      <c r="W341" s="4"/>
      <c r="X341" s="4"/>
      <c r="Y341" s="7"/>
      <c r="Z341" s="4"/>
      <c r="AA341" s="4"/>
      <c r="AB341" s="7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7"/>
      <c r="D342" s="4"/>
      <c r="E342" s="4"/>
      <c r="F342" s="7"/>
      <c r="G342" s="4"/>
      <c r="H342" s="4"/>
      <c r="I342" s="4"/>
      <c r="J342" s="4"/>
      <c r="K342" s="4"/>
      <c r="L342" s="4"/>
      <c r="M342" s="4"/>
      <c r="N342" s="7"/>
      <c r="O342" s="4"/>
      <c r="P342" s="4"/>
      <c r="Q342" s="7"/>
      <c r="R342" s="4"/>
      <c r="S342" s="4"/>
      <c r="T342" s="4"/>
      <c r="U342" s="4"/>
      <c r="V342" s="4"/>
      <c r="W342" s="4"/>
      <c r="X342" s="4"/>
      <c r="Y342" s="7"/>
      <c r="Z342" s="4"/>
      <c r="AA342" s="4"/>
      <c r="AB342" s="7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7"/>
      <c r="D343" s="4"/>
      <c r="E343" s="4"/>
      <c r="F343" s="7"/>
      <c r="G343" s="4"/>
      <c r="H343" s="4"/>
      <c r="I343" s="4"/>
      <c r="J343" s="4"/>
      <c r="K343" s="4"/>
      <c r="L343" s="4"/>
      <c r="M343" s="4"/>
      <c r="N343" s="7"/>
      <c r="O343" s="4"/>
      <c r="P343" s="4"/>
      <c r="Q343" s="7"/>
      <c r="R343" s="4"/>
      <c r="S343" s="4"/>
      <c r="T343" s="4"/>
      <c r="U343" s="4"/>
      <c r="V343" s="4"/>
      <c r="W343" s="4"/>
      <c r="X343" s="4"/>
      <c r="Y343" s="7"/>
      <c r="Z343" s="4"/>
      <c r="AA343" s="4"/>
      <c r="AB343" s="7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7"/>
      <c r="D344" s="4"/>
      <c r="E344" s="4"/>
      <c r="F344" s="7"/>
      <c r="G344" s="4"/>
      <c r="H344" s="4"/>
      <c r="I344" s="4"/>
      <c r="J344" s="4"/>
      <c r="K344" s="4"/>
      <c r="L344" s="4"/>
      <c r="M344" s="4"/>
      <c r="N344" s="7"/>
      <c r="O344" s="4"/>
      <c r="P344" s="4"/>
      <c r="Q344" s="7"/>
      <c r="R344" s="4"/>
      <c r="S344" s="4"/>
      <c r="T344" s="4"/>
      <c r="U344" s="4"/>
      <c r="V344" s="4"/>
      <c r="W344" s="4"/>
      <c r="X344" s="4"/>
      <c r="Y344" s="7"/>
      <c r="Z344" s="4"/>
      <c r="AA344" s="4"/>
      <c r="AB344" s="7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7"/>
      <c r="D345" s="4"/>
      <c r="E345" s="4"/>
      <c r="F345" s="7"/>
      <c r="G345" s="4"/>
      <c r="H345" s="4"/>
      <c r="I345" s="4"/>
      <c r="J345" s="4"/>
      <c r="K345" s="4"/>
      <c r="L345" s="4"/>
      <c r="M345" s="4"/>
      <c r="N345" s="7"/>
      <c r="O345" s="4"/>
      <c r="P345" s="4"/>
      <c r="Q345" s="7"/>
      <c r="R345" s="4"/>
      <c r="S345" s="4"/>
      <c r="T345" s="4"/>
      <c r="U345" s="4"/>
      <c r="V345" s="4"/>
      <c r="W345" s="4"/>
      <c r="X345" s="4"/>
      <c r="Y345" s="7"/>
      <c r="Z345" s="4"/>
      <c r="AA345" s="4"/>
      <c r="AB345" s="7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7"/>
      <c r="D346" s="4"/>
      <c r="E346" s="4"/>
      <c r="F346" s="7"/>
      <c r="G346" s="4"/>
      <c r="H346" s="4"/>
      <c r="I346" s="4"/>
      <c r="J346" s="4"/>
      <c r="K346" s="4"/>
      <c r="L346" s="4"/>
      <c r="M346" s="4"/>
      <c r="N346" s="7"/>
      <c r="O346" s="4"/>
      <c r="P346" s="4"/>
      <c r="Q346" s="7"/>
      <c r="R346" s="4"/>
      <c r="S346" s="4"/>
      <c r="T346" s="4"/>
      <c r="U346" s="4"/>
      <c r="V346" s="4"/>
      <c r="W346" s="4"/>
      <c r="X346" s="4"/>
      <c r="Y346" s="7"/>
      <c r="Z346" s="4"/>
      <c r="AA346" s="4"/>
      <c r="AB346" s="7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7"/>
      <c r="D347" s="4"/>
      <c r="E347" s="4"/>
      <c r="F347" s="7"/>
      <c r="G347" s="4"/>
      <c r="H347" s="4"/>
      <c r="I347" s="4"/>
      <c r="J347" s="4"/>
      <c r="K347" s="4"/>
      <c r="L347" s="4"/>
      <c r="M347" s="4"/>
      <c r="N347" s="7"/>
      <c r="O347" s="4"/>
      <c r="P347" s="4"/>
      <c r="Q347" s="7"/>
      <c r="R347" s="4"/>
      <c r="S347" s="4"/>
      <c r="T347" s="4"/>
      <c r="U347" s="4"/>
      <c r="V347" s="4"/>
      <c r="W347" s="4"/>
      <c r="X347" s="4"/>
      <c r="Y347" s="7"/>
      <c r="Z347" s="4"/>
      <c r="AA347" s="4"/>
      <c r="AB347" s="7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7"/>
      <c r="D348" s="4"/>
      <c r="E348" s="4"/>
      <c r="F348" s="7"/>
      <c r="G348" s="4"/>
      <c r="H348" s="4"/>
      <c r="I348" s="4"/>
      <c r="J348" s="4"/>
      <c r="K348" s="4"/>
      <c r="L348" s="4"/>
      <c r="M348" s="4"/>
      <c r="N348" s="7"/>
      <c r="O348" s="4"/>
      <c r="P348" s="4"/>
      <c r="Q348" s="7"/>
      <c r="R348" s="4"/>
      <c r="S348" s="4"/>
      <c r="T348" s="4"/>
      <c r="U348" s="4"/>
      <c r="V348" s="4"/>
      <c r="W348" s="4"/>
      <c r="X348" s="4"/>
      <c r="Y348" s="7"/>
      <c r="Z348" s="4"/>
      <c r="AA348" s="4"/>
      <c r="AB348" s="7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7"/>
      <c r="D349" s="4"/>
      <c r="E349" s="4"/>
      <c r="F349" s="7"/>
      <c r="G349" s="4"/>
      <c r="H349" s="4"/>
      <c r="I349" s="4"/>
      <c r="J349" s="4"/>
      <c r="K349" s="4"/>
      <c r="L349" s="4"/>
      <c r="M349" s="4"/>
      <c r="N349" s="7"/>
      <c r="O349" s="4"/>
      <c r="P349" s="4"/>
      <c r="Q349" s="7"/>
      <c r="R349" s="4"/>
      <c r="S349" s="4"/>
      <c r="T349" s="4"/>
      <c r="U349" s="4"/>
      <c r="V349" s="4"/>
      <c r="W349" s="4"/>
      <c r="X349" s="4"/>
      <c r="Y349" s="7"/>
      <c r="Z349" s="4"/>
      <c r="AA349" s="4"/>
      <c r="AB349" s="7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7"/>
      <c r="D350" s="4"/>
      <c r="E350" s="4"/>
      <c r="F350" s="7"/>
      <c r="G350" s="4"/>
      <c r="H350" s="4"/>
      <c r="I350" s="4"/>
      <c r="J350" s="4"/>
      <c r="K350" s="4"/>
      <c r="L350" s="4"/>
      <c r="M350" s="4"/>
      <c r="N350" s="7"/>
      <c r="O350" s="4"/>
      <c r="P350" s="4"/>
      <c r="Q350" s="7"/>
      <c r="R350" s="4"/>
      <c r="S350" s="4"/>
      <c r="T350" s="4"/>
      <c r="U350" s="4"/>
      <c r="V350" s="4"/>
      <c r="W350" s="4"/>
      <c r="X350" s="4"/>
      <c r="Y350" s="7"/>
      <c r="Z350" s="4"/>
      <c r="AA350" s="4"/>
      <c r="AB350" s="7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7"/>
      <c r="D351" s="4"/>
      <c r="E351" s="4"/>
      <c r="F351" s="7"/>
      <c r="G351" s="4"/>
      <c r="H351" s="4"/>
      <c r="I351" s="4"/>
      <c r="J351" s="4"/>
      <c r="K351" s="4"/>
      <c r="L351" s="4"/>
      <c r="M351" s="4"/>
      <c r="N351" s="7"/>
      <c r="O351" s="4"/>
      <c r="P351" s="4"/>
      <c r="Q351" s="7"/>
      <c r="R351" s="4"/>
      <c r="S351" s="4"/>
      <c r="T351" s="4"/>
      <c r="U351" s="4"/>
      <c r="V351" s="4"/>
      <c r="W351" s="4"/>
      <c r="X351" s="4"/>
      <c r="Y351" s="7"/>
      <c r="Z351" s="4"/>
      <c r="AA351" s="4"/>
      <c r="AB351" s="7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7"/>
      <c r="D352" s="4"/>
      <c r="E352" s="4"/>
      <c r="F352" s="7"/>
      <c r="G352" s="4"/>
      <c r="H352" s="4"/>
      <c r="I352" s="4"/>
      <c r="J352" s="4"/>
      <c r="K352" s="4"/>
      <c r="L352" s="4"/>
      <c r="M352" s="4"/>
      <c r="N352" s="7"/>
      <c r="O352" s="4"/>
      <c r="P352" s="4"/>
      <c r="Q352" s="7"/>
      <c r="R352" s="4"/>
      <c r="S352" s="4"/>
      <c r="T352" s="4"/>
      <c r="U352" s="4"/>
      <c r="V352" s="4"/>
      <c r="W352" s="4"/>
      <c r="X352" s="4"/>
      <c r="Y352" s="7"/>
      <c r="Z352" s="4"/>
      <c r="AA352" s="4"/>
      <c r="AB352" s="7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7"/>
      <c r="D353" s="4"/>
      <c r="E353" s="4"/>
      <c r="F353" s="7"/>
      <c r="G353" s="4"/>
      <c r="H353" s="4"/>
      <c r="I353" s="4"/>
      <c r="J353" s="4"/>
      <c r="K353" s="4"/>
      <c r="L353" s="4"/>
      <c r="M353" s="4"/>
      <c r="N353" s="7"/>
      <c r="O353" s="4"/>
      <c r="P353" s="4"/>
      <c r="Q353" s="7"/>
      <c r="R353" s="4"/>
      <c r="S353" s="4"/>
      <c r="T353" s="4"/>
      <c r="U353" s="4"/>
      <c r="V353" s="4"/>
      <c r="W353" s="4"/>
      <c r="X353" s="4"/>
      <c r="Y353" s="7"/>
      <c r="Z353" s="4"/>
      <c r="AA353" s="4"/>
      <c r="AB353" s="7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7"/>
      <c r="D354" s="4"/>
      <c r="E354" s="4"/>
      <c r="F354" s="7"/>
      <c r="G354" s="4"/>
      <c r="H354" s="4"/>
      <c r="I354" s="4"/>
      <c r="J354" s="4"/>
      <c r="K354" s="4"/>
      <c r="L354" s="4"/>
      <c r="M354" s="4"/>
      <c r="N354" s="7"/>
      <c r="O354" s="4"/>
      <c r="P354" s="4"/>
      <c r="Q354" s="7"/>
      <c r="R354" s="4"/>
      <c r="S354" s="4"/>
      <c r="T354" s="4"/>
      <c r="U354" s="4"/>
      <c r="V354" s="4"/>
      <c r="W354" s="4"/>
      <c r="X354" s="4"/>
      <c r="Y354" s="7"/>
      <c r="Z354" s="4"/>
      <c r="AA354" s="4"/>
      <c r="AB354" s="7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7"/>
      <c r="D355" s="4"/>
      <c r="E355" s="4"/>
      <c r="F355" s="7"/>
      <c r="G355" s="4"/>
      <c r="H355" s="4"/>
      <c r="I355" s="4"/>
      <c r="J355" s="4"/>
      <c r="K355" s="4"/>
      <c r="L355" s="4"/>
      <c r="M355" s="4"/>
      <c r="N355" s="7"/>
      <c r="O355" s="4"/>
      <c r="P355" s="4"/>
      <c r="Q355" s="7"/>
      <c r="R355" s="4"/>
      <c r="S355" s="4"/>
      <c r="T355" s="4"/>
      <c r="U355" s="4"/>
      <c r="V355" s="4"/>
      <c r="W355" s="4"/>
      <c r="X355" s="4"/>
      <c r="Y355" s="7"/>
      <c r="Z355" s="4"/>
      <c r="AA355" s="4"/>
      <c r="AB355" s="7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7"/>
      <c r="D356" s="4"/>
      <c r="E356" s="4"/>
      <c r="F356" s="7"/>
      <c r="G356" s="4"/>
      <c r="H356" s="4"/>
      <c r="I356" s="4"/>
      <c r="J356" s="4"/>
      <c r="K356" s="4"/>
      <c r="L356" s="4"/>
      <c r="M356" s="4"/>
      <c r="N356" s="7"/>
      <c r="O356" s="4"/>
      <c r="P356" s="4"/>
      <c r="Q356" s="7"/>
      <c r="R356" s="4"/>
      <c r="S356" s="4"/>
      <c r="T356" s="4"/>
      <c r="U356" s="4"/>
      <c r="V356" s="4"/>
      <c r="W356" s="4"/>
      <c r="X356" s="4"/>
      <c r="Y356" s="7"/>
      <c r="Z356" s="4"/>
      <c r="AA356" s="4"/>
      <c r="AB356" s="7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7"/>
      <c r="D357" s="4"/>
      <c r="E357" s="4"/>
      <c r="F357" s="7"/>
      <c r="G357" s="4"/>
      <c r="H357" s="4"/>
      <c r="I357" s="4"/>
      <c r="J357" s="4"/>
      <c r="K357" s="4"/>
      <c r="L357" s="4"/>
      <c r="M357" s="4"/>
      <c r="N357" s="7"/>
      <c r="O357" s="4"/>
      <c r="P357" s="4"/>
      <c r="Q357" s="7"/>
      <c r="R357" s="4"/>
      <c r="S357" s="4"/>
      <c r="T357" s="4"/>
      <c r="U357" s="4"/>
      <c r="V357" s="4"/>
      <c r="W357" s="4"/>
      <c r="X357" s="4"/>
      <c r="Y357" s="7"/>
      <c r="Z357" s="4"/>
      <c r="AA357" s="4"/>
      <c r="AB357" s="7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7"/>
      <c r="D358" s="4"/>
      <c r="E358" s="4"/>
      <c r="F358" s="7"/>
      <c r="G358" s="4"/>
      <c r="H358" s="4"/>
      <c r="I358" s="4"/>
      <c r="J358" s="4"/>
      <c r="K358" s="4"/>
      <c r="L358" s="4"/>
      <c r="M358" s="4"/>
      <c r="N358" s="7"/>
      <c r="O358" s="4"/>
      <c r="P358" s="4"/>
      <c r="Q358" s="7"/>
      <c r="R358" s="4"/>
      <c r="S358" s="4"/>
      <c r="T358" s="4"/>
      <c r="U358" s="4"/>
      <c r="V358" s="4"/>
      <c r="W358" s="4"/>
      <c r="X358" s="4"/>
      <c r="Y358" s="7"/>
      <c r="Z358" s="4"/>
      <c r="AA358" s="4"/>
      <c r="AB358" s="7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7"/>
      <c r="D359" s="4"/>
      <c r="E359" s="4"/>
      <c r="F359" s="7"/>
      <c r="G359" s="4"/>
      <c r="H359" s="4"/>
      <c r="I359" s="4"/>
      <c r="J359" s="4"/>
      <c r="K359" s="4"/>
      <c r="L359" s="4"/>
      <c r="M359" s="4"/>
      <c r="N359" s="7"/>
      <c r="O359" s="4"/>
      <c r="P359" s="4"/>
      <c r="Q359" s="7"/>
      <c r="R359" s="4"/>
      <c r="S359" s="4"/>
      <c r="T359" s="4"/>
      <c r="U359" s="4"/>
      <c r="V359" s="4"/>
      <c r="W359" s="4"/>
      <c r="X359" s="4"/>
      <c r="Y359" s="7"/>
      <c r="Z359" s="4"/>
      <c r="AA359" s="4"/>
      <c r="AB359" s="7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7"/>
      <c r="D360" s="4"/>
      <c r="E360" s="4"/>
      <c r="F360" s="7"/>
      <c r="G360" s="4"/>
      <c r="H360" s="4"/>
      <c r="I360" s="4"/>
      <c r="J360" s="4"/>
      <c r="K360" s="4"/>
      <c r="L360" s="4"/>
      <c r="M360" s="4"/>
      <c r="N360" s="7"/>
      <c r="O360" s="4"/>
      <c r="P360" s="4"/>
      <c r="Q360" s="7"/>
      <c r="R360" s="4"/>
      <c r="S360" s="4"/>
      <c r="T360" s="4"/>
      <c r="U360" s="4"/>
      <c r="V360" s="4"/>
      <c r="W360" s="4"/>
      <c r="X360" s="4"/>
      <c r="Y360" s="7"/>
      <c r="Z360" s="4"/>
      <c r="AA360" s="4"/>
      <c r="AB360" s="7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7"/>
      <c r="D361" s="4"/>
      <c r="E361" s="4"/>
      <c r="F361" s="7"/>
      <c r="G361" s="4"/>
      <c r="H361" s="4"/>
      <c r="I361" s="4"/>
      <c r="J361" s="4"/>
      <c r="K361" s="4"/>
      <c r="L361" s="4"/>
      <c r="M361" s="4"/>
      <c r="N361" s="7"/>
      <c r="O361" s="4"/>
      <c r="P361" s="4"/>
      <c r="Q361" s="7"/>
      <c r="R361" s="4"/>
      <c r="S361" s="4"/>
      <c r="T361" s="4"/>
      <c r="U361" s="4"/>
      <c r="V361" s="4"/>
      <c r="W361" s="4"/>
      <c r="X361" s="4"/>
      <c r="Y361" s="7"/>
      <c r="Z361" s="4"/>
      <c r="AA361" s="4"/>
      <c r="AB361" s="7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7"/>
      <c r="D362" s="4"/>
      <c r="E362" s="4"/>
      <c r="F362" s="7"/>
      <c r="G362" s="4"/>
      <c r="H362" s="4"/>
      <c r="I362" s="4"/>
      <c r="J362" s="4"/>
      <c r="K362" s="4"/>
      <c r="L362" s="4"/>
      <c r="M362" s="4"/>
      <c r="N362" s="7"/>
      <c r="O362" s="4"/>
      <c r="P362" s="4"/>
      <c r="Q362" s="7"/>
      <c r="R362" s="4"/>
      <c r="S362" s="4"/>
      <c r="T362" s="4"/>
      <c r="U362" s="4"/>
      <c r="V362" s="4"/>
      <c r="W362" s="4"/>
      <c r="X362" s="4"/>
      <c r="Y362" s="7"/>
      <c r="Z362" s="4"/>
      <c r="AA362" s="4"/>
      <c r="AB362" s="7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7"/>
      <c r="D363" s="4"/>
      <c r="E363" s="4"/>
      <c r="F363" s="7"/>
      <c r="G363" s="4"/>
      <c r="H363" s="4"/>
      <c r="I363" s="4"/>
      <c r="J363" s="4"/>
      <c r="K363" s="4"/>
      <c r="L363" s="4"/>
      <c r="M363" s="4"/>
      <c r="N363" s="7"/>
      <c r="O363" s="4"/>
      <c r="P363" s="4"/>
      <c r="Q363" s="7"/>
      <c r="R363" s="4"/>
      <c r="S363" s="4"/>
      <c r="T363" s="4"/>
      <c r="U363" s="4"/>
      <c r="V363" s="4"/>
      <c r="W363" s="4"/>
      <c r="X363" s="4"/>
      <c r="Y363" s="7"/>
      <c r="Z363" s="4"/>
      <c r="AA363" s="4"/>
      <c r="AB363" s="7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7"/>
      <c r="D364" s="4"/>
      <c r="E364" s="4"/>
      <c r="F364" s="7"/>
      <c r="G364" s="4"/>
      <c r="H364" s="4"/>
      <c r="I364" s="4"/>
      <c r="J364" s="4"/>
      <c r="K364" s="4"/>
      <c r="L364" s="4"/>
      <c r="M364" s="4"/>
      <c r="N364" s="7"/>
      <c r="O364" s="4"/>
      <c r="P364" s="4"/>
      <c r="Q364" s="7"/>
      <c r="R364" s="4"/>
      <c r="S364" s="4"/>
      <c r="T364" s="4"/>
      <c r="U364" s="4"/>
      <c r="V364" s="4"/>
      <c r="W364" s="4"/>
      <c r="X364" s="4"/>
      <c r="Y364" s="7"/>
      <c r="Z364" s="4"/>
      <c r="AA364" s="4"/>
      <c r="AB364" s="7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7"/>
      <c r="D365" s="4"/>
      <c r="E365" s="4"/>
      <c r="F365" s="7"/>
      <c r="G365" s="4"/>
      <c r="H365" s="4"/>
      <c r="I365" s="4"/>
      <c r="J365" s="4"/>
      <c r="K365" s="4"/>
      <c r="L365" s="4"/>
      <c r="M365" s="4"/>
      <c r="N365" s="7"/>
      <c r="O365" s="4"/>
      <c r="P365" s="4"/>
      <c r="Q365" s="7"/>
      <c r="R365" s="4"/>
      <c r="S365" s="4"/>
      <c r="T365" s="4"/>
      <c r="U365" s="4"/>
      <c r="V365" s="4"/>
      <c r="W365" s="4"/>
      <c r="X365" s="4"/>
      <c r="Y365" s="7"/>
      <c r="Z365" s="4"/>
      <c r="AA365" s="4"/>
      <c r="AB365" s="7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7"/>
      <c r="D366" s="4"/>
      <c r="E366" s="4"/>
      <c r="F366" s="7"/>
      <c r="G366" s="4"/>
      <c r="H366" s="4"/>
      <c r="I366" s="4"/>
      <c r="J366" s="4"/>
      <c r="K366" s="4"/>
      <c r="L366" s="4"/>
      <c r="M366" s="4"/>
      <c r="N366" s="7"/>
      <c r="O366" s="4"/>
      <c r="P366" s="4"/>
      <c r="Q366" s="7"/>
      <c r="R366" s="4"/>
      <c r="S366" s="4"/>
      <c r="T366" s="4"/>
      <c r="U366" s="4"/>
      <c r="V366" s="4"/>
      <c r="W366" s="4"/>
      <c r="X366" s="4"/>
      <c r="Y366" s="7"/>
      <c r="Z366" s="4"/>
      <c r="AA366" s="4"/>
      <c r="AB366" s="7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7"/>
      <c r="D367" s="4"/>
      <c r="E367" s="4"/>
      <c r="F367" s="7"/>
      <c r="G367" s="4"/>
      <c r="H367" s="4"/>
      <c r="I367" s="4"/>
      <c r="J367" s="4"/>
      <c r="K367" s="4"/>
      <c r="L367" s="4"/>
      <c r="M367" s="4"/>
      <c r="N367" s="7"/>
      <c r="O367" s="4"/>
      <c r="P367" s="4"/>
      <c r="Q367" s="7"/>
      <c r="R367" s="4"/>
      <c r="S367" s="4"/>
      <c r="T367" s="4"/>
      <c r="U367" s="4"/>
      <c r="V367" s="4"/>
      <c r="W367" s="4"/>
      <c r="X367" s="4"/>
      <c r="Y367" s="7"/>
      <c r="Z367" s="4"/>
      <c r="AA367" s="4"/>
      <c r="AB367" s="7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7"/>
      <c r="D368" s="4"/>
      <c r="E368" s="4"/>
      <c r="F368" s="7"/>
      <c r="G368" s="4"/>
      <c r="H368" s="4"/>
      <c r="I368" s="4"/>
      <c r="J368" s="4"/>
      <c r="K368" s="4"/>
      <c r="L368" s="4"/>
      <c r="M368" s="4"/>
      <c r="N368" s="7"/>
      <c r="O368" s="4"/>
      <c r="P368" s="4"/>
      <c r="Q368" s="7"/>
      <c r="R368" s="4"/>
      <c r="S368" s="4"/>
      <c r="T368" s="4"/>
      <c r="U368" s="4"/>
      <c r="V368" s="4"/>
      <c r="W368" s="4"/>
      <c r="X368" s="4"/>
      <c r="Y368" s="7"/>
      <c r="Z368" s="4"/>
      <c r="AA368" s="4"/>
      <c r="AB368" s="7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7"/>
      <c r="D369" s="4"/>
      <c r="E369" s="4"/>
      <c r="F369" s="7"/>
      <c r="G369" s="4"/>
      <c r="H369" s="4"/>
      <c r="I369" s="4"/>
      <c r="J369" s="4"/>
      <c r="K369" s="4"/>
      <c r="L369" s="4"/>
      <c r="M369" s="4"/>
      <c r="N369" s="7"/>
      <c r="O369" s="4"/>
      <c r="P369" s="4"/>
      <c r="Q369" s="7"/>
      <c r="R369" s="4"/>
      <c r="S369" s="4"/>
      <c r="T369" s="4"/>
      <c r="U369" s="4"/>
      <c r="V369" s="4"/>
      <c r="W369" s="4"/>
      <c r="X369" s="4"/>
      <c r="Y369" s="7"/>
      <c r="Z369" s="4"/>
      <c r="AA369" s="4"/>
      <c r="AB369" s="7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7"/>
      <c r="D370" s="4"/>
      <c r="E370" s="4"/>
      <c r="F370" s="7"/>
      <c r="G370" s="4"/>
      <c r="H370" s="4"/>
      <c r="I370" s="4"/>
      <c r="J370" s="4"/>
      <c r="K370" s="4"/>
      <c r="L370" s="4"/>
      <c r="M370" s="4"/>
      <c r="N370" s="7"/>
      <c r="O370" s="4"/>
      <c r="P370" s="4"/>
      <c r="Q370" s="7"/>
      <c r="R370" s="4"/>
      <c r="S370" s="4"/>
      <c r="T370" s="4"/>
      <c r="U370" s="4"/>
      <c r="V370" s="4"/>
      <c r="W370" s="4"/>
      <c r="X370" s="4"/>
      <c r="Y370" s="7"/>
      <c r="Z370" s="4"/>
      <c r="AA370" s="4"/>
      <c r="AB370" s="7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7"/>
      <c r="D371" s="4"/>
      <c r="E371" s="4"/>
      <c r="F371" s="7"/>
      <c r="G371" s="4"/>
      <c r="H371" s="4"/>
      <c r="I371" s="4"/>
      <c r="J371" s="4"/>
      <c r="K371" s="4"/>
      <c r="L371" s="4"/>
      <c r="M371" s="4"/>
      <c r="N371" s="7"/>
      <c r="O371" s="4"/>
      <c r="P371" s="4"/>
      <c r="Q371" s="7"/>
      <c r="R371" s="4"/>
      <c r="S371" s="4"/>
      <c r="T371" s="4"/>
      <c r="U371" s="4"/>
      <c r="V371" s="4"/>
      <c r="W371" s="4"/>
      <c r="X371" s="4"/>
      <c r="Y371" s="7"/>
      <c r="Z371" s="4"/>
      <c r="AA371" s="4"/>
      <c r="AB371" s="7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7"/>
      <c r="D372" s="4"/>
      <c r="E372" s="4"/>
      <c r="F372" s="7"/>
      <c r="G372" s="4"/>
      <c r="H372" s="4"/>
      <c r="I372" s="4"/>
      <c r="J372" s="4"/>
      <c r="K372" s="4"/>
      <c r="L372" s="4"/>
      <c r="M372" s="4"/>
      <c r="N372" s="7"/>
      <c r="O372" s="4"/>
      <c r="P372" s="4"/>
      <c r="Q372" s="7"/>
      <c r="R372" s="4"/>
      <c r="S372" s="4"/>
      <c r="T372" s="4"/>
      <c r="U372" s="4"/>
      <c r="V372" s="4"/>
      <c r="W372" s="4"/>
      <c r="X372" s="4"/>
      <c r="Y372" s="7"/>
      <c r="Z372" s="4"/>
      <c r="AA372" s="4"/>
      <c r="AB372" s="7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7"/>
      <c r="D373" s="4"/>
      <c r="E373" s="4"/>
      <c r="F373" s="7"/>
      <c r="G373" s="4"/>
      <c r="H373" s="4"/>
      <c r="I373" s="4"/>
      <c r="J373" s="4"/>
      <c r="K373" s="4"/>
      <c r="L373" s="4"/>
      <c r="M373" s="4"/>
      <c r="N373" s="7"/>
      <c r="O373" s="4"/>
      <c r="P373" s="4"/>
      <c r="Q373" s="7"/>
      <c r="R373" s="4"/>
      <c r="S373" s="4"/>
      <c r="T373" s="4"/>
      <c r="U373" s="4"/>
      <c r="V373" s="4"/>
      <c r="W373" s="4"/>
      <c r="X373" s="4"/>
      <c r="Y373" s="7"/>
      <c r="Z373" s="4"/>
      <c r="AA373" s="4"/>
      <c r="AB373" s="7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7"/>
      <c r="D374" s="4"/>
      <c r="E374" s="4"/>
      <c r="F374" s="7"/>
      <c r="G374" s="4"/>
      <c r="H374" s="4"/>
      <c r="I374" s="4"/>
      <c r="J374" s="4"/>
      <c r="K374" s="4"/>
      <c r="L374" s="4"/>
      <c r="M374" s="4"/>
      <c r="N374" s="7"/>
      <c r="O374" s="4"/>
      <c r="P374" s="4"/>
      <c r="Q374" s="7"/>
      <c r="R374" s="4"/>
      <c r="S374" s="4"/>
      <c r="T374" s="4"/>
      <c r="U374" s="4"/>
      <c r="V374" s="4"/>
      <c r="W374" s="4"/>
      <c r="X374" s="4"/>
      <c r="Y374" s="7"/>
      <c r="Z374" s="4"/>
      <c r="AA374" s="4"/>
      <c r="AB374" s="7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7"/>
      <c r="D375" s="4"/>
      <c r="E375" s="4"/>
      <c r="F375" s="7"/>
      <c r="G375" s="4"/>
      <c r="H375" s="4"/>
      <c r="I375" s="4"/>
      <c r="J375" s="4"/>
      <c r="K375" s="4"/>
      <c r="L375" s="4"/>
      <c r="M375" s="4"/>
      <c r="N375" s="7"/>
      <c r="O375" s="4"/>
      <c r="P375" s="4"/>
      <c r="Q375" s="7"/>
      <c r="R375" s="4"/>
      <c r="S375" s="4"/>
      <c r="T375" s="4"/>
      <c r="U375" s="4"/>
      <c r="V375" s="4"/>
      <c r="W375" s="4"/>
      <c r="X375" s="4"/>
      <c r="Y375" s="7"/>
      <c r="Z375" s="4"/>
      <c r="AA375" s="4"/>
      <c r="AB375" s="7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7"/>
      <c r="D376" s="4"/>
      <c r="E376" s="4"/>
      <c r="F376" s="7"/>
      <c r="G376" s="4"/>
      <c r="H376" s="4"/>
      <c r="I376" s="4"/>
      <c r="J376" s="4"/>
      <c r="K376" s="4"/>
      <c r="L376" s="4"/>
      <c r="M376" s="4"/>
      <c r="N376" s="7"/>
      <c r="O376" s="4"/>
      <c r="P376" s="4"/>
      <c r="Q376" s="7"/>
      <c r="R376" s="4"/>
      <c r="S376" s="4"/>
      <c r="T376" s="4"/>
      <c r="U376" s="4"/>
      <c r="V376" s="4"/>
      <c r="W376" s="4"/>
      <c r="X376" s="4"/>
      <c r="Y376" s="7"/>
      <c r="Z376" s="4"/>
      <c r="AA376" s="4"/>
      <c r="AB376" s="7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7"/>
      <c r="D377" s="4"/>
      <c r="E377" s="4"/>
      <c r="F377" s="7"/>
      <c r="G377" s="4"/>
      <c r="H377" s="4"/>
      <c r="I377" s="4"/>
      <c r="J377" s="4"/>
      <c r="K377" s="4"/>
      <c r="L377" s="4"/>
      <c r="M377" s="4"/>
      <c r="N377" s="7"/>
      <c r="O377" s="4"/>
      <c r="P377" s="4"/>
      <c r="Q377" s="7"/>
      <c r="R377" s="4"/>
      <c r="S377" s="4"/>
      <c r="T377" s="4"/>
      <c r="U377" s="4"/>
      <c r="V377" s="4"/>
      <c r="W377" s="4"/>
      <c r="X377" s="4"/>
      <c r="Y377" s="7"/>
      <c r="Z377" s="4"/>
      <c r="AA377" s="4"/>
      <c r="AB377" s="7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7"/>
      <c r="D378" s="4"/>
      <c r="E378" s="4"/>
      <c r="F378" s="7"/>
      <c r="G378" s="4"/>
      <c r="H378" s="4"/>
      <c r="I378" s="4"/>
      <c r="J378" s="4"/>
      <c r="K378" s="4"/>
      <c r="L378" s="4"/>
      <c r="M378" s="4"/>
      <c r="N378" s="7"/>
      <c r="O378" s="4"/>
      <c r="P378" s="4"/>
      <c r="Q378" s="7"/>
      <c r="R378" s="4"/>
      <c r="S378" s="4"/>
      <c r="T378" s="4"/>
      <c r="U378" s="4"/>
      <c r="V378" s="4"/>
      <c r="W378" s="4"/>
      <c r="X378" s="4"/>
      <c r="Y378" s="7"/>
      <c r="Z378" s="4"/>
      <c r="AA378" s="4"/>
      <c r="AB378" s="7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7"/>
      <c r="D379" s="4"/>
      <c r="E379" s="4"/>
      <c r="F379" s="7"/>
      <c r="G379" s="4"/>
      <c r="H379" s="4"/>
      <c r="I379" s="4"/>
      <c r="J379" s="4"/>
      <c r="K379" s="4"/>
      <c r="L379" s="4"/>
      <c r="M379" s="4"/>
      <c r="N379" s="7"/>
      <c r="O379" s="4"/>
      <c r="P379" s="4"/>
      <c r="Q379" s="7"/>
      <c r="R379" s="4"/>
      <c r="S379" s="4"/>
      <c r="T379" s="4"/>
      <c r="U379" s="4"/>
      <c r="V379" s="4"/>
      <c r="W379" s="4"/>
      <c r="X379" s="4"/>
      <c r="Y379" s="7"/>
      <c r="Z379" s="4"/>
      <c r="AA379" s="4"/>
      <c r="AB379" s="7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7"/>
      <c r="D380" s="4"/>
      <c r="E380" s="4"/>
      <c r="F380" s="7"/>
      <c r="G380" s="4"/>
      <c r="H380" s="4"/>
      <c r="I380" s="4"/>
      <c r="J380" s="4"/>
      <c r="K380" s="4"/>
      <c r="L380" s="4"/>
      <c r="M380" s="4"/>
      <c r="N380" s="7"/>
      <c r="O380" s="4"/>
      <c r="P380" s="4"/>
      <c r="Q380" s="7"/>
      <c r="R380" s="4"/>
      <c r="S380" s="4"/>
      <c r="T380" s="4"/>
      <c r="U380" s="4"/>
      <c r="V380" s="4"/>
      <c r="W380" s="4"/>
      <c r="X380" s="4"/>
      <c r="Y380" s="7"/>
      <c r="Z380" s="4"/>
      <c r="AA380" s="4"/>
      <c r="AB380" s="7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7"/>
      <c r="D381" s="4"/>
      <c r="E381" s="4"/>
      <c r="F381" s="7"/>
      <c r="G381" s="4"/>
      <c r="H381" s="4"/>
      <c r="I381" s="4"/>
      <c r="J381" s="4"/>
      <c r="K381" s="4"/>
      <c r="L381" s="4"/>
      <c r="M381" s="4"/>
      <c r="N381" s="7"/>
      <c r="O381" s="4"/>
      <c r="P381" s="4"/>
      <c r="Q381" s="7"/>
      <c r="R381" s="4"/>
      <c r="S381" s="4"/>
      <c r="T381" s="4"/>
      <c r="U381" s="4"/>
      <c r="V381" s="4"/>
      <c r="W381" s="4"/>
      <c r="X381" s="4"/>
      <c r="Y381" s="7"/>
      <c r="Z381" s="4"/>
      <c r="AA381" s="4"/>
      <c r="AB381" s="7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7"/>
      <c r="D382" s="4"/>
      <c r="E382" s="4"/>
      <c r="F382" s="7"/>
      <c r="G382" s="4"/>
      <c r="H382" s="4"/>
      <c r="I382" s="4"/>
      <c r="J382" s="4"/>
      <c r="K382" s="4"/>
      <c r="L382" s="4"/>
      <c r="M382" s="4"/>
      <c r="N382" s="7"/>
      <c r="O382" s="4"/>
      <c r="P382" s="4"/>
      <c r="Q382" s="7"/>
      <c r="R382" s="4"/>
      <c r="S382" s="4"/>
      <c r="T382" s="4"/>
      <c r="U382" s="4"/>
      <c r="V382" s="4"/>
      <c r="W382" s="4"/>
      <c r="X382" s="4"/>
      <c r="Y382" s="7"/>
      <c r="Z382" s="4"/>
      <c r="AA382" s="4"/>
      <c r="AB382" s="7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7"/>
      <c r="D383" s="4"/>
      <c r="E383" s="4"/>
      <c r="F383" s="7"/>
      <c r="G383" s="4"/>
      <c r="H383" s="4"/>
      <c r="I383" s="4"/>
      <c r="J383" s="4"/>
      <c r="K383" s="4"/>
      <c r="L383" s="4"/>
      <c r="M383" s="4"/>
      <c r="N383" s="7"/>
      <c r="O383" s="4"/>
      <c r="P383" s="4"/>
      <c r="Q383" s="7"/>
      <c r="R383" s="4"/>
      <c r="S383" s="4"/>
      <c r="T383" s="4"/>
      <c r="U383" s="4"/>
      <c r="V383" s="4"/>
      <c r="W383" s="4"/>
      <c r="X383" s="4"/>
      <c r="Y383" s="7"/>
      <c r="Z383" s="4"/>
      <c r="AA383" s="4"/>
      <c r="AB383" s="7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7"/>
      <c r="D384" s="4"/>
      <c r="E384" s="4"/>
      <c r="F384" s="7"/>
      <c r="G384" s="4"/>
      <c r="H384" s="4"/>
      <c r="I384" s="4"/>
      <c r="J384" s="4"/>
      <c r="K384" s="4"/>
      <c r="L384" s="4"/>
      <c r="M384" s="4"/>
      <c r="N384" s="7"/>
      <c r="O384" s="4"/>
      <c r="P384" s="4"/>
      <c r="Q384" s="7"/>
      <c r="R384" s="4"/>
      <c r="S384" s="4"/>
      <c r="T384" s="4"/>
      <c r="U384" s="4"/>
      <c r="V384" s="4"/>
      <c r="W384" s="4"/>
      <c r="X384" s="4"/>
      <c r="Y384" s="7"/>
      <c r="Z384" s="4"/>
      <c r="AA384" s="4"/>
      <c r="AB384" s="7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7"/>
      <c r="D385" s="4"/>
      <c r="E385" s="4"/>
      <c r="F385" s="7"/>
      <c r="G385" s="4"/>
      <c r="H385" s="4"/>
      <c r="I385" s="4"/>
      <c r="J385" s="4"/>
      <c r="K385" s="4"/>
      <c r="L385" s="4"/>
      <c r="M385" s="4"/>
      <c r="N385" s="7"/>
      <c r="O385" s="4"/>
      <c r="P385" s="4"/>
      <c r="Q385" s="7"/>
      <c r="R385" s="4"/>
      <c r="S385" s="4"/>
      <c r="T385" s="4"/>
      <c r="U385" s="4"/>
      <c r="V385" s="4"/>
      <c r="W385" s="4"/>
      <c r="X385" s="4"/>
      <c r="Y385" s="7"/>
      <c r="Z385" s="4"/>
      <c r="AA385" s="4"/>
      <c r="AB385" s="7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7"/>
      <c r="D386" s="4"/>
      <c r="E386" s="4"/>
      <c r="F386" s="7"/>
      <c r="G386" s="4"/>
      <c r="H386" s="4"/>
      <c r="I386" s="4"/>
      <c r="J386" s="4"/>
      <c r="K386" s="4"/>
      <c r="L386" s="4"/>
      <c r="M386" s="4"/>
      <c r="N386" s="7"/>
      <c r="O386" s="4"/>
      <c r="P386" s="4"/>
      <c r="Q386" s="7"/>
      <c r="R386" s="4"/>
      <c r="S386" s="4"/>
      <c r="T386" s="4"/>
      <c r="U386" s="4"/>
      <c r="V386" s="4"/>
      <c r="W386" s="4"/>
      <c r="X386" s="4"/>
      <c r="Y386" s="7"/>
      <c r="Z386" s="4"/>
      <c r="AA386" s="4"/>
      <c r="AB386" s="7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7"/>
      <c r="D387" s="4"/>
      <c r="E387" s="4"/>
      <c r="F387" s="7"/>
      <c r="G387" s="4"/>
      <c r="H387" s="4"/>
      <c r="I387" s="4"/>
      <c r="J387" s="4"/>
      <c r="K387" s="4"/>
      <c r="L387" s="4"/>
      <c r="M387" s="4"/>
      <c r="N387" s="7"/>
      <c r="O387" s="4"/>
      <c r="P387" s="4"/>
      <c r="Q387" s="7"/>
      <c r="R387" s="4"/>
      <c r="S387" s="4"/>
      <c r="T387" s="4"/>
      <c r="U387" s="4"/>
      <c r="V387" s="4"/>
      <c r="W387" s="4"/>
      <c r="X387" s="4"/>
      <c r="Y387" s="7"/>
      <c r="Z387" s="4"/>
      <c r="AA387" s="4"/>
      <c r="AB387" s="7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7"/>
      <c r="D388" s="4"/>
      <c r="E388" s="4"/>
      <c r="F388" s="7"/>
      <c r="G388" s="4"/>
      <c r="H388" s="4"/>
      <c r="I388" s="4"/>
      <c r="J388" s="4"/>
      <c r="K388" s="4"/>
      <c r="L388" s="4"/>
      <c r="M388" s="4"/>
      <c r="N388" s="7"/>
      <c r="O388" s="4"/>
      <c r="P388" s="4"/>
      <c r="Q388" s="7"/>
      <c r="R388" s="4"/>
      <c r="S388" s="4"/>
      <c r="T388" s="4"/>
      <c r="U388" s="4"/>
      <c r="V388" s="4"/>
      <c r="W388" s="4"/>
      <c r="X388" s="4"/>
      <c r="Y388" s="7"/>
      <c r="Z388" s="4"/>
      <c r="AA388" s="4"/>
      <c r="AB388" s="7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7"/>
      <c r="D389" s="4"/>
      <c r="E389" s="4"/>
      <c r="F389" s="7"/>
      <c r="G389" s="4"/>
      <c r="H389" s="4"/>
      <c r="I389" s="4"/>
      <c r="J389" s="4"/>
      <c r="K389" s="4"/>
      <c r="L389" s="4"/>
      <c r="M389" s="4"/>
      <c r="N389" s="7"/>
      <c r="O389" s="4"/>
      <c r="P389" s="4"/>
      <c r="Q389" s="7"/>
      <c r="R389" s="4"/>
      <c r="S389" s="4"/>
      <c r="T389" s="4"/>
      <c r="U389" s="4"/>
      <c r="V389" s="4"/>
      <c r="W389" s="4"/>
      <c r="X389" s="4"/>
      <c r="Y389" s="7"/>
      <c r="Z389" s="4"/>
      <c r="AA389" s="4"/>
      <c r="AB389" s="7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7"/>
      <c r="D390" s="4"/>
      <c r="E390" s="4"/>
      <c r="F390" s="7"/>
      <c r="G390" s="4"/>
      <c r="H390" s="4"/>
      <c r="I390" s="4"/>
      <c r="J390" s="4"/>
      <c r="K390" s="4"/>
      <c r="L390" s="4"/>
      <c r="M390" s="4"/>
      <c r="N390" s="7"/>
      <c r="O390" s="4"/>
      <c r="P390" s="4"/>
      <c r="Q390" s="7"/>
      <c r="R390" s="4"/>
      <c r="S390" s="4"/>
      <c r="T390" s="4"/>
      <c r="U390" s="4"/>
      <c r="V390" s="4"/>
      <c r="W390" s="4"/>
      <c r="X390" s="4"/>
      <c r="Y390" s="7"/>
      <c r="Z390" s="4"/>
      <c r="AA390" s="4"/>
      <c r="AB390" s="7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7"/>
      <c r="D391" s="4"/>
      <c r="E391" s="4"/>
      <c r="F391" s="7"/>
      <c r="G391" s="4"/>
      <c r="H391" s="4"/>
      <c r="I391" s="4"/>
      <c r="J391" s="4"/>
      <c r="K391" s="4"/>
      <c r="L391" s="4"/>
      <c r="M391" s="4"/>
      <c r="N391" s="7"/>
      <c r="O391" s="4"/>
      <c r="P391" s="4"/>
      <c r="Q391" s="7"/>
      <c r="R391" s="4"/>
      <c r="S391" s="4"/>
      <c r="T391" s="4"/>
      <c r="U391" s="4"/>
      <c r="V391" s="4"/>
      <c r="W391" s="4"/>
      <c r="X391" s="4"/>
      <c r="Y391" s="7"/>
      <c r="Z391" s="4"/>
      <c r="AA391" s="4"/>
      <c r="AB391" s="7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7"/>
      <c r="D392" s="4"/>
      <c r="E392" s="4"/>
      <c r="F392" s="7"/>
      <c r="G392" s="4"/>
      <c r="H392" s="4"/>
      <c r="I392" s="4"/>
      <c r="J392" s="4"/>
      <c r="K392" s="4"/>
      <c r="L392" s="4"/>
      <c r="M392" s="4"/>
      <c r="N392" s="7"/>
      <c r="O392" s="4"/>
      <c r="P392" s="4"/>
      <c r="Q392" s="7"/>
      <c r="R392" s="4"/>
      <c r="S392" s="4"/>
      <c r="T392" s="4"/>
      <c r="U392" s="4"/>
      <c r="V392" s="4"/>
      <c r="W392" s="4"/>
      <c r="X392" s="4"/>
      <c r="Y392" s="7"/>
      <c r="Z392" s="4"/>
      <c r="AA392" s="4"/>
      <c r="AB392" s="7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7"/>
      <c r="D393" s="4"/>
      <c r="E393" s="4"/>
      <c r="F393" s="7"/>
      <c r="G393" s="4"/>
      <c r="H393" s="4"/>
      <c r="I393" s="4"/>
      <c r="J393" s="4"/>
      <c r="K393" s="4"/>
      <c r="L393" s="4"/>
      <c r="M393" s="4"/>
      <c r="N393" s="7"/>
      <c r="O393" s="4"/>
      <c r="P393" s="4"/>
      <c r="Q393" s="7"/>
      <c r="R393" s="4"/>
      <c r="S393" s="4"/>
      <c r="T393" s="4"/>
      <c r="U393" s="4"/>
      <c r="V393" s="4"/>
      <c r="W393" s="4"/>
      <c r="X393" s="4"/>
      <c r="Y393" s="7"/>
      <c r="Z393" s="4"/>
      <c r="AA393" s="4"/>
      <c r="AB393" s="7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7"/>
      <c r="D394" s="4"/>
      <c r="E394" s="4"/>
      <c r="F394" s="7"/>
      <c r="G394" s="4"/>
      <c r="H394" s="4"/>
      <c r="I394" s="4"/>
      <c r="J394" s="4"/>
      <c r="K394" s="4"/>
      <c r="L394" s="4"/>
      <c r="M394" s="4"/>
      <c r="N394" s="7"/>
      <c r="O394" s="4"/>
      <c r="P394" s="4"/>
      <c r="Q394" s="7"/>
      <c r="R394" s="4"/>
      <c r="S394" s="4"/>
      <c r="T394" s="4"/>
      <c r="U394" s="4"/>
      <c r="V394" s="4"/>
      <c r="W394" s="4"/>
      <c r="X394" s="4"/>
      <c r="Y394" s="7"/>
      <c r="Z394" s="4"/>
      <c r="AA394" s="4"/>
      <c r="AB394" s="7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7"/>
      <c r="D395" s="4"/>
      <c r="E395" s="4"/>
      <c r="F395" s="7"/>
      <c r="G395" s="4"/>
      <c r="H395" s="4"/>
      <c r="I395" s="4"/>
      <c r="J395" s="4"/>
      <c r="K395" s="4"/>
      <c r="L395" s="4"/>
      <c r="M395" s="4"/>
      <c r="N395" s="7"/>
      <c r="O395" s="4"/>
      <c r="P395" s="4"/>
      <c r="Q395" s="7"/>
      <c r="R395" s="4"/>
      <c r="S395" s="4"/>
      <c r="T395" s="4"/>
      <c r="U395" s="4"/>
      <c r="V395" s="4"/>
      <c r="W395" s="4"/>
      <c r="X395" s="4"/>
      <c r="Y395" s="7"/>
      <c r="Z395" s="4"/>
      <c r="AA395" s="4"/>
      <c r="AB395" s="7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7"/>
      <c r="D396" s="4"/>
      <c r="E396" s="4"/>
      <c r="F396" s="7"/>
      <c r="G396" s="4"/>
      <c r="H396" s="4"/>
      <c r="I396" s="4"/>
      <c r="J396" s="4"/>
      <c r="K396" s="4"/>
      <c r="L396" s="4"/>
      <c r="M396" s="4"/>
      <c r="N396" s="7"/>
      <c r="O396" s="4"/>
      <c r="P396" s="4"/>
      <c r="Q396" s="7"/>
      <c r="R396" s="4"/>
      <c r="S396" s="4"/>
      <c r="T396" s="4"/>
      <c r="U396" s="4"/>
      <c r="V396" s="4"/>
      <c r="W396" s="4"/>
      <c r="X396" s="4"/>
      <c r="Y396" s="7"/>
      <c r="Z396" s="4"/>
      <c r="AA396" s="4"/>
      <c r="AB396" s="7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7"/>
      <c r="D397" s="4"/>
      <c r="E397" s="4"/>
      <c r="F397" s="7"/>
      <c r="G397" s="4"/>
      <c r="H397" s="4"/>
      <c r="I397" s="4"/>
      <c r="J397" s="4"/>
      <c r="K397" s="4"/>
      <c r="L397" s="4"/>
      <c r="M397" s="4"/>
      <c r="N397" s="7"/>
      <c r="O397" s="4"/>
      <c r="P397" s="4"/>
      <c r="Q397" s="7"/>
      <c r="R397" s="4"/>
      <c r="S397" s="4"/>
      <c r="T397" s="4"/>
      <c r="U397" s="4"/>
      <c r="V397" s="4"/>
      <c r="W397" s="4"/>
      <c r="X397" s="4"/>
      <c r="Y397" s="7"/>
      <c r="Z397" s="4"/>
      <c r="AA397" s="4"/>
      <c r="AB397" s="7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7"/>
      <c r="D398" s="4"/>
      <c r="E398" s="4"/>
      <c r="F398" s="7"/>
      <c r="G398" s="4"/>
      <c r="H398" s="4"/>
      <c r="I398" s="4"/>
      <c r="J398" s="4"/>
      <c r="K398" s="4"/>
      <c r="L398" s="4"/>
      <c r="M398" s="4"/>
      <c r="N398" s="7"/>
      <c r="O398" s="4"/>
      <c r="P398" s="4"/>
      <c r="Q398" s="7"/>
      <c r="R398" s="4"/>
      <c r="S398" s="4"/>
      <c r="T398" s="4"/>
      <c r="U398" s="4"/>
      <c r="V398" s="4"/>
      <c r="W398" s="4"/>
      <c r="X398" s="4"/>
      <c r="Y398" s="7"/>
      <c r="Z398" s="4"/>
      <c r="AA398" s="4"/>
      <c r="AB398" s="7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7"/>
      <c r="D399" s="4"/>
      <c r="E399" s="4"/>
      <c r="F399" s="7"/>
      <c r="G399" s="4"/>
      <c r="H399" s="4"/>
      <c r="I399" s="4"/>
      <c r="J399" s="4"/>
      <c r="K399" s="4"/>
      <c r="L399" s="4"/>
      <c r="M399" s="4"/>
      <c r="N399" s="7"/>
      <c r="O399" s="4"/>
      <c r="P399" s="4"/>
      <c r="Q399" s="7"/>
      <c r="R399" s="4"/>
      <c r="S399" s="4"/>
      <c r="T399" s="4"/>
      <c r="U399" s="4"/>
      <c r="V399" s="4"/>
      <c r="W399" s="4"/>
      <c r="X399" s="4"/>
      <c r="Y399" s="7"/>
      <c r="Z399" s="4"/>
      <c r="AA399" s="4"/>
      <c r="AB399" s="7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7"/>
      <c r="D400" s="4"/>
      <c r="E400" s="4"/>
      <c r="F400" s="7"/>
      <c r="G400" s="4"/>
      <c r="H400" s="4"/>
      <c r="I400" s="4"/>
      <c r="J400" s="4"/>
      <c r="K400" s="4"/>
      <c r="L400" s="4"/>
      <c r="M400" s="4"/>
      <c r="N400" s="7"/>
      <c r="O400" s="4"/>
      <c r="P400" s="4"/>
      <c r="Q400" s="7"/>
      <c r="R400" s="4"/>
      <c r="S400" s="4"/>
      <c r="T400" s="4"/>
      <c r="U400" s="4"/>
      <c r="V400" s="4"/>
      <c r="W400" s="4"/>
      <c r="X400" s="4"/>
      <c r="Y400" s="7"/>
      <c r="Z400" s="4"/>
      <c r="AA400" s="4"/>
      <c r="AB400" s="7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7"/>
      <c r="D401" s="4"/>
      <c r="E401" s="4"/>
      <c r="F401" s="7"/>
      <c r="G401" s="4"/>
      <c r="H401" s="4"/>
      <c r="I401" s="4"/>
      <c r="J401" s="4"/>
      <c r="K401" s="4"/>
      <c r="L401" s="4"/>
      <c r="M401" s="4"/>
      <c r="N401" s="7"/>
      <c r="O401" s="4"/>
      <c r="P401" s="4"/>
      <c r="Q401" s="7"/>
      <c r="R401" s="4"/>
      <c r="S401" s="4"/>
      <c r="T401" s="4"/>
      <c r="U401" s="4"/>
      <c r="V401" s="4"/>
      <c r="W401" s="4"/>
      <c r="X401" s="4"/>
      <c r="Y401" s="7"/>
      <c r="Z401" s="4"/>
      <c r="AA401" s="4"/>
      <c r="AB401" s="7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7"/>
      <c r="D402" s="4"/>
      <c r="E402" s="4"/>
      <c r="F402" s="7"/>
      <c r="G402" s="4"/>
      <c r="H402" s="4"/>
      <c r="I402" s="4"/>
      <c r="J402" s="4"/>
      <c r="K402" s="4"/>
      <c r="L402" s="4"/>
      <c r="M402" s="4"/>
      <c r="N402" s="7"/>
      <c r="O402" s="4"/>
      <c r="P402" s="4"/>
      <c r="Q402" s="7"/>
      <c r="R402" s="4"/>
      <c r="S402" s="4"/>
      <c r="T402" s="4"/>
      <c r="U402" s="4"/>
      <c r="V402" s="4"/>
      <c r="W402" s="4"/>
      <c r="X402" s="4"/>
      <c r="Y402" s="7"/>
      <c r="Z402" s="4"/>
      <c r="AA402" s="4"/>
      <c r="AB402" s="7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7"/>
      <c r="D403" s="4"/>
      <c r="E403" s="4"/>
      <c r="F403" s="7"/>
      <c r="G403" s="4"/>
      <c r="H403" s="4"/>
      <c r="I403" s="4"/>
      <c r="J403" s="4"/>
      <c r="K403" s="4"/>
      <c r="L403" s="4"/>
      <c r="M403" s="4"/>
      <c r="N403" s="7"/>
      <c r="O403" s="4"/>
      <c r="P403" s="4"/>
      <c r="Q403" s="7"/>
      <c r="R403" s="4"/>
      <c r="S403" s="4"/>
      <c r="T403" s="4"/>
      <c r="U403" s="4"/>
      <c r="V403" s="4"/>
      <c r="W403" s="4"/>
      <c r="X403" s="4"/>
      <c r="Y403" s="7"/>
      <c r="Z403" s="4"/>
      <c r="AA403" s="4"/>
      <c r="AB403" s="7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7"/>
      <c r="D404" s="4"/>
      <c r="E404" s="4"/>
      <c r="F404" s="7"/>
      <c r="G404" s="4"/>
      <c r="H404" s="4"/>
      <c r="I404" s="4"/>
      <c r="J404" s="4"/>
      <c r="K404" s="4"/>
      <c r="L404" s="4"/>
      <c r="M404" s="4"/>
      <c r="N404" s="7"/>
      <c r="O404" s="4"/>
      <c r="P404" s="4"/>
      <c r="Q404" s="7"/>
      <c r="R404" s="4"/>
      <c r="S404" s="4"/>
      <c r="T404" s="4"/>
      <c r="U404" s="4"/>
      <c r="V404" s="4"/>
      <c r="W404" s="4"/>
      <c r="X404" s="4"/>
      <c r="Y404" s="7"/>
      <c r="Z404" s="4"/>
      <c r="AA404" s="4"/>
      <c r="AB404" s="7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7"/>
      <c r="D405" s="4"/>
      <c r="E405" s="4"/>
      <c r="F405" s="7"/>
      <c r="G405" s="4"/>
      <c r="H405" s="4"/>
      <c r="I405" s="4"/>
      <c r="J405" s="4"/>
      <c r="K405" s="4"/>
      <c r="L405" s="4"/>
      <c r="M405" s="4"/>
      <c r="N405" s="7"/>
      <c r="O405" s="4"/>
      <c r="P405" s="4"/>
      <c r="Q405" s="7"/>
      <c r="R405" s="4"/>
      <c r="S405" s="4"/>
      <c r="T405" s="4"/>
      <c r="U405" s="4"/>
      <c r="V405" s="4"/>
      <c r="W405" s="4"/>
      <c r="X405" s="4"/>
      <c r="Y405" s="7"/>
      <c r="Z405" s="4"/>
      <c r="AA405" s="4"/>
      <c r="AB405" s="7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7"/>
      <c r="D406" s="4"/>
      <c r="E406" s="4"/>
      <c r="F406" s="7"/>
      <c r="G406" s="4"/>
      <c r="H406" s="4"/>
      <c r="I406" s="4"/>
      <c r="J406" s="4"/>
      <c r="K406" s="4"/>
      <c r="L406" s="4"/>
      <c r="M406" s="4"/>
      <c r="N406" s="7"/>
      <c r="O406" s="4"/>
      <c r="P406" s="4"/>
      <c r="Q406" s="7"/>
      <c r="R406" s="4"/>
      <c r="S406" s="4"/>
      <c r="T406" s="4"/>
      <c r="U406" s="4"/>
      <c r="V406" s="4"/>
      <c r="W406" s="4"/>
      <c r="X406" s="4"/>
      <c r="Y406" s="7"/>
      <c r="Z406" s="4"/>
      <c r="AA406" s="4"/>
      <c r="AB406" s="7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7"/>
      <c r="D407" s="4"/>
      <c r="E407" s="4"/>
      <c r="F407" s="7"/>
      <c r="G407" s="4"/>
      <c r="H407" s="4"/>
      <c r="I407" s="4"/>
      <c r="J407" s="4"/>
      <c r="K407" s="4"/>
      <c r="L407" s="4"/>
      <c r="M407" s="4"/>
      <c r="N407" s="7"/>
      <c r="O407" s="4"/>
      <c r="P407" s="4"/>
      <c r="Q407" s="7"/>
      <c r="R407" s="4"/>
      <c r="S407" s="4"/>
      <c r="T407" s="4"/>
      <c r="U407" s="4"/>
      <c r="V407" s="4"/>
      <c r="W407" s="4"/>
      <c r="X407" s="4"/>
      <c r="Y407" s="7"/>
      <c r="Z407" s="4"/>
      <c r="AA407" s="4"/>
      <c r="AB407" s="7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7"/>
      <c r="D408" s="4"/>
      <c r="E408" s="4"/>
      <c r="F408" s="7"/>
      <c r="G408" s="4"/>
      <c r="H408" s="4"/>
      <c r="I408" s="4"/>
      <c r="J408" s="4"/>
      <c r="K408" s="4"/>
      <c r="L408" s="4"/>
      <c r="M408" s="4"/>
      <c r="N408" s="7"/>
      <c r="O408" s="4"/>
      <c r="P408" s="4"/>
      <c r="Q408" s="7"/>
      <c r="R408" s="4"/>
      <c r="S408" s="4"/>
      <c r="T408" s="4"/>
      <c r="U408" s="4"/>
      <c r="V408" s="4"/>
      <c r="W408" s="4"/>
      <c r="X408" s="4"/>
      <c r="Y408" s="7"/>
      <c r="Z408" s="4"/>
      <c r="AA408" s="4"/>
      <c r="AB408" s="7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7"/>
      <c r="D409" s="4"/>
      <c r="E409" s="4"/>
      <c r="F409" s="7"/>
      <c r="G409" s="4"/>
      <c r="H409" s="4"/>
      <c r="I409" s="4"/>
      <c r="J409" s="4"/>
      <c r="K409" s="4"/>
      <c r="L409" s="4"/>
      <c r="M409" s="4"/>
      <c r="N409" s="7"/>
      <c r="O409" s="4"/>
      <c r="P409" s="4"/>
      <c r="Q409" s="7"/>
      <c r="R409" s="4"/>
      <c r="S409" s="4"/>
      <c r="T409" s="4"/>
      <c r="U409" s="4"/>
      <c r="V409" s="4"/>
      <c r="W409" s="4"/>
      <c r="X409" s="4"/>
      <c r="Y409" s="7"/>
      <c r="Z409" s="4"/>
      <c r="AA409" s="4"/>
      <c r="AB409" s="7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7"/>
      <c r="D410" s="4"/>
      <c r="E410" s="4"/>
      <c r="F410" s="7"/>
      <c r="G410" s="4"/>
      <c r="H410" s="4"/>
      <c r="I410" s="4"/>
      <c r="J410" s="4"/>
      <c r="K410" s="4"/>
      <c r="L410" s="4"/>
      <c r="M410" s="4"/>
      <c r="N410" s="7"/>
      <c r="O410" s="4"/>
      <c r="P410" s="4"/>
      <c r="Q410" s="7"/>
      <c r="R410" s="4"/>
      <c r="S410" s="4"/>
      <c r="T410" s="4"/>
      <c r="U410" s="4"/>
      <c r="V410" s="4"/>
      <c r="W410" s="4"/>
      <c r="X410" s="4"/>
      <c r="Y410" s="7"/>
      <c r="Z410" s="4"/>
      <c r="AA410" s="4"/>
      <c r="AB410" s="7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7"/>
      <c r="D411" s="4"/>
      <c r="E411" s="4"/>
      <c r="F411" s="7"/>
      <c r="G411" s="4"/>
      <c r="H411" s="4"/>
      <c r="I411" s="4"/>
      <c r="J411" s="4"/>
      <c r="K411" s="4"/>
      <c r="L411" s="4"/>
      <c r="M411" s="4"/>
      <c r="N411" s="7"/>
      <c r="O411" s="4"/>
      <c r="P411" s="4"/>
      <c r="Q411" s="7"/>
      <c r="R411" s="4"/>
      <c r="S411" s="4"/>
      <c r="T411" s="4"/>
      <c r="U411" s="4"/>
      <c r="V411" s="4"/>
      <c r="W411" s="4"/>
      <c r="X411" s="4"/>
      <c r="Y411" s="7"/>
      <c r="Z411" s="4"/>
      <c r="AA411" s="4"/>
      <c r="AB411" s="7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7"/>
      <c r="D412" s="4"/>
      <c r="E412" s="4"/>
      <c r="F412" s="7"/>
      <c r="G412" s="4"/>
      <c r="H412" s="4"/>
      <c r="I412" s="4"/>
      <c r="J412" s="4"/>
      <c r="K412" s="4"/>
      <c r="L412" s="4"/>
      <c r="M412" s="4"/>
      <c r="N412" s="7"/>
      <c r="O412" s="4"/>
      <c r="P412" s="4"/>
      <c r="Q412" s="7"/>
      <c r="R412" s="4"/>
      <c r="S412" s="4"/>
      <c r="T412" s="4"/>
      <c r="U412" s="4"/>
      <c r="V412" s="4"/>
      <c r="W412" s="4"/>
      <c r="X412" s="4"/>
      <c r="Y412" s="7"/>
      <c r="Z412" s="4"/>
      <c r="AA412" s="4"/>
      <c r="AB412" s="7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7"/>
      <c r="D413" s="4"/>
      <c r="E413" s="4"/>
      <c r="F413" s="7"/>
      <c r="G413" s="4"/>
      <c r="H413" s="4"/>
      <c r="I413" s="4"/>
      <c r="J413" s="4"/>
      <c r="K413" s="4"/>
      <c r="L413" s="4"/>
      <c r="M413" s="4"/>
      <c r="N413" s="7"/>
      <c r="O413" s="4"/>
      <c r="P413" s="4"/>
      <c r="Q413" s="7"/>
      <c r="R413" s="4"/>
      <c r="S413" s="4"/>
      <c r="T413" s="4"/>
      <c r="U413" s="4"/>
      <c r="V413" s="4"/>
      <c r="W413" s="4"/>
      <c r="X413" s="4"/>
      <c r="Y413" s="7"/>
      <c r="Z413" s="4"/>
      <c r="AA413" s="4"/>
      <c r="AB413" s="7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7"/>
      <c r="D414" s="4"/>
      <c r="E414" s="4"/>
      <c r="F414" s="7"/>
      <c r="G414" s="4"/>
      <c r="H414" s="4"/>
      <c r="I414" s="4"/>
      <c r="J414" s="4"/>
      <c r="K414" s="4"/>
      <c r="L414" s="4"/>
      <c r="M414" s="4"/>
      <c r="N414" s="7"/>
      <c r="O414" s="4"/>
      <c r="P414" s="4"/>
      <c r="Q414" s="7"/>
      <c r="R414" s="4"/>
      <c r="S414" s="4"/>
      <c r="T414" s="4"/>
      <c r="U414" s="4"/>
      <c r="V414" s="4"/>
      <c r="W414" s="4"/>
      <c r="X414" s="4"/>
      <c r="Y414" s="7"/>
      <c r="Z414" s="4"/>
      <c r="AA414" s="4"/>
      <c r="AB414" s="7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7"/>
      <c r="D415" s="4"/>
      <c r="E415" s="4"/>
      <c r="F415" s="7"/>
      <c r="G415" s="4"/>
      <c r="H415" s="4"/>
      <c r="I415" s="4"/>
      <c r="J415" s="4"/>
      <c r="K415" s="4"/>
      <c r="L415" s="4"/>
      <c r="M415" s="4"/>
      <c r="N415" s="7"/>
      <c r="O415" s="4"/>
      <c r="P415" s="4"/>
      <c r="Q415" s="7"/>
      <c r="R415" s="4"/>
      <c r="S415" s="4"/>
      <c r="T415" s="4"/>
      <c r="U415" s="4"/>
      <c r="V415" s="4"/>
      <c r="W415" s="4"/>
      <c r="X415" s="4"/>
      <c r="Y415" s="7"/>
      <c r="Z415" s="4"/>
      <c r="AA415" s="4"/>
      <c r="AB415" s="7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7"/>
      <c r="D416" s="4"/>
      <c r="E416" s="4"/>
      <c r="F416" s="7"/>
      <c r="G416" s="4"/>
      <c r="H416" s="4"/>
      <c r="I416" s="4"/>
      <c r="J416" s="4"/>
      <c r="K416" s="4"/>
      <c r="L416" s="4"/>
      <c r="M416" s="4"/>
      <c r="N416" s="7"/>
      <c r="O416" s="4"/>
      <c r="P416" s="4"/>
      <c r="Q416" s="7"/>
      <c r="R416" s="4"/>
      <c r="S416" s="4"/>
      <c r="T416" s="4"/>
      <c r="U416" s="4"/>
      <c r="V416" s="4"/>
      <c r="W416" s="4"/>
      <c r="X416" s="4"/>
      <c r="Y416" s="7"/>
      <c r="Z416" s="4"/>
      <c r="AA416" s="4"/>
      <c r="AB416" s="7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7"/>
      <c r="D417" s="4"/>
      <c r="E417" s="4"/>
      <c r="F417" s="7"/>
      <c r="G417" s="4"/>
      <c r="H417" s="4"/>
      <c r="I417" s="4"/>
      <c r="J417" s="4"/>
      <c r="K417" s="4"/>
      <c r="L417" s="4"/>
      <c r="M417" s="4"/>
      <c r="N417" s="7"/>
      <c r="O417" s="4"/>
      <c r="P417" s="4"/>
      <c r="Q417" s="7"/>
      <c r="R417" s="4"/>
      <c r="S417" s="4"/>
      <c r="T417" s="4"/>
      <c r="U417" s="4"/>
      <c r="V417" s="4"/>
      <c r="W417" s="4"/>
      <c r="X417" s="4"/>
      <c r="Y417" s="7"/>
      <c r="Z417" s="4"/>
      <c r="AA417" s="4"/>
      <c r="AB417" s="7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7"/>
      <c r="D418" s="4"/>
      <c r="E418" s="4"/>
      <c r="F418" s="7"/>
      <c r="G418" s="4"/>
      <c r="H418" s="4"/>
      <c r="I418" s="4"/>
      <c r="J418" s="4"/>
      <c r="K418" s="4"/>
      <c r="L418" s="4"/>
      <c r="M418" s="4"/>
      <c r="N418" s="7"/>
      <c r="O418" s="4"/>
      <c r="P418" s="4"/>
      <c r="Q418" s="7"/>
      <c r="R418" s="4"/>
      <c r="S418" s="4"/>
      <c r="T418" s="4"/>
      <c r="U418" s="4"/>
      <c r="V418" s="4"/>
      <c r="W418" s="4"/>
      <c r="X418" s="4"/>
      <c r="Y418" s="7"/>
      <c r="Z418" s="4"/>
      <c r="AA418" s="4"/>
      <c r="AB418" s="7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7"/>
      <c r="D419" s="4"/>
      <c r="E419" s="4"/>
      <c r="F419" s="7"/>
      <c r="G419" s="4"/>
      <c r="H419" s="4"/>
      <c r="I419" s="4"/>
      <c r="J419" s="4"/>
      <c r="K419" s="4"/>
      <c r="L419" s="4"/>
      <c r="M419" s="4"/>
      <c r="N419" s="7"/>
      <c r="O419" s="4"/>
      <c r="P419" s="4"/>
      <c r="Q419" s="7"/>
      <c r="R419" s="4"/>
      <c r="S419" s="4"/>
      <c r="T419" s="4"/>
      <c r="U419" s="4"/>
      <c r="V419" s="4"/>
      <c r="W419" s="4"/>
      <c r="X419" s="4"/>
      <c r="Y419" s="7"/>
      <c r="Z419" s="4"/>
      <c r="AA419" s="4"/>
      <c r="AB419" s="7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7"/>
      <c r="D420" s="4"/>
      <c r="E420" s="4"/>
      <c r="F420" s="7"/>
      <c r="G420" s="4"/>
      <c r="H420" s="4"/>
      <c r="I420" s="4"/>
      <c r="J420" s="4"/>
      <c r="K420" s="4"/>
      <c r="L420" s="4"/>
      <c r="M420" s="4"/>
      <c r="N420" s="7"/>
      <c r="O420" s="4"/>
      <c r="P420" s="4"/>
      <c r="Q420" s="7"/>
      <c r="R420" s="4"/>
      <c r="S420" s="4"/>
      <c r="T420" s="4"/>
      <c r="U420" s="4"/>
      <c r="V420" s="4"/>
      <c r="W420" s="4"/>
      <c r="X420" s="4"/>
      <c r="Y420" s="7"/>
      <c r="Z420" s="4"/>
      <c r="AA420" s="4"/>
      <c r="AB420" s="7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7"/>
      <c r="D421" s="4"/>
      <c r="E421" s="4"/>
      <c r="F421" s="7"/>
      <c r="G421" s="4"/>
      <c r="H421" s="4"/>
      <c r="I421" s="4"/>
      <c r="J421" s="4"/>
      <c r="K421" s="4"/>
      <c r="L421" s="4"/>
      <c r="M421" s="4"/>
      <c r="N421" s="7"/>
      <c r="O421" s="4"/>
      <c r="P421" s="4"/>
      <c r="Q421" s="7"/>
      <c r="R421" s="4"/>
      <c r="S421" s="4"/>
      <c r="T421" s="4"/>
      <c r="U421" s="4"/>
      <c r="V421" s="4"/>
      <c r="W421" s="4"/>
      <c r="X421" s="4"/>
      <c r="Y421" s="7"/>
      <c r="Z421" s="4"/>
      <c r="AA421" s="4"/>
      <c r="AB421" s="7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7"/>
      <c r="D422" s="4"/>
      <c r="E422" s="4"/>
      <c r="F422" s="7"/>
      <c r="G422" s="4"/>
      <c r="H422" s="4"/>
      <c r="I422" s="4"/>
      <c r="J422" s="4"/>
      <c r="K422" s="4"/>
      <c r="L422" s="4"/>
      <c r="M422" s="4"/>
      <c r="N422" s="7"/>
      <c r="O422" s="4"/>
      <c r="P422" s="4"/>
      <c r="Q422" s="7"/>
      <c r="R422" s="4"/>
      <c r="S422" s="4"/>
      <c r="T422" s="4"/>
      <c r="U422" s="4"/>
      <c r="V422" s="4"/>
      <c r="W422" s="4"/>
      <c r="X422" s="4"/>
      <c r="Y422" s="7"/>
      <c r="Z422" s="4"/>
      <c r="AA422" s="4"/>
      <c r="AB422" s="7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7"/>
      <c r="D423" s="4"/>
      <c r="E423" s="4"/>
      <c r="F423" s="7"/>
      <c r="G423" s="4"/>
      <c r="H423" s="4"/>
      <c r="I423" s="4"/>
      <c r="J423" s="4"/>
      <c r="K423" s="4"/>
      <c r="L423" s="4"/>
      <c r="M423" s="4"/>
      <c r="N423" s="7"/>
      <c r="O423" s="4"/>
      <c r="P423" s="4"/>
      <c r="Q423" s="7"/>
      <c r="R423" s="4"/>
      <c r="S423" s="4"/>
      <c r="T423" s="4"/>
      <c r="U423" s="4"/>
      <c r="V423" s="4"/>
      <c r="W423" s="4"/>
      <c r="X423" s="4"/>
      <c r="Y423" s="7"/>
      <c r="Z423" s="4"/>
      <c r="AA423" s="4"/>
      <c r="AB423" s="7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7"/>
      <c r="D424" s="4"/>
      <c r="E424" s="4"/>
      <c r="F424" s="7"/>
      <c r="G424" s="4"/>
      <c r="H424" s="4"/>
      <c r="I424" s="4"/>
      <c r="J424" s="4"/>
      <c r="K424" s="4"/>
      <c r="L424" s="4"/>
      <c r="M424" s="4"/>
      <c r="N424" s="7"/>
      <c r="O424" s="4"/>
      <c r="P424" s="4"/>
      <c r="Q424" s="7"/>
      <c r="R424" s="4"/>
      <c r="S424" s="4"/>
      <c r="T424" s="4"/>
      <c r="U424" s="4"/>
      <c r="V424" s="4"/>
      <c r="W424" s="4"/>
      <c r="X424" s="4"/>
      <c r="Y424" s="7"/>
      <c r="Z424" s="4"/>
      <c r="AA424" s="4"/>
      <c r="AB424" s="7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7"/>
      <c r="D425" s="4"/>
      <c r="E425" s="4"/>
      <c r="F425" s="7"/>
      <c r="G425" s="4"/>
      <c r="H425" s="4"/>
      <c r="I425" s="4"/>
      <c r="J425" s="4"/>
      <c r="K425" s="4"/>
      <c r="L425" s="4"/>
      <c r="M425" s="4"/>
      <c r="N425" s="7"/>
      <c r="O425" s="4"/>
      <c r="P425" s="4"/>
      <c r="Q425" s="7"/>
      <c r="R425" s="4"/>
      <c r="S425" s="4"/>
      <c r="T425" s="4"/>
      <c r="U425" s="4"/>
      <c r="V425" s="4"/>
      <c r="W425" s="4"/>
      <c r="X425" s="4"/>
      <c r="Y425" s="7"/>
      <c r="Z425" s="4"/>
      <c r="AA425" s="4"/>
      <c r="AB425" s="7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7"/>
      <c r="D426" s="4"/>
      <c r="E426" s="4"/>
      <c r="F426" s="7"/>
      <c r="G426" s="4"/>
      <c r="H426" s="4"/>
      <c r="I426" s="4"/>
      <c r="J426" s="4"/>
      <c r="K426" s="4"/>
      <c r="L426" s="4"/>
      <c r="M426" s="4"/>
      <c r="N426" s="7"/>
      <c r="O426" s="4"/>
      <c r="P426" s="4"/>
      <c r="Q426" s="7"/>
      <c r="R426" s="4"/>
      <c r="S426" s="4"/>
      <c r="T426" s="4"/>
      <c r="U426" s="4"/>
      <c r="V426" s="4"/>
      <c r="W426" s="4"/>
      <c r="X426" s="4"/>
      <c r="Y426" s="7"/>
      <c r="Z426" s="4"/>
      <c r="AA426" s="4"/>
      <c r="AB426" s="7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7"/>
      <c r="D427" s="4"/>
      <c r="E427" s="4"/>
      <c r="F427" s="7"/>
      <c r="G427" s="4"/>
      <c r="H427" s="4"/>
      <c r="I427" s="4"/>
      <c r="J427" s="4"/>
      <c r="K427" s="4"/>
      <c r="L427" s="4"/>
      <c r="M427" s="4"/>
      <c r="N427" s="7"/>
      <c r="O427" s="4"/>
      <c r="P427" s="4"/>
      <c r="Q427" s="7"/>
      <c r="R427" s="4"/>
      <c r="S427" s="4"/>
      <c r="T427" s="4"/>
      <c r="U427" s="4"/>
      <c r="V427" s="4"/>
      <c r="W427" s="4"/>
      <c r="X427" s="4"/>
      <c r="Y427" s="7"/>
      <c r="Z427" s="4"/>
      <c r="AA427" s="4"/>
      <c r="AB427" s="7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7"/>
      <c r="D428" s="4"/>
      <c r="E428" s="4"/>
      <c r="F428" s="7"/>
      <c r="G428" s="4"/>
      <c r="H428" s="4"/>
      <c r="I428" s="4"/>
      <c r="J428" s="4"/>
      <c r="K428" s="4"/>
      <c r="L428" s="4"/>
      <c r="M428" s="4"/>
      <c r="N428" s="7"/>
      <c r="O428" s="4"/>
      <c r="P428" s="4"/>
      <c r="Q428" s="7"/>
      <c r="R428" s="4"/>
      <c r="S428" s="4"/>
      <c r="T428" s="4"/>
      <c r="U428" s="4"/>
      <c r="V428" s="4"/>
      <c r="W428" s="4"/>
      <c r="X428" s="4"/>
      <c r="Y428" s="7"/>
      <c r="Z428" s="4"/>
      <c r="AA428" s="4"/>
      <c r="AB428" s="7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7"/>
      <c r="D429" s="4"/>
      <c r="E429" s="4"/>
      <c r="F429" s="7"/>
      <c r="G429" s="4"/>
      <c r="H429" s="4"/>
      <c r="I429" s="4"/>
      <c r="J429" s="4"/>
      <c r="K429" s="4"/>
      <c r="L429" s="4"/>
      <c r="M429" s="4"/>
      <c r="N429" s="7"/>
      <c r="O429" s="4"/>
      <c r="P429" s="4"/>
      <c r="Q429" s="7"/>
      <c r="R429" s="4"/>
      <c r="S429" s="4"/>
      <c r="T429" s="4"/>
      <c r="U429" s="4"/>
      <c r="V429" s="4"/>
      <c r="W429" s="4"/>
      <c r="X429" s="4"/>
      <c r="Y429" s="7"/>
      <c r="Z429" s="4"/>
      <c r="AA429" s="4"/>
      <c r="AB429" s="7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7"/>
      <c r="D430" s="4"/>
      <c r="E430" s="4"/>
      <c r="F430" s="7"/>
      <c r="G430" s="4"/>
      <c r="H430" s="4"/>
      <c r="I430" s="4"/>
      <c r="J430" s="4"/>
      <c r="K430" s="4"/>
      <c r="L430" s="4"/>
      <c r="M430" s="4"/>
      <c r="N430" s="7"/>
      <c r="O430" s="4"/>
      <c r="P430" s="4"/>
      <c r="Q430" s="7"/>
      <c r="R430" s="4"/>
      <c r="S430" s="4"/>
      <c r="T430" s="4"/>
      <c r="U430" s="4"/>
      <c r="V430" s="4"/>
      <c r="W430" s="4"/>
      <c r="X430" s="4"/>
      <c r="Y430" s="7"/>
      <c r="Z430" s="4"/>
      <c r="AA430" s="4"/>
      <c r="AB430" s="7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7"/>
      <c r="D431" s="4"/>
      <c r="E431" s="4"/>
      <c r="F431" s="7"/>
      <c r="G431" s="4"/>
      <c r="H431" s="4"/>
      <c r="I431" s="4"/>
      <c r="J431" s="4"/>
      <c r="K431" s="4"/>
      <c r="L431" s="4"/>
      <c r="M431" s="4"/>
      <c r="N431" s="7"/>
      <c r="O431" s="4"/>
      <c r="P431" s="4"/>
      <c r="Q431" s="7"/>
      <c r="R431" s="4"/>
      <c r="S431" s="4"/>
      <c r="T431" s="4"/>
      <c r="U431" s="4"/>
      <c r="V431" s="4"/>
      <c r="W431" s="4"/>
      <c r="X431" s="4"/>
      <c r="Y431" s="7"/>
      <c r="Z431" s="4"/>
      <c r="AA431" s="4"/>
      <c r="AB431" s="7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7"/>
      <c r="D432" s="4"/>
      <c r="E432" s="4"/>
      <c r="F432" s="7"/>
      <c r="G432" s="4"/>
      <c r="H432" s="4"/>
      <c r="I432" s="4"/>
      <c r="J432" s="4"/>
      <c r="K432" s="4"/>
      <c r="L432" s="4"/>
      <c r="M432" s="4"/>
      <c r="N432" s="7"/>
      <c r="O432" s="4"/>
      <c r="P432" s="4"/>
      <c r="Q432" s="7"/>
      <c r="R432" s="4"/>
      <c r="S432" s="4"/>
      <c r="T432" s="4"/>
      <c r="U432" s="4"/>
      <c r="V432" s="4"/>
      <c r="W432" s="4"/>
      <c r="X432" s="4"/>
      <c r="Y432" s="7"/>
      <c r="Z432" s="4"/>
      <c r="AA432" s="4"/>
      <c r="AB432" s="7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7"/>
      <c r="D433" s="4"/>
      <c r="E433" s="4"/>
      <c r="F433" s="7"/>
      <c r="G433" s="4"/>
      <c r="H433" s="4"/>
      <c r="I433" s="4"/>
      <c r="J433" s="4"/>
      <c r="K433" s="4"/>
      <c r="L433" s="4"/>
      <c r="M433" s="4"/>
      <c r="N433" s="7"/>
      <c r="O433" s="4"/>
      <c r="P433" s="4"/>
      <c r="Q433" s="7"/>
      <c r="R433" s="4"/>
      <c r="S433" s="4"/>
      <c r="T433" s="4"/>
      <c r="U433" s="4"/>
      <c r="V433" s="4"/>
      <c r="W433" s="4"/>
      <c r="X433" s="4"/>
      <c r="Y433" s="7"/>
      <c r="Z433" s="4"/>
      <c r="AA433" s="4"/>
      <c r="AB433" s="7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7"/>
      <c r="D434" s="4"/>
      <c r="E434" s="4"/>
      <c r="F434" s="7"/>
      <c r="G434" s="4"/>
      <c r="H434" s="4"/>
      <c r="I434" s="4"/>
      <c r="J434" s="4"/>
      <c r="K434" s="4"/>
      <c r="L434" s="4"/>
      <c r="M434" s="4"/>
      <c r="N434" s="7"/>
      <c r="O434" s="4"/>
      <c r="P434" s="4"/>
      <c r="Q434" s="7"/>
      <c r="R434" s="4"/>
      <c r="S434" s="4"/>
      <c r="T434" s="4"/>
      <c r="U434" s="4"/>
      <c r="V434" s="4"/>
      <c r="W434" s="4"/>
      <c r="X434" s="4"/>
      <c r="Y434" s="7"/>
      <c r="Z434" s="4"/>
      <c r="AA434" s="4"/>
      <c r="AB434" s="7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7"/>
      <c r="D435" s="4"/>
      <c r="E435" s="4"/>
      <c r="F435" s="7"/>
      <c r="G435" s="4"/>
      <c r="H435" s="4"/>
      <c r="I435" s="4"/>
      <c r="J435" s="4"/>
      <c r="K435" s="4"/>
      <c r="L435" s="4"/>
      <c r="M435" s="4"/>
      <c r="N435" s="7"/>
      <c r="O435" s="4"/>
      <c r="P435" s="4"/>
      <c r="Q435" s="7"/>
      <c r="R435" s="4"/>
      <c r="S435" s="4"/>
      <c r="T435" s="4"/>
      <c r="U435" s="4"/>
      <c r="V435" s="4"/>
      <c r="W435" s="4"/>
      <c r="X435" s="4"/>
      <c r="Y435" s="7"/>
      <c r="Z435" s="4"/>
      <c r="AA435" s="4"/>
      <c r="AB435" s="7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7"/>
      <c r="D436" s="4"/>
      <c r="E436" s="4"/>
      <c r="F436" s="7"/>
      <c r="G436" s="4"/>
      <c r="H436" s="4"/>
      <c r="I436" s="4"/>
      <c r="J436" s="4"/>
      <c r="K436" s="4"/>
      <c r="L436" s="4"/>
      <c r="M436" s="4"/>
      <c r="N436" s="7"/>
      <c r="O436" s="4"/>
      <c r="P436" s="4"/>
      <c r="Q436" s="7"/>
      <c r="R436" s="4"/>
      <c r="S436" s="4"/>
      <c r="T436" s="4"/>
      <c r="U436" s="4"/>
      <c r="V436" s="4"/>
      <c r="W436" s="4"/>
      <c r="X436" s="4"/>
      <c r="Y436" s="7"/>
      <c r="Z436" s="4"/>
      <c r="AA436" s="4"/>
      <c r="AB436" s="7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7"/>
      <c r="D437" s="4"/>
      <c r="E437" s="4"/>
      <c r="F437" s="7"/>
      <c r="G437" s="4"/>
      <c r="H437" s="4"/>
      <c r="I437" s="4"/>
      <c r="J437" s="4"/>
      <c r="K437" s="4"/>
      <c r="L437" s="4"/>
      <c r="M437" s="4"/>
      <c r="N437" s="7"/>
      <c r="O437" s="4"/>
      <c r="P437" s="4"/>
      <c r="Q437" s="7"/>
      <c r="R437" s="4"/>
      <c r="S437" s="4"/>
      <c r="T437" s="4"/>
      <c r="U437" s="4"/>
      <c r="V437" s="4"/>
      <c r="W437" s="4"/>
      <c r="X437" s="4"/>
      <c r="Y437" s="7"/>
      <c r="Z437" s="4"/>
      <c r="AA437" s="4"/>
      <c r="AB437" s="7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7"/>
      <c r="D438" s="4"/>
      <c r="E438" s="4"/>
      <c r="F438" s="7"/>
      <c r="G438" s="4"/>
      <c r="H438" s="4"/>
      <c r="I438" s="4"/>
      <c r="J438" s="4"/>
      <c r="K438" s="4"/>
      <c r="L438" s="4"/>
      <c r="M438" s="4"/>
      <c r="N438" s="7"/>
      <c r="O438" s="4"/>
      <c r="P438" s="4"/>
      <c r="Q438" s="7"/>
      <c r="R438" s="4"/>
      <c r="S438" s="4"/>
      <c r="T438" s="4"/>
      <c r="U438" s="4"/>
      <c r="V438" s="4"/>
      <c r="W438" s="4"/>
      <c r="X438" s="4"/>
      <c r="Y438" s="7"/>
      <c r="Z438" s="4"/>
      <c r="AA438" s="4"/>
      <c r="AB438" s="7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7"/>
      <c r="D439" s="4"/>
      <c r="E439" s="4"/>
      <c r="F439" s="7"/>
      <c r="G439" s="4"/>
      <c r="H439" s="4"/>
      <c r="I439" s="4"/>
      <c r="J439" s="4"/>
      <c r="K439" s="4"/>
      <c r="L439" s="4"/>
      <c r="M439" s="4"/>
      <c r="N439" s="7"/>
      <c r="O439" s="4"/>
      <c r="P439" s="4"/>
      <c r="Q439" s="7"/>
      <c r="R439" s="4"/>
      <c r="S439" s="4"/>
      <c r="T439" s="4"/>
      <c r="U439" s="4"/>
      <c r="V439" s="4"/>
      <c r="W439" s="4"/>
      <c r="X439" s="4"/>
      <c r="Y439" s="7"/>
      <c r="Z439" s="4"/>
      <c r="AA439" s="4"/>
      <c r="AB439" s="7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7"/>
      <c r="D440" s="4"/>
      <c r="E440" s="4"/>
      <c r="F440" s="7"/>
      <c r="G440" s="4"/>
      <c r="H440" s="4"/>
      <c r="I440" s="4"/>
      <c r="J440" s="4"/>
      <c r="K440" s="4"/>
      <c r="L440" s="4"/>
      <c r="M440" s="4"/>
      <c r="N440" s="7"/>
      <c r="O440" s="4"/>
      <c r="P440" s="4"/>
      <c r="Q440" s="7"/>
      <c r="R440" s="4"/>
      <c r="S440" s="4"/>
      <c r="T440" s="4"/>
      <c r="U440" s="4"/>
      <c r="V440" s="4"/>
      <c r="W440" s="4"/>
      <c r="X440" s="4"/>
      <c r="Y440" s="7"/>
      <c r="Z440" s="4"/>
      <c r="AA440" s="4"/>
      <c r="AB440" s="7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7"/>
      <c r="D441" s="4"/>
      <c r="E441" s="4"/>
      <c r="F441" s="7"/>
      <c r="G441" s="4"/>
      <c r="H441" s="4"/>
      <c r="I441" s="4"/>
      <c r="J441" s="4"/>
      <c r="K441" s="4"/>
      <c r="L441" s="4"/>
      <c r="M441" s="4"/>
      <c r="N441" s="7"/>
      <c r="O441" s="4"/>
      <c r="P441" s="4"/>
      <c r="Q441" s="7"/>
      <c r="R441" s="4"/>
      <c r="S441" s="4"/>
      <c r="T441" s="4"/>
      <c r="U441" s="4"/>
      <c r="V441" s="4"/>
      <c r="W441" s="4"/>
      <c r="X441" s="4"/>
      <c r="Y441" s="7"/>
      <c r="Z441" s="4"/>
      <c r="AA441" s="4"/>
      <c r="AB441" s="7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7"/>
      <c r="D442" s="4"/>
      <c r="E442" s="4"/>
      <c r="F442" s="7"/>
      <c r="G442" s="4"/>
      <c r="H442" s="4"/>
      <c r="I442" s="4"/>
      <c r="J442" s="4"/>
      <c r="K442" s="4"/>
      <c r="L442" s="4"/>
      <c r="M442" s="4"/>
      <c r="N442" s="7"/>
      <c r="O442" s="4"/>
      <c r="P442" s="4"/>
      <c r="Q442" s="7"/>
      <c r="R442" s="4"/>
      <c r="S442" s="4"/>
      <c r="T442" s="4"/>
      <c r="U442" s="4"/>
      <c r="V442" s="4"/>
      <c r="W442" s="4"/>
      <c r="X442" s="4"/>
      <c r="Y442" s="7"/>
      <c r="Z442" s="4"/>
      <c r="AA442" s="4"/>
      <c r="AB442" s="7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7"/>
      <c r="D443" s="4"/>
      <c r="E443" s="4"/>
      <c r="F443" s="7"/>
      <c r="G443" s="4"/>
      <c r="H443" s="4"/>
      <c r="I443" s="4"/>
      <c r="J443" s="4"/>
      <c r="K443" s="4"/>
      <c r="L443" s="4"/>
      <c r="M443" s="4"/>
      <c r="N443" s="7"/>
      <c r="O443" s="4"/>
      <c r="P443" s="4"/>
      <c r="Q443" s="7"/>
      <c r="R443" s="4"/>
      <c r="S443" s="4"/>
      <c r="T443" s="4"/>
      <c r="U443" s="4"/>
      <c r="V443" s="4"/>
      <c r="W443" s="4"/>
      <c r="X443" s="4"/>
      <c r="Y443" s="7"/>
      <c r="Z443" s="4"/>
      <c r="AA443" s="4"/>
      <c r="AB443" s="7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7"/>
      <c r="D444" s="4"/>
      <c r="E444" s="4"/>
      <c r="F444" s="7"/>
      <c r="G444" s="4"/>
      <c r="H444" s="4"/>
      <c r="I444" s="4"/>
      <c r="J444" s="4"/>
      <c r="K444" s="4"/>
      <c r="L444" s="4"/>
      <c r="M444" s="4"/>
      <c r="N444" s="7"/>
      <c r="O444" s="4"/>
      <c r="P444" s="4"/>
      <c r="Q444" s="7"/>
      <c r="R444" s="4"/>
      <c r="S444" s="4"/>
      <c r="T444" s="4"/>
      <c r="U444" s="4"/>
      <c r="V444" s="4"/>
      <c r="W444" s="4"/>
      <c r="X444" s="4"/>
      <c r="Y444" s="7"/>
      <c r="Z444" s="4"/>
      <c r="AA444" s="4"/>
      <c r="AB444" s="7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7"/>
      <c r="D445" s="4"/>
      <c r="E445" s="4"/>
      <c r="F445" s="7"/>
      <c r="G445" s="4"/>
      <c r="H445" s="4"/>
      <c r="I445" s="4"/>
      <c r="J445" s="4"/>
      <c r="K445" s="4"/>
      <c r="L445" s="4"/>
      <c r="M445" s="4"/>
      <c r="N445" s="7"/>
      <c r="O445" s="4"/>
      <c r="P445" s="4"/>
      <c r="Q445" s="7"/>
      <c r="R445" s="4"/>
      <c r="S445" s="4"/>
      <c r="T445" s="4"/>
      <c r="U445" s="4"/>
      <c r="V445" s="4"/>
      <c r="W445" s="4"/>
      <c r="X445" s="4"/>
      <c r="Y445" s="7"/>
      <c r="Z445" s="4"/>
      <c r="AA445" s="4"/>
      <c r="AB445" s="7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7"/>
      <c r="D446" s="4"/>
      <c r="E446" s="4"/>
      <c r="F446" s="7"/>
      <c r="G446" s="4"/>
      <c r="H446" s="4"/>
      <c r="I446" s="4"/>
      <c r="J446" s="4"/>
      <c r="K446" s="4"/>
      <c r="L446" s="4"/>
      <c r="M446" s="4"/>
      <c r="N446" s="7"/>
      <c r="O446" s="4"/>
      <c r="P446" s="4"/>
      <c r="Q446" s="7"/>
      <c r="R446" s="4"/>
      <c r="S446" s="4"/>
      <c r="T446" s="4"/>
      <c r="U446" s="4"/>
      <c r="V446" s="4"/>
      <c r="W446" s="4"/>
      <c r="X446" s="4"/>
      <c r="Y446" s="7"/>
      <c r="Z446" s="4"/>
      <c r="AA446" s="4"/>
      <c r="AB446" s="7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7"/>
      <c r="D447" s="4"/>
      <c r="E447" s="4"/>
      <c r="F447" s="7"/>
      <c r="G447" s="4"/>
      <c r="H447" s="4"/>
      <c r="I447" s="4"/>
      <c r="J447" s="4"/>
      <c r="K447" s="4"/>
      <c r="L447" s="4"/>
      <c r="M447" s="4"/>
      <c r="N447" s="7"/>
      <c r="O447" s="4"/>
      <c r="P447" s="4"/>
      <c r="Q447" s="7"/>
      <c r="R447" s="4"/>
      <c r="S447" s="4"/>
      <c r="T447" s="4"/>
      <c r="U447" s="4"/>
      <c r="V447" s="4"/>
      <c r="W447" s="4"/>
      <c r="X447" s="4"/>
      <c r="Y447" s="7"/>
      <c r="Z447" s="4"/>
      <c r="AA447" s="4"/>
      <c r="AB447" s="7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7"/>
      <c r="D448" s="4"/>
      <c r="E448" s="4"/>
      <c r="F448" s="7"/>
      <c r="G448" s="4"/>
      <c r="H448" s="4"/>
      <c r="I448" s="4"/>
      <c r="J448" s="4"/>
      <c r="K448" s="4"/>
      <c r="L448" s="4"/>
      <c r="M448" s="4"/>
      <c r="N448" s="7"/>
      <c r="O448" s="4"/>
      <c r="P448" s="4"/>
      <c r="Q448" s="7"/>
      <c r="R448" s="4"/>
      <c r="S448" s="4"/>
      <c r="T448" s="4"/>
      <c r="U448" s="4"/>
      <c r="V448" s="4"/>
      <c r="W448" s="4"/>
      <c r="X448" s="4"/>
      <c r="Y448" s="7"/>
      <c r="Z448" s="4"/>
      <c r="AA448" s="4"/>
      <c r="AB448" s="7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7"/>
      <c r="D449" s="4"/>
      <c r="E449" s="4"/>
      <c r="F449" s="7"/>
      <c r="G449" s="4"/>
      <c r="H449" s="4"/>
      <c r="I449" s="4"/>
      <c r="J449" s="4"/>
      <c r="K449" s="4"/>
      <c r="L449" s="4"/>
      <c r="M449" s="4"/>
      <c r="N449" s="7"/>
      <c r="O449" s="4"/>
      <c r="P449" s="4"/>
      <c r="Q449" s="7"/>
      <c r="R449" s="4"/>
      <c r="S449" s="4"/>
      <c r="T449" s="4"/>
      <c r="U449" s="4"/>
      <c r="V449" s="4"/>
      <c r="W449" s="4"/>
      <c r="X449" s="4"/>
      <c r="Y449" s="7"/>
      <c r="Z449" s="4"/>
      <c r="AA449" s="4"/>
      <c r="AB449" s="7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7"/>
      <c r="D450" s="4"/>
      <c r="E450" s="4"/>
      <c r="F450" s="7"/>
      <c r="G450" s="4"/>
      <c r="H450" s="4"/>
      <c r="I450" s="4"/>
      <c r="J450" s="4"/>
      <c r="K450" s="4"/>
      <c r="L450" s="4"/>
      <c r="M450" s="4"/>
      <c r="N450" s="7"/>
      <c r="O450" s="4"/>
      <c r="P450" s="4"/>
      <c r="Q450" s="7"/>
      <c r="R450" s="4"/>
      <c r="S450" s="4"/>
      <c r="T450" s="4"/>
      <c r="U450" s="4"/>
      <c r="V450" s="4"/>
      <c r="W450" s="4"/>
      <c r="X450" s="4"/>
      <c r="Y450" s="7"/>
      <c r="Z450" s="4"/>
      <c r="AA450" s="4"/>
      <c r="AB450" s="7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7"/>
      <c r="D451" s="4"/>
      <c r="E451" s="4"/>
      <c r="F451" s="7"/>
      <c r="G451" s="4"/>
      <c r="H451" s="4"/>
      <c r="I451" s="4"/>
      <c r="J451" s="4"/>
      <c r="K451" s="4"/>
      <c r="L451" s="4"/>
      <c r="M451" s="4"/>
      <c r="N451" s="7"/>
      <c r="O451" s="4"/>
      <c r="P451" s="4"/>
      <c r="Q451" s="7"/>
      <c r="R451" s="4"/>
      <c r="S451" s="4"/>
      <c r="T451" s="4"/>
      <c r="U451" s="4"/>
      <c r="V451" s="4"/>
      <c r="W451" s="4"/>
      <c r="X451" s="4"/>
      <c r="Y451" s="7"/>
      <c r="Z451" s="4"/>
      <c r="AA451" s="4"/>
      <c r="AB451" s="7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7"/>
      <c r="D452" s="4"/>
      <c r="E452" s="4"/>
      <c r="F452" s="7"/>
      <c r="G452" s="4"/>
      <c r="H452" s="4"/>
      <c r="I452" s="4"/>
      <c r="J452" s="4"/>
      <c r="K452" s="4"/>
      <c r="L452" s="4"/>
      <c r="M452" s="4"/>
      <c r="N452" s="7"/>
      <c r="O452" s="4"/>
      <c r="P452" s="4"/>
      <c r="Q452" s="7"/>
      <c r="R452" s="4"/>
      <c r="S452" s="4"/>
      <c r="T452" s="4"/>
      <c r="U452" s="4"/>
      <c r="V452" s="4"/>
      <c r="W452" s="4"/>
      <c r="X452" s="4"/>
      <c r="Y452" s="7"/>
      <c r="Z452" s="4"/>
      <c r="AA452" s="4"/>
      <c r="AB452" s="7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7"/>
      <c r="D453" s="4"/>
      <c r="E453" s="4"/>
      <c r="F453" s="7"/>
      <c r="G453" s="4"/>
      <c r="H453" s="4"/>
      <c r="I453" s="4"/>
      <c r="J453" s="4"/>
      <c r="K453" s="4"/>
      <c r="L453" s="4"/>
      <c r="M453" s="4"/>
      <c r="N453" s="7"/>
      <c r="O453" s="4"/>
      <c r="P453" s="4"/>
      <c r="Q453" s="7"/>
      <c r="R453" s="4"/>
      <c r="S453" s="4"/>
      <c r="T453" s="4"/>
      <c r="U453" s="4"/>
      <c r="V453" s="4"/>
      <c r="W453" s="4"/>
      <c r="X453" s="4"/>
      <c r="Y453" s="7"/>
      <c r="Z453" s="4"/>
      <c r="AA453" s="4"/>
      <c r="AB453" s="7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7"/>
      <c r="D454" s="4"/>
      <c r="E454" s="4"/>
      <c r="F454" s="7"/>
      <c r="G454" s="4"/>
      <c r="H454" s="4"/>
      <c r="I454" s="4"/>
      <c r="J454" s="4"/>
      <c r="K454" s="4"/>
      <c r="L454" s="4"/>
      <c r="M454" s="4"/>
      <c r="N454" s="7"/>
      <c r="O454" s="4"/>
      <c r="P454" s="4"/>
      <c r="Q454" s="7"/>
      <c r="R454" s="4"/>
      <c r="S454" s="4"/>
      <c r="T454" s="4"/>
      <c r="U454" s="4"/>
      <c r="V454" s="4"/>
      <c r="W454" s="4"/>
      <c r="X454" s="4"/>
      <c r="Y454" s="7"/>
      <c r="Z454" s="4"/>
      <c r="AA454" s="4"/>
      <c r="AB454" s="7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7"/>
      <c r="D455" s="4"/>
      <c r="E455" s="4"/>
      <c r="F455" s="7"/>
      <c r="G455" s="4"/>
      <c r="H455" s="4"/>
      <c r="I455" s="4"/>
      <c r="J455" s="4"/>
      <c r="K455" s="4"/>
      <c r="L455" s="4"/>
      <c r="M455" s="4"/>
      <c r="N455" s="7"/>
      <c r="O455" s="4"/>
      <c r="P455" s="4"/>
      <c r="Q455" s="7"/>
      <c r="R455" s="4"/>
      <c r="S455" s="4"/>
      <c r="T455" s="4"/>
      <c r="U455" s="4"/>
      <c r="V455" s="4"/>
      <c r="W455" s="4"/>
      <c r="X455" s="4"/>
      <c r="Y455" s="7"/>
      <c r="Z455" s="4"/>
      <c r="AA455" s="4"/>
      <c r="AB455" s="7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7"/>
      <c r="D456" s="4"/>
      <c r="E456" s="4"/>
      <c r="F456" s="7"/>
      <c r="G456" s="4"/>
      <c r="H456" s="4"/>
      <c r="I456" s="4"/>
      <c r="J456" s="4"/>
      <c r="K456" s="4"/>
      <c r="L456" s="4"/>
      <c r="M456" s="4"/>
      <c r="N456" s="7"/>
      <c r="O456" s="4"/>
      <c r="P456" s="4"/>
      <c r="Q456" s="7"/>
      <c r="R456" s="4"/>
      <c r="S456" s="4"/>
      <c r="T456" s="4"/>
      <c r="U456" s="4"/>
      <c r="V456" s="4"/>
      <c r="W456" s="4"/>
      <c r="X456" s="4"/>
      <c r="Y456" s="7"/>
      <c r="Z456" s="4"/>
      <c r="AA456" s="4"/>
      <c r="AB456" s="7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7"/>
      <c r="D457" s="4"/>
      <c r="E457" s="4"/>
      <c r="F457" s="7"/>
      <c r="G457" s="4"/>
      <c r="H457" s="4"/>
      <c r="I457" s="4"/>
      <c r="J457" s="4"/>
      <c r="K457" s="4"/>
      <c r="L457" s="4"/>
      <c r="M457" s="4"/>
      <c r="N457" s="7"/>
      <c r="O457" s="4"/>
      <c r="P457" s="4"/>
      <c r="Q457" s="7"/>
      <c r="R457" s="4"/>
      <c r="S457" s="4"/>
      <c r="T457" s="4"/>
      <c r="U457" s="4"/>
      <c r="V457" s="4"/>
      <c r="W457" s="4"/>
      <c r="X457" s="4"/>
      <c r="Y457" s="7"/>
      <c r="Z457" s="4"/>
      <c r="AA457" s="4"/>
      <c r="AB457" s="7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7"/>
      <c r="D458" s="4"/>
      <c r="E458" s="4"/>
      <c r="F458" s="7"/>
      <c r="G458" s="4"/>
      <c r="H458" s="4"/>
      <c r="I458" s="4"/>
      <c r="J458" s="4"/>
      <c r="K458" s="4"/>
      <c r="L458" s="4"/>
      <c r="M458" s="4"/>
      <c r="N458" s="7"/>
      <c r="O458" s="4"/>
      <c r="P458" s="4"/>
      <c r="Q458" s="7"/>
      <c r="R458" s="4"/>
      <c r="S458" s="4"/>
      <c r="T458" s="4"/>
      <c r="U458" s="4"/>
      <c r="V458" s="4"/>
      <c r="W458" s="4"/>
      <c r="X458" s="4"/>
      <c r="Y458" s="7"/>
      <c r="Z458" s="4"/>
      <c r="AA458" s="4"/>
      <c r="AB458" s="7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7"/>
      <c r="D459" s="4"/>
      <c r="E459" s="4"/>
      <c r="F459" s="7"/>
      <c r="G459" s="4"/>
      <c r="H459" s="4"/>
      <c r="I459" s="4"/>
      <c r="J459" s="4"/>
      <c r="K459" s="4"/>
      <c r="L459" s="4"/>
      <c r="M459" s="4"/>
      <c r="N459" s="7"/>
      <c r="O459" s="4"/>
      <c r="P459" s="4"/>
      <c r="Q459" s="7"/>
      <c r="R459" s="4"/>
      <c r="S459" s="4"/>
      <c r="T459" s="4"/>
      <c r="U459" s="4"/>
      <c r="V459" s="4"/>
      <c r="W459" s="4"/>
      <c r="X459" s="4"/>
      <c r="Y459" s="7"/>
      <c r="Z459" s="4"/>
      <c r="AA459" s="4"/>
      <c r="AB459" s="7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7"/>
      <c r="D460" s="4"/>
      <c r="E460" s="4"/>
      <c r="F460" s="7"/>
      <c r="G460" s="4"/>
      <c r="H460" s="4"/>
      <c r="I460" s="4"/>
      <c r="J460" s="4"/>
      <c r="K460" s="4"/>
      <c r="L460" s="4"/>
      <c r="M460" s="4"/>
      <c r="N460" s="7"/>
      <c r="O460" s="4"/>
      <c r="P460" s="4"/>
      <c r="Q460" s="7"/>
      <c r="R460" s="4"/>
      <c r="S460" s="4"/>
      <c r="T460" s="4"/>
      <c r="U460" s="4"/>
      <c r="V460" s="4"/>
      <c r="W460" s="4"/>
      <c r="X460" s="4"/>
      <c r="Y460" s="7"/>
      <c r="Z460" s="4"/>
      <c r="AA460" s="4"/>
      <c r="AB460" s="7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7"/>
      <c r="D461" s="4"/>
      <c r="E461" s="4"/>
      <c r="F461" s="7"/>
      <c r="G461" s="4"/>
      <c r="H461" s="4"/>
      <c r="I461" s="4"/>
      <c r="J461" s="4"/>
      <c r="K461" s="4"/>
      <c r="L461" s="4"/>
      <c r="M461" s="4"/>
      <c r="N461" s="7"/>
      <c r="O461" s="4"/>
      <c r="P461" s="4"/>
      <c r="Q461" s="7"/>
      <c r="R461" s="4"/>
      <c r="S461" s="4"/>
      <c r="T461" s="4"/>
      <c r="U461" s="4"/>
      <c r="V461" s="4"/>
      <c r="W461" s="4"/>
      <c r="X461" s="4"/>
      <c r="Y461" s="7"/>
      <c r="Z461" s="4"/>
      <c r="AA461" s="4"/>
      <c r="AB461" s="7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7"/>
      <c r="D462" s="4"/>
      <c r="E462" s="4"/>
      <c r="F462" s="7"/>
      <c r="G462" s="4"/>
      <c r="H462" s="4"/>
      <c r="I462" s="4"/>
      <c r="J462" s="4"/>
      <c r="K462" s="4"/>
      <c r="L462" s="4"/>
      <c r="M462" s="4"/>
      <c r="N462" s="7"/>
      <c r="O462" s="4"/>
      <c r="P462" s="4"/>
      <c r="Q462" s="7"/>
      <c r="R462" s="4"/>
      <c r="S462" s="4"/>
      <c r="T462" s="4"/>
      <c r="U462" s="4"/>
      <c r="V462" s="4"/>
      <c r="W462" s="4"/>
      <c r="X462" s="4"/>
      <c r="Y462" s="7"/>
      <c r="Z462" s="4"/>
      <c r="AA462" s="4"/>
      <c r="AB462" s="7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7"/>
      <c r="D463" s="4"/>
      <c r="E463" s="4"/>
      <c r="F463" s="7"/>
      <c r="G463" s="4"/>
      <c r="H463" s="4"/>
      <c r="I463" s="4"/>
      <c r="J463" s="4"/>
      <c r="K463" s="4"/>
      <c r="L463" s="4"/>
      <c r="M463" s="4"/>
      <c r="N463" s="7"/>
      <c r="O463" s="4"/>
      <c r="P463" s="4"/>
      <c r="Q463" s="7"/>
      <c r="R463" s="4"/>
      <c r="S463" s="4"/>
      <c r="T463" s="4"/>
      <c r="U463" s="4"/>
      <c r="V463" s="4"/>
      <c r="W463" s="4"/>
      <c r="X463" s="4"/>
      <c r="Y463" s="7"/>
      <c r="Z463" s="4"/>
      <c r="AA463" s="4"/>
      <c r="AB463" s="7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7"/>
      <c r="D464" s="4"/>
      <c r="E464" s="4"/>
      <c r="F464" s="7"/>
      <c r="G464" s="4"/>
      <c r="H464" s="4"/>
      <c r="I464" s="4"/>
      <c r="J464" s="4"/>
      <c r="K464" s="4"/>
      <c r="L464" s="4"/>
      <c r="M464" s="4"/>
      <c r="N464" s="7"/>
      <c r="O464" s="4"/>
      <c r="P464" s="4"/>
      <c r="Q464" s="7"/>
      <c r="R464" s="4"/>
      <c r="S464" s="4"/>
      <c r="T464" s="4"/>
      <c r="U464" s="4"/>
      <c r="V464" s="4"/>
      <c r="W464" s="4"/>
      <c r="X464" s="4"/>
      <c r="Y464" s="7"/>
      <c r="Z464" s="4"/>
      <c r="AA464" s="4"/>
      <c r="AB464" s="7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7"/>
      <c r="D465" s="4"/>
      <c r="E465" s="4"/>
      <c r="F465" s="7"/>
      <c r="G465" s="4"/>
      <c r="H465" s="4"/>
      <c r="I465" s="4"/>
      <c r="J465" s="4"/>
      <c r="K465" s="4"/>
      <c r="L465" s="4"/>
      <c r="M465" s="4"/>
      <c r="N465" s="7"/>
      <c r="O465" s="4"/>
      <c r="P465" s="4"/>
      <c r="Q465" s="7"/>
      <c r="R465" s="4"/>
      <c r="S465" s="4"/>
      <c r="T465" s="4"/>
      <c r="U465" s="4"/>
      <c r="V465" s="4"/>
      <c r="W465" s="4"/>
      <c r="X465" s="4"/>
      <c r="Y465" s="7"/>
      <c r="Z465" s="4"/>
      <c r="AA465" s="4"/>
      <c r="AB465" s="7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7"/>
      <c r="D466" s="4"/>
      <c r="E466" s="4"/>
      <c r="F466" s="7"/>
      <c r="G466" s="4"/>
      <c r="H466" s="4"/>
      <c r="I466" s="4"/>
      <c r="J466" s="4"/>
      <c r="K466" s="4"/>
      <c r="L466" s="4"/>
      <c r="M466" s="4"/>
      <c r="N466" s="7"/>
      <c r="O466" s="4"/>
      <c r="P466" s="4"/>
      <c r="Q466" s="7"/>
      <c r="R466" s="4"/>
      <c r="S466" s="4"/>
      <c r="T466" s="4"/>
      <c r="U466" s="4"/>
      <c r="V466" s="4"/>
      <c r="W466" s="4"/>
      <c r="X466" s="4"/>
      <c r="Y466" s="7"/>
      <c r="Z466" s="4"/>
      <c r="AA466" s="4"/>
      <c r="AB466" s="7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7"/>
      <c r="D467" s="4"/>
      <c r="E467" s="4"/>
      <c r="F467" s="7"/>
      <c r="G467" s="4"/>
      <c r="H467" s="4"/>
      <c r="I467" s="4"/>
      <c r="J467" s="4"/>
      <c r="K467" s="4"/>
      <c r="L467" s="4"/>
      <c r="M467" s="4"/>
      <c r="N467" s="7"/>
      <c r="O467" s="4"/>
      <c r="P467" s="4"/>
      <c r="Q467" s="7"/>
      <c r="R467" s="4"/>
      <c r="S467" s="4"/>
      <c r="T467" s="4"/>
      <c r="U467" s="4"/>
      <c r="V467" s="4"/>
      <c r="W467" s="4"/>
      <c r="X467" s="4"/>
      <c r="Y467" s="7"/>
      <c r="Z467" s="4"/>
      <c r="AA467" s="4"/>
      <c r="AB467" s="7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7"/>
      <c r="D468" s="4"/>
      <c r="E468" s="4"/>
      <c r="F468" s="7"/>
      <c r="G468" s="4"/>
      <c r="H468" s="4"/>
      <c r="I468" s="4"/>
      <c r="J468" s="4"/>
      <c r="K468" s="4"/>
      <c r="L468" s="4"/>
      <c r="M468" s="4"/>
      <c r="N468" s="7"/>
      <c r="O468" s="4"/>
      <c r="P468" s="4"/>
      <c r="Q468" s="7"/>
      <c r="R468" s="4"/>
      <c r="S468" s="4"/>
      <c r="T468" s="4"/>
      <c r="U468" s="4"/>
      <c r="V468" s="4"/>
      <c r="W468" s="4"/>
      <c r="X468" s="4"/>
      <c r="Y468" s="7"/>
      <c r="Z468" s="4"/>
      <c r="AA468" s="4"/>
      <c r="AB468" s="7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7"/>
      <c r="D469" s="4"/>
      <c r="E469" s="4"/>
      <c r="F469" s="7"/>
      <c r="G469" s="4"/>
      <c r="H469" s="4"/>
      <c r="I469" s="4"/>
      <c r="J469" s="4"/>
      <c r="K469" s="4"/>
      <c r="L469" s="4"/>
      <c r="M469" s="4"/>
      <c r="N469" s="7"/>
      <c r="O469" s="4"/>
      <c r="P469" s="4"/>
      <c r="Q469" s="7"/>
      <c r="R469" s="4"/>
      <c r="S469" s="4"/>
      <c r="T469" s="4"/>
      <c r="U469" s="4"/>
      <c r="V469" s="4"/>
      <c r="W469" s="4"/>
      <c r="X469" s="4"/>
      <c r="Y469" s="7"/>
      <c r="Z469" s="4"/>
      <c r="AA469" s="4"/>
      <c r="AB469" s="7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7"/>
      <c r="D470" s="4"/>
      <c r="E470" s="4"/>
      <c r="F470" s="7"/>
      <c r="G470" s="4"/>
      <c r="H470" s="4"/>
      <c r="I470" s="4"/>
      <c r="J470" s="4"/>
      <c r="K470" s="4"/>
      <c r="L470" s="4"/>
      <c r="M470" s="4"/>
      <c r="N470" s="7"/>
      <c r="O470" s="4"/>
      <c r="P470" s="4"/>
      <c r="Q470" s="7"/>
      <c r="R470" s="4"/>
      <c r="S470" s="4"/>
      <c r="T470" s="4"/>
      <c r="U470" s="4"/>
      <c r="V470" s="4"/>
      <c r="W470" s="4"/>
      <c r="X470" s="4"/>
      <c r="Y470" s="7"/>
      <c r="Z470" s="4"/>
      <c r="AA470" s="4"/>
      <c r="AB470" s="7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7"/>
      <c r="D471" s="4"/>
      <c r="E471" s="4"/>
      <c r="F471" s="7"/>
      <c r="G471" s="4"/>
      <c r="H471" s="4"/>
      <c r="I471" s="4"/>
      <c r="J471" s="4"/>
      <c r="K471" s="4"/>
      <c r="L471" s="4"/>
      <c r="M471" s="4"/>
      <c r="N471" s="7"/>
      <c r="O471" s="4"/>
      <c r="P471" s="4"/>
      <c r="Q471" s="7"/>
      <c r="R471" s="4"/>
      <c r="S471" s="4"/>
      <c r="T471" s="4"/>
      <c r="U471" s="4"/>
      <c r="V471" s="4"/>
      <c r="W471" s="4"/>
      <c r="X471" s="4"/>
      <c r="Y471" s="7"/>
      <c r="Z471" s="4"/>
      <c r="AA471" s="4"/>
      <c r="AB471" s="7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7"/>
      <c r="D472" s="4"/>
      <c r="E472" s="4"/>
      <c r="F472" s="7"/>
      <c r="G472" s="4"/>
      <c r="H472" s="4"/>
      <c r="I472" s="4"/>
      <c r="J472" s="4"/>
      <c r="K472" s="4"/>
      <c r="L472" s="4"/>
      <c r="M472" s="4"/>
      <c r="N472" s="7"/>
      <c r="O472" s="4"/>
      <c r="P472" s="4"/>
      <c r="Q472" s="7"/>
      <c r="R472" s="4"/>
      <c r="S472" s="4"/>
      <c r="T472" s="4"/>
      <c r="U472" s="4"/>
      <c r="V472" s="4"/>
      <c r="W472" s="4"/>
      <c r="X472" s="4"/>
      <c r="Y472" s="7"/>
      <c r="Z472" s="4"/>
      <c r="AA472" s="4"/>
      <c r="AB472" s="7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7"/>
      <c r="D473" s="4"/>
      <c r="E473" s="4"/>
      <c r="F473" s="7"/>
      <c r="G473" s="4"/>
      <c r="H473" s="4"/>
      <c r="I473" s="4"/>
      <c r="J473" s="4"/>
      <c r="K473" s="4"/>
      <c r="L473" s="4"/>
      <c r="M473" s="4"/>
      <c r="N473" s="7"/>
      <c r="O473" s="4"/>
      <c r="P473" s="4"/>
      <c r="Q473" s="7"/>
      <c r="R473" s="4"/>
      <c r="S473" s="4"/>
      <c r="T473" s="4"/>
      <c r="U473" s="4"/>
      <c r="V473" s="4"/>
      <c r="W473" s="4"/>
      <c r="X473" s="4"/>
      <c r="Y473" s="7"/>
      <c r="Z473" s="4"/>
      <c r="AA473" s="4"/>
      <c r="AB473" s="7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7"/>
      <c r="D474" s="4"/>
      <c r="E474" s="4"/>
      <c r="F474" s="7"/>
      <c r="G474" s="4"/>
      <c r="H474" s="4"/>
      <c r="I474" s="4"/>
      <c r="J474" s="4"/>
      <c r="K474" s="4"/>
      <c r="L474" s="4"/>
      <c r="M474" s="4"/>
      <c r="N474" s="7"/>
      <c r="O474" s="4"/>
      <c r="P474" s="4"/>
      <c r="Q474" s="7"/>
      <c r="R474" s="4"/>
      <c r="S474" s="4"/>
      <c r="T474" s="4"/>
      <c r="U474" s="4"/>
      <c r="V474" s="4"/>
      <c r="W474" s="4"/>
      <c r="X474" s="4"/>
      <c r="Y474" s="7"/>
      <c r="Z474" s="4"/>
      <c r="AA474" s="4"/>
      <c r="AB474" s="7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7"/>
      <c r="D475" s="4"/>
      <c r="E475" s="4"/>
      <c r="F475" s="7"/>
      <c r="G475" s="4"/>
      <c r="H475" s="4"/>
      <c r="I475" s="4"/>
      <c r="J475" s="4"/>
      <c r="K475" s="4"/>
      <c r="L475" s="4"/>
      <c r="M475" s="4"/>
      <c r="N475" s="7"/>
      <c r="O475" s="4"/>
      <c r="P475" s="4"/>
      <c r="Q475" s="7"/>
      <c r="R475" s="4"/>
      <c r="S475" s="4"/>
      <c r="T475" s="4"/>
      <c r="U475" s="4"/>
      <c r="V475" s="4"/>
      <c r="W475" s="4"/>
      <c r="X475" s="4"/>
      <c r="Y475" s="7"/>
      <c r="Z475" s="4"/>
      <c r="AA475" s="4"/>
      <c r="AB475" s="7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7"/>
      <c r="D476" s="4"/>
      <c r="E476" s="4"/>
      <c r="F476" s="7"/>
      <c r="G476" s="4"/>
      <c r="H476" s="4"/>
      <c r="I476" s="4"/>
      <c r="J476" s="4"/>
      <c r="K476" s="4"/>
      <c r="L476" s="4"/>
      <c r="M476" s="4"/>
      <c r="N476" s="7"/>
      <c r="O476" s="4"/>
      <c r="P476" s="4"/>
      <c r="Q476" s="7"/>
      <c r="R476" s="4"/>
      <c r="S476" s="4"/>
      <c r="T476" s="4"/>
      <c r="U476" s="4"/>
      <c r="V476" s="4"/>
      <c r="W476" s="4"/>
      <c r="X476" s="4"/>
      <c r="Y476" s="7"/>
      <c r="Z476" s="4"/>
      <c r="AA476" s="4"/>
      <c r="AB476" s="7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7"/>
      <c r="D477" s="4"/>
      <c r="E477" s="4"/>
      <c r="F477" s="7"/>
      <c r="G477" s="4"/>
      <c r="H477" s="4"/>
      <c r="I477" s="4"/>
      <c r="J477" s="4"/>
      <c r="K477" s="4"/>
      <c r="L477" s="4"/>
      <c r="M477" s="4"/>
      <c r="N477" s="7"/>
      <c r="O477" s="4"/>
      <c r="P477" s="4"/>
      <c r="Q477" s="7"/>
      <c r="R477" s="4"/>
      <c r="S477" s="4"/>
      <c r="T477" s="4"/>
      <c r="U477" s="4"/>
      <c r="V477" s="4"/>
      <c r="W477" s="4"/>
      <c r="X477" s="4"/>
      <c r="Y477" s="7"/>
      <c r="Z477" s="4"/>
      <c r="AA477" s="4"/>
      <c r="AB477" s="7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7"/>
      <c r="D478" s="4"/>
      <c r="E478" s="4"/>
      <c r="F478" s="7"/>
      <c r="G478" s="4"/>
      <c r="H478" s="4"/>
      <c r="I478" s="4"/>
      <c r="J478" s="4"/>
      <c r="K478" s="4"/>
      <c r="L478" s="4"/>
      <c r="M478" s="4"/>
      <c r="N478" s="7"/>
      <c r="O478" s="4"/>
      <c r="P478" s="4"/>
      <c r="Q478" s="7"/>
      <c r="R478" s="4"/>
      <c r="S478" s="4"/>
      <c r="T478" s="4"/>
      <c r="U478" s="4"/>
      <c r="V478" s="4"/>
      <c r="W478" s="4"/>
      <c r="X478" s="4"/>
      <c r="Y478" s="7"/>
      <c r="Z478" s="4"/>
      <c r="AA478" s="4"/>
      <c r="AB478" s="7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7"/>
      <c r="D479" s="4"/>
      <c r="E479" s="4"/>
      <c r="F479" s="7"/>
      <c r="G479" s="4"/>
      <c r="H479" s="4"/>
      <c r="I479" s="4"/>
      <c r="J479" s="4"/>
      <c r="K479" s="4"/>
      <c r="L479" s="4"/>
      <c r="M479" s="4"/>
      <c r="N479" s="7"/>
      <c r="O479" s="4"/>
      <c r="P479" s="4"/>
      <c r="Q479" s="7"/>
      <c r="R479" s="4"/>
      <c r="S479" s="4"/>
      <c r="T479" s="4"/>
      <c r="U479" s="4"/>
      <c r="V479" s="4"/>
      <c r="W479" s="4"/>
      <c r="X479" s="4"/>
      <c r="Y479" s="7"/>
      <c r="Z479" s="4"/>
      <c r="AA479" s="4"/>
      <c r="AB479" s="7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7"/>
      <c r="D480" s="4"/>
      <c r="E480" s="4"/>
      <c r="F480" s="7"/>
      <c r="G480" s="4"/>
      <c r="H480" s="4"/>
      <c r="I480" s="4"/>
      <c r="J480" s="4"/>
      <c r="K480" s="4"/>
      <c r="L480" s="4"/>
      <c r="M480" s="4"/>
      <c r="N480" s="7"/>
      <c r="O480" s="4"/>
      <c r="P480" s="4"/>
      <c r="Q480" s="7"/>
      <c r="R480" s="4"/>
      <c r="S480" s="4"/>
      <c r="T480" s="4"/>
      <c r="U480" s="4"/>
      <c r="V480" s="4"/>
      <c r="W480" s="4"/>
      <c r="X480" s="4"/>
      <c r="Y480" s="7"/>
      <c r="Z480" s="4"/>
      <c r="AA480" s="4"/>
      <c r="AB480" s="7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7"/>
      <c r="D481" s="4"/>
      <c r="E481" s="4"/>
      <c r="F481" s="7"/>
      <c r="G481" s="4"/>
      <c r="H481" s="4"/>
      <c r="I481" s="4"/>
      <c r="J481" s="4"/>
      <c r="K481" s="4"/>
      <c r="L481" s="4"/>
      <c r="M481" s="4"/>
      <c r="N481" s="7"/>
      <c r="O481" s="4"/>
      <c r="P481" s="4"/>
      <c r="Q481" s="7"/>
      <c r="R481" s="4"/>
      <c r="S481" s="4"/>
      <c r="T481" s="4"/>
      <c r="U481" s="4"/>
      <c r="V481" s="4"/>
      <c r="W481" s="4"/>
      <c r="X481" s="4"/>
      <c r="Y481" s="7"/>
      <c r="Z481" s="4"/>
      <c r="AA481" s="4"/>
      <c r="AB481" s="7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7"/>
      <c r="D482" s="4"/>
      <c r="E482" s="4"/>
      <c r="F482" s="7"/>
      <c r="G482" s="4"/>
      <c r="H482" s="4"/>
      <c r="I482" s="4"/>
      <c r="J482" s="4"/>
      <c r="K482" s="4"/>
      <c r="L482" s="4"/>
      <c r="M482" s="4"/>
      <c r="N482" s="7"/>
      <c r="O482" s="4"/>
      <c r="P482" s="4"/>
      <c r="Q482" s="7"/>
      <c r="R482" s="4"/>
      <c r="S482" s="4"/>
      <c r="T482" s="4"/>
      <c r="U482" s="4"/>
      <c r="V482" s="4"/>
      <c r="W482" s="4"/>
      <c r="X482" s="4"/>
      <c r="Y482" s="7"/>
      <c r="Z482" s="4"/>
      <c r="AA482" s="4"/>
      <c r="AB482" s="7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7"/>
      <c r="D483" s="4"/>
      <c r="E483" s="4"/>
      <c r="F483" s="7"/>
      <c r="G483" s="4"/>
      <c r="H483" s="4"/>
      <c r="I483" s="4"/>
      <c r="J483" s="4"/>
      <c r="K483" s="4"/>
      <c r="L483" s="4"/>
      <c r="M483" s="4"/>
      <c r="N483" s="7"/>
      <c r="O483" s="4"/>
      <c r="P483" s="4"/>
      <c r="Q483" s="7"/>
      <c r="R483" s="4"/>
      <c r="S483" s="4"/>
      <c r="T483" s="4"/>
      <c r="U483" s="4"/>
      <c r="V483" s="4"/>
      <c r="W483" s="4"/>
      <c r="X483" s="4"/>
      <c r="Y483" s="7"/>
      <c r="Z483" s="4"/>
      <c r="AA483" s="4"/>
      <c r="AB483" s="7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7"/>
      <c r="D484" s="4"/>
      <c r="E484" s="4"/>
      <c r="F484" s="7"/>
      <c r="G484" s="4"/>
      <c r="H484" s="4"/>
      <c r="I484" s="4"/>
      <c r="J484" s="4"/>
      <c r="K484" s="4"/>
      <c r="L484" s="4"/>
      <c r="M484" s="4"/>
      <c r="N484" s="7"/>
      <c r="O484" s="4"/>
      <c r="P484" s="4"/>
      <c r="Q484" s="7"/>
      <c r="R484" s="4"/>
      <c r="S484" s="4"/>
      <c r="T484" s="4"/>
      <c r="U484" s="4"/>
      <c r="V484" s="4"/>
      <c r="W484" s="4"/>
      <c r="X484" s="4"/>
      <c r="Y484" s="7"/>
      <c r="Z484" s="4"/>
      <c r="AA484" s="4"/>
      <c r="AB484" s="7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7"/>
      <c r="D485" s="4"/>
      <c r="E485" s="4"/>
      <c r="F485" s="7"/>
      <c r="G485" s="4"/>
      <c r="H485" s="4"/>
      <c r="I485" s="4"/>
      <c r="J485" s="4"/>
      <c r="K485" s="4"/>
      <c r="L485" s="4"/>
      <c r="M485" s="4"/>
      <c r="N485" s="7"/>
      <c r="O485" s="4"/>
      <c r="P485" s="4"/>
      <c r="Q485" s="7"/>
      <c r="R485" s="4"/>
      <c r="S485" s="4"/>
      <c r="T485" s="4"/>
      <c r="U485" s="4"/>
      <c r="V485" s="4"/>
      <c r="W485" s="4"/>
      <c r="X485" s="4"/>
      <c r="Y485" s="7"/>
      <c r="Z485" s="4"/>
      <c r="AA485" s="4"/>
      <c r="AB485" s="7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7"/>
      <c r="D486" s="4"/>
      <c r="E486" s="4"/>
      <c r="F486" s="7"/>
      <c r="G486" s="4"/>
      <c r="H486" s="4"/>
      <c r="I486" s="4"/>
      <c r="J486" s="4"/>
      <c r="K486" s="4"/>
      <c r="L486" s="4"/>
      <c r="M486" s="4"/>
      <c r="N486" s="7"/>
      <c r="O486" s="4"/>
      <c r="P486" s="4"/>
      <c r="Q486" s="7"/>
      <c r="R486" s="4"/>
      <c r="S486" s="4"/>
      <c r="T486" s="4"/>
      <c r="U486" s="4"/>
      <c r="V486" s="4"/>
      <c r="W486" s="4"/>
      <c r="X486" s="4"/>
      <c r="Y486" s="7"/>
      <c r="Z486" s="4"/>
      <c r="AA486" s="4"/>
      <c r="AB486" s="7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7"/>
      <c r="D487" s="4"/>
      <c r="E487" s="4"/>
      <c r="F487" s="7"/>
      <c r="G487" s="4"/>
      <c r="H487" s="4"/>
      <c r="I487" s="4"/>
      <c r="J487" s="4"/>
      <c r="K487" s="4"/>
      <c r="L487" s="4"/>
      <c r="M487" s="4"/>
      <c r="N487" s="7"/>
      <c r="O487" s="4"/>
      <c r="P487" s="4"/>
      <c r="Q487" s="7"/>
      <c r="R487" s="4"/>
      <c r="S487" s="4"/>
      <c r="T487" s="4"/>
      <c r="U487" s="4"/>
      <c r="V487" s="4"/>
      <c r="W487" s="4"/>
      <c r="X487" s="4"/>
      <c r="Y487" s="7"/>
      <c r="Z487" s="4"/>
      <c r="AA487" s="4"/>
      <c r="AB487" s="7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7"/>
      <c r="D488" s="4"/>
      <c r="E488" s="4"/>
      <c r="F488" s="7"/>
      <c r="G488" s="4"/>
      <c r="H488" s="4"/>
      <c r="I488" s="4"/>
      <c r="J488" s="4"/>
      <c r="K488" s="4"/>
      <c r="L488" s="4"/>
      <c r="M488" s="4"/>
      <c r="N488" s="7"/>
      <c r="O488" s="4"/>
      <c r="P488" s="4"/>
      <c r="Q488" s="7"/>
      <c r="R488" s="4"/>
      <c r="S488" s="4"/>
      <c r="T488" s="4"/>
      <c r="U488" s="4"/>
      <c r="V488" s="4"/>
      <c r="W488" s="4"/>
      <c r="X488" s="4"/>
      <c r="Y488" s="7"/>
      <c r="Z488" s="4"/>
      <c r="AA488" s="4"/>
      <c r="AB488" s="7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7"/>
      <c r="D489" s="4"/>
      <c r="E489" s="4"/>
      <c r="F489" s="7"/>
      <c r="G489" s="4"/>
      <c r="H489" s="4"/>
      <c r="I489" s="4"/>
      <c r="J489" s="4"/>
      <c r="K489" s="4"/>
      <c r="L489" s="4"/>
      <c r="M489" s="4"/>
      <c r="N489" s="7"/>
      <c r="O489" s="4"/>
      <c r="P489" s="4"/>
      <c r="Q489" s="7"/>
      <c r="R489" s="4"/>
      <c r="S489" s="4"/>
      <c r="T489" s="4"/>
      <c r="U489" s="4"/>
      <c r="V489" s="4"/>
      <c r="W489" s="4"/>
      <c r="X489" s="4"/>
      <c r="Y489" s="7"/>
      <c r="Z489" s="4"/>
      <c r="AA489" s="4"/>
      <c r="AB489" s="7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7"/>
      <c r="D490" s="4"/>
      <c r="E490" s="4"/>
      <c r="F490" s="7"/>
      <c r="G490" s="4"/>
      <c r="H490" s="4"/>
      <c r="I490" s="4"/>
      <c r="J490" s="4"/>
      <c r="K490" s="4"/>
      <c r="L490" s="4"/>
      <c r="M490" s="4"/>
      <c r="N490" s="7"/>
      <c r="O490" s="4"/>
      <c r="P490" s="4"/>
      <c r="Q490" s="7"/>
      <c r="R490" s="4"/>
      <c r="S490" s="4"/>
      <c r="T490" s="4"/>
      <c r="U490" s="4"/>
      <c r="V490" s="4"/>
      <c r="W490" s="4"/>
      <c r="X490" s="4"/>
      <c r="Y490" s="7"/>
      <c r="Z490" s="4"/>
      <c r="AA490" s="4"/>
      <c r="AB490" s="7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7"/>
      <c r="D491" s="4"/>
      <c r="E491" s="4"/>
      <c r="F491" s="7"/>
      <c r="G491" s="4"/>
      <c r="H491" s="4"/>
      <c r="I491" s="4"/>
      <c r="J491" s="4"/>
      <c r="K491" s="4"/>
      <c r="L491" s="4"/>
      <c r="M491" s="4"/>
      <c r="N491" s="7"/>
      <c r="O491" s="4"/>
      <c r="P491" s="4"/>
      <c r="Q491" s="7"/>
      <c r="R491" s="4"/>
      <c r="S491" s="4"/>
      <c r="T491" s="4"/>
      <c r="U491" s="4"/>
      <c r="V491" s="4"/>
      <c r="W491" s="4"/>
      <c r="X491" s="4"/>
      <c r="Y491" s="7"/>
      <c r="Z491" s="4"/>
      <c r="AA491" s="4"/>
      <c r="AB491" s="7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7"/>
      <c r="D492" s="4"/>
      <c r="E492" s="4"/>
      <c r="F492" s="7"/>
      <c r="G492" s="4"/>
      <c r="H492" s="4"/>
      <c r="I492" s="4"/>
      <c r="J492" s="4"/>
      <c r="K492" s="4"/>
      <c r="L492" s="4"/>
      <c r="M492" s="4"/>
      <c r="N492" s="7"/>
      <c r="O492" s="4"/>
      <c r="P492" s="4"/>
      <c r="Q492" s="7"/>
      <c r="R492" s="4"/>
      <c r="S492" s="4"/>
      <c r="T492" s="4"/>
      <c r="U492" s="4"/>
      <c r="V492" s="4"/>
      <c r="W492" s="4"/>
      <c r="X492" s="4"/>
      <c r="Y492" s="7"/>
      <c r="Z492" s="4"/>
      <c r="AA492" s="4"/>
      <c r="AB492" s="7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7"/>
      <c r="D493" s="4"/>
      <c r="E493" s="4"/>
      <c r="F493" s="7"/>
      <c r="G493" s="4"/>
      <c r="H493" s="4"/>
      <c r="I493" s="4"/>
      <c r="J493" s="4"/>
      <c r="K493" s="4"/>
      <c r="L493" s="4"/>
      <c r="M493" s="4"/>
      <c r="N493" s="7"/>
      <c r="O493" s="4"/>
      <c r="P493" s="4"/>
      <c r="Q493" s="7"/>
      <c r="R493" s="4"/>
      <c r="S493" s="4"/>
      <c r="T493" s="4"/>
      <c r="U493" s="4"/>
      <c r="V493" s="4"/>
      <c r="W493" s="4"/>
      <c r="X493" s="4"/>
      <c r="Y493" s="7"/>
      <c r="Z493" s="4"/>
      <c r="AA493" s="4"/>
      <c r="AB493" s="7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7"/>
      <c r="D494" s="4"/>
      <c r="E494" s="4"/>
      <c r="F494" s="7"/>
      <c r="G494" s="4"/>
      <c r="H494" s="4"/>
      <c r="I494" s="4"/>
      <c r="J494" s="4"/>
      <c r="K494" s="4"/>
      <c r="L494" s="4"/>
      <c r="M494" s="4"/>
      <c r="N494" s="7"/>
      <c r="O494" s="4"/>
      <c r="P494" s="4"/>
      <c r="Q494" s="7"/>
      <c r="R494" s="4"/>
      <c r="S494" s="4"/>
      <c r="T494" s="4"/>
      <c r="U494" s="4"/>
      <c r="V494" s="4"/>
      <c r="W494" s="4"/>
      <c r="X494" s="4"/>
      <c r="Y494" s="7"/>
      <c r="Z494" s="4"/>
      <c r="AA494" s="4"/>
      <c r="AB494" s="7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7"/>
      <c r="D495" s="4"/>
      <c r="E495" s="4"/>
      <c r="F495" s="7"/>
      <c r="G495" s="4"/>
      <c r="H495" s="4"/>
      <c r="I495" s="4"/>
      <c r="J495" s="4"/>
      <c r="K495" s="4"/>
      <c r="L495" s="4"/>
      <c r="M495" s="4"/>
      <c r="N495" s="7"/>
      <c r="O495" s="4"/>
      <c r="P495" s="4"/>
      <c r="Q495" s="7"/>
      <c r="R495" s="4"/>
      <c r="S495" s="4"/>
      <c r="T495" s="4"/>
      <c r="U495" s="4"/>
      <c r="V495" s="4"/>
      <c r="W495" s="4"/>
      <c r="X495" s="4"/>
      <c r="Y495" s="7"/>
      <c r="Z495" s="4"/>
      <c r="AA495" s="4"/>
      <c r="AB495" s="7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7"/>
      <c r="D496" s="4"/>
      <c r="E496" s="4"/>
      <c r="F496" s="7"/>
      <c r="G496" s="4"/>
      <c r="H496" s="4"/>
      <c r="I496" s="4"/>
      <c r="J496" s="4"/>
      <c r="K496" s="4"/>
      <c r="L496" s="4"/>
      <c r="M496" s="4"/>
      <c r="N496" s="7"/>
      <c r="O496" s="4"/>
      <c r="P496" s="4"/>
      <c r="Q496" s="7"/>
      <c r="R496" s="4"/>
      <c r="S496" s="4"/>
      <c r="T496" s="4"/>
      <c r="U496" s="4"/>
      <c r="V496" s="4"/>
      <c r="W496" s="4"/>
      <c r="X496" s="4"/>
      <c r="Y496" s="7"/>
      <c r="Z496" s="4"/>
      <c r="AA496" s="4"/>
      <c r="AB496" s="7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7"/>
      <c r="D497" s="4"/>
      <c r="E497" s="4"/>
      <c r="F497" s="7"/>
      <c r="G497" s="4"/>
      <c r="H497" s="4"/>
      <c r="I497" s="4"/>
      <c r="J497" s="4"/>
      <c r="K497" s="4"/>
      <c r="L497" s="4"/>
      <c r="M497" s="4"/>
      <c r="N497" s="7"/>
      <c r="O497" s="4"/>
      <c r="P497" s="4"/>
      <c r="Q497" s="7"/>
      <c r="R497" s="4"/>
      <c r="S497" s="4"/>
      <c r="T497" s="4"/>
      <c r="U497" s="4"/>
      <c r="V497" s="4"/>
      <c r="W497" s="4"/>
      <c r="X497" s="4"/>
      <c r="Y497" s="7"/>
      <c r="Z497" s="4"/>
      <c r="AA497" s="4"/>
      <c r="AB497" s="7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7"/>
      <c r="D498" s="4"/>
      <c r="E498" s="4"/>
      <c r="F498" s="7"/>
      <c r="G498" s="4"/>
      <c r="H498" s="4"/>
      <c r="I498" s="4"/>
      <c r="J498" s="4"/>
      <c r="K498" s="4"/>
      <c r="L498" s="4"/>
      <c r="M498" s="4"/>
      <c r="N498" s="7"/>
      <c r="O498" s="4"/>
      <c r="P498" s="4"/>
      <c r="Q498" s="7"/>
      <c r="R498" s="4"/>
      <c r="S498" s="4"/>
      <c r="T498" s="4"/>
      <c r="U498" s="4"/>
      <c r="V498" s="4"/>
      <c r="W498" s="4"/>
      <c r="X498" s="4"/>
      <c r="Y498" s="7"/>
      <c r="Z498" s="4"/>
      <c r="AA498" s="4"/>
      <c r="AB498" s="7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7"/>
      <c r="D499" s="4"/>
      <c r="E499" s="4"/>
      <c r="F499" s="7"/>
      <c r="G499" s="4"/>
      <c r="H499" s="4"/>
      <c r="I499" s="4"/>
      <c r="J499" s="4"/>
      <c r="K499" s="4"/>
      <c r="L499" s="4"/>
      <c r="M499" s="4"/>
      <c r="N499" s="7"/>
      <c r="O499" s="4"/>
      <c r="P499" s="4"/>
      <c r="Q499" s="7"/>
      <c r="R499" s="4"/>
      <c r="S499" s="4"/>
      <c r="T499" s="4"/>
      <c r="U499" s="4"/>
      <c r="V499" s="4"/>
      <c r="W499" s="4"/>
      <c r="X499" s="4"/>
      <c r="Y499" s="7"/>
      <c r="Z499" s="4"/>
      <c r="AA499" s="4"/>
      <c r="AB499" s="7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7"/>
      <c r="D500" s="4"/>
      <c r="E500" s="4"/>
      <c r="F500" s="7"/>
      <c r="G500" s="4"/>
      <c r="H500" s="4"/>
      <c r="I500" s="4"/>
      <c r="J500" s="4"/>
      <c r="K500" s="4"/>
      <c r="L500" s="4"/>
      <c r="M500" s="4"/>
      <c r="N500" s="7"/>
      <c r="O500" s="4"/>
      <c r="P500" s="4"/>
      <c r="Q500" s="7"/>
      <c r="R500" s="4"/>
      <c r="S500" s="4"/>
      <c r="T500" s="4"/>
      <c r="U500" s="4"/>
      <c r="V500" s="4"/>
      <c r="W500" s="4"/>
      <c r="X500" s="4"/>
      <c r="Y500" s="7"/>
      <c r="Z500" s="4"/>
      <c r="AA500" s="4"/>
      <c r="AB500" s="7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7"/>
      <c r="D501" s="4"/>
      <c r="E501" s="4"/>
      <c r="F501" s="7"/>
      <c r="G501" s="4"/>
      <c r="H501" s="4"/>
      <c r="I501" s="4"/>
      <c r="J501" s="4"/>
      <c r="K501" s="4"/>
      <c r="L501" s="4"/>
      <c r="M501" s="4"/>
      <c r="N501" s="7"/>
      <c r="O501" s="4"/>
      <c r="P501" s="4"/>
      <c r="Q501" s="7"/>
      <c r="R501" s="4"/>
      <c r="S501" s="4"/>
      <c r="T501" s="4"/>
      <c r="U501" s="4"/>
      <c r="V501" s="4"/>
      <c r="W501" s="4"/>
      <c r="X501" s="4"/>
      <c r="Y501" s="7"/>
      <c r="Z501" s="4"/>
      <c r="AA501" s="4"/>
      <c r="AB501" s="7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7"/>
      <c r="D502" s="4"/>
      <c r="E502" s="4"/>
      <c r="F502" s="7"/>
      <c r="G502" s="4"/>
      <c r="H502" s="4"/>
      <c r="I502" s="4"/>
      <c r="J502" s="4"/>
      <c r="K502" s="4"/>
      <c r="L502" s="4"/>
      <c r="M502" s="4"/>
      <c r="N502" s="7"/>
      <c r="O502" s="4"/>
      <c r="P502" s="4"/>
      <c r="Q502" s="7"/>
      <c r="R502" s="4"/>
      <c r="S502" s="4"/>
      <c r="T502" s="4"/>
      <c r="U502" s="4"/>
      <c r="V502" s="4"/>
      <c r="W502" s="4"/>
      <c r="X502" s="4"/>
      <c r="Y502" s="7"/>
      <c r="Z502" s="4"/>
      <c r="AA502" s="4"/>
      <c r="AB502" s="7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7"/>
      <c r="D503" s="4"/>
      <c r="E503" s="4"/>
      <c r="F503" s="7"/>
      <c r="G503" s="4"/>
      <c r="H503" s="4"/>
      <c r="I503" s="4"/>
      <c r="J503" s="4"/>
      <c r="K503" s="4"/>
      <c r="L503" s="4"/>
      <c r="M503" s="4"/>
      <c r="N503" s="7"/>
      <c r="O503" s="4"/>
      <c r="P503" s="4"/>
      <c r="Q503" s="7"/>
      <c r="R503" s="4"/>
      <c r="S503" s="4"/>
      <c r="T503" s="4"/>
      <c r="U503" s="4"/>
      <c r="V503" s="4"/>
      <c r="W503" s="4"/>
      <c r="X503" s="4"/>
      <c r="Y503" s="7"/>
      <c r="Z503" s="4"/>
      <c r="AA503" s="4"/>
      <c r="AB503" s="7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7"/>
      <c r="D504" s="4"/>
      <c r="E504" s="4"/>
      <c r="F504" s="7"/>
      <c r="G504" s="4"/>
      <c r="H504" s="4"/>
      <c r="I504" s="4"/>
      <c r="J504" s="4"/>
      <c r="K504" s="4"/>
      <c r="L504" s="4"/>
      <c r="M504" s="4"/>
      <c r="N504" s="7"/>
      <c r="O504" s="4"/>
      <c r="P504" s="4"/>
      <c r="Q504" s="7"/>
      <c r="R504" s="4"/>
      <c r="S504" s="4"/>
      <c r="T504" s="4"/>
      <c r="U504" s="4"/>
      <c r="V504" s="4"/>
      <c r="W504" s="4"/>
      <c r="X504" s="4"/>
      <c r="Y504" s="7"/>
      <c r="Z504" s="4"/>
      <c r="AA504" s="4"/>
      <c r="AB504" s="7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7"/>
      <c r="D505" s="4"/>
      <c r="E505" s="4"/>
      <c r="F505" s="7"/>
      <c r="G505" s="4"/>
      <c r="H505" s="4"/>
      <c r="I505" s="4"/>
      <c r="J505" s="4"/>
      <c r="K505" s="4"/>
      <c r="L505" s="4"/>
      <c r="M505" s="4"/>
      <c r="N505" s="7"/>
      <c r="O505" s="4"/>
      <c r="P505" s="4"/>
      <c r="Q505" s="7"/>
      <c r="R505" s="4"/>
      <c r="S505" s="4"/>
      <c r="T505" s="4"/>
      <c r="U505" s="4"/>
      <c r="V505" s="4"/>
      <c r="W505" s="4"/>
      <c r="X505" s="4"/>
      <c r="Y505" s="7"/>
      <c r="Z505" s="4"/>
      <c r="AA505" s="4"/>
      <c r="AB505" s="7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7"/>
      <c r="D506" s="4"/>
      <c r="E506" s="4"/>
      <c r="F506" s="7"/>
      <c r="G506" s="4"/>
      <c r="H506" s="4"/>
      <c r="I506" s="4"/>
      <c r="J506" s="4"/>
      <c r="K506" s="4"/>
      <c r="L506" s="4"/>
      <c r="M506" s="4"/>
      <c r="N506" s="7"/>
      <c r="O506" s="4"/>
      <c r="P506" s="4"/>
      <c r="Q506" s="7"/>
      <c r="R506" s="4"/>
      <c r="S506" s="4"/>
      <c r="T506" s="4"/>
      <c r="U506" s="4"/>
      <c r="V506" s="4"/>
      <c r="W506" s="4"/>
      <c r="X506" s="4"/>
      <c r="Y506" s="7"/>
      <c r="Z506" s="4"/>
      <c r="AA506" s="4"/>
      <c r="AB506" s="7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7"/>
      <c r="D507" s="4"/>
      <c r="E507" s="4"/>
      <c r="F507" s="7"/>
      <c r="G507" s="4"/>
      <c r="H507" s="4"/>
      <c r="I507" s="4"/>
      <c r="J507" s="4"/>
      <c r="K507" s="4"/>
      <c r="L507" s="4"/>
      <c r="M507" s="4"/>
      <c r="N507" s="7"/>
      <c r="O507" s="4"/>
      <c r="P507" s="4"/>
      <c r="Q507" s="7"/>
      <c r="R507" s="4"/>
      <c r="S507" s="4"/>
      <c r="T507" s="4"/>
      <c r="U507" s="4"/>
      <c r="V507" s="4"/>
      <c r="W507" s="4"/>
      <c r="X507" s="4"/>
      <c r="Y507" s="7"/>
      <c r="Z507" s="4"/>
      <c r="AA507" s="4"/>
      <c r="AB507" s="7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7"/>
      <c r="D508" s="4"/>
      <c r="E508" s="4"/>
      <c r="F508" s="7"/>
      <c r="G508" s="4"/>
      <c r="H508" s="4"/>
      <c r="I508" s="4"/>
      <c r="J508" s="4"/>
      <c r="K508" s="4"/>
      <c r="L508" s="4"/>
      <c r="M508" s="4"/>
      <c r="N508" s="7"/>
      <c r="O508" s="4"/>
      <c r="P508" s="4"/>
      <c r="Q508" s="7"/>
      <c r="R508" s="4"/>
      <c r="S508" s="4"/>
      <c r="T508" s="4"/>
      <c r="U508" s="4"/>
      <c r="V508" s="4"/>
      <c r="W508" s="4"/>
      <c r="X508" s="4"/>
      <c r="Y508" s="7"/>
      <c r="Z508" s="4"/>
      <c r="AA508" s="4"/>
      <c r="AB508" s="7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7"/>
      <c r="D509" s="4"/>
      <c r="E509" s="4"/>
      <c r="F509" s="7"/>
      <c r="G509" s="4"/>
      <c r="H509" s="4"/>
      <c r="I509" s="4"/>
      <c r="J509" s="4"/>
      <c r="K509" s="4"/>
      <c r="L509" s="4"/>
      <c r="M509" s="4"/>
      <c r="N509" s="7"/>
      <c r="O509" s="4"/>
      <c r="P509" s="4"/>
      <c r="Q509" s="7"/>
      <c r="R509" s="4"/>
      <c r="S509" s="4"/>
      <c r="T509" s="4"/>
      <c r="U509" s="4"/>
      <c r="V509" s="4"/>
      <c r="W509" s="4"/>
      <c r="X509" s="4"/>
      <c r="Y509" s="7"/>
      <c r="Z509" s="4"/>
      <c r="AA509" s="4"/>
      <c r="AB509" s="7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7"/>
      <c r="D510" s="4"/>
      <c r="E510" s="4"/>
      <c r="F510" s="7"/>
      <c r="G510" s="4"/>
      <c r="H510" s="4"/>
      <c r="I510" s="4"/>
      <c r="J510" s="4"/>
      <c r="K510" s="4"/>
      <c r="L510" s="4"/>
      <c r="M510" s="4"/>
      <c r="N510" s="7"/>
      <c r="O510" s="4"/>
      <c r="P510" s="4"/>
      <c r="Q510" s="7"/>
      <c r="R510" s="4"/>
      <c r="S510" s="4"/>
      <c r="T510" s="4"/>
      <c r="U510" s="4"/>
      <c r="V510" s="4"/>
      <c r="W510" s="4"/>
      <c r="X510" s="4"/>
      <c r="Y510" s="7"/>
      <c r="Z510" s="4"/>
      <c r="AA510" s="4"/>
      <c r="AB510" s="7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7"/>
      <c r="D511" s="4"/>
      <c r="E511" s="4"/>
      <c r="F511" s="7"/>
      <c r="G511" s="4"/>
      <c r="H511" s="4"/>
      <c r="I511" s="4"/>
      <c r="J511" s="4"/>
      <c r="K511" s="4"/>
      <c r="L511" s="4"/>
      <c r="M511" s="4"/>
      <c r="N511" s="7"/>
      <c r="O511" s="4"/>
      <c r="P511" s="4"/>
      <c r="Q511" s="7"/>
      <c r="R511" s="4"/>
      <c r="S511" s="4"/>
      <c r="T511" s="4"/>
      <c r="U511" s="4"/>
      <c r="V511" s="4"/>
      <c r="W511" s="4"/>
      <c r="X511" s="4"/>
      <c r="Y511" s="7"/>
      <c r="Z511" s="4"/>
      <c r="AA511" s="4"/>
      <c r="AB511" s="7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7"/>
      <c r="D512" s="4"/>
      <c r="E512" s="4"/>
      <c r="F512" s="7"/>
      <c r="G512" s="4"/>
      <c r="H512" s="4"/>
      <c r="I512" s="4"/>
      <c r="J512" s="4"/>
      <c r="K512" s="4"/>
      <c r="L512" s="4"/>
      <c r="M512" s="4"/>
      <c r="N512" s="7"/>
      <c r="O512" s="4"/>
      <c r="P512" s="4"/>
      <c r="Q512" s="7"/>
      <c r="R512" s="4"/>
      <c r="S512" s="4"/>
      <c r="T512" s="4"/>
      <c r="U512" s="4"/>
      <c r="V512" s="4"/>
      <c r="W512" s="4"/>
      <c r="X512" s="4"/>
      <c r="Y512" s="7"/>
      <c r="Z512" s="4"/>
      <c r="AA512" s="4"/>
      <c r="AB512" s="7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7"/>
      <c r="D513" s="4"/>
      <c r="E513" s="4"/>
      <c r="F513" s="7"/>
      <c r="G513" s="4"/>
      <c r="H513" s="4"/>
      <c r="I513" s="4"/>
      <c r="J513" s="4"/>
      <c r="K513" s="4"/>
      <c r="L513" s="4"/>
      <c r="M513" s="4"/>
      <c r="N513" s="7"/>
      <c r="O513" s="4"/>
      <c r="P513" s="4"/>
      <c r="Q513" s="7"/>
      <c r="R513" s="4"/>
      <c r="S513" s="4"/>
      <c r="T513" s="4"/>
      <c r="U513" s="4"/>
      <c r="V513" s="4"/>
      <c r="W513" s="4"/>
      <c r="X513" s="4"/>
      <c r="Y513" s="7"/>
      <c r="Z513" s="4"/>
      <c r="AA513" s="4"/>
      <c r="AB513" s="7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7"/>
      <c r="D514" s="4"/>
      <c r="E514" s="4"/>
      <c r="F514" s="7"/>
      <c r="G514" s="4"/>
      <c r="H514" s="4"/>
      <c r="I514" s="4"/>
      <c r="J514" s="4"/>
      <c r="K514" s="4"/>
      <c r="L514" s="4"/>
      <c r="M514" s="4"/>
      <c r="N514" s="7"/>
      <c r="O514" s="4"/>
      <c r="P514" s="4"/>
      <c r="Q514" s="7"/>
      <c r="R514" s="4"/>
      <c r="S514" s="4"/>
      <c r="T514" s="4"/>
      <c r="U514" s="4"/>
      <c r="V514" s="4"/>
      <c r="W514" s="4"/>
      <c r="X514" s="4"/>
      <c r="Y514" s="7"/>
      <c r="Z514" s="4"/>
      <c r="AA514" s="4"/>
      <c r="AB514" s="7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7"/>
      <c r="D515" s="4"/>
      <c r="E515" s="4"/>
      <c r="F515" s="7"/>
      <c r="G515" s="4"/>
      <c r="H515" s="4"/>
      <c r="I515" s="4"/>
      <c r="J515" s="4"/>
      <c r="K515" s="4"/>
      <c r="L515" s="4"/>
      <c r="M515" s="4"/>
      <c r="N515" s="7"/>
      <c r="O515" s="4"/>
      <c r="P515" s="4"/>
      <c r="Q515" s="7"/>
      <c r="R515" s="4"/>
      <c r="S515" s="4"/>
      <c r="T515" s="4"/>
      <c r="U515" s="4"/>
      <c r="V515" s="4"/>
      <c r="W515" s="4"/>
      <c r="X515" s="4"/>
      <c r="Y515" s="7"/>
      <c r="Z515" s="4"/>
      <c r="AA515" s="4"/>
      <c r="AB515" s="7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7"/>
      <c r="D516" s="4"/>
      <c r="E516" s="4"/>
      <c r="F516" s="7"/>
      <c r="G516" s="4"/>
      <c r="H516" s="4"/>
      <c r="I516" s="4"/>
      <c r="J516" s="4"/>
      <c r="K516" s="4"/>
      <c r="L516" s="4"/>
      <c r="M516" s="4"/>
      <c r="N516" s="7"/>
      <c r="O516" s="4"/>
      <c r="P516" s="4"/>
      <c r="Q516" s="7"/>
      <c r="R516" s="4"/>
      <c r="S516" s="4"/>
      <c r="T516" s="4"/>
      <c r="U516" s="4"/>
      <c r="V516" s="4"/>
      <c r="W516" s="4"/>
      <c r="X516" s="4"/>
      <c r="Y516" s="7"/>
      <c r="Z516" s="4"/>
      <c r="AA516" s="4"/>
      <c r="AB516" s="7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7"/>
      <c r="D517" s="4"/>
      <c r="E517" s="4"/>
      <c r="F517" s="7"/>
      <c r="G517" s="4"/>
      <c r="H517" s="4"/>
      <c r="I517" s="4"/>
      <c r="J517" s="4"/>
      <c r="K517" s="4"/>
      <c r="L517" s="4"/>
      <c r="M517" s="4"/>
      <c r="N517" s="7"/>
      <c r="O517" s="4"/>
      <c r="P517" s="4"/>
      <c r="Q517" s="7"/>
      <c r="R517" s="4"/>
      <c r="S517" s="4"/>
      <c r="T517" s="4"/>
      <c r="U517" s="4"/>
      <c r="V517" s="4"/>
      <c r="W517" s="4"/>
      <c r="X517" s="4"/>
      <c r="Y517" s="7"/>
      <c r="Z517" s="4"/>
      <c r="AA517" s="4"/>
      <c r="AB517" s="7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7"/>
      <c r="D518" s="4"/>
      <c r="E518" s="4"/>
      <c r="F518" s="7"/>
      <c r="G518" s="4"/>
      <c r="H518" s="4"/>
      <c r="I518" s="4"/>
      <c r="J518" s="4"/>
      <c r="K518" s="4"/>
      <c r="L518" s="4"/>
      <c r="M518" s="4"/>
      <c r="N518" s="7"/>
      <c r="O518" s="4"/>
      <c r="P518" s="4"/>
      <c r="Q518" s="7"/>
      <c r="R518" s="4"/>
      <c r="S518" s="4"/>
      <c r="T518" s="4"/>
      <c r="U518" s="4"/>
      <c r="V518" s="4"/>
      <c r="W518" s="4"/>
      <c r="X518" s="4"/>
      <c r="Y518" s="7"/>
      <c r="Z518" s="4"/>
      <c r="AA518" s="4"/>
      <c r="AB518" s="7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7"/>
      <c r="D519" s="4"/>
      <c r="E519" s="4"/>
      <c r="F519" s="7"/>
      <c r="G519" s="4"/>
      <c r="H519" s="4"/>
      <c r="I519" s="4"/>
      <c r="J519" s="4"/>
      <c r="K519" s="4"/>
      <c r="L519" s="4"/>
      <c r="M519" s="4"/>
      <c r="N519" s="7"/>
      <c r="O519" s="4"/>
      <c r="P519" s="4"/>
      <c r="Q519" s="7"/>
      <c r="R519" s="4"/>
      <c r="S519" s="4"/>
      <c r="T519" s="4"/>
      <c r="U519" s="4"/>
      <c r="V519" s="4"/>
      <c r="W519" s="4"/>
      <c r="X519" s="4"/>
      <c r="Y519" s="7"/>
      <c r="Z519" s="4"/>
      <c r="AA519" s="4"/>
      <c r="AB519" s="7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7"/>
      <c r="D520" s="4"/>
      <c r="E520" s="4"/>
      <c r="F520" s="7"/>
      <c r="G520" s="4"/>
      <c r="H520" s="4"/>
      <c r="I520" s="4"/>
      <c r="J520" s="4"/>
      <c r="K520" s="4"/>
      <c r="L520" s="4"/>
      <c r="M520" s="4"/>
      <c r="N520" s="7"/>
      <c r="O520" s="4"/>
      <c r="P520" s="4"/>
      <c r="Q520" s="7"/>
      <c r="R520" s="4"/>
      <c r="S520" s="4"/>
      <c r="T520" s="4"/>
      <c r="U520" s="4"/>
      <c r="V520" s="4"/>
      <c r="W520" s="4"/>
      <c r="X520" s="4"/>
      <c r="Y520" s="7"/>
      <c r="Z520" s="4"/>
      <c r="AA520" s="4"/>
      <c r="AB520" s="7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7"/>
      <c r="D521" s="4"/>
      <c r="E521" s="4"/>
      <c r="F521" s="7"/>
      <c r="G521" s="4"/>
      <c r="H521" s="4"/>
      <c r="I521" s="4"/>
      <c r="J521" s="4"/>
      <c r="K521" s="4"/>
      <c r="L521" s="4"/>
      <c r="M521" s="4"/>
      <c r="N521" s="7"/>
      <c r="O521" s="4"/>
      <c r="P521" s="4"/>
      <c r="Q521" s="7"/>
      <c r="R521" s="4"/>
      <c r="S521" s="4"/>
      <c r="T521" s="4"/>
      <c r="U521" s="4"/>
      <c r="V521" s="4"/>
      <c r="W521" s="4"/>
      <c r="X521" s="4"/>
      <c r="Y521" s="7"/>
      <c r="Z521" s="4"/>
      <c r="AA521" s="4"/>
      <c r="AB521" s="7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7"/>
      <c r="D522" s="4"/>
      <c r="E522" s="4"/>
      <c r="F522" s="7"/>
      <c r="G522" s="4"/>
      <c r="H522" s="4"/>
      <c r="I522" s="4"/>
      <c r="J522" s="4"/>
      <c r="K522" s="4"/>
      <c r="L522" s="4"/>
      <c r="M522" s="4"/>
      <c r="N522" s="7"/>
      <c r="O522" s="4"/>
      <c r="P522" s="4"/>
      <c r="Q522" s="7"/>
      <c r="R522" s="4"/>
      <c r="S522" s="4"/>
      <c r="T522" s="4"/>
      <c r="U522" s="4"/>
      <c r="V522" s="4"/>
      <c r="W522" s="4"/>
      <c r="X522" s="4"/>
      <c r="Y522" s="7"/>
      <c r="Z522" s="4"/>
      <c r="AA522" s="4"/>
      <c r="AB522" s="7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7"/>
      <c r="D523" s="4"/>
      <c r="E523" s="4"/>
      <c r="F523" s="7"/>
      <c r="G523" s="4"/>
      <c r="H523" s="4"/>
      <c r="I523" s="4"/>
      <c r="J523" s="4"/>
      <c r="K523" s="4"/>
      <c r="L523" s="4"/>
      <c r="M523" s="4"/>
      <c r="N523" s="7"/>
      <c r="O523" s="4"/>
      <c r="P523" s="4"/>
      <c r="Q523" s="7"/>
      <c r="R523" s="4"/>
      <c r="S523" s="4"/>
      <c r="T523" s="4"/>
      <c r="U523" s="4"/>
      <c r="V523" s="4"/>
      <c r="W523" s="4"/>
      <c r="X523" s="4"/>
      <c r="Y523" s="7"/>
      <c r="Z523" s="4"/>
      <c r="AA523" s="4"/>
      <c r="AB523" s="7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7"/>
      <c r="D524" s="4"/>
      <c r="E524" s="4"/>
      <c r="F524" s="7"/>
      <c r="G524" s="4"/>
      <c r="H524" s="4"/>
      <c r="I524" s="4"/>
      <c r="J524" s="4"/>
      <c r="K524" s="4"/>
      <c r="L524" s="4"/>
      <c r="M524" s="4"/>
      <c r="N524" s="7"/>
      <c r="O524" s="4"/>
      <c r="P524" s="4"/>
      <c r="Q524" s="7"/>
      <c r="R524" s="4"/>
      <c r="S524" s="4"/>
      <c r="T524" s="4"/>
      <c r="U524" s="4"/>
      <c r="V524" s="4"/>
      <c r="W524" s="4"/>
      <c r="X524" s="4"/>
      <c r="Y524" s="7"/>
      <c r="Z524" s="4"/>
      <c r="AA524" s="4"/>
      <c r="AB524" s="7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7"/>
      <c r="D525" s="4"/>
      <c r="E525" s="4"/>
      <c r="F525" s="7"/>
      <c r="G525" s="4"/>
      <c r="H525" s="4"/>
      <c r="I525" s="4"/>
      <c r="J525" s="4"/>
      <c r="K525" s="4"/>
      <c r="L525" s="4"/>
      <c r="M525" s="4"/>
      <c r="N525" s="7"/>
      <c r="O525" s="4"/>
      <c r="P525" s="4"/>
      <c r="Q525" s="7"/>
      <c r="R525" s="4"/>
      <c r="S525" s="4"/>
      <c r="T525" s="4"/>
      <c r="U525" s="4"/>
      <c r="V525" s="4"/>
      <c r="W525" s="4"/>
      <c r="X525" s="4"/>
      <c r="Y525" s="7"/>
      <c r="Z525" s="4"/>
      <c r="AA525" s="4"/>
      <c r="AB525" s="7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7"/>
      <c r="D526" s="4"/>
      <c r="E526" s="4"/>
      <c r="F526" s="7"/>
      <c r="G526" s="4"/>
      <c r="H526" s="4"/>
      <c r="I526" s="4"/>
      <c r="J526" s="4"/>
      <c r="K526" s="4"/>
      <c r="L526" s="4"/>
      <c r="M526" s="4"/>
      <c r="N526" s="7"/>
      <c r="O526" s="4"/>
      <c r="P526" s="4"/>
      <c r="Q526" s="7"/>
      <c r="R526" s="4"/>
      <c r="S526" s="4"/>
      <c r="T526" s="4"/>
      <c r="U526" s="4"/>
      <c r="V526" s="4"/>
      <c r="W526" s="4"/>
      <c r="X526" s="4"/>
      <c r="Y526" s="7"/>
      <c r="Z526" s="4"/>
      <c r="AA526" s="4"/>
      <c r="AB526" s="7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7"/>
      <c r="D527" s="4"/>
      <c r="E527" s="4"/>
      <c r="F527" s="7"/>
      <c r="G527" s="4"/>
      <c r="H527" s="4"/>
      <c r="I527" s="4"/>
      <c r="J527" s="4"/>
      <c r="K527" s="4"/>
      <c r="L527" s="4"/>
      <c r="M527" s="4"/>
      <c r="N527" s="7"/>
      <c r="O527" s="4"/>
      <c r="P527" s="4"/>
      <c r="Q527" s="7"/>
      <c r="R527" s="4"/>
      <c r="S527" s="4"/>
      <c r="T527" s="4"/>
      <c r="U527" s="4"/>
      <c r="V527" s="4"/>
      <c r="W527" s="4"/>
      <c r="X527" s="4"/>
      <c r="Y527" s="7"/>
      <c r="Z527" s="4"/>
      <c r="AA527" s="4"/>
      <c r="AB527" s="7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7"/>
      <c r="D528" s="4"/>
      <c r="E528" s="4"/>
      <c r="F528" s="7"/>
      <c r="G528" s="4"/>
      <c r="H528" s="4"/>
      <c r="I528" s="4"/>
      <c r="J528" s="4"/>
      <c r="K528" s="4"/>
      <c r="L528" s="4"/>
      <c r="M528" s="4"/>
      <c r="N528" s="7"/>
      <c r="O528" s="4"/>
      <c r="P528" s="4"/>
      <c r="Q528" s="7"/>
      <c r="R528" s="4"/>
      <c r="S528" s="4"/>
      <c r="T528" s="4"/>
      <c r="U528" s="4"/>
      <c r="V528" s="4"/>
      <c r="W528" s="4"/>
      <c r="X528" s="4"/>
      <c r="Y528" s="7"/>
      <c r="Z528" s="4"/>
      <c r="AA528" s="4"/>
      <c r="AB528" s="7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7"/>
      <c r="D529" s="4"/>
      <c r="E529" s="4"/>
      <c r="F529" s="7"/>
      <c r="G529" s="4"/>
      <c r="H529" s="4"/>
      <c r="I529" s="4"/>
      <c r="J529" s="4"/>
      <c r="K529" s="4"/>
      <c r="L529" s="4"/>
      <c r="M529" s="4"/>
      <c r="N529" s="7"/>
      <c r="O529" s="4"/>
      <c r="P529" s="4"/>
      <c r="Q529" s="7"/>
      <c r="R529" s="4"/>
      <c r="S529" s="4"/>
      <c r="T529" s="4"/>
      <c r="U529" s="4"/>
      <c r="V529" s="4"/>
      <c r="W529" s="4"/>
      <c r="X529" s="4"/>
      <c r="Y529" s="7"/>
      <c r="Z529" s="4"/>
      <c r="AA529" s="4"/>
      <c r="AB529" s="7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7"/>
      <c r="D530" s="4"/>
      <c r="E530" s="4"/>
      <c r="F530" s="7"/>
      <c r="G530" s="4"/>
      <c r="H530" s="4"/>
      <c r="I530" s="4"/>
      <c r="J530" s="4"/>
      <c r="K530" s="4"/>
      <c r="L530" s="4"/>
      <c r="M530" s="4"/>
      <c r="N530" s="7"/>
      <c r="O530" s="4"/>
      <c r="P530" s="4"/>
      <c r="Q530" s="7"/>
      <c r="R530" s="4"/>
      <c r="S530" s="4"/>
      <c r="T530" s="4"/>
      <c r="U530" s="4"/>
      <c r="V530" s="4"/>
      <c r="W530" s="4"/>
      <c r="X530" s="4"/>
      <c r="Y530" s="7"/>
      <c r="Z530" s="4"/>
      <c r="AA530" s="4"/>
      <c r="AB530" s="7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7"/>
      <c r="D531" s="4"/>
      <c r="E531" s="4"/>
      <c r="F531" s="7"/>
      <c r="G531" s="4"/>
      <c r="H531" s="4"/>
      <c r="I531" s="4"/>
      <c r="J531" s="4"/>
      <c r="K531" s="4"/>
      <c r="L531" s="4"/>
      <c r="M531" s="4"/>
      <c r="N531" s="7"/>
      <c r="O531" s="4"/>
      <c r="P531" s="4"/>
      <c r="Q531" s="7"/>
      <c r="R531" s="4"/>
      <c r="S531" s="4"/>
      <c r="T531" s="4"/>
      <c r="U531" s="4"/>
      <c r="V531" s="4"/>
      <c r="W531" s="4"/>
      <c r="X531" s="4"/>
      <c r="Y531" s="7"/>
      <c r="Z531" s="4"/>
      <c r="AA531" s="4"/>
      <c r="AB531" s="7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7"/>
      <c r="D532" s="4"/>
      <c r="E532" s="4"/>
      <c r="F532" s="7"/>
      <c r="G532" s="4"/>
      <c r="H532" s="4"/>
      <c r="I532" s="4"/>
      <c r="J532" s="4"/>
      <c r="K532" s="4"/>
      <c r="L532" s="4"/>
      <c r="M532" s="4"/>
      <c r="N532" s="7"/>
      <c r="O532" s="4"/>
      <c r="P532" s="4"/>
      <c r="Q532" s="7"/>
      <c r="R532" s="4"/>
      <c r="S532" s="4"/>
      <c r="T532" s="4"/>
      <c r="U532" s="4"/>
      <c r="V532" s="4"/>
      <c r="W532" s="4"/>
      <c r="X532" s="4"/>
      <c r="Y532" s="7"/>
      <c r="Z532" s="4"/>
      <c r="AA532" s="4"/>
      <c r="AB532" s="7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7"/>
      <c r="D533" s="4"/>
      <c r="E533" s="4"/>
      <c r="F533" s="7"/>
      <c r="G533" s="4"/>
      <c r="H533" s="4"/>
      <c r="I533" s="4"/>
      <c r="J533" s="4"/>
      <c r="K533" s="4"/>
      <c r="L533" s="4"/>
      <c r="M533" s="4"/>
      <c r="N533" s="7"/>
      <c r="O533" s="4"/>
      <c r="P533" s="4"/>
      <c r="Q533" s="7"/>
      <c r="R533" s="4"/>
      <c r="S533" s="4"/>
      <c r="T533" s="4"/>
      <c r="U533" s="4"/>
      <c r="V533" s="4"/>
      <c r="W533" s="4"/>
      <c r="X533" s="4"/>
      <c r="Y533" s="7"/>
      <c r="Z533" s="4"/>
      <c r="AA533" s="4"/>
      <c r="AB533" s="7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7"/>
      <c r="D534" s="4"/>
      <c r="E534" s="4"/>
      <c r="F534" s="7"/>
      <c r="G534" s="4"/>
      <c r="H534" s="4"/>
      <c r="I534" s="4"/>
      <c r="J534" s="4"/>
      <c r="K534" s="4"/>
      <c r="L534" s="4"/>
      <c r="M534" s="4"/>
      <c r="N534" s="7"/>
      <c r="O534" s="4"/>
      <c r="P534" s="4"/>
      <c r="Q534" s="7"/>
      <c r="R534" s="4"/>
      <c r="S534" s="4"/>
      <c r="T534" s="4"/>
      <c r="U534" s="4"/>
      <c r="V534" s="4"/>
      <c r="W534" s="4"/>
      <c r="X534" s="4"/>
      <c r="Y534" s="7"/>
      <c r="Z534" s="4"/>
      <c r="AA534" s="4"/>
      <c r="AB534" s="7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7"/>
      <c r="D535" s="4"/>
      <c r="E535" s="4"/>
      <c r="F535" s="7"/>
      <c r="G535" s="4"/>
      <c r="H535" s="4"/>
      <c r="I535" s="4"/>
      <c r="J535" s="4"/>
      <c r="K535" s="4"/>
      <c r="L535" s="4"/>
      <c r="M535" s="4"/>
      <c r="N535" s="7"/>
      <c r="O535" s="4"/>
      <c r="P535" s="4"/>
      <c r="Q535" s="7"/>
      <c r="R535" s="4"/>
      <c r="S535" s="4"/>
      <c r="T535" s="4"/>
      <c r="U535" s="4"/>
      <c r="V535" s="4"/>
      <c r="W535" s="4"/>
      <c r="X535" s="4"/>
      <c r="Y535" s="7"/>
      <c r="Z535" s="4"/>
      <c r="AA535" s="4"/>
      <c r="AB535" s="7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7"/>
      <c r="D536" s="4"/>
      <c r="E536" s="4"/>
      <c r="F536" s="7"/>
      <c r="G536" s="4"/>
      <c r="H536" s="4"/>
      <c r="I536" s="4"/>
      <c r="J536" s="4"/>
      <c r="K536" s="4"/>
      <c r="L536" s="4"/>
      <c r="M536" s="4"/>
      <c r="N536" s="7"/>
      <c r="O536" s="4"/>
      <c r="P536" s="4"/>
      <c r="Q536" s="7"/>
      <c r="R536" s="4"/>
      <c r="S536" s="4"/>
      <c r="T536" s="4"/>
      <c r="U536" s="4"/>
      <c r="V536" s="4"/>
      <c r="W536" s="4"/>
      <c r="X536" s="4"/>
      <c r="Y536" s="7"/>
      <c r="Z536" s="4"/>
      <c r="AA536" s="4"/>
      <c r="AB536" s="7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7"/>
      <c r="D537" s="4"/>
      <c r="E537" s="4"/>
      <c r="F537" s="7"/>
      <c r="G537" s="4"/>
      <c r="H537" s="4"/>
      <c r="I537" s="4"/>
      <c r="J537" s="4"/>
      <c r="K537" s="4"/>
      <c r="L537" s="4"/>
      <c r="M537" s="4"/>
      <c r="N537" s="7"/>
      <c r="O537" s="4"/>
      <c r="P537" s="4"/>
      <c r="Q537" s="7"/>
      <c r="R537" s="4"/>
      <c r="S537" s="4"/>
      <c r="T537" s="4"/>
      <c r="U537" s="4"/>
      <c r="V537" s="4"/>
      <c r="W537" s="4"/>
      <c r="X537" s="4"/>
      <c r="Y537" s="7"/>
      <c r="Z537" s="4"/>
      <c r="AA537" s="4"/>
      <c r="AB537" s="7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7"/>
      <c r="D538" s="4"/>
      <c r="E538" s="4"/>
      <c r="F538" s="7"/>
      <c r="G538" s="4"/>
      <c r="H538" s="4"/>
      <c r="I538" s="4"/>
      <c r="J538" s="4"/>
      <c r="K538" s="4"/>
      <c r="L538" s="4"/>
      <c r="M538" s="4"/>
      <c r="N538" s="7"/>
      <c r="O538" s="4"/>
      <c r="P538" s="4"/>
      <c r="Q538" s="7"/>
      <c r="R538" s="4"/>
      <c r="S538" s="4"/>
      <c r="T538" s="4"/>
      <c r="U538" s="4"/>
      <c r="V538" s="4"/>
      <c r="W538" s="4"/>
      <c r="X538" s="4"/>
      <c r="Y538" s="7"/>
      <c r="Z538" s="4"/>
      <c r="AA538" s="4"/>
      <c r="AB538" s="7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7"/>
      <c r="D539" s="4"/>
      <c r="E539" s="4"/>
      <c r="F539" s="7"/>
      <c r="G539" s="4"/>
      <c r="H539" s="4"/>
      <c r="I539" s="4"/>
      <c r="J539" s="4"/>
      <c r="K539" s="4"/>
      <c r="L539" s="4"/>
      <c r="M539" s="4"/>
      <c r="N539" s="7"/>
      <c r="O539" s="4"/>
      <c r="P539" s="4"/>
      <c r="Q539" s="7"/>
      <c r="R539" s="4"/>
      <c r="S539" s="4"/>
      <c r="T539" s="4"/>
      <c r="U539" s="4"/>
      <c r="V539" s="4"/>
      <c r="W539" s="4"/>
      <c r="X539" s="4"/>
      <c r="Y539" s="7"/>
      <c r="Z539" s="4"/>
      <c r="AA539" s="4"/>
      <c r="AB539" s="7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7"/>
      <c r="D540" s="4"/>
      <c r="E540" s="4"/>
      <c r="F540" s="7"/>
      <c r="G540" s="4"/>
      <c r="H540" s="4"/>
      <c r="I540" s="4"/>
      <c r="J540" s="4"/>
      <c r="K540" s="4"/>
      <c r="L540" s="4"/>
      <c r="M540" s="4"/>
      <c r="N540" s="7"/>
      <c r="O540" s="4"/>
      <c r="P540" s="4"/>
      <c r="Q540" s="7"/>
      <c r="R540" s="4"/>
      <c r="S540" s="4"/>
      <c r="T540" s="4"/>
      <c r="U540" s="4"/>
      <c r="V540" s="4"/>
      <c r="W540" s="4"/>
      <c r="X540" s="4"/>
      <c r="Y540" s="7"/>
      <c r="Z540" s="4"/>
      <c r="AA540" s="4"/>
      <c r="AB540" s="7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7"/>
      <c r="D541" s="4"/>
      <c r="E541" s="4"/>
      <c r="F541" s="7"/>
      <c r="G541" s="4"/>
      <c r="H541" s="4"/>
      <c r="I541" s="4"/>
      <c r="J541" s="4"/>
      <c r="K541" s="4"/>
      <c r="L541" s="4"/>
      <c r="M541" s="4"/>
      <c r="N541" s="7"/>
      <c r="O541" s="4"/>
      <c r="P541" s="4"/>
      <c r="Q541" s="7"/>
      <c r="R541" s="4"/>
      <c r="S541" s="4"/>
      <c r="T541" s="4"/>
      <c r="U541" s="4"/>
      <c r="V541" s="4"/>
      <c r="W541" s="4"/>
      <c r="X541" s="4"/>
      <c r="Y541" s="7"/>
      <c r="Z541" s="4"/>
      <c r="AA541" s="4"/>
      <c r="AB541" s="7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7"/>
      <c r="D542" s="4"/>
      <c r="E542" s="4"/>
      <c r="F542" s="7"/>
      <c r="G542" s="4"/>
      <c r="H542" s="4"/>
      <c r="I542" s="4"/>
      <c r="J542" s="4"/>
      <c r="K542" s="4"/>
      <c r="L542" s="4"/>
      <c r="M542" s="4"/>
      <c r="N542" s="7"/>
      <c r="O542" s="4"/>
      <c r="P542" s="4"/>
      <c r="Q542" s="7"/>
      <c r="R542" s="4"/>
      <c r="S542" s="4"/>
      <c r="T542" s="4"/>
      <c r="U542" s="4"/>
      <c r="V542" s="4"/>
      <c r="W542" s="4"/>
      <c r="X542" s="4"/>
      <c r="Y542" s="7"/>
      <c r="Z542" s="4"/>
      <c r="AA542" s="4"/>
      <c r="AB542" s="7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7"/>
      <c r="D543" s="4"/>
      <c r="E543" s="4"/>
      <c r="F543" s="7"/>
      <c r="G543" s="4"/>
      <c r="H543" s="4"/>
      <c r="I543" s="4"/>
      <c r="J543" s="4"/>
      <c r="K543" s="4"/>
      <c r="L543" s="4"/>
      <c r="M543" s="4"/>
      <c r="N543" s="7"/>
      <c r="O543" s="4"/>
      <c r="P543" s="4"/>
      <c r="Q543" s="7"/>
      <c r="R543" s="4"/>
      <c r="S543" s="4"/>
      <c r="T543" s="4"/>
      <c r="U543" s="4"/>
      <c r="V543" s="4"/>
      <c r="W543" s="4"/>
      <c r="X543" s="4"/>
      <c r="Y543" s="7"/>
      <c r="Z543" s="4"/>
      <c r="AA543" s="4"/>
      <c r="AB543" s="7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7"/>
      <c r="D544" s="4"/>
      <c r="E544" s="4"/>
      <c r="F544" s="7"/>
      <c r="G544" s="4"/>
      <c r="H544" s="4"/>
      <c r="I544" s="4"/>
      <c r="J544" s="4"/>
      <c r="K544" s="4"/>
      <c r="L544" s="4"/>
      <c r="M544" s="4"/>
      <c r="N544" s="7"/>
      <c r="O544" s="4"/>
      <c r="P544" s="4"/>
      <c r="Q544" s="7"/>
      <c r="R544" s="4"/>
      <c r="S544" s="4"/>
      <c r="T544" s="4"/>
      <c r="U544" s="4"/>
      <c r="V544" s="4"/>
      <c r="W544" s="4"/>
      <c r="X544" s="4"/>
      <c r="Y544" s="7"/>
      <c r="Z544" s="4"/>
      <c r="AA544" s="4"/>
      <c r="AB544" s="7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7"/>
      <c r="D545" s="4"/>
      <c r="E545" s="4"/>
      <c r="F545" s="7"/>
      <c r="G545" s="4"/>
      <c r="H545" s="4"/>
      <c r="I545" s="4"/>
      <c r="J545" s="4"/>
      <c r="K545" s="4"/>
      <c r="L545" s="4"/>
      <c r="M545" s="4"/>
      <c r="N545" s="7"/>
      <c r="O545" s="4"/>
      <c r="P545" s="4"/>
      <c r="Q545" s="7"/>
      <c r="R545" s="4"/>
      <c r="S545" s="4"/>
      <c r="T545" s="4"/>
      <c r="U545" s="4"/>
      <c r="V545" s="4"/>
      <c r="W545" s="4"/>
      <c r="X545" s="4"/>
      <c r="Y545" s="7"/>
      <c r="Z545" s="4"/>
      <c r="AA545" s="4"/>
      <c r="AB545" s="7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7"/>
      <c r="D546" s="4"/>
      <c r="E546" s="4"/>
      <c r="F546" s="7"/>
      <c r="G546" s="4"/>
      <c r="H546" s="4"/>
      <c r="I546" s="4"/>
      <c r="J546" s="4"/>
      <c r="K546" s="4"/>
      <c r="L546" s="4"/>
      <c r="M546" s="4"/>
      <c r="N546" s="7"/>
      <c r="O546" s="4"/>
      <c r="P546" s="4"/>
      <c r="Q546" s="7"/>
      <c r="R546" s="4"/>
      <c r="S546" s="4"/>
      <c r="T546" s="4"/>
      <c r="U546" s="4"/>
      <c r="V546" s="4"/>
      <c r="W546" s="4"/>
      <c r="X546" s="4"/>
      <c r="Y546" s="7"/>
      <c r="Z546" s="4"/>
      <c r="AA546" s="4"/>
      <c r="AB546" s="7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7"/>
      <c r="D547" s="4"/>
      <c r="E547" s="4"/>
      <c r="F547" s="7"/>
      <c r="G547" s="4"/>
      <c r="H547" s="4"/>
      <c r="I547" s="4"/>
      <c r="J547" s="4"/>
      <c r="K547" s="4"/>
      <c r="L547" s="4"/>
      <c r="M547" s="4"/>
      <c r="N547" s="7"/>
      <c r="O547" s="4"/>
      <c r="P547" s="4"/>
      <c r="Q547" s="7"/>
      <c r="R547" s="4"/>
      <c r="S547" s="4"/>
      <c r="T547" s="4"/>
      <c r="U547" s="4"/>
      <c r="V547" s="4"/>
      <c r="W547" s="4"/>
      <c r="X547" s="4"/>
      <c r="Y547" s="7"/>
      <c r="Z547" s="4"/>
      <c r="AA547" s="4"/>
      <c r="AB547" s="7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7"/>
      <c r="D548" s="4"/>
      <c r="E548" s="4"/>
      <c r="F548" s="7"/>
      <c r="G548" s="4"/>
      <c r="H548" s="4"/>
      <c r="I548" s="4"/>
      <c r="J548" s="4"/>
      <c r="K548" s="4"/>
      <c r="L548" s="4"/>
      <c r="M548" s="4"/>
      <c r="N548" s="7"/>
      <c r="O548" s="4"/>
      <c r="P548" s="4"/>
      <c r="Q548" s="7"/>
      <c r="R548" s="4"/>
      <c r="S548" s="4"/>
      <c r="T548" s="4"/>
      <c r="U548" s="4"/>
      <c r="V548" s="4"/>
      <c r="W548" s="4"/>
      <c r="X548" s="4"/>
      <c r="Y548" s="7"/>
      <c r="Z548" s="4"/>
      <c r="AA548" s="4"/>
      <c r="AB548" s="7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7"/>
      <c r="D549" s="4"/>
      <c r="E549" s="4"/>
      <c r="F549" s="7"/>
      <c r="G549" s="4"/>
      <c r="H549" s="4"/>
      <c r="I549" s="4"/>
      <c r="J549" s="4"/>
      <c r="K549" s="4"/>
      <c r="L549" s="4"/>
      <c r="M549" s="4"/>
      <c r="N549" s="7"/>
      <c r="O549" s="4"/>
      <c r="P549" s="4"/>
      <c r="Q549" s="7"/>
      <c r="R549" s="4"/>
      <c r="S549" s="4"/>
      <c r="T549" s="4"/>
      <c r="U549" s="4"/>
      <c r="V549" s="4"/>
      <c r="W549" s="4"/>
      <c r="X549" s="4"/>
      <c r="Y549" s="7"/>
      <c r="Z549" s="4"/>
      <c r="AA549" s="4"/>
      <c r="AB549" s="7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7"/>
      <c r="D550" s="4"/>
      <c r="E550" s="4"/>
      <c r="F550" s="7"/>
      <c r="G550" s="4"/>
      <c r="H550" s="4"/>
      <c r="I550" s="4"/>
      <c r="J550" s="4"/>
      <c r="K550" s="4"/>
      <c r="L550" s="4"/>
      <c r="M550" s="4"/>
      <c r="N550" s="7"/>
      <c r="O550" s="4"/>
      <c r="P550" s="4"/>
      <c r="Q550" s="7"/>
      <c r="R550" s="4"/>
      <c r="S550" s="4"/>
      <c r="T550" s="4"/>
      <c r="U550" s="4"/>
      <c r="V550" s="4"/>
      <c r="W550" s="4"/>
      <c r="X550" s="4"/>
      <c r="Y550" s="7"/>
      <c r="Z550" s="4"/>
      <c r="AA550" s="4"/>
      <c r="AB550" s="7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7"/>
      <c r="D551" s="4"/>
      <c r="E551" s="4"/>
      <c r="F551" s="7"/>
      <c r="G551" s="4"/>
      <c r="H551" s="4"/>
      <c r="I551" s="4"/>
      <c r="J551" s="4"/>
      <c r="K551" s="4"/>
      <c r="L551" s="4"/>
      <c r="M551" s="4"/>
      <c r="N551" s="7"/>
      <c r="O551" s="4"/>
      <c r="P551" s="4"/>
      <c r="Q551" s="7"/>
      <c r="R551" s="4"/>
      <c r="S551" s="4"/>
      <c r="T551" s="4"/>
      <c r="U551" s="4"/>
      <c r="V551" s="4"/>
      <c r="W551" s="4"/>
      <c r="X551" s="4"/>
      <c r="Y551" s="7"/>
      <c r="Z551" s="4"/>
      <c r="AA551" s="4"/>
      <c r="AB551" s="7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7"/>
      <c r="D552" s="4"/>
      <c r="E552" s="4"/>
      <c r="F552" s="7"/>
      <c r="G552" s="4"/>
      <c r="H552" s="4"/>
      <c r="I552" s="4"/>
      <c r="J552" s="4"/>
      <c r="K552" s="4"/>
      <c r="L552" s="4"/>
      <c r="M552" s="4"/>
      <c r="N552" s="7"/>
      <c r="O552" s="4"/>
      <c r="P552" s="4"/>
      <c r="Q552" s="7"/>
      <c r="R552" s="4"/>
      <c r="S552" s="4"/>
      <c r="T552" s="4"/>
      <c r="U552" s="4"/>
      <c r="V552" s="4"/>
      <c r="W552" s="4"/>
      <c r="X552" s="4"/>
      <c r="Y552" s="7"/>
      <c r="Z552" s="4"/>
      <c r="AA552" s="4"/>
      <c r="AB552" s="7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7"/>
      <c r="D553" s="4"/>
      <c r="E553" s="4"/>
      <c r="F553" s="7"/>
      <c r="G553" s="4"/>
      <c r="H553" s="4"/>
      <c r="I553" s="4"/>
      <c r="J553" s="4"/>
      <c r="K553" s="4"/>
      <c r="L553" s="4"/>
      <c r="M553" s="4"/>
      <c r="N553" s="7"/>
      <c r="O553" s="4"/>
      <c r="P553" s="4"/>
      <c r="Q553" s="7"/>
      <c r="R553" s="4"/>
      <c r="S553" s="4"/>
      <c r="T553" s="4"/>
      <c r="U553" s="4"/>
      <c r="V553" s="4"/>
      <c r="W553" s="4"/>
      <c r="X553" s="4"/>
      <c r="Y553" s="7"/>
      <c r="Z553" s="4"/>
      <c r="AA553" s="4"/>
      <c r="AB553" s="7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7"/>
      <c r="D554" s="4"/>
      <c r="E554" s="4"/>
      <c r="F554" s="7"/>
      <c r="G554" s="4"/>
      <c r="H554" s="4"/>
      <c r="I554" s="4"/>
      <c r="J554" s="4"/>
      <c r="K554" s="4"/>
      <c r="L554" s="4"/>
      <c r="M554" s="4"/>
      <c r="N554" s="7"/>
      <c r="O554" s="4"/>
      <c r="P554" s="4"/>
      <c r="Q554" s="7"/>
      <c r="R554" s="4"/>
      <c r="S554" s="4"/>
      <c r="T554" s="4"/>
      <c r="U554" s="4"/>
      <c r="V554" s="4"/>
      <c r="W554" s="4"/>
      <c r="X554" s="4"/>
      <c r="Y554" s="7"/>
      <c r="Z554" s="4"/>
      <c r="AA554" s="4"/>
      <c r="AB554" s="7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7"/>
      <c r="D555" s="4"/>
      <c r="E555" s="4"/>
      <c r="F555" s="7"/>
      <c r="G555" s="4"/>
      <c r="H555" s="4"/>
      <c r="I555" s="4"/>
      <c r="J555" s="4"/>
      <c r="K555" s="4"/>
      <c r="L555" s="4"/>
      <c r="M555" s="4"/>
      <c r="N555" s="7"/>
      <c r="O555" s="4"/>
      <c r="P555" s="4"/>
      <c r="Q555" s="7"/>
      <c r="R555" s="4"/>
      <c r="S555" s="4"/>
      <c r="T555" s="4"/>
      <c r="U555" s="4"/>
      <c r="V555" s="4"/>
      <c r="W555" s="4"/>
      <c r="X555" s="4"/>
      <c r="Y555" s="7"/>
      <c r="Z555" s="4"/>
      <c r="AA555" s="4"/>
      <c r="AB555" s="7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7"/>
      <c r="D556" s="4"/>
      <c r="E556" s="4"/>
      <c r="F556" s="7"/>
      <c r="G556" s="4"/>
      <c r="H556" s="4"/>
      <c r="I556" s="4"/>
      <c r="J556" s="4"/>
      <c r="K556" s="4"/>
      <c r="L556" s="4"/>
      <c r="M556" s="4"/>
      <c r="N556" s="7"/>
      <c r="O556" s="4"/>
      <c r="P556" s="4"/>
      <c r="Q556" s="7"/>
      <c r="R556" s="4"/>
      <c r="S556" s="4"/>
      <c r="T556" s="4"/>
      <c r="U556" s="4"/>
      <c r="V556" s="4"/>
      <c r="W556" s="4"/>
      <c r="X556" s="4"/>
      <c r="Y556" s="7"/>
      <c r="Z556" s="4"/>
      <c r="AA556" s="4"/>
      <c r="AB556" s="7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7"/>
      <c r="D557" s="4"/>
      <c r="E557" s="4"/>
      <c r="F557" s="7"/>
      <c r="G557" s="4"/>
      <c r="H557" s="4"/>
      <c r="I557" s="4"/>
      <c r="J557" s="4"/>
      <c r="K557" s="4"/>
      <c r="L557" s="4"/>
      <c r="M557" s="4"/>
      <c r="N557" s="7"/>
      <c r="O557" s="4"/>
      <c r="P557" s="4"/>
      <c r="Q557" s="7"/>
      <c r="R557" s="4"/>
      <c r="S557" s="4"/>
      <c r="T557" s="4"/>
      <c r="U557" s="4"/>
      <c r="V557" s="4"/>
      <c r="W557" s="4"/>
      <c r="X557" s="4"/>
      <c r="Y557" s="7"/>
      <c r="Z557" s="4"/>
      <c r="AA557" s="4"/>
      <c r="AB557" s="7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7"/>
      <c r="D558" s="4"/>
      <c r="E558" s="4"/>
      <c r="F558" s="7"/>
      <c r="G558" s="4"/>
      <c r="H558" s="4"/>
      <c r="I558" s="4"/>
      <c r="J558" s="4"/>
      <c r="K558" s="4"/>
      <c r="L558" s="4"/>
      <c r="M558" s="4"/>
      <c r="N558" s="7"/>
      <c r="O558" s="4"/>
      <c r="P558" s="4"/>
      <c r="Q558" s="7"/>
      <c r="R558" s="4"/>
      <c r="S558" s="4"/>
      <c r="T558" s="4"/>
      <c r="U558" s="4"/>
      <c r="V558" s="4"/>
      <c r="W558" s="4"/>
      <c r="X558" s="4"/>
      <c r="Y558" s="7"/>
      <c r="Z558" s="4"/>
      <c r="AA558" s="4"/>
      <c r="AB558" s="7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7"/>
      <c r="D559" s="4"/>
      <c r="E559" s="4"/>
      <c r="F559" s="7"/>
      <c r="G559" s="4"/>
      <c r="H559" s="4"/>
      <c r="I559" s="4"/>
      <c r="J559" s="4"/>
      <c r="K559" s="4"/>
      <c r="L559" s="4"/>
      <c r="M559" s="4"/>
      <c r="N559" s="7"/>
      <c r="O559" s="4"/>
      <c r="P559" s="4"/>
      <c r="Q559" s="7"/>
      <c r="R559" s="4"/>
      <c r="S559" s="4"/>
      <c r="T559" s="4"/>
      <c r="U559" s="4"/>
      <c r="V559" s="4"/>
      <c r="W559" s="4"/>
      <c r="X559" s="4"/>
      <c r="Y559" s="7"/>
      <c r="Z559" s="4"/>
      <c r="AA559" s="4"/>
      <c r="AB559" s="7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7"/>
      <c r="D560" s="4"/>
      <c r="E560" s="4"/>
      <c r="F560" s="7"/>
      <c r="G560" s="4"/>
      <c r="H560" s="4"/>
      <c r="I560" s="4"/>
      <c r="J560" s="4"/>
      <c r="K560" s="4"/>
      <c r="L560" s="4"/>
      <c r="M560" s="4"/>
      <c r="N560" s="7"/>
      <c r="O560" s="4"/>
      <c r="P560" s="4"/>
      <c r="Q560" s="7"/>
      <c r="R560" s="4"/>
      <c r="S560" s="4"/>
      <c r="T560" s="4"/>
      <c r="U560" s="4"/>
      <c r="V560" s="4"/>
      <c r="W560" s="4"/>
      <c r="X560" s="4"/>
      <c r="Y560" s="7"/>
      <c r="Z560" s="4"/>
      <c r="AA560" s="4"/>
      <c r="AB560" s="7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7"/>
      <c r="D561" s="4"/>
      <c r="E561" s="4"/>
      <c r="F561" s="7"/>
      <c r="G561" s="4"/>
      <c r="H561" s="4"/>
      <c r="I561" s="4"/>
      <c r="J561" s="4"/>
      <c r="K561" s="4"/>
      <c r="L561" s="4"/>
      <c r="M561" s="4"/>
      <c r="N561" s="7"/>
      <c r="O561" s="4"/>
      <c r="P561" s="4"/>
      <c r="Q561" s="7"/>
      <c r="R561" s="4"/>
      <c r="S561" s="4"/>
      <c r="T561" s="4"/>
      <c r="U561" s="4"/>
      <c r="V561" s="4"/>
      <c r="W561" s="4"/>
      <c r="X561" s="4"/>
      <c r="Y561" s="7"/>
      <c r="Z561" s="4"/>
      <c r="AA561" s="4"/>
      <c r="AB561" s="7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7"/>
      <c r="D562" s="4"/>
      <c r="E562" s="4"/>
      <c r="F562" s="7"/>
      <c r="G562" s="4"/>
      <c r="H562" s="4"/>
      <c r="I562" s="4"/>
      <c r="J562" s="4"/>
      <c r="K562" s="4"/>
      <c r="L562" s="4"/>
      <c r="M562" s="4"/>
      <c r="N562" s="7"/>
      <c r="O562" s="4"/>
      <c r="P562" s="4"/>
      <c r="Q562" s="7"/>
      <c r="R562" s="4"/>
      <c r="S562" s="4"/>
      <c r="T562" s="4"/>
      <c r="U562" s="4"/>
      <c r="V562" s="4"/>
      <c r="W562" s="4"/>
      <c r="X562" s="4"/>
      <c r="Y562" s="7"/>
      <c r="Z562" s="4"/>
      <c r="AA562" s="4"/>
      <c r="AB562" s="7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7"/>
      <c r="D563" s="4"/>
      <c r="E563" s="4"/>
      <c r="F563" s="7"/>
      <c r="G563" s="4"/>
      <c r="H563" s="4"/>
      <c r="I563" s="4"/>
      <c r="J563" s="4"/>
      <c r="K563" s="4"/>
      <c r="L563" s="4"/>
      <c r="M563" s="4"/>
      <c r="N563" s="7"/>
      <c r="O563" s="4"/>
      <c r="P563" s="4"/>
      <c r="Q563" s="7"/>
      <c r="R563" s="4"/>
      <c r="S563" s="4"/>
      <c r="T563" s="4"/>
      <c r="U563" s="4"/>
      <c r="V563" s="4"/>
      <c r="W563" s="4"/>
      <c r="X563" s="4"/>
      <c r="Y563" s="7"/>
      <c r="Z563" s="4"/>
      <c r="AA563" s="4"/>
      <c r="AB563" s="7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7"/>
      <c r="D564" s="4"/>
      <c r="E564" s="4"/>
      <c r="F564" s="7"/>
      <c r="G564" s="4"/>
      <c r="H564" s="4"/>
      <c r="I564" s="4"/>
      <c r="J564" s="4"/>
      <c r="K564" s="4"/>
      <c r="L564" s="4"/>
      <c r="M564" s="4"/>
      <c r="N564" s="7"/>
      <c r="O564" s="4"/>
      <c r="P564" s="4"/>
      <c r="Q564" s="7"/>
      <c r="R564" s="4"/>
      <c r="S564" s="4"/>
      <c r="T564" s="4"/>
      <c r="U564" s="4"/>
      <c r="V564" s="4"/>
      <c r="W564" s="4"/>
      <c r="X564" s="4"/>
      <c r="Y564" s="7"/>
      <c r="Z564" s="4"/>
      <c r="AA564" s="4"/>
      <c r="AB564" s="7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7"/>
      <c r="D565" s="4"/>
      <c r="E565" s="4"/>
      <c r="F565" s="7"/>
      <c r="G565" s="4"/>
      <c r="H565" s="4"/>
      <c r="I565" s="4"/>
      <c r="J565" s="4"/>
      <c r="K565" s="4"/>
      <c r="L565" s="4"/>
      <c r="M565" s="4"/>
      <c r="N565" s="7"/>
      <c r="O565" s="4"/>
      <c r="P565" s="4"/>
      <c r="Q565" s="7"/>
      <c r="R565" s="4"/>
      <c r="S565" s="4"/>
      <c r="T565" s="4"/>
      <c r="U565" s="4"/>
      <c r="V565" s="4"/>
      <c r="W565" s="4"/>
      <c r="X565" s="4"/>
      <c r="Y565" s="7"/>
      <c r="Z565" s="4"/>
      <c r="AA565" s="4"/>
      <c r="AB565" s="7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7"/>
      <c r="D566" s="4"/>
      <c r="E566" s="4"/>
      <c r="F566" s="7"/>
      <c r="G566" s="4"/>
      <c r="H566" s="4"/>
      <c r="I566" s="4"/>
      <c r="J566" s="4"/>
      <c r="K566" s="4"/>
      <c r="L566" s="4"/>
      <c r="M566" s="4"/>
      <c r="N566" s="7"/>
      <c r="O566" s="4"/>
      <c r="P566" s="4"/>
      <c r="Q566" s="7"/>
      <c r="R566" s="4"/>
      <c r="S566" s="4"/>
      <c r="T566" s="4"/>
      <c r="U566" s="4"/>
      <c r="V566" s="4"/>
      <c r="W566" s="4"/>
      <c r="X566" s="4"/>
      <c r="Y566" s="7"/>
      <c r="Z566" s="4"/>
      <c r="AA566" s="4"/>
      <c r="AB566" s="7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7"/>
      <c r="D567" s="4"/>
      <c r="E567" s="4"/>
      <c r="F567" s="7"/>
      <c r="G567" s="4"/>
      <c r="H567" s="4"/>
      <c r="I567" s="4"/>
      <c r="J567" s="4"/>
      <c r="K567" s="4"/>
      <c r="L567" s="4"/>
      <c r="M567" s="4"/>
      <c r="N567" s="7"/>
      <c r="O567" s="4"/>
      <c r="P567" s="4"/>
      <c r="Q567" s="7"/>
      <c r="R567" s="4"/>
      <c r="S567" s="4"/>
      <c r="T567" s="4"/>
      <c r="U567" s="4"/>
      <c r="V567" s="4"/>
      <c r="W567" s="4"/>
      <c r="X567" s="4"/>
      <c r="Y567" s="7"/>
      <c r="Z567" s="4"/>
      <c r="AA567" s="4"/>
      <c r="AB567" s="7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7"/>
      <c r="D568" s="4"/>
      <c r="E568" s="4"/>
      <c r="F568" s="7"/>
      <c r="G568" s="4"/>
      <c r="H568" s="4"/>
      <c r="I568" s="4"/>
      <c r="J568" s="4"/>
      <c r="K568" s="4"/>
      <c r="L568" s="4"/>
      <c r="M568" s="4"/>
      <c r="N568" s="7"/>
      <c r="O568" s="4"/>
      <c r="P568" s="4"/>
      <c r="Q568" s="7"/>
      <c r="R568" s="4"/>
      <c r="S568" s="4"/>
      <c r="T568" s="4"/>
      <c r="U568" s="4"/>
      <c r="V568" s="4"/>
      <c r="W568" s="4"/>
      <c r="X568" s="4"/>
      <c r="Y568" s="7"/>
      <c r="Z568" s="4"/>
      <c r="AA568" s="4"/>
      <c r="AB568" s="7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7"/>
      <c r="D569" s="4"/>
      <c r="E569" s="4"/>
      <c r="F569" s="7"/>
      <c r="G569" s="4"/>
      <c r="H569" s="4"/>
      <c r="I569" s="4"/>
      <c r="J569" s="4"/>
      <c r="K569" s="4"/>
      <c r="L569" s="4"/>
      <c r="M569" s="4"/>
      <c r="N569" s="7"/>
      <c r="O569" s="4"/>
      <c r="P569" s="4"/>
      <c r="Q569" s="7"/>
      <c r="R569" s="4"/>
      <c r="S569" s="4"/>
      <c r="T569" s="4"/>
      <c r="U569" s="4"/>
      <c r="V569" s="4"/>
      <c r="W569" s="4"/>
      <c r="X569" s="4"/>
      <c r="Y569" s="7"/>
      <c r="Z569" s="4"/>
      <c r="AA569" s="4"/>
      <c r="AB569" s="7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7"/>
      <c r="D570" s="4"/>
      <c r="E570" s="4"/>
      <c r="F570" s="7"/>
      <c r="G570" s="4"/>
      <c r="H570" s="4"/>
      <c r="I570" s="4"/>
      <c r="J570" s="4"/>
      <c r="K570" s="4"/>
      <c r="L570" s="4"/>
      <c r="M570" s="4"/>
      <c r="N570" s="7"/>
      <c r="O570" s="4"/>
      <c r="P570" s="4"/>
      <c r="Q570" s="7"/>
      <c r="R570" s="4"/>
      <c r="S570" s="4"/>
      <c r="T570" s="4"/>
      <c r="U570" s="4"/>
      <c r="V570" s="4"/>
      <c r="W570" s="4"/>
      <c r="X570" s="4"/>
      <c r="Y570" s="7"/>
      <c r="Z570" s="4"/>
      <c r="AA570" s="4"/>
      <c r="AB570" s="7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7"/>
      <c r="D571" s="4"/>
      <c r="E571" s="4"/>
      <c r="F571" s="7"/>
      <c r="G571" s="4"/>
      <c r="H571" s="4"/>
      <c r="I571" s="4"/>
      <c r="J571" s="4"/>
      <c r="K571" s="4"/>
      <c r="L571" s="4"/>
      <c r="M571" s="4"/>
      <c r="N571" s="7"/>
      <c r="O571" s="4"/>
      <c r="P571" s="4"/>
      <c r="Q571" s="7"/>
      <c r="R571" s="4"/>
      <c r="S571" s="4"/>
      <c r="T571" s="4"/>
      <c r="U571" s="4"/>
      <c r="V571" s="4"/>
      <c r="W571" s="4"/>
      <c r="X571" s="4"/>
      <c r="Y571" s="7"/>
      <c r="Z571" s="4"/>
      <c r="AA571" s="4"/>
      <c r="AB571" s="7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7"/>
      <c r="D572" s="4"/>
      <c r="E572" s="4"/>
      <c r="F572" s="7"/>
      <c r="G572" s="4"/>
      <c r="H572" s="4"/>
      <c r="I572" s="4"/>
      <c r="J572" s="4"/>
      <c r="K572" s="4"/>
      <c r="L572" s="4"/>
      <c r="M572" s="4"/>
      <c r="N572" s="7"/>
      <c r="O572" s="4"/>
      <c r="P572" s="4"/>
      <c r="Q572" s="7"/>
      <c r="R572" s="4"/>
      <c r="S572" s="4"/>
      <c r="T572" s="4"/>
      <c r="U572" s="4"/>
      <c r="V572" s="4"/>
      <c r="W572" s="4"/>
      <c r="X572" s="4"/>
      <c r="Y572" s="7"/>
      <c r="Z572" s="4"/>
      <c r="AA572" s="4"/>
      <c r="AB572" s="7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7"/>
      <c r="D573" s="4"/>
      <c r="E573" s="4"/>
      <c r="F573" s="7"/>
      <c r="G573" s="4"/>
      <c r="H573" s="4"/>
      <c r="I573" s="4"/>
      <c r="J573" s="4"/>
      <c r="K573" s="4"/>
      <c r="L573" s="4"/>
      <c r="M573" s="4"/>
      <c r="N573" s="7"/>
      <c r="O573" s="4"/>
      <c r="P573" s="4"/>
      <c r="Q573" s="7"/>
      <c r="R573" s="4"/>
      <c r="S573" s="4"/>
      <c r="T573" s="4"/>
      <c r="U573" s="4"/>
      <c r="V573" s="4"/>
      <c r="W573" s="4"/>
      <c r="X573" s="4"/>
      <c r="Y573" s="7"/>
      <c r="Z573" s="4"/>
      <c r="AA573" s="4"/>
      <c r="AB573" s="7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7"/>
      <c r="D574" s="4"/>
      <c r="E574" s="4"/>
      <c r="F574" s="7"/>
      <c r="G574" s="4"/>
      <c r="H574" s="4"/>
      <c r="I574" s="4"/>
      <c r="J574" s="4"/>
      <c r="K574" s="4"/>
      <c r="L574" s="4"/>
      <c r="M574" s="4"/>
      <c r="N574" s="7"/>
      <c r="O574" s="4"/>
      <c r="P574" s="4"/>
      <c r="Q574" s="7"/>
      <c r="R574" s="4"/>
      <c r="S574" s="4"/>
      <c r="T574" s="4"/>
      <c r="U574" s="4"/>
      <c r="V574" s="4"/>
      <c r="W574" s="4"/>
      <c r="X574" s="4"/>
      <c r="Y574" s="7"/>
      <c r="Z574" s="4"/>
      <c r="AA574" s="4"/>
      <c r="AB574" s="7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7"/>
      <c r="D575" s="4"/>
      <c r="E575" s="4"/>
      <c r="F575" s="7"/>
      <c r="G575" s="4"/>
      <c r="H575" s="4"/>
      <c r="I575" s="4"/>
      <c r="J575" s="4"/>
      <c r="K575" s="4"/>
      <c r="L575" s="4"/>
      <c r="M575" s="4"/>
      <c r="N575" s="7"/>
      <c r="O575" s="4"/>
      <c r="P575" s="4"/>
      <c r="Q575" s="7"/>
      <c r="R575" s="4"/>
      <c r="S575" s="4"/>
      <c r="T575" s="4"/>
      <c r="U575" s="4"/>
      <c r="V575" s="4"/>
      <c r="W575" s="4"/>
      <c r="X575" s="4"/>
      <c r="Y575" s="7"/>
      <c r="Z575" s="4"/>
      <c r="AA575" s="4"/>
      <c r="AB575" s="7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7"/>
      <c r="D576" s="4"/>
      <c r="E576" s="4"/>
      <c r="F576" s="7"/>
      <c r="G576" s="4"/>
      <c r="H576" s="4"/>
      <c r="I576" s="4"/>
      <c r="J576" s="4"/>
      <c r="K576" s="4"/>
      <c r="L576" s="4"/>
      <c r="M576" s="4"/>
      <c r="N576" s="7"/>
      <c r="O576" s="4"/>
      <c r="P576" s="4"/>
      <c r="Q576" s="7"/>
      <c r="R576" s="4"/>
      <c r="S576" s="4"/>
      <c r="T576" s="4"/>
      <c r="U576" s="4"/>
      <c r="V576" s="4"/>
      <c r="W576" s="4"/>
      <c r="X576" s="4"/>
      <c r="Y576" s="7"/>
      <c r="Z576" s="4"/>
      <c r="AA576" s="4"/>
      <c r="AB576" s="7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7"/>
      <c r="D577" s="4"/>
      <c r="E577" s="4"/>
      <c r="F577" s="7"/>
      <c r="G577" s="4"/>
      <c r="H577" s="4"/>
      <c r="I577" s="4"/>
      <c r="J577" s="4"/>
      <c r="K577" s="4"/>
      <c r="L577" s="4"/>
      <c r="M577" s="4"/>
      <c r="N577" s="7"/>
      <c r="O577" s="4"/>
      <c r="P577" s="4"/>
      <c r="Q577" s="7"/>
      <c r="R577" s="4"/>
      <c r="S577" s="4"/>
      <c r="T577" s="4"/>
      <c r="U577" s="4"/>
      <c r="V577" s="4"/>
      <c r="W577" s="4"/>
      <c r="X577" s="4"/>
      <c r="Y577" s="7"/>
      <c r="Z577" s="4"/>
      <c r="AA577" s="4"/>
      <c r="AB577" s="7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7"/>
      <c r="D578" s="4"/>
      <c r="E578" s="4"/>
      <c r="F578" s="7"/>
      <c r="G578" s="4"/>
      <c r="H578" s="4"/>
      <c r="I578" s="4"/>
      <c r="J578" s="4"/>
      <c r="K578" s="4"/>
      <c r="L578" s="4"/>
      <c r="M578" s="4"/>
      <c r="N578" s="7"/>
      <c r="O578" s="4"/>
      <c r="P578" s="4"/>
      <c r="Q578" s="7"/>
      <c r="R578" s="4"/>
      <c r="S578" s="4"/>
      <c r="T578" s="4"/>
      <c r="U578" s="4"/>
      <c r="V578" s="4"/>
      <c r="W578" s="4"/>
      <c r="X578" s="4"/>
      <c r="Y578" s="7"/>
      <c r="Z578" s="4"/>
      <c r="AA578" s="4"/>
      <c r="AB578" s="7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7"/>
      <c r="D579" s="4"/>
      <c r="E579" s="4"/>
      <c r="F579" s="7"/>
      <c r="G579" s="4"/>
      <c r="H579" s="4"/>
      <c r="I579" s="4"/>
      <c r="J579" s="4"/>
      <c r="K579" s="4"/>
      <c r="L579" s="4"/>
      <c r="M579" s="4"/>
      <c r="N579" s="7"/>
      <c r="O579" s="4"/>
      <c r="P579" s="4"/>
      <c r="Q579" s="7"/>
      <c r="R579" s="4"/>
      <c r="S579" s="4"/>
      <c r="T579" s="4"/>
      <c r="U579" s="4"/>
      <c r="V579" s="4"/>
      <c r="W579" s="4"/>
      <c r="X579" s="4"/>
      <c r="Y579" s="7"/>
      <c r="Z579" s="4"/>
      <c r="AA579" s="4"/>
      <c r="AB579" s="7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7"/>
      <c r="D580" s="4"/>
      <c r="E580" s="4"/>
      <c r="F580" s="7"/>
      <c r="G580" s="4"/>
      <c r="H580" s="4"/>
      <c r="I580" s="4"/>
      <c r="J580" s="4"/>
      <c r="K580" s="4"/>
      <c r="L580" s="4"/>
      <c r="M580" s="4"/>
      <c r="N580" s="7"/>
      <c r="O580" s="4"/>
      <c r="P580" s="4"/>
      <c r="Q580" s="7"/>
      <c r="R580" s="4"/>
      <c r="S580" s="4"/>
      <c r="T580" s="4"/>
      <c r="U580" s="4"/>
      <c r="V580" s="4"/>
      <c r="W580" s="4"/>
      <c r="X580" s="4"/>
      <c r="Y580" s="7"/>
      <c r="Z580" s="4"/>
      <c r="AA580" s="4"/>
      <c r="AB580" s="7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7"/>
      <c r="D581" s="4"/>
      <c r="E581" s="4"/>
      <c r="F581" s="7"/>
      <c r="G581" s="4"/>
      <c r="H581" s="4"/>
      <c r="I581" s="4"/>
      <c r="J581" s="4"/>
      <c r="K581" s="4"/>
      <c r="L581" s="4"/>
      <c r="M581" s="4"/>
      <c r="N581" s="7"/>
      <c r="O581" s="4"/>
      <c r="P581" s="4"/>
      <c r="Q581" s="7"/>
      <c r="R581" s="4"/>
      <c r="S581" s="4"/>
      <c r="T581" s="4"/>
      <c r="U581" s="4"/>
      <c r="V581" s="4"/>
      <c r="W581" s="4"/>
      <c r="X581" s="4"/>
      <c r="Y581" s="7"/>
      <c r="Z581" s="4"/>
      <c r="AA581" s="4"/>
      <c r="AB581" s="7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7"/>
      <c r="D582" s="4"/>
      <c r="E582" s="4"/>
      <c r="F582" s="7"/>
      <c r="G582" s="4"/>
      <c r="H582" s="4"/>
      <c r="I582" s="4"/>
      <c r="J582" s="4"/>
      <c r="K582" s="4"/>
      <c r="L582" s="4"/>
      <c r="M582" s="4"/>
      <c r="N582" s="7"/>
      <c r="O582" s="4"/>
      <c r="P582" s="4"/>
      <c r="Q582" s="7"/>
      <c r="R582" s="4"/>
      <c r="S582" s="4"/>
      <c r="T582" s="4"/>
      <c r="U582" s="4"/>
      <c r="V582" s="4"/>
      <c r="W582" s="4"/>
      <c r="X582" s="4"/>
      <c r="Y582" s="7"/>
      <c r="Z582" s="4"/>
      <c r="AA582" s="4"/>
      <c r="AB582" s="7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7"/>
      <c r="D583" s="4"/>
      <c r="E583" s="4"/>
      <c r="F583" s="7"/>
      <c r="G583" s="4"/>
      <c r="H583" s="4"/>
      <c r="I583" s="4"/>
      <c r="J583" s="4"/>
      <c r="K583" s="4"/>
      <c r="L583" s="4"/>
      <c r="M583" s="4"/>
      <c r="N583" s="7"/>
      <c r="O583" s="4"/>
      <c r="P583" s="4"/>
      <c r="Q583" s="7"/>
      <c r="R583" s="4"/>
      <c r="S583" s="4"/>
      <c r="T583" s="4"/>
      <c r="U583" s="4"/>
      <c r="V583" s="4"/>
      <c r="W583" s="4"/>
      <c r="X583" s="4"/>
      <c r="Y583" s="7"/>
      <c r="Z583" s="4"/>
      <c r="AA583" s="4"/>
      <c r="AB583" s="7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7"/>
      <c r="D584" s="4"/>
      <c r="E584" s="4"/>
      <c r="F584" s="7"/>
      <c r="G584" s="4"/>
      <c r="H584" s="4"/>
      <c r="I584" s="4"/>
      <c r="J584" s="4"/>
      <c r="K584" s="4"/>
      <c r="L584" s="4"/>
      <c r="M584" s="4"/>
      <c r="N584" s="7"/>
      <c r="O584" s="4"/>
      <c r="P584" s="4"/>
      <c r="Q584" s="7"/>
      <c r="R584" s="4"/>
      <c r="S584" s="4"/>
      <c r="T584" s="4"/>
      <c r="U584" s="4"/>
      <c r="V584" s="4"/>
      <c r="W584" s="4"/>
      <c r="X584" s="4"/>
      <c r="Y584" s="7"/>
      <c r="Z584" s="4"/>
      <c r="AA584" s="4"/>
      <c r="AB584" s="7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7"/>
      <c r="D585" s="4"/>
      <c r="E585" s="4"/>
      <c r="F585" s="7"/>
      <c r="G585" s="4"/>
      <c r="H585" s="4"/>
      <c r="I585" s="4"/>
      <c r="J585" s="4"/>
      <c r="K585" s="4"/>
      <c r="L585" s="4"/>
      <c r="M585" s="4"/>
      <c r="N585" s="7"/>
      <c r="O585" s="4"/>
      <c r="P585" s="4"/>
      <c r="Q585" s="7"/>
      <c r="R585" s="4"/>
      <c r="S585" s="4"/>
      <c r="T585" s="4"/>
      <c r="U585" s="4"/>
      <c r="V585" s="4"/>
      <c r="W585" s="4"/>
      <c r="X585" s="4"/>
      <c r="Y585" s="7"/>
      <c r="Z585" s="4"/>
      <c r="AA585" s="4"/>
      <c r="AB585" s="7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7"/>
      <c r="D586" s="4"/>
      <c r="E586" s="4"/>
      <c r="F586" s="7"/>
      <c r="G586" s="4"/>
      <c r="H586" s="4"/>
      <c r="I586" s="4"/>
      <c r="J586" s="4"/>
      <c r="K586" s="4"/>
      <c r="L586" s="4"/>
      <c r="M586" s="4"/>
      <c r="N586" s="7"/>
      <c r="O586" s="4"/>
      <c r="P586" s="4"/>
      <c r="Q586" s="7"/>
      <c r="R586" s="4"/>
      <c r="S586" s="4"/>
      <c r="T586" s="4"/>
      <c r="U586" s="4"/>
      <c r="V586" s="4"/>
      <c r="W586" s="4"/>
      <c r="X586" s="4"/>
      <c r="Y586" s="7"/>
      <c r="Z586" s="4"/>
      <c r="AA586" s="4"/>
      <c r="AB586" s="7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7"/>
      <c r="D587" s="4"/>
      <c r="E587" s="4"/>
      <c r="F587" s="7"/>
      <c r="G587" s="4"/>
      <c r="H587" s="4"/>
      <c r="I587" s="4"/>
      <c r="J587" s="4"/>
      <c r="K587" s="4"/>
      <c r="L587" s="4"/>
      <c r="M587" s="4"/>
      <c r="N587" s="7"/>
      <c r="O587" s="4"/>
      <c r="P587" s="4"/>
      <c r="Q587" s="7"/>
      <c r="R587" s="4"/>
      <c r="S587" s="4"/>
      <c r="T587" s="4"/>
      <c r="U587" s="4"/>
      <c r="V587" s="4"/>
      <c r="W587" s="4"/>
      <c r="X587" s="4"/>
      <c r="Y587" s="7"/>
      <c r="Z587" s="4"/>
      <c r="AA587" s="4"/>
      <c r="AB587" s="7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7"/>
      <c r="D588" s="4"/>
      <c r="E588" s="4"/>
      <c r="F588" s="7"/>
      <c r="G588" s="4"/>
      <c r="H588" s="4"/>
      <c r="I588" s="4"/>
      <c r="J588" s="4"/>
      <c r="K588" s="4"/>
      <c r="L588" s="4"/>
      <c r="M588" s="4"/>
      <c r="N588" s="7"/>
      <c r="O588" s="4"/>
      <c r="P588" s="4"/>
      <c r="Q588" s="7"/>
      <c r="R588" s="4"/>
      <c r="S588" s="4"/>
      <c r="T588" s="4"/>
      <c r="U588" s="4"/>
      <c r="V588" s="4"/>
      <c r="W588" s="4"/>
      <c r="X588" s="4"/>
      <c r="Y588" s="7"/>
      <c r="Z588" s="4"/>
      <c r="AA588" s="4"/>
      <c r="AB588" s="7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7"/>
      <c r="D589" s="4"/>
      <c r="E589" s="4"/>
      <c r="F589" s="7"/>
      <c r="G589" s="4"/>
      <c r="H589" s="4"/>
      <c r="I589" s="4"/>
      <c r="J589" s="4"/>
      <c r="K589" s="4"/>
      <c r="L589" s="4"/>
      <c r="M589" s="4"/>
      <c r="N589" s="7"/>
      <c r="O589" s="4"/>
      <c r="P589" s="4"/>
      <c r="Q589" s="7"/>
      <c r="R589" s="4"/>
      <c r="S589" s="4"/>
      <c r="T589" s="4"/>
      <c r="U589" s="4"/>
      <c r="V589" s="4"/>
      <c r="W589" s="4"/>
      <c r="X589" s="4"/>
      <c r="Y589" s="7"/>
      <c r="Z589" s="4"/>
      <c r="AA589" s="4"/>
      <c r="AB589" s="7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7"/>
      <c r="D590" s="4"/>
      <c r="E590" s="4"/>
      <c r="F590" s="7"/>
      <c r="G590" s="4"/>
      <c r="H590" s="4"/>
      <c r="I590" s="4"/>
      <c r="J590" s="4"/>
      <c r="K590" s="4"/>
      <c r="L590" s="4"/>
      <c r="M590" s="4"/>
      <c r="N590" s="7"/>
      <c r="O590" s="4"/>
      <c r="P590" s="4"/>
      <c r="Q590" s="7"/>
      <c r="R590" s="4"/>
      <c r="S590" s="4"/>
      <c r="T590" s="4"/>
      <c r="U590" s="4"/>
      <c r="V590" s="4"/>
      <c r="W590" s="4"/>
      <c r="X590" s="4"/>
      <c r="Y590" s="7"/>
      <c r="Z590" s="4"/>
      <c r="AA590" s="4"/>
      <c r="AB590" s="7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7"/>
      <c r="D591" s="4"/>
      <c r="E591" s="4"/>
      <c r="F591" s="7"/>
      <c r="G591" s="4"/>
      <c r="H591" s="4"/>
      <c r="I591" s="4"/>
      <c r="J591" s="4"/>
      <c r="K591" s="4"/>
      <c r="L591" s="4"/>
      <c r="M591" s="4"/>
      <c r="N591" s="7"/>
      <c r="O591" s="4"/>
      <c r="P591" s="4"/>
      <c r="Q591" s="7"/>
      <c r="R591" s="4"/>
      <c r="S591" s="4"/>
      <c r="T591" s="4"/>
      <c r="U591" s="4"/>
      <c r="V591" s="4"/>
      <c r="W591" s="4"/>
      <c r="X591" s="4"/>
      <c r="Y591" s="7"/>
      <c r="Z591" s="4"/>
      <c r="AA591" s="4"/>
      <c r="AB591" s="7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7"/>
      <c r="D592" s="4"/>
      <c r="E592" s="4"/>
      <c r="F592" s="7"/>
      <c r="G592" s="4"/>
      <c r="H592" s="4"/>
      <c r="I592" s="4"/>
      <c r="J592" s="4"/>
      <c r="K592" s="4"/>
      <c r="L592" s="4"/>
      <c r="M592" s="4"/>
      <c r="N592" s="7"/>
      <c r="O592" s="4"/>
      <c r="P592" s="4"/>
      <c r="Q592" s="7"/>
      <c r="R592" s="4"/>
      <c r="S592" s="4"/>
      <c r="T592" s="4"/>
      <c r="U592" s="4"/>
      <c r="V592" s="4"/>
      <c r="W592" s="4"/>
      <c r="X592" s="4"/>
      <c r="Y592" s="7"/>
      <c r="Z592" s="4"/>
      <c r="AA592" s="4"/>
      <c r="AB592" s="7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7"/>
      <c r="D593" s="4"/>
      <c r="E593" s="4"/>
      <c r="F593" s="7"/>
      <c r="G593" s="4"/>
      <c r="H593" s="4"/>
      <c r="I593" s="4"/>
      <c r="J593" s="4"/>
      <c r="K593" s="4"/>
      <c r="L593" s="4"/>
      <c r="M593" s="4"/>
      <c r="N593" s="7"/>
      <c r="O593" s="4"/>
      <c r="P593" s="4"/>
      <c r="Q593" s="7"/>
      <c r="R593" s="4"/>
      <c r="S593" s="4"/>
      <c r="T593" s="4"/>
      <c r="U593" s="4"/>
      <c r="V593" s="4"/>
      <c r="W593" s="4"/>
      <c r="X593" s="4"/>
      <c r="Y593" s="7"/>
      <c r="Z593" s="4"/>
      <c r="AA593" s="4"/>
      <c r="AB593" s="7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7"/>
      <c r="D594" s="4"/>
      <c r="E594" s="4"/>
      <c r="F594" s="7"/>
      <c r="G594" s="4"/>
      <c r="H594" s="4"/>
      <c r="I594" s="4"/>
      <c r="J594" s="4"/>
      <c r="K594" s="4"/>
      <c r="L594" s="4"/>
      <c r="M594" s="4"/>
      <c r="N594" s="7"/>
      <c r="O594" s="4"/>
      <c r="P594" s="4"/>
      <c r="Q594" s="7"/>
      <c r="R594" s="4"/>
      <c r="S594" s="4"/>
      <c r="T594" s="4"/>
      <c r="U594" s="4"/>
      <c r="V594" s="4"/>
      <c r="W594" s="4"/>
      <c r="X594" s="4"/>
      <c r="Y594" s="7"/>
      <c r="Z594" s="4"/>
      <c r="AA594" s="4"/>
      <c r="AB594" s="7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7"/>
      <c r="D595" s="4"/>
      <c r="E595" s="4"/>
      <c r="F595" s="7"/>
      <c r="G595" s="4"/>
      <c r="H595" s="4"/>
      <c r="I595" s="4"/>
      <c r="J595" s="4"/>
      <c r="K595" s="4"/>
      <c r="L595" s="4"/>
      <c r="M595" s="4"/>
      <c r="N595" s="7"/>
      <c r="O595" s="4"/>
      <c r="P595" s="4"/>
      <c r="Q595" s="7"/>
      <c r="R595" s="4"/>
      <c r="S595" s="4"/>
      <c r="T595" s="4"/>
      <c r="U595" s="4"/>
      <c r="V595" s="4"/>
      <c r="W595" s="4"/>
      <c r="X595" s="4"/>
      <c r="Y595" s="7"/>
      <c r="Z595" s="4"/>
      <c r="AA595" s="4"/>
      <c r="AB595" s="7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7"/>
      <c r="D596" s="4"/>
      <c r="E596" s="4"/>
      <c r="F596" s="7"/>
      <c r="G596" s="4"/>
      <c r="H596" s="4"/>
      <c r="I596" s="4"/>
      <c r="J596" s="4"/>
      <c r="K596" s="4"/>
      <c r="L596" s="4"/>
      <c r="M596" s="4"/>
      <c r="N596" s="7"/>
      <c r="O596" s="4"/>
      <c r="P596" s="4"/>
      <c r="Q596" s="7"/>
      <c r="R596" s="4"/>
      <c r="S596" s="4"/>
      <c r="T596" s="4"/>
      <c r="U596" s="4"/>
      <c r="V596" s="4"/>
      <c r="W596" s="4"/>
      <c r="X596" s="4"/>
      <c r="Y596" s="7"/>
      <c r="Z596" s="4"/>
      <c r="AA596" s="4"/>
      <c r="AB596" s="7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7"/>
      <c r="D597" s="4"/>
      <c r="E597" s="4"/>
      <c r="F597" s="7"/>
      <c r="G597" s="4"/>
      <c r="H597" s="4"/>
      <c r="I597" s="4"/>
      <c r="J597" s="4"/>
      <c r="K597" s="4"/>
      <c r="L597" s="4"/>
      <c r="M597" s="4"/>
      <c r="N597" s="7"/>
      <c r="O597" s="4"/>
      <c r="P597" s="4"/>
      <c r="Q597" s="7"/>
      <c r="R597" s="4"/>
      <c r="S597" s="4"/>
      <c r="T597" s="4"/>
      <c r="U597" s="4"/>
      <c r="V597" s="4"/>
      <c r="W597" s="4"/>
      <c r="X597" s="4"/>
      <c r="Y597" s="7"/>
      <c r="Z597" s="4"/>
      <c r="AA597" s="4"/>
      <c r="AB597" s="7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7"/>
      <c r="D598" s="4"/>
      <c r="E598" s="4"/>
      <c r="F598" s="7"/>
      <c r="G598" s="4"/>
      <c r="H598" s="4"/>
      <c r="I598" s="4"/>
      <c r="J598" s="4"/>
      <c r="K598" s="4"/>
      <c r="L598" s="4"/>
      <c r="M598" s="4"/>
      <c r="N598" s="7"/>
      <c r="O598" s="4"/>
      <c r="P598" s="4"/>
      <c r="Q598" s="7"/>
      <c r="R598" s="4"/>
      <c r="S598" s="4"/>
      <c r="T598" s="4"/>
      <c r="U598" s="4"/>
      <c r="V598" s="4"/>
      <c r="W598" s="4"/>
      <c r="X598" s="4"/>
      <c r="Y598" s="7"/>
      <c r="Z598" s="4"/>
      <c r="AA598" s="4"/>
      <c r="AB598" s="7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7"/>
      <c r="D599" s="4"/>
      <c r="E599" s="4"/>
      <c r="F599" s="7"/>
      <c r="G599" s="4"/>
      <c r="H599" s="4"/>
      <c r="I599" s="4"/>
      <c r="J599" s="4"/>
      <c r="K599" s="4"/>
      <c r="L599" s="4"/>
      <c r="M599" s="4"/>
      <c r="N599" s="7"/>
      <c r="O599" s="4"/>
      <c r="P599" s="4"/>
      <c r="Q599" s="7"/>
      <c r="R599" s="4"/>
      <c r="S599" s="4"/>
      <c r="T599" s="4"/>
      <c r="U599" s="4"/>
      <c r="V599" s="4"/>
      <c r="W599" s="4"/>
      <c r="X599" s="4"/>
      <c r="Y599" s="7"/>
      <c r="Z599" s="4"/>
      <c r="AA599" s="4"/>
      <c r="AB599" s="7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7"/>
      <c r="D600" s="4"/>
      <c r="E600" s="4"/>
      <c r="F600" s="7"/>
      <c r="G600" s="4"/>
      <c r="H600" s="4"/>
      <c r="I600" s="4"/>
      <c r="J600" s="4"/>
      <c r="K600" s="4"/>
      <c r="L600" s="4"/>
      <c r="M600" s="4"/>
      <c r="N600" s="7"/>
      <c r="O600" s="4"/>
      <c r="P600" s="4"/>
      <c r="Q600" s="7"/>
      <c r="R600" s="4"/>
      <c r="S600" s="4"/>
      <c r="T600" s="4"/>
      <c r="U600" s="4"/>
      <c r="V600" s="4"/>
      <c r="W600" s="4"/>
      <c r="X600" s="4"/>
      <c r="Y600" s="7"/>
      <c r="Z600" s="4"/>
      <c r="AA600" s="4"/>
      <c r="AB600" s="7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7"/>
      <c r="D601" s="4"/>
      <c r="E601" s="4"/>
      <c r="F601" s="7"/>
      <c r="G601" s="4"/>
      <c r="H601" s="4"/>
      <c r="I601" s="4"/>
      <c r="J601" s="4"/>
      <c r="K601" s="4"/>
      <c r="L601" s="4"/>
      <c r="M601" s="4"/>
      <c r="N601" s="7"/>
      <c r="O601" s="4"/>
      <c r="P601" s="4"/>
      <c r="Q601" s="7"/>
      <c r="R601" s="4"/>
      <c r="S601" s="4"/>
      <c r="T601" s="4"/>
      <c r="U601" s="4"/>
      <c r="V601" s="4"/>
      <c r="W601" s="4"/>
      <c r="X601" s="4"/>
      <c r="Y601" s="7"/>
      <c r="Z601" s="4"/>
      <c r="AA601" s="4"/>
      <c r="AB601" s="7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7"/>
      <c r="D602" s="4"/>
      <c r="E602" s="4"/>
      <c r="F602" s="7"/>
      <c r="G602" s="4"/>
      <c r="H602" s="4"/>
      <c r="I602" s="4"/>
      <c r="J602" s="4"/>
      <c r="K602" s="4"/>
      <c r="L602" s="4"/>
      <c r="M602" s="4"/>
      <c r="N602" s="7"/>
      <c r="O602" s="4"/>
      <c r="P602" s="4"/>
      <c r="Q602" s="7"/>
      <c r="R602" s="4"/>
      <c r="S602" s="4"/>
      <c r="T602" s="4"/>
      <c r="U602" s="4"/>
      <c r="V602" s="4"/>
      <c r="W602" s="4"/>
      <c r="X602" s="4"/>
      <c r="Y602" s="7"/>
      <c r="Z602" s="4"/>
      <c r="AA602" s="4"/>
      <c r="AB602" s="7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7"/>
      <c r="D603" s="4"/>
      <c r="E603" s="4"/>
      <c r="F603" s="7"/>
      <c r="G603" s="4"/>
      <c r="H603" s="4"/>
      <c r="I603" s="4"/>
      <c r="J603" s="4"/>
      <c r="K603" s="4"/>
      <c r="L603" s="4"/>
      <c r="M603" s="4"/>
      <c r="N603" s="7"/>
      <c r="O603" s="4"/>
      <c r="P603" s="4"/>
      <c r="Q603" s="7"/>
      <c r="R603" s="4"/>
      <c r="S603" s="4"/>
      <c r="T603" s="4"/>
      <c r="U603" s="4"/>
      <c r="V603" s="4"/>
      <c r="W603" s="4"/>
      <c r="X603" s="4"/>
      <c r="Y603" s="7"/>
      <c r="Z603" s="4"/>
      <c r="AA603" s="4"/>
      <c r="AB603" s="7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7"/>
      <c r="D604" s="4"/>
      <c r="E604" s="4"/>
      <c r="F604" s="7"/>
      <c r="G604" s="4"/>
      <c r="H604" s="4"/>
      <c r="I604" s="4"/>
      <c r="J604" s="4"/>
      <c r="K604" s="4"/>
      <c r="L604" s="4"/>
      <c r="M604" s="4"/>
      <c r="N604" s="7"/>
      <c r="O604" s="4"/>
      <c r="P604" s="4"/>
      <c r="Q604" s="7"/>
      <c r="R604" s="4"/>
      <c r="S604" s="4"/>
      <c r="T604" s="4"/>
      <c r="U604" s="4"/>
      <c r="V604" s="4"/>
      <c r="W604" s="4"/>
      <c r="X604" s="4"/>
      <c r="Y604" s="7"/>
      <c r="Z604" s="4"/>
      <c r="AA604" s="4"/>
      <c r="AB604" s="7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7"/>
      <c r="D605" s="4"/>
      <c r="E605" s="4"/>
      <c r="F605" s="7"/>
      <c r="G605" s="4"/>
      <c r="H605" s="4"/>
      <c r="I605" s="4"/>
      <c r="J605" s="4"/>
      <c r="K605" s="4"/>
      <c r="L605" s="4"/>
      <c r="M605" s="4"/>
      <c r="N605" s="7"/>
      <c r="O605" s="4"/>
      <c r="P605" s="4"/>
      <c r="Q605" s="7"/>
      <c r="R605" s="4"/>
      <c r="S605" s="4"/>
      <c r="T605" s="4"/>
      <c r="U605" s="4"/>
      <c r="V605" s="4"/>
      <c r="W605" s="4"/>
      <c r="X605" s="4"/>
      <c r="Y605" s="7"/>
      <c r="Z605" s="4"/>
      <c r="AA605" s="4"/>
      <c r="AB605" s="7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7"/>
      <c r="D606" s="4"/>
      <c r="E606" s="4"/>
      <c r="F606" s="7"/>
      <c r="G606" s="4"/>
      <c r="H606" s="4"/>
      <c r="I606" s="4"/>
      <c r="J606" s="4"/>
      <c r="K606" s="4"/>
      <c r="L606" s="4"/>
      <c r="M606" s="4"/>
      <c r="N606" s="7"/>
      <c r="O606" s="4"/>
      <c r="P606" s="4"/>
      <c r="Q606" s="7"/>
      <c r="R606" s="4"/>
      <c r="S606" s="4"/>
      <c r="T606" s="4"/>
      <c r="U606" s="4"/>
      <c r="V606" s="4"/>
      <c r="W606" s="4"/>
      <c r="X606" s="4"/>
      <c r="Y606" s="7"/>
      <c r="Z606" s="4"/>
      <c r="AA606" s="4"/>
      <c r="AB606" s="7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7"/>
      <c r="D607" s="4"/>
      <c r="E607" s="4"/>
      <c r="F607" s="7"/>
      <c r="G607" s="4"/>
      <c r="H607" s="4"/>
      <c r="I607" s="4"/>
      <c r="J607" s="4"/>
      <c r="K607" s="4"/>
      <c r="L607" s="4"/>
      <c r="M607" s="4"/>
      <c r="N607" s="7"/>
      <c r="O607" s="4"/>
      <c r="P607" s="4"/>
      <c r="Q607" s="7"/>
      <c r="R607" s="4"/>
      <c r="S607" s="4"/>
      <c r="T607" s="4"/>
      <c r="U607" s="4"/>
      <c r="V607" s="4"/>
      <c r="W607" s="4"/>
      <c r="X607" s="4"/>
      <c r="Y607" s="7"/>
      <c r="Z607" s="4"/>
      <c r="AA607" s="4"/>
      <c r="AB607" s="7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7"/>
      <c r="D608" s="4"/>
      <c r="E608" s="4"/>
      <c r="F608" s="7"/>
      <c r="G608" s="4"/>
      <c r="H608" s="4"/>
      <c r="I608" s="4"/>
      <c r="J608" s="4"/>
      <c r="K608" s="4"/>
      <c r="L608" s="4"/>
      <c r="M608" s="4"/>
      <c r="N608" s="7"/>
      <c r="O608" s="4"/>
      <c r="P608" s="4"/>
      <c r="Q608" s="7"/>
      <c r="R608" s="4"/>
      <c r="S608" s="4"/>
      <c r="T608" s="4"/>
      <c r="U608" s="4"/>
      <c r="V608" s="4"/>
      <c r="W608" s="4"/>
      <c r="X608" s="4"/>
      <c r="Y608" s="7"/>
      <c r="Z608" s="4"/>
      <c r="AA608" s="4"/>
      <c r="AB608" s="7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7"/>
      <c r="D609" s="4"/>
      <c r="E609" s="4"/>
      <c r="F609" s="7"/>
      <c r="G609" s="4"/>
      <c r="H609" s="4"/>
      <c r="I609" s="4"/>
      <c r="J609" s="4"/>
      <c r="K609" s="4"/>
      <c r="L609" s="4"/>
      <c r="M609" s="4"/>
      <c r="N609" s="7"/>
      <c r="O609" s="4"/>
      <c r="P609" s="4"/>
      <c r="Q609" s="7"/>
      <c r="R609" s="4"/>
      <c r="S609" s="4"/>
      <c r="T609" s="4"/>
      <c r="U609" s="4"/>
      <c r="V609" s="4"/>
      <c r="W609" s="4"/>
      <c r="X609" s="4"/>
      <c r="Y609" s="7"/>
      <c r="Z609" s="4"/>
      <c r="AA609" s="4"/>
      <c r="AB609" s="7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7"/>
      <c r="D610" s="4"/>
      <c r="E610" s="4"/>
      <c r="F610" s="7"/>
      <c r="G610" s="4"/>
      <c r="H610" s="4"/>
      <c r="I610" s="4"/>
      <c r="J610" s="4"/>
      <c r="K610" s="4"/>
      <c r="L610" s="4"/>
      <c r="M610" s="4"/>
      <c r="N610" s="7"/>
      <c r="O610" s="4"/>
      <c r="P610" s="4"/>
      <c r="Q610" s="7"/>
      <c r="R610" s="4"/>
      <c r="S610" s="4"/>
      <c r="T610" s="4"/>
      <c r="U610" s="4"/>
      <c r="V610" s="4"/>
      <c r="W610" s="4"/>
      <c r="X610" s="4"/>
      <c r="Y610" s="7"/>
      <c r="Z610" s="4"/>
      <c r="AA610" s="4"/>
      <c r="AB610" s="7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7"/>
      <c r="D611" s="4"/>
      <c r="E611" s="4"/>
      <c r="F611" s="7"/>
      <c r="G611" s="4"/>
      <c r="H611" s="4"/>
      <c r="I611" s="4"/>
      <c r="J611" s="4"/>
      <c r="K611" s="4"/>
      <c r="L611" s="4"/>
      <c r="M611" s="4"/>
      <c r="N611" s="7"/>
      <c r="O611" s="4"/>
      <c r="P611" s="4"/>
      <c r="Q611" s="7"/>
      <c r="R611" s="4"/>
      <c r="S611" s="4"/>
      <c r="T611" s="4"/>
      <c r="U611" s="4"/>
      <c r="V611" s="4"/>
      <c r="W611" s="4"/>
      <c r="X611" s="4"/>
      <c r="Y611" s="7"/>
      <c r="Z611" s="4"/>
      <c r="AA611" s="4"/>
      <c r="AB611" s="7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7"/>
      <c r="D612" s="4"/>
      <c r="E612" s="4"/>
      <c r="F612" s="7"/>
      <c r="G612" s="4"/>
      <c r="H612" s="4"/>
      <c r="I612" s="4"/>
      <c r="J612" s="4"/>
      <c r="K612" s="4"/>
      <c r="L612" s="4"/>
      <c r="M612" s="4"/>
      <c r="N612" s="7"/>
      <c r="O612" s="4"/>
      <c r="P612" s="4"/>
      <c r="Q612" s="7"/>
      <c r="R612" s="4"/>
      <c r="S612" s="4"/>
      <c r="T612" s="4"/>
      <c r="U612" s="4"/>
      <c r="V612" s="4"/>
      <c r="W612" s="4"/>
      <c r="X612" s="4"/>
      <c r="Y612" s="7"/>
      <c r="Z612" s="4"/>
      <c r="AA612" s="4"/>
      <c r="AB612" s="7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7"/>
      <c r="D613" s="4"/>
      <c r="E613" s="4"/>
      <c r="F613" s="7"/>
      <c r="G613" s="4"/>
      <c r="H613" s="4"/>
      <c r="I613" s="4"/>
      <c r="J613" s="4"/>
      <c r="K613" s="4"/>
      <c r="L613" s="4"/>
      <c r="M613" s="4"/>
      <c r="N613" s="7"/>
      <c r="O613" s="4"/>
      <c r="P613" s="4"/>
      <c r="Q613" s="7"/>
      <c r="R613" s="4"/>
      <c r="S613" s="4"/>
      <c r="T613" s="4"/>
      <c r="U613" s="4"/>
      <c r="V613" s="4"/>
      <c r="W613" s="4"/>
      <c r="X613" s="4"/>
      <c r="Y613" s="7"/>
      <c r="Z613" s="4"/>
      <c r="AA613" s="4"/>
      <c r="AB613" s="7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7"/>
      <c r="D614" s="4"/>
      <c r="E614" s="4"/>
      <c r="F614" s="7"/>
      <c r="G614" s="4"/>
      <c r="H614" s="4"/>
      <c r="I614" s="4"/>
      <c r="J614" s="4"/>
      <c r="K614" s="4"/>
      <c r="L614" s="4"/>
      <c r="M614" s="4"/>
      <c r="N614" s="7"/>
      <c r="O614" s="4"/>
      <c r="P614" s="4"/>
      <c r="Q614" s="7"/>
      <c r="R614" s="4"/>
      <c r="S614" s="4"/>
      <c r="T614" s="4"/>
      <c r="U614" s="4"/>
      <c r="V614" s="4"/>
      <c r="W614" s="4"/>
      <c r="X614" s="4"/>
      <c r="Y614" s="7"/>
      <c r="Z614" s="4"/>
      <c r="AA614" s="4"/>
      <c r="AB614" s="7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7"/>
      <c r="D615" s="4"/>
      <c r="E615" s="4"/>
      <c r="F615" s="7"/>
      <c r="G615" s="4"/>
      <c r="H615" s="4"/>
      <c r="I615" s="4"/>
      <c r="J615" s="4"/>
      <c r="K615" s="4"/>
      <c r="L615" s="4"/>
      <c r="M615" s="4"/>
      <c r="N615" s="7"/>
      <c r="O615" s="4"/>
      <c r="P615" s="4"/>
      <c r="Q615" s="7"/>
      <c r="R615" s="4"/>
      <c r="S615" s="4"/>
      <c r="T615" s="4"/>
      <c r="U615" s="4"/>
      <c r="V615" s="4"/>
      <c r="W615" s="4"/>
      <c r="X615" s="4"/>
      <c r="Y615" s="7"/>
      <c r="Z615" s="4"/>
      <c r="AA615" s="4"/>
      <c r="AB615" s="7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7"/>
      <c r="D616" s="4"/>
      <c r="E616" s="4"/>
      <c r="F616" s="7"/>
      <c r="G616" s="4"/>
      <c r="H616" s="4"/>
      <c r="I616" s="4"/>
      <c r="J616" s="4"/>
      <c r="K616" s="4"/>
      <c r="L616" s="4"/>
      <c r="M616" s="4"/>
      <c r="N616" s="7"/>
      <c r="O616" s="4"/>
      <c r="P616" s="4"/>
      <c r="Q616" s="7"/>
      <c r="R616" s="4"/>
      <c r="S616" s="4"/>
      <c r="T616" s="4"/>
      <c r="U616" s="4"/>
      <c r="V616" s="4"/>
      <c r="W616" s="4"/>
      <c r="X616" s="4"/>
      <c r="Y616" s="7"/>
      <c r="Z616" s="4"/>
      <c r="AA616" s="4"/>
      <c r="AB616" s="7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7"/>
      <c r="D617" s="4"/>
      <c r="E617" s="4"/>
      <c r="F617" s="7"/>
      <c r="G617" s="4"/>
      <c r="H617" s="4"/>
      <c r="I617" s="4"/>
      <c r="J617" s="4"/>
      <c r="K617" s="4"/>
      <c r="L617" s="4"/>
      <c r="M617" s="4"/>
      <c r="N617" s="7"/>
      <c r="O617" s="4"/>
      <c r="P617" s="4"/>
      <c r="Q617" s="7"/>
      <c r="R617" s="4"/>
      <c r="S617" s="4"/>
      <c r="T617" s="4"/>
      <c r="U617" s="4"/>
      <c r="V617" s="4"/>
      <c r="W617" s="4"/>
      <c r="X617" s="4"/>
      <c r="Y617" s="7"/>
      <c r="Z617" s="4"/>
      <c r="AA617" s="4"/>
      <c r="AB617" s="7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7"/>
      <c r="D618" s="4"/>
      <c r="E618" s="4"/>
      <c r="F618" s="7"/>
      <c r="G618" s="4"/>
      <c r="H618" s="4"/>
      <c r="I618" s="4"/>
      <c r="J618" s="4"/>
      <c r="K618" s="4"/>
      <c r="L618" s="4"/>
      <c r="M618" s="4"/>
      <c r="N618" s="7"/>
      <c r="O618" s="4"/>
      <c r="P618" s="4"/>
      <c r="Q618" s="7"/>
      <c r="R618" s="4"/>
      <c r="S618" s="4"/>
      <c r="T618" s="4"/>
      <c r="U618" s="4"/>
      <c r="V618" s="4"/>
      <c r="W618" s="4"/>
      <c r="X618" s="4"/>
      <c r="Y618" s="7"/>
      <c r="Z618" s="4"/>
      <c r="AA618" s="4"/>
      <c r="AB618" s="7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7"/>
      <c r="D619" s="4"/>
      <c r="E619" s="4"/>
      <c r="F619" s="7"/>
      <c r="G619" s="4"/>
      <c r="H619" s="4"/>
      <c r="I619" s="4"/>
      <c r="J619" s="4"/>
      <c r="K619" s="4"/>
      <c r="L619" s="4"/>
      <c r="M619" s="4"/>
      <c r="N619" s="7"/>
      <c r="O619" s="4"/>
      <c r="P619" s="4"/>
      <c r="Q619" s="7"/>
      <c r="R619" s="4"/>
      <c r="S619" s="4"/>
      <c r="T619" s="4"/>
      <c r="U619" s="4"/>
      <c r="V619" s="4"/>
      <c r="W619" s="4"/>
      <c r="X619" s="4"/>
      <c r="Y619" s="7"/>
      <c r="Z619" s="4"/>
      <c r="AA619" s="4"/>
      <c r="AB619" s="7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7"/>
      <c r="D620" s="4"/>
      <c r="E620" s="4"/>
      <c r="F620" s="7"/>
      <c r="G620" s="4"/>
      <c r="H620" s="4"/>
      <c r="I620" s="4"/>
      <c r="J620" s="4"/>
      <c r="K620" s="4"/>
      <c r="L620" s="4"/>
      <c r="M620" s="4"/>
      <c r="N620" s="7"/>
      <c r="O620" s="4"/>
      <c r="P620" s="4"/>
      <c r="Q620" s="7"/>
      <c r="R620" s="4"/>
      <c r="S620" s="4"/>
      <c r="T620" s="4"/>
      <c r="U620" s="4"/>
      <c r="V620" s="4"/>
      <c r="W620" s="4"/>
      <c r="X620" s="4"/>
      <c r="Y620" s="7"/>
      <c r="Z620" s="4"/>
      <c r="AA620" s="4"/>
      <c r="AB620" s="7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7"/>
      <c r="D621" s="4"/>
      <c r="E621" s="4"/>
      <c r="F621" s="7"/>
      <c r="G621" s="4"/>
      <c r="H621" s="4"/>
      <c r="I621" s="4"/>
      <c r="J621" s="4"/>
      <c r="K621" s="4"/>
      <c r="L621" s="4"/>
      <c r="M621" s="4"/>
      <c r="N621" s="7"/>
      <c r="O621" s="4"/>
      <c r="P621" s="4"/>
      <c r="Q621" s="7"/>
      <c r="R621" s="4"/>
      <c r="S621" s="4"/>
      <c r="T621" s="4"/>
      <c r="U621" s="4"/>
      <c r="V621" s="4"/>
      <c r="W621" s="4"/>
      <c r="X621" s="4"/>
      <c r="Y621" s="7"/>
      <c r="Z621" s="4"/>
      <c r="AA621" s="4"/>
      <c r="AB621" s="7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7"/>
      <c r="D622" s="4"/>
      <c r="E622" s="4"/>
      <c r="F622" s="7"/>
      <c r="G622" s="4"/>
      <c r="H622" s="4"/>
      <c r="I622" s="4"/>
      <c r="J622" s="4"/>
      <c r="K622" s="4"/>
      <c r="L622" s="4"/>
      <c r="M622" s="4"/>
      <c r="N622" s="7"/>
      <c r="O622" s="4"/>
      <c r="P622" s="4"/>
      <c r="Q622" s="7"/>
      <c r="R622" s="4"/>
      <c r="S622" s="4"/>
      <c r="T622" s="4"/>
      <c r="U622" s="4"/>
      <c r="V622" s="4"/>
      <c r="W622" s="4"/>
      <c r="X622" s="4"/>
      <c r="Y622" s="7"/>
      <c r="Z622" s="4"/>
      <c r="AA622" s="4"/>
      <c r="AB622" s="7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7"/>
      <c r="D623" s="4"/>
      <c r="E623" s="4"/>
      <c r="F623" s="7"/>
      <c r="G623" s="4"/>
      <c r="H623" s="4"/>
      <c r="I623" s="4"/>
      <c r="J623" s="4"/>
      <c r="K623" s="4"/>
      <c r="L623" s="4"/>
      <c r="M623" s="4"/>
      <c r="N623" s="7"/>
      <c r="O623" s="4"/>
      <c r="P623" s="4"/>
      <c r="Q623" s="7"/>
      <c r="R623" s="4"/>
      <c r="S623" s="4"/>
      <c r="T623" s="4"/>
      <c r="U623" s="4"/>
      <c r="V623" s="4"/>
      <c r="W623" s="4"/>
      <c r="X623" s="4"/>
      <c r="Y623" s="7"/>
      <c r="Z623" s="4"/>
      <c r="AA623" s="4"/>
      <c r="AB623" s="7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7"/>
      <c r="D624" s="4"/>
      <c r="E624" s="4"/>
      <c r="F624" s="7"/>
      <c r="G624" s="4"/>
      <c r="H624" s="4"/>
      <c r="I624" s="4"/>
      <c r="J624" s="4"/>
      <c r="K624" s="4"/>
      <c r="L624" s="4"/>
      <c r="M624" s="4"/>
      <c r="N624" s="7"/>
      <c r="O624" s="4"/>
      <c r="P624" s="4"/>
      <c r="Q624" s="7"/>
      <c r="R624" s="4"/>
      <c r="S624" s="4"/>
      <c r="T624" s="4"/>
      <c r="U624" s="4"/>
      <c r="V624" s="4"/>
      <c r="W624" s="4"/>
      <c r="X624" s="4"/>
      <c r="Y624" s="7"/>
      <c r="Z624" s="4"/>
      <c r="AA624" s="4"/>
      <c r="AB624" s="7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7"/>
      <c r="D625" s="4"/>
      <c r="E625" s="4"/>
      <c r="F625" s="7"/>
      <c r="G625" s="4"/>
      <c r="H625" s="4"/>
      <c r="I625" s="4"/>
      <c r="J625" s="4"/>
      <c r="K625" s="4"/>
      <c r="L625" s="4"/>
      <c r="M625" s="4"/>
      <c r="N625" s="7"/>
      <c r="O625" s="4"/>
      <c r="P625" s="4"/>
      <c r="Q625" s="7"/>
      <c r="R625" s="4"/>
      <c r="S625" s="4"/>
      <c r="T625" s="4"/>
      <c r="U625" s="4"/>
      <c r="V625" s="4"/>
      <c r="W625" s="4"/>
      <c r="X625" s="4"/>
      <c r="Y625" s="7"/>
      <c r="Z625" s="4"/>
      <c r="AA625" s="4"/>
      <c r="AB625" s="7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7"/>
      <c r="D626" s="4"/>
      <c r="E626" s="4"/>
      <c r="F626" s="7"/>
      <c r="G626" s="4"/>
      <c r="H626" s="4"/>
      <c r="I626" s="4"/>
      <c r="J626" s="4"/>
      <c r="K626" s="4"/>
      <c r="L626" s="4"/>
      <c r="M626" s="4"/>
      <c r="N626" s="7"/>
      <c r="O626" s="4"/>
      <c r="P626" s="4"/>
      <c r="Q626" s="7"/>
      <c r="R626" s="4"/>
      <c r="S626" s="4"/>
      <c r="T626" s="4"/>
      <c r="U626" s="4"/>
      <c r="V626" s="4"/>
      <c r="W626" s="4"/>
      <c r="X626" s="4"/>
      <c r="Y626" s="7"/>
      <c r="Z626" s="4"/>
      <c r="AA626" s="4"/>
      <c r="AB626" s="7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7"/>
      <c r="D627" s="4"/>
      <c r="E627" s="4"/>
      <c r="F627" s="7"/>
      <c r="G627" s="4"/>
      <c r="H627" s="4"/>
      <c r="I627" s="4"/>
      <c r="J627" s="4"/>
      <c r="K627" s="4"/>
      <c r="L627" s="4"/>
      <c r="M627" s="4"/>
      <c r="N627" s="7"/>
      <c r="O627" s="4"/>
      <c r="P627" s="4"/>
      <c r="Q627" s="7"/>
      <c r="R627" s="4"/>
      <c r="S627" s="4"/>
      <c r="T627" s="4"/>
      <c r="U627" s="4"/>
      <c r="V627" s="4"/>
      <c r="W627" s="4"/>
      <c r="X627" s="4"/>
      <c r="Y627" s="7"/>
      <c r="Z627" s="4"/>
      <c r="AA627" s="4"/>
      <c r="AB627" s="7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7"/>
      <c r="D628" s="4"/>
      <c r="E628" s="4"/>
      <c r="F628" s="7"/>
      <c r="G628" s="4"/>
      <c r="H628" s="4"/>
      <c r="I628" s="4"/>
      <c r="J628" s="4"/>
      <c r="K628" s="4"/>
      <c r="L628" s="4"/>
      <c r="M628" s="4"/>
      <c r="N628" s="7"/>
      <c r="O628" s="4"/>
      <c r="P628" s="4"/>
      <c r="Q628" s="7"/>
      <c r="R628" s="4"/>
      <c r="S628" s="4"/>
      <c r="T628" s="4"/>
      <c r="U628" s="4"/>
      <c r="V628" s="4"/>
      <c r="W628" s="4"/>
      <c r="X628" s="4"/>
      <c r="Y628" s="7"/>
      <c r="Z628" s="4"/>
      <c r="AA628" s="4"/>
      <c r="AB628" s="7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7"/>
      <c r="D629" s="4"/>
      <c r="E629" s="4"/>
      <c r="F629" s="7"/>
      <c r="G629" s="4"/>
      <c r="H629" s="4"/>
      <c r="I629" s="4"/>
      <c r="J629" s="4"/>
      <c r="K629" s="4"/>
      <c r="L629" s="4"/>
      <c r="M629" s="4"/>
      <c r="N629" s="7"/>
      <c r="O629" s="4"/>
      <c r="P629" s="4"/>
      <c r="Q629" s="7"/>
      <c r="R629" s="4"/>
      <c r="S629" s="4"/>
      <c r="T629" s="4"/>
      <c r="U629" s="4"/>
      <c r="V629" s="4"/>
      <c r="W629" s="4"/>
      <c r="X629" s="4"/>
      <c r="Y629" s="7"/>
      <c r="Z629" s="4"/>
      <c r="AA629" s="4"/>
      <c r="AB629" s="7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7"/>
      <c r="D630" s="4"/>
      <c r="E630" s="4"/>
      <c r="F630" s="7"/>
      <c r="G630" s="4"/>
      <c r="H630" s="4"/>
      <c r="I630" s="4"/>
      <c r="J630" s="4"/>
      <c r="K630" s="4"/>
      <c r="L630" s="4"/>
      <c r="M630" s="4"/>
      <c r="N630" s="7"/>
      <c r="O630" s="4"/>
      <c r="P630" s="4"/>
      <c r="Q630" s="7"/>
      <c r="R630" s="4"/>
      <c r="S630" s="4"/>
      <c r="T630" s="4"/>
      <c r="U630" s="4"/>
      <c r="V630" s="4"/>
      <c r="W630" s="4"/>
      <c r="X630" s="4"/>
      <c r="Y630" s="7"/>
      <c r="Z630" s="4"/>
      <c r="AA630" s="4"/>
      <c r="AB630" s="7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7"/>
      <c r="D631" s="4"/>
      <c r="E631" s="4"/>
      <c r="F631" s="7"/>
      <c r="G631" s="4"/>
      <c r="H631" s="4"/>
      <c r="I631" s="4"/>
      <c r="J631" s="4"/>
      <c r="K631" s="4"/>
      <c r="L631" s="4"/>
      <c r="M631" s="4"/>
      <c r="N631" s="7"/>
      <c r="O631" s="4"/>
      <c r="P631" s="4"/>
      <c r="Q631" s="7"/>
      <c r="R631" s="4"/>
      <c r="S631" s="4"/>
      <c r="T631" s="4"/>
      <c r="U631" s="4"/>
      <c r="V631" s="4"/>
      <c r="W631" s="4"/>
      <c r="X631" s="4"/>
      <c r="Y631" s="7"/>
      <c r="Z631" s="4"/>
      <c r="AA631" s="4"/>
      <c r="AB631" s="7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7"/>
      <c r="D632" s="4"/>
      <c r="E632" s="4"/>
      <c r="F632" s="7"/>
      <c r="G632" s="4"/>
      <c r="H632" s="4"/>
      <c r="I632" s="4"/>
      <c r="J632" s="4"/>
      <c r="K632" s="4"/>
      <c r="L632" s="4"/>
      <c r="M632" s="4"/>
      <c r="N632" s="7"/>
      <c r="O632" s="4"/>
      <c r="P632" s="4"/>
      <c r="Q632" s="7"/>
      <c r="R632" s="4"/>
      <c r="S632" s="4"/>
      <c r="T632" s="4"/>
      <c r="U632" s="4"/>
      <c r="V632" s="4"/>
      <c r="W632" s="4"/>
      <c r="X632" s="4"/>
      <c r="Y632" s="7"/>
      <c r="Z632" s="4"/>
      <c r="AA632" s="4"/>
      <c r="AB632" s="7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7"/>
      <c r="D633" s="4"/>
      <c r="E633" s="4"/>
      <c r="F633" s="7"/>
      <c r="G633" s="4"/>
      <c r="H633" s="4"/>
      <c r="I633" s="4"/>
      <c r="J633" s="4"/>
      <c r="K633" s="4"/>
      <c r="L633" s="4"/>
      <c r="M633" s="4"/>
      <c r="N633" s="7"/>
      <c r="O633" s="4"/>
      <c r="P633" s="4"/>
      <c r="Q633" s="7"/>
      <c r="R633" s="4"/>
      <c r="S633" s="4"/>
      <c r="T633" s="4"/>
      <c r="U633" s="4"/>
      <c r="V633" s="4"/>
      <c r="W633" s="4"/>
      <c r="X633" s="4"/>
      <c r="Y633" s="7"/>
      <c r="Z633" s="4"/>
      <c r="AA633" s="4"/>
      <c r="AB633" s="7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7"/>
      <c r="D634" s="4"/>
      <c r="E634" s="4"/>
      <c r="F634" s="7"/>
      <c r="G634" s="4"/>
      <c r="H634" s="4"/>
      <c r="I634" s="4"/>
      <c r="J634" s="4"/>
      <c r="K634" s="4"/>
      <c r="L634" s="4"/>
      <c r="M634" s="4"/>
      <c r="N634" s="7"/>
      <c r="O634" s="4"/>
      <c r="P634" s="4"/>
      <c r="Q634" s="7"/>
      <c r="R634" s="4"/>
      <c r="S634" s="4"/>
      <c r="T634" s="4"/>
      <c r="U634" s="4"/>
      <c r="V634" s="4"/>
      <c r="W634" s="4"/>
      <c r="X634" s="4"/>
      <c r="Y634" s="7"/>
      <c r="Z634" s="4"/>
      <c r="AA634" s="4"/>
      <c r="AB634" s="7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7"/>
      <c r="D635" s="4"/>
      <c r="E635" s="4"/>
      <c r="F635" s="7"/>
      <c r="G635" s="4"/>
      <c r="H635" s="4"/>
      <c r="I635" s="4"/>
      <c r="J635" s="4"/>
      <c r="K635" s="4"/>
      <c r="L635" s="4"/>
      <c r="M635" s="4"/>
      <c r="N635" s="7"/>
      <c r="O635" s="4"/>
      <c r="P635" s="4"/>
      <c r="Q635" s="7"/>
      <c r="R635" s="4"/>
      <c r="S635" s="4"/>
      <c r="T635" s="4"/>
      <c r="U635" s="4"/>
      <c r="V635" s="4"/>
      <c r="W635" s="4"/>
      <c r="X635" s="4"/>
      <c r="Y635" s="7"/>
      <c r="Z635" s="4"/>
      <c r="AA635" s="4"/>
      <c r="AB635" s="7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7"/>
      <c r="D636" s="4"/>
      <c r="E636" s="4"/>
      <c r="F636" s="7"/>
      <c r="G636" s="4"/>
      <c r="H636" s="4"/>
      <c r="I636" s="4"/>
      <c r="J636" s="4"/>
      <c r="K636" s="4"/>
      <c r="L636" s="4"/>
      <c r="M636" s="4"/>
      <c r="N636" s="7"/>
      <c r="O636" s="4"/>
      <c r="P636" s="4"/>
      <c r="Q636" s="7"/>
      <c r="R636" s="4"/>
      <c r="S636" s="4"/>
      <c r="T636" s="4"/>
      <c r="U636" s="4"/>
      <c r="V636" s="4"/>
      <c r="W636" s="4"/>
      <c r="X636" s="4"/>
      <c r="Y636" s="7"/>
      <c r="Z636" s="4"/>
      <c r="AA636" s="4"/>
      <c r="AB636" s="7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7"/>
      <c r="D637" s="4"/>
      <c r="E637" s="4"/>
      <c r="F637" s="7"/>
      <c r="G637" s="4"/>
      <c r="H637" s="4"/>
      <c r="I637" s="4"/>
      <c r="J637" s="4"/>
      <c r="K637" s="4"/>
      <c r="L637" s="4"/>
      <c r="M637" s="4"/>
      <c r="N637" s="7"/>
      <c r="O637" s="4"/>
      <c r="P637" s="4"/>
      <c r="Q637" s="7"/>
      <c r="R637" s="4"/>
      <c r="S637" s="4"/>
      <c r="T637" s="4"/>
      <c r="U637" s="4"/>
      <c r="V637" s="4"/>
      <c r="W637" s="4"/>
      <c r="X637" s="4"/>
      <c r="Y637" s="7"/>
      <c r="Z637" s="4"/>
      <c r="AA637" s="4"/>
      <c r="AB637" s="7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7"/>
      <c r="D638" s="4"/>
      <c r="E638" s="4"/>
      <c r="F638" s="7"/>
      <c r="G638" s="4"/>
      <c r="H638" s="4"/>
      <c r="I638" s="4"/>
      <c r="J638" s="4"/>
      <c r="K638" s="4"/>
      <c r="L638" s="4"/>
      <c r="M638" s="4"/>
      <c r="N638" s="7"/>
      <c r="O638" s="4"/>
      <c r="P638" s="4"/>
      <c r="Q638" s="7"/>
      <c r="R638" s="4"/>
      <c r="S638" s="4"/>
      <c r="T638" s="4"/>
      <c r="U638" s="4"/>
      <c r="V638" s="4"/>
      <c r="W638" s="4"/>
      <c r="X638" s="4"/>
      <c r="Y638" s="7"/>
      <c r="Z638" s="4"/>
      <c r="AA638" s="4"/>
      <c r="AB638" s="7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7"/>
      <c r="D639" s="4"/>
      <c r="E639" s="4"/>
      <c r="F639" s="7"/>
      <c r="G639" s="4"/>
      <c r="H639" s="4"/>
      <c r="I639" s="4"/>
      <c r="J639" s="4"/>
      <c r="K639" s="4"/>
      <c r="L639" s="4"/>
      <c r="M639" s="4"/>
      <c r="N639" s="7"/>
      <c r="O639" s="4"/>
      <c r="P639" s="4"/>
      <c r="Q639" s="7"/>
      <c r="R639" s="4"/>
      <c r="S639" s="4"/>
      <c r="T639" s="4"/>
      <c r="U639" s="4"/>
      <c r="V639" s="4"/>
      <c r="W639" s="4"/>
      <c r="X639" s="4"/>
      <c r="Y639" s="7"/>
      <c r="Z639" s="4"/>
      <c r="AA639" s="4"/>
      <c r="AB639" s="7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7"/>
      <c r="D640" s="4"/>
      <c r="E640" s="4"/>
      <c r="F640" s="7"/>
      <c r="G640" s="4"/>
      <c r="H640" s="4"/>
      <c r="I640" s="4"/>
      <c r="J640" s="4"/>
      <c r="K640" s="4"/>
      <c r="L640" s="4"/>
      <c r="M640" s="4"/>
      <c r="N640" s="7"/>
      <c r="O640" s="4"/>
      <c r="P640" s="4"/>
      <c r="Q640" s="7"/>
      <c r="R640" s="4"/>
      <c r="S640" s="4"/>
      <c r="T640" s="4"/>
      <c r="U640" s="4"/>
      <c r="V640" s="4"/>
      <c r="W640" s="4"/>
      <c r="X640" s="4"/>
      <c r="Y640" s="7"/>
      <c r="Z640" s="4"/>
      <c r="AA640" s="4"/>
      <c r="AB640" s="7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7"/>
      <c r="D641" s="4"/>
      <c r="E641" s="4"/>
      <c r="F641" s="7"/>
      <c r="G641" s="4"/>
      <c r="H641" s="4"/>
      <c r="I641" s="4"/>
      <c r="J641" s="4"/>
      <c r="K641" s="4"/>
      <c r="L641" s="4"/>
      <c r="M641" s="4"/>
      <c r="N641" s="7"/>
      <c r="O641" s="4"/>
      <c r="P641" s="4"/>
      <c r="Q641" s="7"/>
      <c r="R641" s="4"/>
      <c r="S641" s="4"/>
      <c r="T641" s="4"/>
      <c r="U641" s="4"/>
      <c r="V641" s="4"/>
      <c r="W641" s="4"/>
      <c r="X641" s="4"/>
      <c r="Y641" s="7"/>
      <c r="Z641" s="4"/>
      <c r="AA641" s="4"/>
      <c r="AB641" s="7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7"/>
      <c r="D642" s="4"/>
      <c r="E642" s="4"/>
      <c r="F642" s="7"/>
      <c r="G642" s="4"/>
      <c r="H642" s="4"/>
      <c r="I642" s="4"/>
      <c r="J642" s="4"/>
      <c r="K642" s="4"/>
      <c r="L642" s="4"/>
      <c r="M642" s="4"/>
      <c r="N642" s="7"/>
      <c r="O642" s="4"/>
      <c r="P642" s="4"/>
      <c r="Q642" s="7"/>
      <c r="R642" s="4"/>
      <c r="S642" s="4"/>
      <c r="T642" s="4"/>
      <c r="U642" s="4"/>
      <c r="V642" s="4"/>
      <c r="W642" s="4"/>
      <c r="X642" s="4"/>
      <c r="Y642" s="7"/>
      <c r="Z642" s="4"/>
      <c r="AA642" s="4"/>
      <c r="AB642" s="7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7"/>
      <c r="D643" s="4"/>
      <c r="E643" s="4"/>
      <c r="F643" s="7"/>
      <c r="G643" s="4"/>
      <c r="H643" s="4"/>
      <c r="I643" s="4"/>
      <c r="J643" s="4"/>
      <c r="K643" s="4"/>
      <c r="L643" s="4"/>
      <c r="M643" s="4"/>
      <c r="N643" s="7"/>
      <c r="O643" s="4"/>
      <c r="P643" s="4"/>
      <c r="Q643" s="7"/>
      <c r="R643" s="4"/>
      <c r="S643" s="4"/>
      <c r="T643" s="4"/>
      <c r="U643" s="4"/>
      <c r="V643" s="4"/>
      <c r="W643" s="4"/>
      <c r="X643" s="4"/>
      <c r="Y643" s="7"/>
      <c r="Z643" s="4"/>
      <c r="AA643" s="4"/>
      <c r="AB643" s="7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7"/>
      <c r="D644" s="4"/>
      <c r="E644" s="4"/>
      <c r="F644" s="7"/>
      <c r="G644" s="4"/>
      <c r="H644" s="4"/>
      <c r="I644" s="4"/>
      <c r="J644" s="4"/>
      <c r="K644" s="4"/>
      <c r="L644" s="4"/>
      <c r="M644" s="4"/>
      <c r="N644" s="7"/>
      <c r="O644" s="4"/>
      <c r="P644" s="4"/>
      <c r="Q644" s="7"/>
      <c r="R644" s="4"/>
      <c r="S644" s="4"/>
      <c r="T644" s="4"/>
      <c r="U644" s="4"/>
      <c r="V644" s="4"/>
      <c r="W644" s="4"/>
      <c r="X644" s="4"/>
      <c r="Y644" s="7"/>
      <c r="Z644" s="4"/>
      <c r="AA644" s="4"/>
      <c r="AB644" s="7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7"/>
      <c r="D645" s="4"/>
      <c r="E645" s="4"/>
      <c r="F645" s="7"/>
      <c r="G645" s="4"/>
      <c r="H645" s="4"/>
      <c r="I645" s="4"/>
      <c r="J645" s="4"/>
      <c r="K645" s="4"/>
      <c r="L645" s="4"/>
      <c r="M645" s="4"/>
      <c r="N645" s="7"/>
      <c r="O645" s="4"/>
      <c r="P645" s="4"/>
      <c r="Q645" s="7"/>
      <c r="R645" s="4"/>
      <c r="S645" s="4"/>
      <c r="T645" s="4"/>
      <c r="U645" s="4"/>
      <c r="V645" s="4"/>
      <c r="W645" s="4"/>
      <c r="X645" s="4"/>
      <c r="Y645" s="7"/>
      <c r="Z645" s="4"/>
      <c r="AA645" s="4"/>
      <c r="AB645" s="7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7"/>
      <c r="D646" s="4"/>
      <c r="E646" s="4"/>
      <c r="F646" s="7"/>
      <c r="G646" s="4"/>
      <c r="H646" s="4"/>
      <c r="I646" s="4"/>
      <c r="J646" s="4"/>
      <c r="K646" s="4"/>
      <c r="L646" s="4"/>
      <c r="M646" s="4"/>
      <c r="N646" s="7"/>
      <c r="O646" s="4"/>
      <c r="P646" s="4"/>
      <c r="Q646" s="7"/>
      <c r="R646" s="4"/>
      <c r="S646" s="4"/>
      <c r="T646" s="4"/>
      <c r="U646" s="4"/>
      <c r="V646" s="4"/>
      <c r="W646" s="4"/>
      <c r="X646" s="4"/>
      <c r="Y646" s="7"/>
      <c r="Z646" s="4"/>
      <c r="AA646" s="4"/>
      <c r="AB646" s="7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7"/>
      <c r="D647" s="4"/>
      <c r="E647" s="4"/>
      <c r="F647" s="7"/>
      <c r="G647" s="4"/>
      <c r="H647" s="4"/>
      <c r="I647" s="4"/>
      <c r="J647" s="4"/>
      <c r="K647" s="4"/>
      <c r="L647" s="4"/>
      <c r="M647" s="4"/>
      <c r="N647" s="7"/>
      <c r="O647" s="4"/>
      <c r="P647" s="4"/>
      <c r="Q647" s="7"/>
      <c r="R647" s="4"/>
      <c r="S647" s="4"/>
      <c r="T647" s="4"/>
      <c r="U647" s="4"/>
      <c r="V647" s="4"/>
      <c r="W647" s="4"/>
      <c r="X647" s="4"/>
      <c r="Y647" s="7"/>
      <c r="Z647" s="4"/>
      <c r="AA647" s="4"/>
      <c r="AB647" s="7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7"/>
      <c r="D648" s="4"/>
      <c r="E648" s="4"/>
      <c r="F648" s="7"/>
      <c r="G648" s="4"/>
      <c r="H648" s="4"/>
      <c r="I648" s="4"/>
      <c r="J648" s="4"/>
      <c r="K648" s="4"/>
      <c r="L648" s="4"/>
      <c r="M648" s="4"/>
      <c r="N648" s="7"/>
      <c r="O648" s="4"/>
      <c r="P648" s="4"/>
      <c r="Q648" s="7"/>
      <c r="R648" s="4"/>
      <c r="S648" s="4"/>
      <c r="T648" s="4"/>
      <c r="U648" s="4"/>
      <c r="V648" s="4"/>
      <c r="W648" s="4"/>
      <c r="X648" s="4"/>
      <c r="Y648" s="7"/>
      <c r="Z648" s="4"/>
      <c r="AA648" s="4"/>
      <c r="AB648" s="7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7"/>
      <c r="D649" s="4"/>
      <c r="E649" s="4"/>
      <c r="F649" s="7"/>
      <c r="G649" s="4"/>
      <c r="H649" s="4"/>
      <c r="I649" s="4"/>
      <c r="J649" s="4"/>
      <c r="K649" s="4"/>
      <c r="L649" s="4"/>
      <c r="M649" s="4"/>
      <c r="N649" s="7"/>
      <c r="O649" s="4"/>
      <c r="P649" s="4"/>
      <c r="Q649" s="7"/>
      <c r="R649" s="4"/>
      <c r="S649" s="4"/>
      <c r="T649" s="4"/>
      <c r="U649" s="4"/>
      <c r="V649" s="4"/>
      <c r="W649" s="4"/>
      <c r="X649" s="4"/>
      <c r="Y649" s="7"/>
      <c r="Z649" s="4"/>
      <c r="AA649" s="4"/>
      <c r="AB649" s="7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7"/>
      <c r="D650" s="4"/>
      <c r="E650" s="4"/>
      <c r="F650" s="7"/>
      <c r="G650" s="4"/>
      <c r="H650" s="4"/>
      <c r="I650" s="4"/>
      <c r="J650" s="4"/>
      <c r="K650" s="4"/>
      <c r="L650" s="4"/>
      <c r="M650" s="4"/>
      <c r="N650" s="7"/>
      <c r="O650" s="4"/>
      <c r="P650" s="4"/>
      <c r="Q650" s="7"/>
      <c r="R650" s="4"/>
      <c r="S650" s="4"/>
      <c r="T650" s="4"/>
      <c r="U650" s="4"/>
      <c r="V650" s="4"/>
      <c r="W650" s="4"/>
      <c r="X650" s="4"/>
      <c r="Y650" s="7"/>
      <c r="Z650" s="4"/>
      <c r="AA650" s="4"/>
      <c r="AB650" s="7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7"/>
      <c r="D651" s="4"/>
      <c r="E651" s="4"/>
      <c r="F651" s="7"/>
      <c r="G651" s="4"/>
      <c r="H651" s="4"/>
      <c r="I651" s="4"/>
      <c r="J651" s="4"/>
      <c r="K651" s="4"/>
      <c r="L651" s="4"/>
      <c r="M651" s="4"/>
      <c r="N651" s="7"/>
      <c r="O651" s="4"/>
      <c r="P651" s="4"/>
      <c r="Q651" s="7"/>
      <c r="R651" s="4"/>
      <c r="S651" s="4"/>
      <c r="T651" s="4"/>
      <c r="U651" s="4"/>
      <c r="V651" s="4"/>
      <c r="W651" s="4"/>
      <c r="X651" s="4"/>
      <c r="Y651" s="7"/>
      <c r="Z651" s="4"/>
      <c r="AA651" s="4"/>
      <c r="AB651" s="7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7"/>
      <c r="D652" s="4"/>
      <c r="E652" s="4"/>
      <c r="F652" s="7"/>
      <c r="G652" s="4"/>
      <c r="H652" s="4"/>
      <c r="I652" s="4"/>
      <c r="J652" s="4"/>
      <c r="K652" s="4"/>
      <c r="L652" s="4"/>
      <c r="M652" s="4"/>
      <c r="N652" s="7"/>
      <c r="O652" s="4"/>
      <c r="P652" s="4"/>
      <c r="Q652" s="7"/>
      <c r="R652" s="4"/>
      <c r="S652" s="4"/>
      <c r="T652" s="4"/>
      <c r="U652" s="4"/>
      <c r="V652" s="4"/>
      <c r="W652" s="4"/>
      <c r="X652" s="4"/>
      <c r="Y652" s="7"/>
      <c r="Z652" s="4"/>
      <c r="AA652" s="4"/>
      <c r="AB652" s="7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7"/>
      <c r="D653" s="4"/>
      <c r="E653" s="4"/>
      <c r="F653" s="7"/>
      <c r="G653" s="4"/>
      <c r="H653" s="4"/>
      <c r="I653" s="4"/>
      <c r="J653" s="4"/>
      <c r="K653" s="4"/>
      <c r="L653" s="4"/>
      <c r="M653" s="4"/>
      <c r="N653" s="7"/>
      <c r="O653" s="4"/>
      <c r="P653" s="4"/>
      <c r="Q653" s="7"/>
      <c r="R653" s="4"/>
      <c r="S653" s="4"/>
      <c r="T653" s="4"/>
      <c r="U653" s="4"/>
      <c r="V653" s="4"/>
      <c r="W653" s="4"/>
      <c r="X653" s="4"/>
      <c r="Y653" s="7"/>
      <c r="Z653" s="4"/>
      <c r="AA653" s="4"/>
      <c r="AB653" s="7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7"/>
      <c r="D654" s="4"/>
      <c r="E654" s="4"/>
      <c r="F654" s="7"/>
      <c r="G654" s="4"/>
      <c r="H654" s="4"/>
      <c r="I654" s="4"/>
      <c r="J654" s="4"/>
      <c r="K654" s="4"/>
      <c r="L654" s="4"/>
      <c r="M654" s="4"/>
      <c r="N654" s="7"/>
      <c r="O654" s="4"/>
      <c r="P654" s="4"/>
      <c r="Q654" s="7"/>
      <c r="R654" s="4"/>
      <c r="S654" s="4"/>
      <c r="T654" s="4"/>
      <c r="U654" s="4"/>
      <c r="V654" s="4"/>
      <c r="W654" s="4"/>
      <c r="X654" s="4"/>
      <c r="Y654" s="7"/>
      <c r="Z654" s="4"/>
      <c r="AA654" s="4"/>
      <c r="AB654" s="7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7"/>
      <c r="D655" s="4"/>
      <c r="E655" s="4"/>
      <c r="F655" s="7"/>
      <c r="G655" s="4"/>
      <c r="H655" s="4"/>
      <c r="I655" s="4"/>
      <c r="J655" s="4"/>
      <c r="K655" s="4"/>
      <c r="L655" s="4"/>
      <c r="M655" s="4"/>
      <c r="N655" s="7"/>
      <c r="O655" s="4"/>
      <c r="P655" s="4"/>
      <c r="Q655" s="7"/>
      <c r="R655" s="4"/>
      <c r="S655" s="4"/>
      <c r="T655" s="4"/>
      <c r="U655" s="4"/>
      <c r="V655" s="4"/>
      <c r="W655" s="4"/>
      <c r="X655" s="4"/>
      <c r="Y655" s="7"/>
      <c r="Z655" s="4"/>
      <c r="AA655" s="4"/>
      <c r="AB655" s="7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7"/>
      <c r="D656" s="4"/>
      <c r="E656" s="4"/>
      <c r="F656" s="7"/>
      <c r="G656" s="4"/>
      <c r="H656" s="4"/>
      <c r="I656" s="4"/>
      <c r="J656" s="4"/>
      <c r="K656" s="4"/>
      <c r="L656" s="4"/>
      <c r="M656" s="4"/>
      <c r="N656" s="7"/>
      <c r="O656" s="4"/>
      <c r="P656" s="4"/>
      <c r="Q656" s="7"/>
      <c r="R656" s="4"/>
      <c r="S656" s="4"/>
      <c r="T656" s="4"/>
      <c r="U656" s="4"/>
      <c r="V656" s="4"/>
      <c r="W656" s="4"/>
      <c r="X656" s="4"/>
      <c r="Y656" s="7"/>
      <c r="Z656" s="4"/>
      <c r="AA656" s="4"/>
      <c r="AB656" s="7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7"/>
      <c r="D657" s="4"/>
      <c r="E657" s="4"/>
      <c r="F657" s="7"/>
      <c r="G657" s="4"/>
      <c r="H657" s="4"/>
      <c r="I657" s="4"/>
      <c r="J657" s="4"/>
      <c r="K657" s="4"/>
      <c r="L657" s="4"/>
      <c r="M657" s="4"/>
      <c r="N657" s="7"/>
      <c r="O657" s="4"/>
      <c r="P657" s="4"/>
      <c r="Q657" s="7"/>
      <c r="R657" s="4"/>
      <c r="S657" s="4"/>
      <c r="T657" s="4"/>
      <c r="U657" s="4"/>
      <c r="V657" s="4"/>
      <c r="W657" s="4"/>
      <c r="X657" s="4"/>
      <c r="Y657" s="7"/>
      <c r="Z657" s="4"/>
      <c r="AA657" s="4"/>
      <c r="AB657" s="7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7"/>
      <c r="D658" s="4"/>
      <c r="E658" s="4"/>
      <c r="F658" s="7"/>
      <c r="G658" s="4"/>
      <c r="H658" s="4"/>
      <c r="I658" s="4"/>
      <c r="J658" s="4"/>
      <c r="K658" s="4"/>
      <c r="L658" s="4"/>
      <c r="M658" s="4"/>
      <c r="N658" s="7"/>
      <c r="O658" s="4"/>
      <c r="P658" s="4"/>
      <c r="Q658" s="7"/>
      <c r="R658" s="4"/>
      <c r="S658" s="4"/>
      <c r="T658" s="4"/>
      <c r="U658" s="4"/>
      <c r="V658" s="4"/>
      <c r="W658" s="4"/>
      <c r="X658" s="4"/>
      <c r="Y658" s="7"/>
      <c r="Z658" s="4"/>
      <c r="AA658" s="4"/>
      <c r="AB658" s="7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7"/>
      <c r="D659" s="4"/>
      <c r="E659" s="4"/>
      <c r="F659" s="7"/>
      <c r="G659" s="4"/>
      <c r="H659" s="4"/>
      <c r="I659" s="4"/>
      <c r="J659" s="4"/>
      <c r="K659" s="4"/>
      <c r="L659" s="4"/>
      <c r="M659" s="4"/>
      <c r="N659" s="7"/>
      <c r="O659" s="4"/>
      <c r="P659" s="4"/>
      <c r="Q659" s="7"/>
      <c r="R659" s="4"/>
      <c r="S659" s="4"/>
      <c r="T659" s="4"/>
      <c r="U659" s="4"/>
      <c r="V659" s="4"/>
      <c r="W659" s="4"/>
      <c r="X659" s="4"/>
      <c r="Y659" s="7"/>
      <c r="Z659" s="4"/>
      <c r="AA659" s="4"/>
      <c r="AB659" s="7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7"/>
      <c r="D660" s="4"/>
      <c r="E660" s="4"/>
      <c r="F660" s="7"/>
      <c r="G660" s="4"/>
      <c r="H660" s="4"/>
      <c r="I660" s="4"/>
      <c r="J660" s="4"/>
      <c r="K660" s="4"/>
      <c r="L660" s="4"/>
      <c r="M660" s="4"/>
      <c r="N660" s="7"/>
      <c r="O660" s="4"/>
      <c r="P660" s="4"/>
      <c r="Q660" s="7"/>
      <c r="R660" s="4"/>
      <c r="S660" s="4"/>
      <c r="T660" s="4"/>
      <c r="U660" s="4"/>
      <c r="V660" s="4"/>
      <c r="W660" s="4"/>
      <c r="X660" s="4"/>
      <c r="Y660" s="7"/>
      <c r="Z660" s="4"/>
      <c r="AA660" s="4"/>
      <c r="AB660" s="7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7"/>
      <c r="D661" s="4"/>
      <c r="E661" s="4"/>
      <c r="F661" s="7"/>
      <c r="G661" s="4"/>
      <c r="H661" s="4"/>
      <c r="I661" s="4"/>
      <c r="J661" s="4"/>
      <c r="K661" s="4"/>
      <c r="L661" s="4"/>
      <c r="M661" s="4"/>
      <c r="N661" s="7"/>
      <c r="O661" s="4"/>
      <c r="P661" s="4"/>
      <c r="Q661" s="7"/>
      <c r="R661" s="4"/>
      <c r="S661" s="4"/>
      <c r="T661" s="4"/>
      <c r="U661" s="4"/>
      <c r="V661" s="4"/>
      <c r="W661" s="4"/>
      <c r="X661" s="4"/>
      <c r="Y661" s="7"/>
      <c r="Z661" s="4"/>
      <c r="AA661" s="4"/>
      <c r="AB661" s="7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7"/>
      <c r="D662" s="4"/>
      <c r="E662" s="4"/>
      <c r="F662" s="7"/>
      <c r="G662" s="4"/>
      <c r="H662" s="4"/>
      <c r="I662" s="4"/>
      <c r="J662" s="4"/>
      <c r="K662" s="4"/>
      <c r="L662" s="4"/>
      <c r="M662" s="4"/>
      <c r="N662" s="7"/>
      <c r="O662" s="4"/>
      <c r="P662" s="4"/>
      <c r="Q662" s="7"/>
      <c r="R662" s="4"/>
      <c r="S662" s="4"/>
      <c r="T662" s="4"/>
      <c r="U662" s="4"/>
      <c r="V662" s="4"/>
      <c r="W662" s="4"/>
      <c r="X662" s="4"/>
      <c r="Y662" s="7"/>
      <c r="Z662" s="4"/>
      <c r="AA662" s="4"/>
      <c r="AB662" s="7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7"/>
      <c r="D663" s="4"/>
      <c r="E663" s="4"/>
      <c r="F663" s="7"/>
      <c r="G663" s="4"/>
      <c r="H663" s="4"/>
      <c r="I663" s="4"/>
      <c r="J663" s="4"/>
      <c r="K663" s="4"/>
      <c r="L663" s="4"/>
      <c r="M663" s="4"/>
      <c r="N663" s="7"/>
      <c r="O663" s="4"/>
      <c r="P663" s="4"/>
      <c r="Q663" s="7"/>
      <c r="R663" s="4"/>
      <c r="S663" s="4"/>
      <c r="T663" s="4"/>
      <c r="U663" s="4"/>
      <c r="V663" s="4"/>
      <c r="W663" s="4"/>
      <c r="X663" s="4"/>
      <c r="Y663" s="7"/>
      <c r="Z663" s="4"/>
      <c r="AA663" s="4"/>
      <c r="AB663" s="7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7"/>
      <c r="D664" s="4"/>
      <c r="E664" s="4"/>
      <c r="F664" s="7"/>
      <c r="G664" s="4"/>
      <c r="H664" s="4"/>
      <c r="I664" s="4"/>
      <c r="J664" s="4"/>
      <c r="K664" s="4"/>
      <c r="L664" s="4"/>
      <c r="M664" s="4"/>
      <c r="N664" s="7"/>
      <c r="O664" s="4"/>
      <c r="P664" s="4"/>
      <c r="Q664" s="7"/>
      <c r="R664" s="4"/>
      <c r="S664" s="4"/>
      <c r="T664" s="4"/>
      <c r="U664" s="4"/>
      <c r="V664" s="4"/>
      <c r="W664" s="4"/>
      <c r="X664" s="4"/>
      <c r="Y664" s="7"/>
      <c r="Z664" s="4"/>
      <c r="AA664" s="4"/>
      <c r="AB664" s="7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7"/>
      <c r="D665" s="4"/>
      <c r="E665" s="4"/>
      <c r="F665" s="7"/>
      <c r="G665" s="4"/>
      <c r="H665" s="4"/>
      <c r="I665" s="4"/>
      <c r="J665" s="4"/>
      <c r="K665" s="4"/>
      <c r="L665" s="4"/>
      <c r="M665" s="4"/>
      <c r="N665" s="7"/>
      <c r="O665" s="4"/>
      <c r="P665" s="4"/>
      <c r="Q665" s="7"/>
      <c r="R665" s="4"/>
      <c r="S665" s="4"/>
      <c r="T665" s="4"/>
      <c r="U665" s="4"/>
      <c r="V665" s="4"/>
      <c r="W665" s="4"/>
      <c r="X665" s="4"/>
      <c r="Y665" s="7"/>
      <c r="Z665" s="4"/>
      <c r="AA665" s="4"/>
      <c r="AB665" s="7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7"/>
      <c r="D666" s="4"/>
      <c r="E666" s="4"/>
      <c r="F666" s="7"/>
      <c r="G666" s="4"/>
      <c r="H666" s="4"/>
      <c r="I666" s="4"/>
      <c r="J666" s="4"/>
      <c r="K666" s="4"/>
      <c r="L666" s="4"/>
      <c r="M666" s="4"/>
      <c r="N666" s="7"/>
      <c r="O666" s="4"/>
      <c r="P666" s="4"/>
      <c r="Q666" s="7"/>
      <c r="R666" s="4"/>
      <c r="S666" s="4"/>
      <c r="T666" s="4"/>
      <c r="U666" s="4"/>
      <c r="V666" s="4"/>
      <c r="W666" s="4"/>
      <c r="X666" s="4"/>
      <c r="Y666" s="7"/>
      <c r="Z666" s="4"/>
      <c r="AA666" s="4"/>
      <c r="AB666" s="7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7"/>
      <c r="D667" s="4"/>
      <c r="E667" s="4"/>
      <c r="F667" s="7"/>
      <c r="G667" s="4"/>
      <c r="H667" s="4"/>
      <c r="I667" s="4"/>
      <c r="J667" s="4"/>
      <c r="K667" s="4"/>
      <c r="L667" s="4"/>
      <c r="M667" s="4"/>
      <c r="N667" s="7"/>
      <c r="O667" s="4"/>
      <c r="P667" s="4"/>
      <c r="Q667" s="7"/>
      <c r="R667" s="4"/>
      <c r="S667" s="4"/>
      <c r="T667" s="4"/>
      <c r="U667" s="4"/>
      <c r="V667" s="4"/>
      <c r="W667" s="4"/>
      <c r="X667" s="4"/>
      <c r="Y667" s="7"/>
      <c r="Z667" s="4"/>
      <c r="AA667" s="4"/>
      <c r="AB667" s="7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7"/>
      <c r="D668" s="4"/>
      <c r="E668" s="4"/>
      <c r="F668" s="7"/>
      <c r="G668" s="4"/>
      <c r="H668" s="4"/>
      <c r="I668" s="4"/>
      <c r="J668" s="4"/>
      <c r="K668" s="4"/>
      <c r="L668" s="4"/>
      <c r="M668" s="4"/>
      <c r="N668" s="7"/>
      <c r="O668" s="4"/>
      <c r="P668" s="4"/>
      <c r="Q668" s="7"/>
      <c r="R668" s="4"/>
      <c r="S668" s="4"/>
      <c r="T668" s="4"/>
      <c r="U668" s="4"/>
      <c r="V668" s="4"/>
      <c r="W668" s="4"/>
      <c r="X668" s="4"/>
      <c r="Y668" s="7"/>
      <c r="Z668" s="4"/>
      <c r="AA668" s="4"/>
      <c r="AB668" s="7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7"/>
      <c r="D669" s="4"/>
      <c r="E669" s="4"/>
      <c r="F669" s="7"/>
      <c r="G669" s="4"/>
      <c r="H669" s="4"/>
      <c r="I669" s="4"/>
      <c r="J669" s="4"/>
      <c r="K669" s="4"/>
      <c r="L669" s="4"/>
      <c r="M669" s="4"/>
      <c r="N669" s="7"/>
      <c r="O669" s="4"/>
      <c r="P669" s="4"/>
      <c r="Q669" s="7"/>
      <c r="R669" s="4"/>
      <c r="S669" s="4"/>
      <c r="T669" s="4"/>
      <c r="U669" s="4"/>
      <c r="V669" s="4"/>
      <c r="W669" s="4"/>
      <c r="X669" s="4"/>
      <c r="Y669" s="7"/>
      <c r="Z669" s="4"/>
      <c r="AA669" s="4"/>
      <c r="AB669" s="7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7"/>
      <c r="D670" s="4"/>
      <c r="E670" s="4"/>
      <c r="F670" s="7"/>
      <c r="G670" s="4"/>
      <c r="H670" s="4"/>
      <c r="I670" s="4"/>
      <c r="J670" s="4"/>
      <c r="K670" s="4"/>
      <c r="L670" s="4"/>
      <c r="M670" s="4"/>
      <c r="N670" s="7"/>
      <c r="O670" s="4"/>
      <c r="P670" s="4"/>
      <c r="Q670" s="7"/>
      <c r="R670" s="4"/>
      <c r="S670" s="4"/>
      <c r="T670" s="4"/>
      <c r="U670" s="4"/>
      <c r="V670" s="4"/>
      <c r="W670" s="4"/>
      <c r="X670" s="4"/>
      <c r="Y670" s="7"/>
      <c r="Z670" s="4"/>
      <c r="AA670" s="4"/>
      <c r="AB670" s="7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7"/>
      <c r="D671" s="4"/>
      <c r="E671" s="4"/>
      <c r="F671" s="7"/>
      <c r="G671" s="4"/>
      <c r="H671" s="4"/>
      <c r="I671" s="4"/>
      <c r="J671" s="4"/>
      <c r="K671" s="4"/>
      <c r="L671" s="4"/>
      <c r="M671" s="4"/>
      <c r="N671" s="7"/>
      <c r="O671" s="4"/>
      <c r="P671" s="4"/>
      <c r="Q671" s="7"/>
      <c r="R671" s="4"/>
      <c r="S671" s="4"/>
      <c r="T671" s="4"/>
      <c r="U671" s="4"/>
      <c r="V671" s="4"/>
      <c r="W671" s="4"/>
      <c r="X671" s="4"/>
      <c r="Y671" s="7"/>
      <c r="Z671" s="4"/>
      <c r="AA671" s="4"/>
      <c r="AB671" s="7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7"/>
      <c r="D672" s="4"/>
      <c r="E672" s="4"/>
      <c r="F672" s="7"/>
      <c r="G672" s="4"/>
      <c r="H672" s="4"/>
      <c r="I672" s="4"/>
      <c r="J672" s="4"/>
      <c r="K672" s="4"/>
      <c r="L672" s="4"/>
      <c r="M672" s="4"/>
      <c r="N672" s="7"/>
      <c r="O672" s="4"/>
      <c r="P672" s="4"/>
      <c r="Q672" s="7"/>
      <c r="R672" s="4"/>
      <c r="S672" s="4"/>
      <c r="T672" s="4"/>
      <c r="U672" s="4"/>
      <c r="V672" s="4"/>
      <c r="W672" s="4"/>
      <c r="X672" s="4"/>
      <c r="Y672" s="7"/>
      <c r="Z672" s="4"/>
      <c r="AA672" s="4"/>
      <c r="AB672" s="7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7"/>
      <c r="D673" s="4"/>
      <c r="E673" s="4"/>
      <c r="F673" s="7"/>
      <c r="G673" s="4"/>
      <c r="H673" s="4"/>
      <c r="I673" s="4"/>
      <c r="J673" s="4"/>
      <c r="K673" s="4"/>
      <c r="L673" s="4"/>
      <c r="M673" s="4"/>
      <c r="N673" s="7"/>
      <c r="O673" s="4"/>
      <c r="P673" s="4"/>
      <c r="Q673" s="7"/>
      <c r="R673" s="4"/>
      <c r="S673" s="4"/>
      <c r="T673" s="4"/>
      <c r="U673" s="4"/>
      <c r="V673" s="4"/>
      <c r="W673" s="4"/>
      <c r="X673" s="4"/>
      <c r="Y673" s="7"/>
      <c r="Z673" s="4"/>
      <c r="AA673" s="4"/>
      <c r="AB673" s="7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7"/>
      <c r="D674" s="4"/>
      <c r="E674" s="4"/>
      <c r="F674" s="7"/>
      <c r="G674" s="4"/>
      <c r="H674" s="4"/>
      <c r="I674" s="4"/>
      <c r="J674" s="4"/>
      <c r="K674" s="4"/>
      <c r="L674" s="4"/>
      <c r="M674" s="4"/>
      <c r="N674" s="7"/>
      <c r="O674" s="4"/>
      <c r="P674" s="4"/>
      <c r="Q674" s="7"/>
      <c r="R674" s="4"/>
      <c r="S674" s="4"/>
      <c r="T674" s="4"/>
      <c r="U674" s="4"/>
      <c r="V674" s="4"/>
      <c r="W674" s="4"/>
      <c r="X674" s="4"/>
      <c r="Y674" s="7"/>
      <c r="Z674" s="4"/>
      <c r="AA674" s="4"/>
      <c r="AB674" s="7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7"/>
      <c r="D675" s="4"/>
      <c r="E675" s="4"/>
      <c r="F675" s="7"/>
      <c r="G675" s="4"/>
      <c r="H675" s="4"/>
      <c r="I675" s="4"/>
      <c r="J675" s="4"/>
      <c r="K675" s="4"/>
      <c r="L675" s="4"/>
      <c r="M675" s="4"/>
      <c r="N675" s="7"/>
      <c r="O675" s="4"/>
      <c r="P675" s="4"/>
      <c r="Q675" s="7"/>
      <c r="R675" s="4"/>
      <c r="S675" s="4"/>
      <c r="T675" s="4"/>
      <c r="U675" s="4"/>
      <c r="V675" s="4"/>
      <c r="W675" s="4"/>
      <c r="X675" s="4"/>
      <c r="Y675" s="7"/>
      <c r="Z675" s="4"/>
      <c r="AA675" s="4"/>
      <c r="AB675" s="7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7"/>
      <c r="D676" s="4"/>
      <c r="E676" s="4"/>
      <c r="F676" s="7"/>
      <c r="G676" s="4"/>
      <c r="H676" s="4"/>
      <c r="I676" s="4"/>
      <c r="J676" s="4"/>
      <c r="K676" s="4"/>
      <c r="L676" s="4"/>
      <c r="M676" s="4"/>
      <c r="N676" s="7"/>
      <c r="O676" s="4"/>
      <c r="P676" s="4"/>
      <c r="Q676" s="7"/>
      <c r="R676" s="4"/>
      <c r="S676" s="4"/>
      <c r="T676" s="4"/>
      <c r="U676" s="4"/>
      <c r="V676" s="4"/>
      <c r="W676" s="4"/>
      <c r="X676" s="4"/>
      <c r="Y676" s="7"/>
      <c r="Z676" s="4"/>
      <c r="AA676" s="4"/>
      <c r="AB676" s="7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7"/>
      <c r="D677" s="4"/>
      <c r="E677" s="4"/>
      <c r="F677" s="7"/>
      <c r="G677" s="4"/>
      <c r="H677" s="4"/>
      <c r="I677" s="4"/>
      <c r="J677" s="4"/>
      <c r="K677" s="4"/>
      <c r="L677" s="4"/>
      <c r="M677" s="4"/>
      <c r="N677" s="7"/>
      <c r="O677" s="4"/>
      <c r="P677" s="4"/>
      <c r="Q677" s="7"/>
      <c r="R677" s="4"/>
      <c r="S677" s="4"/>
      <c r="T677" s="4"/>
      <c r="U677" s="4"/>
      <c r="V677" s="4"/>
      <c r="W677" s="4"/>
      <c r="X677" s="4"/>
      <c r="Y677" s="7"/>
      <c r="Z677" s="4"/>
      <c r="AA677" s="4"/>
      <c r="AB677" s="7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7"/>
      <c r="D678" s="4"/>
      <c r="E678" s="4"/>
      <c r="F678" s="7"/>
      <c r="G678" s="4"/>
      <c r="H678" s="4"/>
      <c r="I678" s="4"/>
      <c r="J678" s="4"/>
      <c r="K678" s="4"/>
      <c r="L678" s="4"/>
      <c r="M678" s="4"/>
      <c r="N678" s="7"/>
      <c r="O678" s="4"/>
      <c r="P678" s="4"/>
      <c r="Q678" s="7"/>
      <c r="R678" s="4"/>
      <c r="S678" s="4"/>
      <c r="T678" s="4"/>
      <c r="U678" s="4"/>
      <c r="V678" s="4"/>
      <c r="W678" s="4"/>
      <c r="X678" s="4"/>
      <c r="Y678" s="7"/>
      <c r="Z678" s="4"/>
      <c r="AA678" s="4"/>
      <c r="AB678" s="7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7"/>
      <c r="D679" s="4"/>
      <c r="E679" s="4"/>
      <c r="F679" s="7"/>
      <c r="G679" s="4"/>
      <c r="H679" s="4"/>
      <c r="I679" s="4"/>
      <c r="J679" s="4"/>
      <c r="K679" s="4"/>
      <c r="L679" s="4"/>
      <c r="M679" s="4"/>
      <c r="N679" s="7"/>
      <c r="O679" s="4"/>
      <c r="P679" s="4"/>
      <c r="Q679" s="7"/>
      <c r="R679" s="4"/>
      <c r="S679" s="4"/>
      <c r="T679" s="4"/>
      <c r="U679" s="4"/>
      <c r="V679" s="4"/>
      <c r="W679" s="4"/>
      <c r="X679" s="4"/>
      <c r="Y679" s="7"/>
      <c r="Z679" s="4"/>
      <c r="AA679" s="4"/>
      <c r="AB679" s="7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7"/>
      <c r="D680" s="4"/>
      <c r="E680" s="4"/>
      <c r="F680" s="7"/>
      <c r="G680" s="4"/>
      <c r="H680" s="4"/>
      <c r="I680" s="4"/>
      <c r="J680" s="4"/>
      <c r="K680" s="4"/>
      <c r="L680" s="4"/>
      <c r="M680" s="4"/>
      <c r="N680" s="7"/>
      <c r="O680" s="4"/>
      <c r="P680" s="4"/>
      <c r="Q680" s="7"/>
      <c r="R680" s="4"/>
      <c r="S680" s="4"/>
      <c r="T680" s="4"/>
      <c r="U680" s="4"/>
      <c r="V680" s="4"/>
      <c r="W680" s="4"/>
      <c r="X680" s="4"/>
      <c r="Y680" s="7"/>
      <c r="Z680" s="4"/>
      <c r="AA680" s="4"/>
      <c r="AB680" s="7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7"/>
      <c r="D681" s="4"/>
      <c r="E681" s="4"/>
      <c r="F681" s="7"/>
      <c r="G681" s="4"/>
      <c r="H681" s="4"/>
      <c r="I681" s="4"/>
      <c r="J681" s="4"/>
      <c r="K681" s="4"/>
      <c r="L681" s="4"/>
      <c r="M681" s="4"/>
      <c r="N681" s="7"/>
      <c r="O681" s="4"/>
      <c r="P681" s="4"/>
      <c r="Q681" s="7"/>
      <c r="R681" s="4"/>
      <c r="S681" s="4"/>
      <c r="T681" s="4"/>
      <c r="U681" s="4"/>
      <c r="V681" s="4"/>
      <c r="W681" s="4"/>
      <c r="X681" s="4"/>
      <c r="Y681" s="7"/>
      <c r="Z681" s="4"/>
      <c r="AA681" s="4"/>
      <c r="AB681" s="7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7"/>
      <c r="D682" s="4"/>
      <c r="E682" s="4"/>
      <c r="F682" s="7"/>
      <c r="G682" s="4"/>
      <c r="H682" s="4"/>
      <c r="I682" s="4"/>
      <c r="J682" s="4"/>
      <c r="K682" s="4"/>
      <c r="L682" s="4"/>
      <c r="M682" s="4"/>
      <c r="N682" s="7"/>
      <c r="O682" s="4"/>
      <c r="P682" s="4"/>
      <c r="Q682" s="7"/>
      <c r="R682" s="4"/>
      <c r="S682" s="4"/>
      <c r="T682" s="4"/>
      <c r="U682" s="4"/>
      <c r="V682" s="4"/>
      <c r="W682" s="4"/>
      <c r="X682" s="4"/>
      <c r="Y682" s="7"/>
      <c r="Z682" s="4"/>
      <c r="AA682" s="4"/>
      <c r="AB682" s="7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7"/>
      <c r="D683" s="4"/>
      <c r="E683" s="4"/>
      <c r="F683" s="7"/>
      <c r="G683" s="4"/>
      <c r="H683" s="4"/>
      <c r="I683" s="4"/>
      <c r="J683" s="4"/>
      <c r="K683" s="4"/>
      <c r="L683" s="4"/>
      <c r="M683" s="4"/>
      <c r="N683" s="7"/>
      <c r="O683" s="4"/>
      <c r="P683" s="4"/>
      <c r="Q683" s="7"/>
      <c r="R683" s="4"/>
      <c r="S683" s="4"/>
      <c r="T683" s="4"/>
      <c r="U683" s="4"/>
      <c r="V683" s="4"/>
      <c r="W683" s="4"/>
      <c r="X683" s="4"/>
      <c r="Y683" s="7"/>
      <c r="Z683" s="4"/>
      <c r="AA683" s="4"/>
      <c r="AB683" s="7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7"/>
      <c r="D684" s="4"/>
      <c r="E684" s="4"/>
      <c r="F684" s="7"/>
      <c r="G684" s="4"/>
      <c r="H684" s="4"/>
      <c r="I684" s="4"/>
      <c r="J684" s="4"/>
      <c r="K684" s="4"/>
      <c r="L684" s="4"/>
      <c r="M684" s="4"/>
      <c r="N684" s="7"/>
      <c r="O684" s="4"/>
      <c r="P684" s="4"/>
      <c r="Q684" s="7"/>
      <c r="R684" s="4"/>
      <c r="S684" s="4"/>
      <c r="T684" s="4"/>
      <c r="U684" s="4"/>
      <c r="V684" s="4"/>
      <c r="W684" s="4"/>
      <c r="X684" s="4"/>
      <c r="Y684" s="7"/>
      <c r="Z684" s="4"/>
      <c r="AA684" s="4"/>
      <c r="AB684" s="7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7"/>
      <c r="D685" s="4"/>
      <c r="E685" s="4"/>
      <c r="F685" s="7"/>
      <c r="G685" s="4"/>
      <c r="H685" s="4"/>
      <c r="I685" s="4"/>
      <c r="J685" s="4"/>
      <c r="K685" s="4"/>
      <c r="L685" s="4"/>
      <c r="M685" s="4"/>
      <c r="N685" s="7"/>
      <c r="O685" s="4"/>
      <c r="P685" s="4"/>
      <c r="Q685" s="7"/>
      <c r="R685" s="4"/>
      <c r="S685" s="4"/>
      <c r="T685" s="4"/>
      <c r="U685" s="4"/>
      <c r="V685" s="4"/>
      <c r="W685" s="4"/>
      <c r="X685" s="4"/>
      <c r="Y685" s="7"/>
      <c r="Z685" s="4"/>
      <c r="AA685" s="4"/>
      <c r="AB685" s="7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7"/>
      <c r="D686" s="4"/>
      <c r="E686" s="4"/>
      <c r="F686" s="7"/>
      <c r="G686" s="4"/>
      <c r="H686" s="4"/>
      <c r="I686" s="4"/>
      <c r="J686" s="4"/>
      <c r="K686" s="4"/>
      <c r="L686" s="4"/>
      <c r="M686" s="4"/>
      <c r="N686" s="7"/>
      <c r="O686" s="4"/>
      <c r="P686" s="4"/>
      <c r="Q686" s="7"/>
      <c r="R686" s="4"/>
      <c r="S686" s="4"/>
      <c r="T686" s="4"/>
      <c r="U686" s="4"/>
      <c r="V686" s="4"/>
      <c r="W686" s="4"/>
      <c r="X686" s="4"/>
      <c r="Y686" s="7"/>
      <c r="Z686" s="4"/>
      <c r="AA686" s="4"/>
      <c r="AB686" s="7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7"/>
      <c r="D687" s="4"/>
      <c r="E687" s="4"/>
      <c r="F687" s="7"/>
      <c r="G687" s="4"/>
      <c r="H687" s="4"/>
      <c r="I687" s="4"/>
      <c r="J687" s="4"/>
      <c r="K687" s="4"/>
      <c r="L687" s="4"/>
      <c r="M687" s="4"/>
      <c r="N687" s="7"/>
      <c r="O687" s="4"/>
      <c r="P687" s="4"/>
      <c r="Q687" s="7"/>
      <c r="R687" s="4"/>
      <c r="S687" s="4"/>
      <c r="T687" s="4"/>
      <c r="U687" s="4"/>
      <c r="V687" s="4"/>
      <c r="W687" s="4"/>
      <c r="X687" s="4"/>
      <c r="Y687" s="7"/>
      <c r="Z687" s="4"/>
      <c r="AA687" s="4"/>
      <c r="AB687" s="7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7"/>
      <c r="D688" s="4"/>
      <c r="E688" s="4"/>
      <c r="F688" s="7"/>
      <c r="G688" s="4"/>
      <c r="H688" s="4"/>
      <c r="I688" s="4"/>
      <c r="J688" s="4"/>
      <c r="K688" s="4"/>
      <c r="L688" s="4"/>
      <c r="M688" s="4"/>
      <c r="N688" s="7"/>
      <c r="O688" s="4"/>
      <c r="P688" s="4"/>
      <c r="Q688" s="7"/>
      <c r="R688" s="4"/>
      <c r="S688" s="4"/>
      <c r="T688" s="4"/>
      <c r="U688" s="4"/>
      <c r="V688" s="4"/>
      <c r="W688" s="4"/>
      <c r="X688" s="4"/>
      <c r="Y688" s="7"/>
      <c r="Z688" s="4"/>
      <c r="AA688" s="4"/>
      <c r="AB688" s="7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7"/>
      <c r="D689" s="4"/>
      <c r="E689" s="4"/>
      <c r="F689" s="7"/>
      <c r="G689" s="4"/>
      <c r="H689" s="4"/>
      <c r="I689" s="4"/>
      <c r="J689" s="4"/>
      <c r="K689" s="4"/>
      <c r="L689" s="4"/>
      <c r="M689" s="4"/>
      <c r="N689" s="7"/>
      <c r="O689" s="4"/>
      <c r="P689" s="4"/>
      <c r="Q689" s="7"/>
      <c r="R689" s="4"/>
      <c r="S689" s="4"/>
      <c r="T689" s="4"/>
      <c r="U689" s="4"/>
      <c r="V689" s="4"/>
      <c r="W689" s="4"/>
      <c r="X689" s="4"/>
      <c r="Y689" s="7"/>
      <c r="Z689" s="4"/>
      <c r="AA689" s="4"/>
      <c r="AB689" s="7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7"/>
      <c r="D690" s="4"/>
      <c r="E690" s="4"/>
      <c r="F690" s="7"/>
      <c r="G690" s="4"/>
      <c r="H690" s="4"/>
      <c r="I690" s="4"/>
      <c r="J690" s="4"/>
      <c r="K690" s="4"/>
      <c r="L690" s="4"/>
      <c r="M690" s="4"/>
      <c r="N690" s="7"/>
      <c r="O690" s="4"/>
      <c r="P690" s="4"/>
      <c r="Q690" s="7"/>
      <c r="R690" s="4"/>
      <c r="S690" s="4"/>
      <c r="T690" s="4"/>
      <c r="U690" s="4"/>
      <c r="V690" s="4"/>
      <c r="W690" s="4"/>
      <c r="X690" s="4"/>
      <c r="Y690" s="7"/>
      <c r="Z690" s="4"/>
      <c r="AA690" s="4"/>
      <c r="AB690" s="7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7"/>
      <c r="D691" s="4"/>
      <c r="E691" s="4"/>
      <c r="F691" s="7"/>
      <c r="G691" s="4"/>
      <c r="H691" s="4"/>
      <c r="I691" s="4"/>
      <c r="J691" s="4"/>
      <c r="K691" s="4"/>
      <c r="L691" s="4"/>
      <c r="M691" s="4"/>
      <c r="N691" s="7"/>
      <c r="O691" s="4"/>
      <c r="P691" s="4"/>
      <c r="Q691" s="7"/>
      <c r="R691" s="4"/>
      <c r="S691" s="4"/>
      <c r="T691" s="4"/>
      <c r="U691" s="4"/>
      <c r="V691" s="4"/>
      <c r="W691" s="4"/>
      <c r="X691" s="4"/>
      <c r="Y691" s="7"/>
      <c r="Z691" s="4"/>
      <c r="AA691" s="4"/>
      <c r="AB691" s="7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7"/>
      <c r="D692" s="4"/>
      <c r="E692" s="4"/>
      <c r="F692" s="7"/>
      <c r="G692" s="4"/>
      <c r="H692" s="4"/>
      <c r="I692" s="4"/>
      <c r="J692" s="4"/>
      <c r="K692" s="4"/>
      <c r="L692" s="4"/>
      <c r="M692" s="4"/>
      <c r="N692" s="7"/>
      <c r="O692" s="4"/>
      <c r="P692" s="4"/>
      <c r="Q692" s="7"/>
      <c r="R692" s="4"/>
      <c r="S692" s="4"/>
      <c r="T692" s="4"/>
      <c r="U692" s="4"/>
      <c r="V692" s="4"/>
      <c r="W692" s="4"/>
      <c r="X692" s="4"/>
      <c r="Y692" s="7"/>
      <c r="Z692" s="4"/>
      <c r="AA692" s="4"/>
      <c r="AB692" s="7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7"/>
      <c r="D693" s="4"/>
      <c r="E693" s="4"/>
      <c r="F693" s="7"/>
      <c r="G693" s="4"/>
      <c r="H693" s="4"/>
      <c r="I693" s="4"/>
      <c r="J693" s="4"/>
      <c r="K693" s="4"/>
      <c r="L693" s="4"/>
      <c r="M693" s="4"/>
      <c r="N693" s="7"/>
      <c r="O693" s="4"/>
      <c r="P693" s="4"/>
      <c r="Q693" s="7"/>
      <c r="R693" s="4"/>
      <c r="S693" s="4"/>
      <c r="T693" s="4"/>
      <c r="U693" s="4"/>
      <c r="V693" s="4"/>
      <c r="W693" s="4"/>
      <c r="X693" s="4"/>
      <c r="Y693" s="7"/>
      <c r="Z693" s="4"/>
      <c r="AA693" s="4"/>
      <c r="AB693" s="7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7"/>
      <c r="D694" s="4"/>
      <c r="E694" s="4"/>
      <c r="F694" s="7"/>
      <c r="G694" s="4"/>
      <c r="H694" s="4"/>
      <c r="I694" s="4"/>
      <c r="J694" s="4"/>
      <c r="K694" s="4"/>
      <c r="L694" s="4"/>
      <c r="M694" s="4"/>
      <c r="N694" s="7"/>
      <c r="O694" s="4"/>
      <c r="P694" s="4"/>
      <c r="Q694" s="7"/>
      <c r="R694" s="4"/>
      <c r="S694" s="4"/>
      <c r="T694" s="4"/>
      <c r="U694" s="4"/>
      <c r="V694" s="4"/>
      <c r="W694" s="4"/>
      <c r="X694" s="4"/>
      <c r="Y694" s="7"/>
      <c r="Z694" s="4"/>
      <c r="AA694" s="4"/>
      <c r="AB694" s="7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7"/>
      <c r="D695" s="4"/>
      <c r="E695" s="4"/>
      <c r="F695" s="7"/>
      <c r="G695" s="4"/>
      <c r="H695" s="4"/>
      <c r="I695" s="4"/>
      <c r="J695" s="4"/>
      <c r="K695" s="4"/>
      <c r="L695" s="4"/>
      <c r="M695" s="4"/>
      <c r="N695" s="7"/>
      <c r="O695" s="4"/>
      <c r="P695" s="4"/>
      <c r="Q695" s="7"/>
      <c r="R695" s="4"/>
      <c r="S695" s="4"/>
      <c r="T695" s="4"/>
      <c r="U695" s="4"/>
      <c r="V695" s="4"/>
      <c r="W695" s="4"/>
      <c r="X695" s="4"/>
      <c r="Y695" s="7"/>
      <c r="Z695" s="4"/>
      <c r="AA695" s="4"/>
      <c r="AB695" s="7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7"/>
      <c r="D696" s="4"/>
      <c r="E696" s="4"/>
      <c r="F696" s="7"/>
      <c r="G696" s="4"/>
      <c r="H696" s="4"/>
      <c r="I696" s="4"/>
      <c r="J696" s="4"/>
      <c r="K696" s="4"/>
      <c r="L696" s="4"/>
      <c r="M696" s="4"/>
      <c r="N696" s="7"/>
      <c r="O696" s="4"/>
      <c r="P696" s="4"/>
      <c r="Q696" s="7"/>
      <c r="R696" s="4"/>
      <c r="S696" s="4"/>
      <c r="T696" s="4"/>
      <c r="U696" s="4"/>
      <c r="V696" s="4"/>
      <c r="W696" s="4"/>
      <c r="X696" s="4"/>
      <c r="Y696" s="7"/>
      <c r="Z696" s="4"/>
      <c r="AA696" s="4"/>
      <c r="AB696" s="7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7"/>
      <c r="D697" s="4"/>
      <c r="E697" s="4"/>
      <c r="F697" s="7"/>
      <c r="G697" s="4"/>
      <c r="H697" s="4"/>
      <c r="I697" s="4"/>
      <c r="J697" s="4"/>
      <c r="K697" s="4"/>
      <c r="L697" s="4"/>
      <c r="M697" s="4"/>
      <c r="N697" s="7"/>
      <c r="O697" s="4"/>
      <c r="P697" s="4"/>
      <c r="Q697" s="7"/>
      <c r="R697" s="4"/>
      <c r="S697" s="4"/>
      <c r="T697" s="4"/>
      <c r="U697" s="4"/>
      <c r="V697" s="4"/>
      <c r="W697" s="4"/>
      <c r="X697" s="4"/>
      <c r="Y697" s="7"/>
      <c r="Z697" s="4"/>
      <c r="AA697" s="4"/>
      <c r="AB697" s="7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7"/>
      <c r="D698" s="4"/>
      <c r="E698" s="4"/>
      <c r="F698" s="7"/>
      <c r="G698" s="4"/>
      <c r="H698" s="4"/>
      <c r="I698" s="4"/>
      <c r="J698" s="4"/>
      <c r="K698" s="4"/>
      <c r="L698" s="4"/>
      <c r="M698" s="4"/>
      <c r="N698" s="7"/>
      <c r="O698" s="4"/>
      <c r="P698" s="4"/>
      <c r="Q698" s="7"/>
      <c r="R698" s="4"/>
      <c r="S698" s="4"/>
      <c r="T698" s="4"/>
      <c r="U698" s="4"/>
      <c r="V698" s="4"/>
      <c r="W698" s="4"/>
      <c r="X698" s="4"/>
      <c r="Y698" s="7"/>
      <c r="Z698" s="4"/>
      <c r="AA698" s="4"/>
      <c r="AB698" s="7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7"/>
      <c r="D699" s="4"/>
      <c r="E699" s="4"/>
      <c r="F699" s="7"/>
      <c r="G699" s="4"/>
      <c r="H699" s="4"/>
      <c r="I699" s="4"/>
      <c r="J699" s="4"/>
      <c r="K699" s="4"/>
      <c r="L699" s="4"/>
      <c r="M699" s="4"/>
      <c r="N699" s="7"/>
      <c r="O699" s="4"/>
      <c r="P699" s="4"/>
      <c r="Q699" s="7"/>
      <c r="R699" s="4"/>
      <c r="S699" s="4"/>
      <c r="T699" s="4"/>
      <c r="U699" s="4"/>
      <c r="V699" s="4"/>
      <c r="W699" s="4"/>
      <c r="X699" s="4"/>
      <c r="Y699" s="7"/>
      <c r="Z699" s="4"/>
      <c r="AA699" s="4"/>
      <c r="AB699" s="7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7"/>
      <c r="D700" s="4"/>
      <c r="E700" s="4"/>
      <c r="F700" s="7"/>
      <c r="G700" s="4"/>
      <c r="H700" s="4"/>
      <c r="I700" s="4"/>
      <c r="J700" s="4"/>
      <c r="K700" s="4"/>
      <c r="L700" s="4"/>
      <c r="M700" s="4"/>
      <c r="N700" s="7"/>
      <c r="O700" s="4"/>
      <c r="P700" s="4"/>
      <c r="Q700" s="7"/>
      <c r="R700" s="4"/>
      <c r="S700" s="4"/>
      <c r="T700" s="4"/>
      <c r="U700" s="4"/>
      <c r="V700" s="4"/>
      <c r="W700" s="4"/>
      <c r="X700" s="4"/>
      <c r="Y700" s="7"/>
      <c r="Z700" s="4"/>
      <c r="AA700" s="4"/>
      <c r="AB700" s="7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7"/>
      <c r="D701" s="4"/>
      <c r="E701" s="4"/>
      <c r="F701" s="7"/>
      <c r="G701" s="4"/>
      <c r="H701" s="4"/>
      <c r="I701" s="4"/>
      <c r="J701" s="4"/>
      <c r="K701" s="4"/>
      <c r="L701" s="4"/>
      <c r="M701" s="4"/>
      <c r="N701" s="7"/>
      <c r="O701" s="4"/>
      <c r="P701" s="4"/>
      <c r="Q701" s="7"/>
      <c r="R701" s="4"/>
      <c r="S701" s="4"/>
      <c r="T701" s="4"/>
      <c r="U701" s="4"/>
      <c r="V701" s="4"/>
      <c r="W701" s="4"/>
      <c r="X701" s="4"/>
      <c r="Y701" s="7"/>
      <c r="Z701" s="4"/>
      <c r="AA701" s="4"/>
      <c r="AB701" s="7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7"/>
      <c r="D702" s="4"/>
      <c r="E702" s="4"/>
      <c r="F702" s="7"/>
      <c r="G702" s="4"/>
      <c r="H702" s="4"/>
      <c r="I702" s="4"/>
      <c r="J702" s="4"/>
      <c r="K702" s="4"/>
      <c r="L702" s="4"/>
      <c r="M702" s="4"/>
      <c r="N702" s="7"/>
      <c r="O702" s="4"/>
      <c r="P702" s="4"/>
      <c r="Q702" s="7"/>
      <c r="R702" s="4"/>
      <c r="S702" s="4"/>
      <c r="T702" s="4"/>
      <c r="U702" s="4"/>
      <c r="V702" s="4"/>
      <c r="W702" s="4"/>
      <c r="X702" s="4"/>
      <c r="Y702" s="7"/>
      <c r="Z702" s="4"/>
      <c r="AA702" s="4"/>
      <c r="AB702" s="7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7"/>
      <c r="D703" s="4"/>
      <c r="E703" s="4"/>
      <c r="F703" s="7"/>
      <c r="G703" s="4"/>
      <c r="H703" s="4"/>
      <c r="I703" s="4"/>
      <c r="J703" s="4"/>
      <c r="K703" s="4"/>
      <c r="L703" s="4"/>
      <c r="M703" s="4"/>
      <c r="N703" s="7"/>
      <c r="O703" s="4"/>
      <c r="P703" s="4"/>
      <c r="Q703" s="7"/>
      <c r="R703" s="4"/>
      <c r="S703" s="4"/>
      <c r="T703" s="4"/>
      <c r="U703" s="4"/>
      <c r="V703" s="4"/>
      <c r="W703" s="4"/>
      <c r="X703" s="4"/>
      <c r="Y703" s="7"/>
      <c r="Z703" s="4"/>
      <c r="AA703" s="4"/>
      <c r="AB703" s="7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7"/>
      <c r="D704" s="4"/>
      <c r="E704" s="4"/>
      <c r="F704" s="7"/>
      <c r="G704" s="4"/>
      <c r="H704" s="4"/>
      <c r="I704" s="4"/>
      <c r="J704" s="4"/>
      <c r="K704" s="4"/>
      <c r="L704" s="4"/>
      <c r="M704" s="4"/>
      <c r="N704" s="7"/>
      <c r="O704" s="4"/>
      <c r="P704" s="4"/>
      <c r="Q704" s="7"/>
      <c r="R704" s="4"/>
      <c r="S704" s="4"/>
      <c r="T704" s="4"/>
      <c r="U704" s="4"/>
      <c r="V704" s="4"/>
      <c r="W704" s="4"/>
      <c r="X704" s="4"/>
      <c r="Y704" s="7"/>
      <c r="Z704" s="4"/>
      <c r="AA704" s="4"/>
      <c r="AB704" s="7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7"/>
      <c r="D705" s="4"/>
      <c r="E705" s="4"/>
      <c r="F705" s="7"/>
      <c r="G705" s="4"/>
      <c r="H705" s="4"/>
      <c r="I705" s="4"/>
      <c r="J705" s="4"/>
      <c r="K705" s="4"/>
      <c r="L705" s="4"/>
      <c r="M705" s="4"/>
      <c r="N705" s="7"/>
      <c r="O705" s="4"/>
      <c r="P705" s="4"/>
      <c r="Q705" s="7"/>
      <c r="R705" s="4"/>
      <c r="S705" s="4"/>
      <c r="T705" s="4"/>
      <c r="U705" s="4"/>
      <c r="V705" s="4"/>
      <c r="W705" s="4"/>
      <c r="X705" s="4"/>
      <c r="Y705" s="7"/>
      <c r="Z705" s="4"/>
      <c r="AA705" s="4"/>
      <c r="AB705" s="7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7"/>
      <c r="D706" s="4"/>
      <c r="E706" s="4"/>
      <c r="F706" s="7"/>
      <c r="G706" s="4"/>
      <c r="H706" s="4"/>
      <c r="I706" s="4"/>
      <c r="J706" s="4"/>
      <c r="K706" s="4"/>
      <c r="L706" s="4"/>
      <c r="M706" s="4"/>
      <c r="N706" s="7"/>
      <c r="O706" s="4"/>
      <c r="P706" s="4"/>
      <c r="Q706" s="7"/>
      <c r="R706" s="4"/>
      <c r="S706" s="4"/>
      <c r="T706" s="4"/>
      <c r="U706" s="4"/>
      <c r="V706" s="4"/>
      <c r="W706" s="4"/>
      <c r="X706" s="4"/>
      <c r="Y706" s="7"/>
      <c r="Z706" s="4"/>
      <c r="AA706" s="4"/>
      <c r="AB706" s="7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7"/>
      <c r="D707" s="4"/>
      <c r="E707" s="4"/>
      <c r="F707" s="7"/>
      <c r="G707" s="4"/>
      <c r="H707" s="4"/>
      <c r="I707" s="4"/>
      <c r="J707" s="4"/>
      <c r="K707" s="4"/>
      <c r="L707" s="4"/>
      <c r="M707" s="4"/>
      <c r="N707" s="7"/>
      <c r="O707" s="4"/>
      <c r="P707" s="4"/>
      <c r="Q707" s="7"/>
      <c r="R707" s="4"/>
      <c r="S707" s="4"/>
      <c r="T707" s="4"/>
      <c r="U707" s="4"/>
      <c r="V707" s="4"/>
      <c r="W707" s="4"/>
      <c r="X707" s="4"/>
      <c r="Y707" s="7"/>
      <c r="Z707" s="4"/>
      <c r="AA707" s="4"/>
      <c r="AB707" s="7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7"/>
      <c r="D708" s="4"/>
      <c r="E708" s="4"/>
      <c r="F708" s="7"/>
      <c r="G708" s="4"/>
      <c r="H708" s="4"/>
      <c r="I708" s="4"/>
      <c r="J708" s="4"/>
      <c r="K708" s="4"/>
      <c r="L708" s="4"/>
      <c r="M708" s="4"/>
      <c r="N708" s="7"/>
      <c r="O708" s="4"/>
      <c r="P708" s="4"/>
      <c r="Q708" s="7"/>
      <c r="R708" s="4"/>
      <c r="S708" s="4"/>
      <c r="T708" s="4"/>
      <c r="U708" s="4"/>
      <c r="V708" s="4"/>
      <c r="W708" s="4"/>
      <c r="X708" s="4"/>
      <c r="Y708" s="7"/>
      <c r="Z708" s="4"/>
      <c r="AA708" s="4"/>
      <c r="AB708" s="7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7"/>
      <c r="D709" s="4"/>
      <c r="E709" s="4"/>
      <c r="F709" s="7"/>
      <c r="G709" s="4"/>
      <c r="H709" s="4"/>
      <c r="I709" s="4"/>
      <c r="J709" s="4"/>
      <c r="K709" s="4"/>
      <c r="L709" s="4"/>
      <c r="M709" s="4"/>
      <c r="N709" s="7"/>
      <c r="O709" s="4"/>
      <c r="P709" s="4"/>
      <c r="Q709" s="7"/>
      <c r="R709" s="4"/>
      <c r="S709" s="4"/>
      <c r="T709" s="4"/>
      <c r="U709" s="4"/>
      <c r="V709" s="4"/>
      <c r="W709" s="4"/>
      <c r="X709" s="4"/>
      <c r="Y709" s="7"/>
      <c r="Z709" s="4"/>
      <c r="AA709" s="4"/>
      <c r="AB709" s="7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7"/>
      <c r="D710" s="4"/>
      <c r="E710" s="4"/>
      <c r="F710" s="7"/>
      <c r="G710" s="4"/>
      <c r="H710" s="4"/>
      <c r="I710" s="4"/>
      <c r="J710" s="4"/>
      <c r="K710" s="4"/>
      <c r="L710" s="4"/>
      <c r="M710" s="4"/>
      <c r="N710" s="7"/>
      <c r="O710" s="4"/>
      <c r="P710" s="4"/>
      <c r="Q710" s="7"/>
      <c r="R710" s="4"/>
      <c r="S710" s="4"/>
      <c r="T710" s="4"/>
      <c r="U710" s="4"/>
      <c r="V710" s="4"/>
      <c r="W710" s="4"/>
      <c r="X710" s="4"/>
      <c r="Y710" s="7"/>
      <c r="Z710" s="4"/>
      <c r="AA710" s="4"/>
      <c r="AB710" s="7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7"/>
      <c r="D711" s="4"/>
      <c r="E711" s="4"/>
      <c r="F711" s="7"/>
      <c r="G711" s="4"/>
      <c r="H711" s="4"/>
      <c r="I711" s="4"/>
      <c r="J711" s="4"/>
      <c r="K711" s="4"/>
      <c r="L711" s="4"/>
      <c r="M711" s="4"/>
      <c r="N711" s="7"/>
      <c r="O711" s="4"/>
      <c r="P711" s="4"/>
      <c r="Q711" s="7"/>
      <c r="R711" s="4"/>
      <c r="S711" s="4"/>
      <c r="T711" s="4"/>
      <c r="U711" s="4"/>
      <c r="V711" s="4"/>
      <c r="W711" s="4"/>
      <c r="X711" s="4"/>
      <c r="Y711" s="7"/>
      <c r="Z711" s="4"/>
      <c r="AA711" s="4"/>
      <c r="AB711" s="7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7"/>
      <c r="D712" s="4"/>
      <c r="E712" s="4"/>
      <c r="F712" s="7"/>
      <c r="G712" s="4"/>
      <c r="H712" s="4"/>
      <c r="I712" s="4"/>
      <c r="J712" s="4"/>
      <c r="K712" s="4"/>
      <c r="L712" s="4"/>
      <c r="M712" s="4"/>
      <c r="N712" s="7"/>
      <c r="O712" s="4"/>
      <c r="P712" s="4"/>
      <c r="Q712" s="7"/>
      <c r="R712" s="4"/>
      <c r="S712" s="4"/>
      <c r="T712" s="4"/>
      <c r="U712" s="4"/>
      <c r="V712" s="4"/>
      <c r="W712" s="4"/>
      <c r="X712" s="4"/>
      <c r="Y712" s="7"/>
      <c r="Z712" s="4"/>
      <c r="AA712" s="4"/>
      <c r="AB712" s="7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7"/>
      <c r="D713" s="4"/>
      <c r="E713" s="4"/>
      <c r="F713" s="7"/>
      <c r="G713" s="4"/>
      <c r="H713" s="4"/>
      <c r="I713" s="4"/>
      <c r="J713" s="4"/>
      <c r="K713" s="4"/>
      <c r="L713" s="4"/>
      <c r="M713" s="4"/>
      <c r="N713" s="7"/>
      <c r="O713" s="4"/>
      <c r="P713" s="4"/>
      <c r="Q713" s="7"/>
      <c r="R713" s="4"/>
      <c r="S713" s="4"/>
      <c r="T713" s="4"/>
      <c r="U713" s="4"/>
      <c r="V713" s="4"/>
      <c r="W713" s="4"/>
      <c r="X713" s="4"/>
      <c r="Y713" s="7"/>
      <c r="Z713" s="4"/>
      <c r="AA713" s="4"/>
      <c r="AB713" s="7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7"/>
      <c r="D714" s="4"/>
      <c r="E714" s="4"/>
      <c r="F714" s="7"/>
      <c r="G714" s="4"/>
      <c r="H714" s="4"/>
      <c r="I714" s="4"/>
      <c r="J714" s="4"/>
      <c r="K714" s="4"/>
      <c r="L714" s="4"/>
      <c r="M714" s="4"/>
      <c r="N714" s="7"/>
      <c r="O714" s="4"/>
      <c r="P714" s="4"/>
      <c r="Q714" s="7"/>
      <c r="R714" s="4"/>
      <c r="S714" s="4"/>
      <c r="T714" s="4"/>
      <c r="U714" s="4"/>
      <c r="V714" s="4"/>
      <c r="W714" s="4"/>
      <c r="X714" s="4"/>
      <c r="Y714" s="7"/>
      <c r="Z714" s="4"/>
      <c r="AA714" s="4"/>
      <c r="AB714" s="7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7"/>
      <c r="D715" s="4"/>
      <c r="E715" s="4"/>
      <c r="F715" s="7"/>
      <c r="G715" s="4"/>
      <c r="H715" s="4"/>
      <c r="I715" s="4"/>
      <c r="J715" s="4"/>
      <c r="K715" s="4"/>
      <c r="L715" s="4"/>
      <c r="M715" s="4"/>
      <c r="N715" s="7"/>
      <c r="O715" s="4"/>
      <c r="P715" s="4"/>
      <c r="Q715" s="7"/>
      <c r="R715" s="4"/>
      <c r="S715" s="4"/>
      <c r="T715" s="4"/>
      <c r="U715" s="4"/>
      <c r="V715" s="4"/>
      <c r="W715" s="4"/>
      <c r="X715" s="4"/>
      <c r="Y715" s="7"/>
      <c r="Z715" s="4"/>
      <c r="AA715" s="4"/>
      <c r="AB715" s="7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7"/>
      <c r="D716" s="4"/>
      <c r="E716" s="4"/>
      <c r="F716" s="7"/>
      <c r="G716" s="4"/>
      <c r="H716" s="4"/>
      <c r="I716" s="4"/>
      <c r="J716" s="4"/>
      <c r="K716" s="4"/>
      <c r="L716" s="4"/>
      <c r="M716" s="4"/>
      <c r="N716" s="7"/>
      <c r="O716" s="4"/>
      <c r="P716" s="4"/>
      <c r="Q716" s="7"/>
      <c r="R716" s="4"/>
      <c r="S716" s="4"/>
      <c r="T716" s="4"/>
      <c r="U716" s="4"/>
      <c r="V716" s="4"/>
      <c r="W716" s="4"/>
      <c r="X716" s="4"/>
      <c r="Y716" s="7"/>
      <c r="Z716" s="4"/>
      <c r="AA716" s="4"/>
      <c r="AB716" s="7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7"/>
      <c r="D717" s="4"/>
      <c r="E717" s="4"/>
      <c r="F717" s="7"/>
      <c r="G717" s="4"/>
      <c r="H717" s="4"/>
      <c r="I717" s="4"/>
      <c r="J717" s="4"/>
      <c r="K717" s="4"/>
      <c r="L717" s="4"/>
      <c r="M717" s="4"/>
      <c r="N717" s="7"/>
      <c r="O717" s="4"/>
      <c r="P717" s="4"/>
      <c r="Q717" s="7"/>
      <c r="R717" s="4"/>
      <c r="S717" s="4"/>
      <c r="T717" s="4"/>
      <c r="U717" s="4"/>
      <c r="V717" s="4"/>
      <c r="W717" s="4"/>
      <c r="X717" s="4"/>
      <c r="Y717" s="7"/>
      <c r="Z717" s="4"/>
      <c r="AA717" s="4"/>
      <c r="AB717" s="7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7"/>
      <c r="D718" s="4"/>
      <c r="E718" s="4"/>
      <c r="F718" s="7"/>
      <c r="G718" s="4"/>
      <c r="H718" s="4"/>
      <c r="I718" s="4"/>
      <c r="J718" s="4"/>
      <c r="K718" s="4"/>
      <c r="L718" s="4"/>
      <c r="M718" s="4"/>
      <c r="N718" s="7"/>
      <c r="O718" s="4"/>
      <c r="P718" s="4"/>
      <c r="Q718" s="7"/>
      <c r="R718" s="4"/>
      <c r="S718" s="4"/>
      <c r="T718" s="4"/>
      <c r="U718" s="4"/>
      <c r="V718" s="4"/>
      <c r="W718" s="4"/>
      <c r="X718" s="4"/>
      <c r="Y718" s="7"/>
      <c r="Z718" s="4"/>
      <c r="AA718" s="4"/>
      <c r="AB718" s="7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7"/>
      <c r="D719" s="4"/>
      <c r="E719" s="4"/>
      <c r="F719" s="7"/>
      <c r="G719" s="4"/>
      <c r="H719" s="4"/>
      <c r="I719" s="4"/>
      <c r="J719" s="4"/>
      <c r="K719" s="4"/>
      <c r="L719" s="4"/>
      <c r="M719" s="4"/>
      <c r="N719" s="7"/>
      <c r="O719" s="4"/>
      <c r="P719" s="4"/>
      <c r="Q719" s="7"/>
      <c r="R719" s="4"/>
      <c r="S719" s="4"/>
      <c r="T719" s="4"/>
      <c r="U719" s="4"/>
      <c r="V719" s="4"/>
      <c r="W719" s="4"/>
      <c r="X719" s="4"/>
      <c r="Y719" s="7"/>
      <c r="Z719" s="4"/>
      <c r="AA719" s="4"/>
      <c r="AB719" s="7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7"/>
      <c r="D720" s="4"/>
      <c r="E720" s="4"/>
      <c r="F720" s="7"/>
      <c r="G720" s="4"/>
      <c r="H720" s="4"/>
      <c r="I720" s="4"/>
      <c r="J720" s="4"/>
      <c r="K720" s="4"/>
      <c r="L720" s="4"/>
      <c r="M720" s="4"/>
      <c r="N720" s="7"/>
      <c r="O720" s="4"/>
      <c r="P720" s="4"/>
      <c r="Q720" s="7"/>
      <c r="R720" s="4"/>
      <c r="S720" s="4"/>
      <c r="T720" s="4"/>
      <c r="U720" s="4"/>
      <c r="V720" s="4"/>
      <c r="W720" s="4"/>
      <c r="X720" s="4"/>
      <c r="Y720" s="7"/>
      <c r="Z720" s="4"/>
      <c r="AA720" s="4"/>
      <c r="AB720" s="7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7"/>
      <c r="D721" s="4"/>
      <c r="E721" s="4"/>
      <c r="F721" s="7"/>
      <c r="G721" s="4"/>
      <c r="H721" s="4"/>
      <c r="I721" s="4"/>
      <c r="J721" s="4"/>
      <c r="K721" s="4"/>
      <c r="L721" s="4"/>
      <c r="M721" s="4"/>
      <c r="N721" s="7"/>
      <c r="O721" s="4"/>
      <c r="P721" s="4"/>
      <c r="Q721" s="7"/>
      <c r="R721" s="4"/>
      <c r="S721" s="4"/>
      <c r="T721" s="4"/>
      <c r="U721" s="4"/>
      <c r="V721" s="4"/>
      <c r="W721" s="4"/>
      <c r="X721" s="4"/>
      <c r="Y721" s="7"/>
      <c r="Z721" s="4"/>
      <c r="AA721" s="4"/>
      <c r="AB721" s="7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7"/>
      <c r="D722" s="4"/>
      <c r="E722" s="4"/>
      <c r="F722" s="7"/>
      <c r="G722" s="4"/>
      <c r="H722" s="4"/>
      <c r="I722" s="4"/>
      <c r="J722" s="4"/>
      <c r="K722" s="4"/>
      <c r="L722" s="4"/>
      <c r="M722" s="4"/>
      <c r="N722" s="7"/>
      <c r="O722" s="4"/>
      <c r="P722" s="4"/>
      <c r="Q722" s="7"/>
      <c r="R722" s="4"/>
      <c r="S722" s="4"/>
      <c r="T722" s="4"/>
      <c r="U722" s="4"/>
      <c r="V722" s="4"/>
      <c r="W722" s="4"/>
      <c r="X722" s="4"/>
      <c r="Y722" s="7"/>
      <c r="Z722" s="4"/>
      <c r="AA722" s="4"/>
      <c r="AB722" s="7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7"/>
      <c r="D723" s="4"/>
      <c r="E723" s="4"/>
      <c r="F723" s="7"/>
      <c r="G723" s="4"/>
      <c r="H723" s="4"/>
      <c r="I723" s="4"/>
      <c r="J723" s="4"/>
      <c r="K723" s="4"/>
      <c r="L723" s="4"/>
      <c r="M723" s="4"/>
      <c r="N723" s="7"/>
      <c r="O723" s="4"/>
      <c r="P723" s="4"/>
      <c r="Q723" s="7"/>
      <c r="R723" s="4"/>
      <c r="S723" s="4"/>
      <c r="T723" s="4"/>
      <c r="U723" s="4"/>
      <c r="V723" s="4"/>
      <c r="W723" s="4"/>
      <c r="X723" s="4"/>
      <c r="Y723" s="7"/>
      <c r="Z723" s="4"/>
      <c r="AA723" s="4"/>
      <c r="AB723" s="7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7"/>
      <c r="D724" s="4"/>
      <c r="E724" s="4"/>
      <c r="F724" s="7"/>
      <c r="G724" s="4"/>
      <c r="H724" s="4"/>
      <c r="I724" s="4"/>
      <c r="J724" s="4"/>
      <c r="K724" s="4"/>
      <c r="L724" s="4"/>
      <c r="M724" s="4"/>
      <c r="N724" s="7"/>
      <c r="O724" s="4"/>
      <c r="P724" s="4"/>
      <c r="Q724" s="7"/>
      <c r="R724" s="4"/>
      <c r="S724" s="4"/>
      <c r="T724" s="4"/>
      <c r="U724" s="4"/>
      <c r="V724" s="4"/>
      <c r="W724" s="4"/>
      <c r="X724" s="4"/>
      <c r="Y724" s="7"/>
      <c r="Z724" s="4"/>
      <c r="AA724" s="4"/>
      <c r="AB724" s="7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7"/>
      <c r="D725" s="4"/>
      <c r="E725" s="4"/>
      <c r="F725" s="7"/>
      <c r="G725" s="4"/>
      <c r="H725" s="4"/>
      <c r="I725" s="4"/>
      <c r="J725" s="4"/>
      <c r="K725" s="4"/>
      <c r="L725" s="4"/>
      <c r="M725" s="4"/>
      <c r="N725" s="7"/>
      <c r="O725" s="4"/>
      <c r="P725" s="4"/>
      <c r="Q725" s="7"/>
      <c r="R725" s="4"/>
      <c r="S725" s="4"/>
      <c r="T725" s="4"/>
      <c r="U725" s="4"/>
      <c r="V725" s="4"/>
      <c r="W725" s="4"/>
      <c r="X725" s="4"/>
      <c r="Y725" s="7"/>
      <c r="Z725" s="4"/>
      <c r="AA725" s="4"/>
      <c r="AB725" s="7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7"/>
      <c r="D726" s="4"/>
      <c r="E726" s="4"/>
      <c r="F726" s="7"/>
      <c r="G726" s="4"/>
      <c r="H726" s="4"/>
      <c r="I726" s="4"/>
      <c r="J726" s="4"/>
      <c r="K726" s="4"/>
      <c r="L726" s="4"/>
      <c r="M726" s="4"/>
      <c r="N726" s="7"/>
      <c r="O726" s="4"/>
      <c r="P726" s="4"/>
      <c r="Q726" s="7"/>
      <c r="R726" s="4"/>
      <c r="S726" s="4"/>
      <c r="T726" s="4"/>
      <c r="U726" s="4"/>
      <c r="V726" s="4"/>
      <c r="W726" s="4"/>
      <c r="X726" s="4"/>
      <c r="Y726" s="7"/>
      <c r="Z726" s="4"/>
      <c r="AA726" s="4"/>
      <c r="AB726" s="7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7"/>
      <c r="D727" s="4"/>
      <c r="E727" s="4"/>
      <c r="F727" s="7"/>
      <c r="G727" s="4"/>
      <c r="H727" s="4"/>
      <c r="I727" s="4"/>
      <c r="J727" s="4"/>
      <c r="K727" s="4"/>
      <c r="L727" s="4"/>
      <c r="M727" s="4"/>
      <c r="N727" s="7"/>
      <c r="O727" s="4"/>
      <c r="P727" s="4"/>
      <c r="Q727" s="7"/>
      <c r="R727" s="4"/>
      <c r="S727" s="4"/>
      <c r="T727" s="4"/>
      <c r="U727" s="4"/>
      <c r="V727" s="4"/>
      <c r="W727" s="4"/>
      <c r="X727" s="4"/>
      <c r="Y727" s="7"/>
      <c r="Z727" s="4"/>
      <c r="AA727" s="4"/>
      <c r="AB727" s="7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7"/>
      <c r="D728" s="4"/>
      <c r="E728" s="4"/>
      <c r="F728" s="7"/>
      <c r="G728" s="4"/>
      <c r="H728" s="4"/>
      <c r="I728" s="4"/>
      <c r="J728" s="4"/>
      <c r="K728" s="4"/>
      <c r="L728" s="4"/>
      <c r="M728" s="4"/>
      <c r="N728" s="7"/>
      <c r="O728" s="4"/>
      <c r="P728" s="4"/>
      <c r="Q728" s="7"/>
      <c r="R728" s="4"/>
      <c r="S728" s="4"/>
      <c r="T728" s="4"/>
      <c r="U728" s="4"/>
      <c r="V728" s="4"/>
      <c r="W728" s="4"/>
      <c r="X728" s="4"/>
      <c r="Y728" s="7"/>
      <c r="Z728" s="4"/>
      <c r="AA728" s="4"/>
      <c r="AB728" s="7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7"/>
      <c r="D729" s="4"/>
      <c r="E729" s="4"/>
      <c r="F729" s="7"/>
      <c r="G729" s="4"/>
      <c r="H729" s="4"/>
      <c r="I729" s="4"/>
      <c r="J729" s="4"/>
      <c r="K729" s="4"/>
      <c r="L729" s="4"/>
      <c r="M729" s="4"/>
      <c r="N729" s="7"/>
      <c r="O729" s="4"/>
      <c r="P729" s="4"/>
      <c r="Q729" s="7"/>
      <c r="R729" s="4"/>
      <c r="S729" s="4"/>
      <c r="T729" s="4"/>
      <c r="U729" s="4"/>
      <c r="V729" s="4"/>
      <c r="W729" s="4"/>
      <c r="X729" s="4"/>
      <c r="Y729" s="7"/>
      <c r="Z729" s="4"/>
      <c r="AA729" s="4"/>
      <c r="AB729" s="7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7"/>
      <c r="D730" s="4"/>
      <c r="E730" s="4"/>
      <c r="F730" s="7"/>
      <c r="G730" s="4"/>
      <c r="H730" s="4"/>
      <c r="I730" s="4"/>
      <c r="J730" s="4"/>
      <c r="K730" s="4"/>
      <c r="L730" s="4"/>
      <c r="M730" s="4"/>
      <c r="N730" s="7"/>
      <c r="O730" s="4"/>
      <c r="P730" s="4"/>
      <c r="Q730" s="7"/>
      <c r="R730" s="4"/>
      <c r="S730" s="4"/>
      <c r="T730" s="4"/>
      <c r="U730" s="4"/>
      <c r="V730" s="4"/>
      <c r="W730" s="4"/>
      <c r="X730" s="4"/>
      <c r="Y730" s="7"/>
      <c r="Z730" s="4"/>
      <c r="AA730" s="4"/>
      <c r="AB730" s="7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7"/>
      <c r="D731" s="4"/>
      <c r="E731" s="4"/>
      <c r="F731" s="7"/>
      <c r="G731" s="4"/>
      <c r="H731" s="4"/>
      <c r="I731" s="4"/>
      <c r="J731" s="4"/>
      <c r="K731" s="4"/>
      <c r="L731" s="4"/>
      <c r="M731" s="4"/>
      <c r="N731" s="7"/>
      <c r="O731" s="4"/>
      <c r="P731" s="4"/>
      <c r="Q731" s="7"/>
      <c r="R731" s="4"/>
      <c r="S731" s="4"/>
      <c r="T731" s="4"/>
      <c r="U731" s="4"/>
      <c r="V731" s="4"/>
      <c r="W731" s="4"/>
      <c r="X731" s="4"/>
      <c r="Y731" s="7"/>
      <c r="Z731" s="4"/>
      <c r="AA731" s="4"/>
      <c r="AB731" s="7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7"/>
      <c r="D732" s="4"/>
      <c r="E732" s="4"/>
      <c r="F732" s="7"/>
      <c r="G732" s="4"/>
      <c r="H732" s="4"/>
      <c r="I732" s="4"/>
      <c r="J732" s="4"/>
      <c r="K732" s="4"/>
      <c r="L732" s="4"/>
      <c r="M732" s="4"/>
      <c r="N732" s="7"/>
      <c r="O732" s="4"/>
      <c r="P732" s="4"/>
      <c r="Q732" s="7"/>
      <c r="R732" s="4"/>
      <c r="S732" s="4"/>
      <c r="T732" s="4"/>
      <c r="U732" s="4"/>
      <c r="V732" s="4"/>
      <c r="W732" s="4"/>
      <c r="X732" s="4"/>
      <c r="Y732" s="7"/>
      <c r="Z732" s="4"/>
      <c r="AA732" s="4"/>
      <c r="AB732" s="7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7"/>
      <c r="D733" s="4"/>
      <c r="E733" s="4"/>
      <c r="F733" s="7"/>
      <c r="G733" s="4"/>
      <c r="H733" s="4"/>
      <c r="I733" s="4"/>
      <c r="J733" s="4"/>
      <c r="K733" s="4"/>
      <c r="L733" s="4"/>
      <c r="M733" s="4"/>
      <c r="N733" s="7"/>
      <c r="O733" s="4"/>
      <c r="P733" s="4"/>
      <c r="Q733" s="7"/>
      <c r="R733" s="4"/>
      <c r="S733" s="4"/>
      <c r="T733" s="4"/>
      <c r="U733" s="4"/>
      <c r="V733" s="4"/>
      <c r="W733" s="4"/>
      <c r="X733" s="4"/>
      <c r="Y733" s="7"/>
      <c r="Z733" s="4"/>
      <c r="AA733" s="4"/>
      <c r="AB733" s="7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7"/>
      <c r="D734" s="4"/>
      <c r="E734" s="4"/>
      <c r="F734" s="7"/>
      <c r="G734" s="4"/>
      <c r="H734" s="4"/>
      <c r="I734" s="4"/>
      <c r="J734" s="4"/>
      <c r="K734" s="4"/>
      <c r="L734" s="4"/>
      <c r="M734" s="4"/>
      <c r="N734" s="7"/>
      <c r="O734" s="4"/>
      <c r="P734" s="4"/>
      <c r="Q734" s="7"/>
      <c r="R734" s="4"/>
      <c r="S734" s="4"/>
      <c r="T734" s="4"/>
      <c r="U734" s="4"/>
      <c r="V734" s="4"/>
      <c r="W734" s="4"/>
      <c r="X734" s="4"/>
      <c r="Y734" s="7"/>
      <c r="Z734" s="4"/>
      <c r="AA734" s="4"/>
      <c r="AB734" s="7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7"/>
      <c r="D735" s="4"/>
      <c r="E735" s="4"/>
      <c r="F735" s="7"/>
      <c r="G735" s="4"/>
      <c r="H735" s="4"/>
      <c r="I735" s="4"/>
      <c r="J735" s="4"/>
      <c r="K735" s="4"/>
      <c r="L735" s="4"/>
      <c r="M735" s="4"/>
      <c r="N735" s="7"/>
      <c r="O735" s="4"/>
      <c r="P735" s="4"/>
      <c r="Q735" s="7"/>
      <c r="R735" s="4"/>
      <c r="S735" s="4"/>
      <c r="T735" s="4"/>
      <c r="U735" s="4"/>
      <c r="V735" s="4"/>
      <c r="W735" s="4"/>
      <c r="X735" s="4"/>
      <c r="Y735" s="7"/>
      <c r="Z735" s="4"/>
      <c r="AA735" s="4"/>
      <c r="AB735" s="7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7"/>
      <c r="D736" s="4"/>
      <c r="E736" s="4"/>
      <c r="F736" s="7"/>
      <c r="G736" s="4"/>
      <c r="H736" s="4"/>
      <c r="I736" s="4"/>
      <c r="J736" s="4"/>
      <c r="K736" s="4"/>
      <c r="L736" s="4"/>
      <c r="M736" s="4"/>
      <c r="N736" s="7"/>
      <c r="O736" s="4"/>
      <c r="P736" s="4"/>
      <c r="Q736" s="7"/>
      <c r="R736" s="4"/>
      <c r="S736" s="4"/>
      <c r="T736" s="4"/>
      <c r="U736" s="4"/>
      <c r="V736" s="4"/>
      <c r="W736" s="4"/>
      <c r="X736" s="4"/>
      <c r="Y736" s="7"/>
      <c r="Z736" s="4"/>
      <c r="AA736" s="4"/>
      <c r="AB736" s="7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7"/>
      <c r="D737" s="4"/>
      <c r="E737" s="4"/>
      <c r="F737" s="7"/>
      <c r="G737" s="4"/>
      <c r="H737" s="4"/>
      <c r="I737" s="4"/>
      <c r="J737" s="4"/>
      <c r="K737" s="4"/>
      <c r="L737" s="4"/>
      <c r="M737" s="4"/>
      <c r="N737" s="7"/>
      <c r="O737" s="4"/>
      <c r="P737" s="4"/>
      <c r="Q737" s="7"/>
      <c r="R737" s="4"/>
      <c r="S737" s="4"/>
      <c r="T737" s="4"/>
      <c r="U737" s="4"/>
      <c r="V737" s="4"/>
      <c r="W737" s="4"/>
      <c r="X737" s="4"/>
      <c r="Y737" s="7"/>
      <c r="Z737" s="4"/>
      <c r="AA737" s="4"/>
      <c r="AB737" s="7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7"/>
      <c r="D738" s="4"/>
      <c r="E738" s="4"/>
      <c r="F738" s="7"/>
      <c r="G738" s="4"/>
      <c r="H738" s="4"/>
      <c r="I738" s="4"/>
      <c r="J738" s="4"/>
      <c r="K738" s="4"/>
      <c r="L738" s="4"/>
      <c r="M738" s="4"/>
      <c r="N738" s="7"/>
      <c r="O738" s="4"/>
      <c r="P738" s="4"/>
      <c r="Q738" s="7"/>
      <c r="R738" s="4"/>
      <c r="S738" s="4"/>
      <c r="T738" s="4"/>
      <c r="U738" s="4"/>
      <c r="V738" s="4"/>
      <c r="W738" s="4"/>
      <c r="X738" s="4"/>
      <c r="Y738" s="7"/>
      <c r="Z738" s="4"/>
      <c r="AA738" s="4"/>
      <c r="AB738" s="7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7"/>
      <c r="D739" s="4"/>
      <c r="E739" s="4"/>
      <c r="F739" s="7"/>
      <c r="G739" s="4"/>
      <c r="H739" s="4"/>
      <c r="I739" s="4"/>
      <c r="J739" s="4"/>
      <c r="K739" s="4"/>
      <c r="L739" s="4"/>
      <c r="M739" s="4"/>
      <c r="N739" s="7"/>
      <c r="O739" s="4"/>
      <c r="P739" s="4"/>
      <c r="Q739" s="7"/>
      <c r="R739" s="4"/>
      <c r="S739" s="4"/>
      <c r="T739" s="4"/>
      <c r="U739" s="4"/>
      <c r="V739" s="4"/>
      <c r="W739" s="4"/>
      <c r="X739" s="4"/>
      <c r="Y739" s="7"/>
      <c r="Z739" s="4"/>
      <c r="AA739" s="4"/>
      <c r="AB739" s="7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7"/>
      <c r="D740" s="4"/>
      <c r="E740" s="4"/>
      <c r="F740" s="7"/>
      <c r="G740" s="4"/>
      <c r="H740" s="4"/>
      <c r="I740" s="4"/>
      <c r="J740" s="4"/>
      <c r="K740" s="4"/>
      <c r="L740" s="4"/>
      <c r="M740" s="4"/>
      <c r="N740" s="7"/>
      <c r="O740" s="4"/>
      <c r="P740" s="4"/>
      <c r="Q740" s="7"/>
      <c r="R740" s="4"/>
      <c r="S740" s="4"/>
      <c r="T740" s="4"/>
      <c r="U740" s="4"/>
      <c r="V740" s="4"/>
      <c r="W740" s="4"/>
      <c r="X740" s="4"/>
      <c r="Y740" s="7"/>
      <c r="Z740" s="4"/>
      <c r="AA740" s="4"/>
      <c r="AB740" s="7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7"/>
      <c r="D741" s="4"/>
      <c r="E741" s="4"/>
      <c r="F741" s="7"/>
      <c r="G741" s="4"/>
      <c r="H741" s="4"/>
      <c r="I741" s="4"/>
      <c r="J741" s="4"/>
      <c r="K741" s="4"/>
      <c r="L741" s="4"/>
      <c r="M741" s="4"/>
      <c r="N741" s="7"/>
      <c r="O741" s="4"/>
      <c r="P741" s="4"/>
      <c r="Q741" s="7"/>
      <c r="R741" s="4"/>
      <c r="S741" s="4"/>
      <c r="T741" s="4"/>
      <c r="U741" s="4"/>
      <c r="V741" s="4"/>
      <c r="W741" s="4"/>
      <c r="X741" s="4"/>
      <c r="Y741" s="7"/>
      <c r="Z741" s="4"/>
      <c r="AA741" s="4"/>
      <c r="AB741" s="7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7"/>
      <c r="D742" s="4"/>
      <c r="E742" s="4"/>
      <c r="F742" s="7"/>
      <c r="G742" s="4"/>
      <c r="H742" s="4"/>
      <c r="I742" s="4"/>
      <c r="J742" s="4"/>
      <c r="K742" s="4"/>
      <c r="L742" s="4"/>
      <c r="M742" s="4"/>
      <c r="N742" s="7"/>
      <c r="O742" s="4"/>
      <c r="P742" s="4"/>
      <c r="Q742" s="7"/>
      <c r="R742" s="4"/>
      <c r="S742" s="4"/>
      <c r="T742" s="4"/>
      <c r="U742" s="4"/>
      <c r="V742" s="4"/>
      <c r="W742" s="4"/>
      <c r="X742" s="4"/>
      <c r="Y742" s="7"/>
      <c r="Z742" s="4"/>
      <c r="AA742" s="4"/>
      <c r="AB742" s="7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7"/>
      <c r="D743" s="4"/>
      <c r="E743" s="4"/>
      <c r="F743" s="7"/>
      <c r="G743" s="4"/>
      <c r="H743" s="4"/>
      <c r="I743" s="4"/>
      <c r="J743" s="4"/>
      <c r="K743" s="4"/>
      <c r="L743" s="4"/>
      <c r="M743" s="4"/>
      <c r="N743" s="7"/>
      <c r="O743" s="4"/>
      <c r="P743" s="4"/>
      <c r="Q743" s="7"/>
      <c r="R743" s="4"/>
      <c r="S743" s="4"/>
      <c r="T743" s="4"/>
      <c r="U743" s="4"/>
      <c r="V743" s="4"/>
      <c r="W743" s="4"/>
      <c r="X743" s="4"/>
      <c r="Y743" s="7"/>
      <c r="Z743" s="4"/>
      <c r="AA743" s="4"/>
      <c r="AB743" s="7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7"/>
      <c r="D744" s="4"/>
      <c r="E744" s="4"/>
      <c r="F744" s="7"/>
      <c r="G744" s="4"/>
      <c r="H744" s="4"/>
      <c r="I744" s="4"/>
      <c r="J744" s="4"/>
      <c r="K744" s="4"/>
      <c r="L744" s="4"/>
      <c r="M744" s="4"/>
      <c r="N744" s="7"/>
      <c r="O744" s="4"/>
      <c r="P744" s="4"/>
      <c r="Q744" s="7"/>
      <c r="R744" s="4"/>
      <c r="S744" s="4"/>
      <c r="T744" s="4"/>
      <c r="U744" s="4"/>
      <c r="V744" s="4"/>
      <c r="W744" s="4"/>
      <c r="X744" s="4"/>
      <c r="Y744" s="7"/>
      <c r="Z744" s="4"/>
      <c r="AA744" s="4"/>
      <c r="AB744" s="7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7"/>
      <c r="D745" s="4"/>
      <c r="E745" s="4"/>
      <c r="F745" s="7"/>
      <c r="G745" s="4"/>
      <c r="H745" s="4"/>
      <c r="I745" s="4"/>
      <c r="J745" s="4"/>
      <c r="K745" s="4"/>
      <c r="L745" s="4"/>
      <c r="M745" s="4"/>
      <c r="N745" s="7"/>
      <c r="O745" s="4"/>
      <c r="P745" s="4"/>
      <c r="Q745" s="7"/>
      <c r="R745" s="4"/>
      <c r="S745" s="4"/>
      <c r="T745" s="4"/>
      <c r="U745" s="4"/>
      <c r="V745" s="4"/>
      <c r="W745" s="4"/>
      <c r="X745" s="4"/>
      <c r="Y745" s="7"/>
      <c r="Z745" s="4"/>
      <c r="AA745" s="4"/>
      <c r="AB745" s="7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7"/>
      <c r="D746" s="4"/>
      <c r="E746" s="4"/>
      <c r="F746" s="7"/>
      <c r="G746" s="4"/>
      <c r="H746" s="4"/>
      <c r="I746" s="4"/>
      <c r="J746" s="4"/>
      <c r="K746" s="4"/>
      <c r="L746" s="4"/>
      <c r="M746" s="4"/>
      <c r="N746" s="7"/>
      <c r="O746" s="4"/>
      <c r="P746" s="4"/>
      <c r="Q746" s="7"/>
      <c r="R746" s="4"/>
      <c r="S746" s="4"/>
      <c r="T746" s="4"/>
      <c r="U746" s="4"/>
      <c r="V746" s="4"/>
      <c r="W746" s="4"/>
      <c r="X746" s="4"/>
      <c r="Y746" s="7"/>
      <c r="Z746" s="4"/>
      <c r="AA746" s="4"/>
      <c r="AB746" s="7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7"/>
      <c r="D747" s="4"/>
      <c r="E747" s="4"/>
      <c r="F747" s="7"/>
      <c r="G747" s="4"/>
      <c r="H747" s="4"/>
      <c r="I747" s="4"/>
      <c r="J747" s="4"/>
      <c r="K747" s="4"/>
      <c r="L747" s="4"/>
      <c r="M747" s="4"/>
      <c r="N747" s="7"/>
      <c r="O747" s="4"/>
      <c r="P747" s="4"/>
      <c r="Q747" s="7"/>
      <c r="R747" s="4"/>
      <c r="S747" s="4"/>
      <c r="T747" s="4"/>
      <c r="U747" s="4"/>
      <c r="V747" s="4"/>
      <c r="W747" s="4"/>
      <c r="X747" s="4"/>
      <c r="Y747" s="7"/>
      <c r="Z747" s="4"/>
      <c r="AA747" s="4"/>
      <c r="AB747" s="7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7"/>
      <c r="D748" s="4"/>
      <c r="E748" s="4"/>
      <c r="F748" s="7"/>
      <c r="G748" s="4"/>
      <c r="H748" s="4"/>
      <c r="I748" s="4"/>
      <c r="J748" s="4"/>
      <c r="K748" s="4"/>
      <c r="L748" s="4"/>
      <c r="M748" s="4"/>
      <c r="N748" s="7"/>
      <c r="O748" s="4"/>
      <c r="P748" s="4"/>
      <c r="Q748" s="7"/>
      <c r="R748" s="4"/>
      <c r="S748" s="4"/>
      <c r="T748" s="4"/>
      <c r="U748" s="4"/>
      <c r="V748" s="4"/>
      <c r="W748" s="4"/>
      <c r="X748" s="4"/>
      <c r="Y748" s="7"/>
      <c r="Z748" s="4"/>
      <c r="AA748" s="4"/>
      <c r="AB748" s="7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7"/>
      <c r="D749" s="4"/>
      <c r="E749" s="4"/>
      <c r="F749" s="7"/>
      <c r="G749" s="4"/>
      <c r="H749" s="4"/>
      <c r="I749" s="4"/>
      <c r="J749" s="4"/>
      <c r="K749" s="4"/>
      <c r="L749" s="4"/>
      <c r="M749" s="4"/>
      <c r="N749" s="7"/>
      <c r="O749" s="4"/>
      <c r="P749" s="4"/>
      <c r="Q749" s="7"/>
      <c r="R749" s="4"/>
      <c r="S749" s="4"/>
      <c r="T749" s="4"/>
      <c r="U749" s="4"/>
      <c r="V749" s="4"/>
      <c r="W749" s="4"/>
      <c r="X749" s="4"/>
      <c r="Y749" s="7"/>
      <c r="Z749" s="4"/>
      <c r="AA749" s="4"/>
      <c r="AB749" s="7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7"/>
      <c r="D750" s="4"/>
      <c r="E750" s="4"/>
      <c r="F750" s="7"/>
      <c r="G750" s="4"/>
      <c r="H750" s="4"/>
      <c r="I750" s="4"/>
      <c r="J750" s="4"/>
      <c r="K750" s="4"/>
      <c r="L750" s="4"/>
      <c r="M750" s="4"/>
      <c r="N750" s="7"/>
      <c r="O750" s="4"/>
      <c r="P750" s="4"/>
      <c r="Q750" s="7"/>
      <c r="R750" s="4"/>
      <c r="S750" s="4"/>
      <c r="T750" s="4"/>
      <c r="U750" s="4"/>
      <c r="V750" s="4"/>
      <c r="W750" s="4"/>
      <c r="X750" s="4"/>
      <c r="Y750" s="7"/>
      <c r="Z750" s="4"/>
      <c r="AA750" s="4"/>
      <c r="AB750" s="7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7"/>
      <c r="D751" s="4"/>
      <c r="E751" s="4"/>
      <c r="F751" s="7"/>
      <c r="G751" s="4"/>
      <c r="H751" s="4"/>
      <c r="I751" s="4"/>
      <c r="J751" s="4"/>
      <c r="K751" s="4"/>
      <c r="L751" s="4"/>
      <c r="M751" s="4"/>
      <c r="N751" s="7"/>
      <c r="O751" s="4"/>
      <c r="P751" s="4"/>
      <c r="Q751" s="7"/>
      <c r="R751" s="4"/>
      <c r="S751" s="4"/>
      <c r="T751" s="4"/>
      <c r="U751" s="4"/>
      <c r="V751" s="4"/>
      <c r="W751" s="4"/>
      <c r="X751" s="4"/>
      <c r="Y751" s="7"/>
      <c r="Z751" s="4"/>
      <c r="AA751" s="4"/>
      <c r="AB751" s="7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7"/>
      <c r="D752" s="4"/>
      <c r="E752" s="4"/>
      <c r="F752" s="7"/>
      <c r="G752" s="4"/>
      <c r="H752" s="4"/>
      <c r="I752" s="4"/>
      <c r="J752" s="4"/>
      <c r="K752" s="4"/>
      <c r="L752" s="4"/>
      <c r="M752" s="4"/>
      <c r="N752" s="7"/>
      <c r="O752" s="4"/>
      <c r="P752" s="4"/>
      <c r="Q752" s="7"/>
      <c r="R752" s="4"/>
      <c r="S752" s="4"/>
      <c r="T752" s="4"/>
      <c r="U752" s="4"/>
      <c r="V752" s="4"/>
      <c r="W752" s="4"/>
      <c r="X752" s="4"/>
      <c r="Y752" s="7"/>
      <c r="Z752" s="4"/>
      <c r="AA752" s="4"/>
      <c r="AB752" s="7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7"/>
      <c r="D753" s="4"/>
      <c r="E753" s="4"/>
      <c r="F753" s="7"/>
      <c r="G753" s="4"/>
      <c r="H753" s="4"/>
      <c r="I753" s="4"/>
      <c r="J753" s="4"/>
      <c r="K753" s="4"/>
      <c r="L753" s="4"/>
      <c r="M753" s="4"/>
      <c r="N753" s="7"/>
      <c r="O753" s="4"/>
      <c r="P753" s="4"/>
      <c r="Q753" s="7"/>
      <c r="R753" s="4"/>
      <c r="S753" s="4"/>
      <c r="T753" s="4"/>
      <c r="U753" s="4"/>
      <c r="V753" s="4"/>
      <c r="W753" s="4"/>
      <c r="X753" s="4"/>
      <c r="Y753" s="7"/>
      <c r="Z753" s="4"/>
      <c r="AA753" s="4"/>
      <c r="AB753" s="7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7"/>
      <c r="D754" s="4"/>
      <c r="E754" s="4"/>
      <c r="F754" s="7"/>
      <c r="G754" s="4"/>
      <c r="H754" s="4"/>
      <c r="I754" s="4"/>
      <c r="J754" s="4"/>
      <c r="K754" s="4"/>
      <c r="L754" s="4"/>
      <c r="M754" s="4"/>
      <c r="N754" s="7"/>
      <c r="O754" s="4"/>
      <c r="P754" s="4"/>
      <c r="Q754" s="7"/>
      <c r="R754" s="4"/>
      <c r="S754" s="4"/>
      <c r="T754" s="4"/>
      <c r="U754" s="4"/>
      <c r="V754" s="4"/>
      <c r="W754" s="4"/>
      <c r="X754" s="4"/>
      <c r="Y754" s="7"/>
      <c r="Z754" s="4"/>
      <c r="AA754" s="4"/>
      <c r="AB754" s="7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7"/>
      <c r="D755" s="4"/>
      <c r="E755" s="4"/>
      <c r="F755" s="7"/>
      <c r="G755" s="4"/>
      <c r="H755" s="4"/>
      <c r="I755" s="4"/>
      <c r="J755" s="4"/>
      <c r="K755" s="4"/>
      <c r="L755" s="4"/>
      <c r="M755" s="4"/>
      <c r="N755" s="7"/>
      <c r="O755" s="4"/>
      <c r="P755" s="4"/>
      <c r="Q755" s="7"/>
      <c r="R755" s="4"/>
      <c r="S755" s="4"/>
      <c r="T755" s="4"/>
      <c r="U755" s="4"/>
      <c r="V755" s="4"/>
      <c r="W755" s="4"/>
      <c r="X755" s="4"/>
      <c r="Y755" s="7"/>
      <c r="Z755" s="4"/>
      <c r="AA755" s="4"/>
      <c r="AB755" s="7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7"/>
      <c r="D756" s="4"/>
      <c r="E756" s="4"/>
      <c r="F756" s="7"/>
      <c r="G756" s="4"/>
      <c r="H756" s="4"/>
      <c r="I756" s="4"/>
      <c r="J756" s="4"/>
      <c r="K756" s="4"/>
      <c r="L756" s="4"/>
      <c r="M756" s="4"/>
      <c r="N756" s="7"/>
      <c r="O756" s="4"/>
      <c r="P756" s="4"/>
      <c r="Q756" s="7"/>
      <c r="R756" s="4"/>
      <c r="S756" s="4"/>
      <c r="T756" s="4"/>
      <c r="U756" s="4"/>
      <c r="V756" s="4"/>
      <c r="W756" s="4"/>
      <c r="X756" s="4"/>
      <c r="Y756" s="7"/>
      <c r="Z756" s="4"/>
      <c r="AA756" s="4"/>
      <c r="AB756" s="7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7"/>
      <c r="D757" s="4"/>
      <c r="E757" s="4"/>
      <c r="F757" s="7"/>
      <c r="G757" s="4"/>
      <c r="H757" s="4"/>
      <c r="I757" s="4"/>
      <c r="J757" s="4"/>
      <c r="K757" s="4"/>
      <c r="L757" s="4"/>
      <c r="M757" s="4"/>
      <c r="N757" s="7"/>
      <c r="O757" s="4"/>
      <c r="P757" s="4"/>
      <c r="Q757" s="7"/>
      <c r="R757" s="4"/>
      <c r="S757" s="4"/>
      <c r="T757" s="4"/>
      <c r="U757" s="4"/>
      <c r="V757" s="4"/>
      <c r="W757" s="4"/>
      <c r="X757" s="4"/>
      <c r="Y757" s="7"/>
      <c r="Z757" s="4"/>
      <c r="AA757" s="4"/>
      <c r="AB757" s="7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7"/>
      <c r="D758" s="4"/>
      <c r="E758" s="4"/>
      <c r="F758" s="7"/>
      <c r="G758" s="4"/>
      <c r="H758" s="4"/>
      <c r="I758" s="4"/>
      <c r="J758" s="4"/>
      <c r="K758" s="4"/>
      <c r="L758" s="4"/>
      <c r="M758" s="4"/>
      <c r="N758" s="7"/>
      <c r="O758" s="4"/>
      <c r="P758" s="4"/>
      <c r="Q758" s="7"/>
      <c r="R758" s="4"/>
      <c r="S758" s="4"/>
      <c r="T758" s="4"/>
      <c r="U758" s="4"/>
      <c r="V758" s="4"/>
      <c r="W758" s="4"/>
      <c r="X758" s="4"/>
      <c r="Y758" s="7"/>
      <c r="Z758" s="4"/>
      <c r="AA758" s="4"/>
      <c r="AB758" s="7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7"/>
      <c r="D759" s="4"/>
      <c r="E759" s="4"/>
      <c r="F759" s="7"/>
      <c r="G759" s="4"/>
      <c r="H759" s="4"/>
      <c r="I759" s="4"/>
      <c r="J759" s="4"/>
      <c r="K759" s="4"/>
      <c r="L759" s="4"/>
      <c r="M759" s="4"/>
      <c r="N759" s="7"/>
      <c r="O759" s="4"/>
      <c r="P759" s="4"/>
      <c r="Q759" s="7"/>
      <c r="R759" s="4"/>
      <c r="S759" s="4"/>
      <c r="T759" s="4"/>
      <c r="U759" s="4"/>
      <c r="V759" s="4"/>
      <c r="W759" s="4"/>
      <c r="X759" s="4"/>
      <c r="Y759" s="7"/>
      <c r="Z759" s="4"/>
      <c r="AA759" s="4"/>
      <c r="AB759" s="7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7"/>
      <c r="D760" s="4"/>
      <c r="E760" s="4"/>
      <c r="F760" s="7"/>
      <c r="G760" s="4"/>
      <c r="H760" s="4"/>
      <c r="I760" s="4"/>
      <c r="J760" s="4"/>
      <c r="K760" s="4"/>
      <c r="L760" s="4"/>
      <c r="M760" s="4"/>
      <c r="N760" s="7"/>
      <c r="O760" s="4"/>
      <c r="P760" s="4"/>
      <c r="Q760" s="7"/>
      <c r="R760" s="4"/>
      <c r="S760" s="4"/>
      <c r="T760" s="4"/>
      <c r="U760" s="4"/>
      <c r="V760" s="4"/>
      <c r="W760" s="4"/>
      <c r="X760" s="4"/>
      <c r="Y760" s="7"/>
      <c r="Z760" s="4"/>
      <c r="AA760" s="4"/>
      <c r="AB760" s="7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7"/>
      <c r="D761" s="4"/>
      <c r="E761" s="4"/>
      <c r="F761" s="7"/>
      <c r="G761" s="4"/>
      <c r="H761" s="4"/>
      <c r="I761" s="4"/>
      <c r="J761" s="4"/>
      <c r="K761" s="4"/>
      <c r="L761" s="4"/>
      <c r="M761" s="4"/>
      <c r="N761" s="7"/>
      <c r="O761" s="4"/>
      <c r="P761" s="4"/>
      <c r="Q761" s="7"/>
      <c r="R761" s="4"/>
      <c r="S761" s="4"/>
      <c r="T761" s="4"/>
      <c r="U761" s="4"/>
      <c r="V761" s="4"/>
      <c r="W761" s="4"/>
      <c r="X761" s="4"/>
      <c r="Y761" s="7"/>
      <c r="Z761" s="4"/>
      <c r="AA761" s="4"/>
      <c r="AB761" s="7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7"/>
      <c r="D762" s="4"/>
      <c r="E762" s="4"/>
      <c r="F762" s="7"/>
      <c r="G762" s="4"/>
      <c r="H762" s="4"/>
      <c r="I762" s="4"/>
      <c r="J762" s="4"/>
      <c r="K762" s="4"/>
      <c r="L762" s="4"/>
      <c r="M762" s="4"/>
      <c r="N762" s="7"/>
      <c r="O762" s="4"/>
      <c r="P762" s="4"/>
      <c r="Q762" s="7"/>
      <c r="R762" s="4"/>
      <c r="S762" s="4"/>
      <c r="T762" s="4"/>
      <c r="U762" s="4"/>
      <c r="V762" s="4"/>
      <c r="W762" s="4"/>
      <c r="X762" s="4"/>
      <c r="Y762" s="7"/>
      <c r="Z762" s="4"/>
      <c r="AA762" s="4"/>
      <c r="AB762" s="7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7"/>
      <c r="D763" s="4"/>
      <c r="E763" s="4"/>
      <c r="F763" s="7"/>
      <c r="G763" s="4"/>
      <c r="H763" s="4"/>
      <c r="I763" s="4"/>
      <c r="J763" s="4"/>
      <c r="K763" s="4"/>
      <c r="L763" s="4"/>
      <c r="M763" s="4"/>
      <c r="N763" s="7"/>
      <c r="O763" s="4"/>
      <c r="P763" s="4"/>
      <c r="Q763" s="7"/>
      <c r="R763" s="4"/>
      <c r="S763" s="4"/>
      <c r="T763" s="4"/>
      <c r="U763" s="4"/>
      <c r="V763" s="4"/>
      <c r="W763" s="4"/>
      <c r="X763" s="4"/>
      <c r="Y763" s="7"/>
      <c r="Z763" s="4"/>
      <c r="AA763" s="4"/>
      <c r="AB763" s="7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7"/>
      <c r="D764" s="4"/>
      <c r="E764" s="4"/>
      <c r="F764" s="7"/>
      <c r="G764" s="4"/>
      <c r="H764" s="4"/>
      <c r="I764" s="4"/>
      <c r="J764" s="4"/>
      <c r="K764" s="4"/>
      <c r="L764" s="4"/>
      <c r="M764" s="4"/>
      <c r="N764" s="7"/>
      <c r="O764" s="4"/>
      <c r="P764" s="4"/>
      <c r="Q764" s="7"/>
      <c r="R764" s="4"/>
      <c r="S764" s="4"/>
      <c r="T764" s="4"/>
      <c r="U764" s="4"/>
      <c r="V764" s="4"/>
      <c r="W764" s="4"/>
      <c r="X764" s="4"/>
      <c r="Y764" s="7"/>
      <c r="Z764" s="4"/>
      <c r="AA764" s="4"/>
      <c r="AB764" s="7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7"/>
      <c r="D765" s="4"/>
      <c r="E765" s="4"/>
      <c r="F765" s="7"/>
      <c r="G765" s="4"/>
      <c r="H765" s="4"/>
      <c r="I765" s="4"/>
      <c r="J765" s="4"/>
      <c r="K765" s="4"/>
      <c r="L765" s="4"/>
      <c r="M765" s="4"/>
      <c r="N765" s="7"/>
      <c r="O765" s="4"/>
      <c r="P765" s="4"/>
      <c r="Q765" s="7"/>
      <c r="R765" s="4"/>
      <c r="S765" s="4"/>
      <c r="T765" s="4"/>
      <c r="U765" s="4"/>
      <c r="V765" s="4"/>
      <c r="W765" s="4"/>
      <c r="X765" s="4"/>
      <c r="Y765" s="7"/>
      <c r="Z765" s="4"/>
      <c r="AA765" s="4"/>
      <c r="AB765" s="7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7"/>
      <c r="D766" s="4"/>
      <c r="E766" s="4"/>
      <c r="F766" s="7"/>
      <c r="G766" s="4"/>
      <c r="H766" s="4"/>
      <c r="I766" s="4"/>
      <c r="J766" s="4"/>
      <c r="K766" s="4"/>
      <c r="L766" s="4"/>
      <c r="M766" s="4"/>
      <c r="N766" s="7"/>
      <c r="O766" s="4"/>
      <c r="P766" s="4"/>
      <c r="Q766" s="7"/>
      <c r="R766" s="4"/>
      <c r="S766" s="4"/>
      <c r="T766" s="4"/>
      <c r="U766" s="4"/>
      <c r="V766" s="4"/>
      <c r="W766" s="4"/>
      <c r="X766" s="4"/>
      <c r="Y766" s="7"/>
      <c r="Z766" s="4"/>
      <c r="AA766" s="4"/>
      <c r="AB766" s="7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7"/>
      <c r="D767" s="4"/>
      <c r="E767" s="4"/>
      <c r="F767" s="7"/>
      <c r="G767" s="4"/>
      <c r="H767" s="4"/>
      <c r="I767" s="4"/>
      <c r="J767" s="4"/>
      <c r="K767" s="4"/>
      <c r="L767" s="4"/>
      <c r="M767" s="4"/>
      <c r="N767" s="7"/>
      <c r="O767" s="4"/>
      <c r="P767" s="4"/>
      <c r="Q767" s="7"/>
      <c r="R767" s="4"/>
      <c r="S767" s="4"/>
      <c r="T767" s="4"/>
      <c r="U767" s="4"/>
      <c r="V767" s="4"/>
      <c r="W767" s="4"/>
      <c r="X767" s="4"/>
      <c r="Y767" s="7"/>
      <c r="Z767" s="4"/>
      <c r="AA767" s="4"/>
      <c r="AB767" s="7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7"/>
      <c r="D768" s="4"/>
      <c r="E768" s="4"/>
      <c r="F768" s="7"/>
      <c r="G768" s="4"/>
      <c r="H768" s="4"/>
      <c r="I768" s="4"/>
      <c r="J768" s="4"/>
      <c r="K768" s="4"/>
      <c r="L768" s="4"/>
      <c r="M768" s="4"/>
      <c r="N768" s="7"/>
      <c r="O768" s="4"/>
      <c r="P768" s="4"/>
      <c r="Q768" s="7"/>
      <c r="R768" s="4"/>
      <c r="S768" s="4"/>
      <c r="T768" s="4"/>
      <c r="U768" s="4"/>
      <c r="V768" s="4"/>
      <c r="W768" s="4"/>
      <c r="X768" s="4"/>
      <c r="Y768" s="7"/>
      <c r="Z768" s="4"/>
      <c r="AA768" s="4"/>
      <c r="AB768" s="7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7"/>
      <c r="D769" s="4"/>
      <c r="E769" s="4"/>
      <c r="F769" s="7"/>
      <c r="G769" s="4"/>
      <c r="H769" s="4"/>
      <c r="I769" s="4"/>
      <c r="J769" s="4"/>
      <c r="K769" s="4"/>
      <c r="L769" s="4"/>
      <c r="M769" s="4"/>
      <c r="N769" s="7"/>
      <c r="O769" s="4"/>
      <c r="P769" s="4"/>
      <c r="Q769" s="7"/>
      <c r="R769" s="4"/>
      <c r="S769" s="4"/>
      <c r="T769" s="4"/>
      <c r="U769" s="4"/>
      <c r="V769" s="4"/>
      <c r="W769" s="4"/>
      <c r="X769" s="4"/>
      <c r="Y769" s="7"/>
      <c r="Z769" s="4"/>
      <c r="AA769" s="4"/>
      <c r="AB769" s="7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7"/>
      <c r="D770" s="4"/>
      <c r="E770" s="4"/>
      <c r="F770" s="7"/>
      <c r="G770" s="4"/>
      <c r="H770" s="4"/>
      <c r="I770" s="4"/>
      <c r="J770" s="4"/>
      <c r="K770" s="4"/>
      <c r="L770" s="4"/>
      <c r="M770" s="4"/>
      <c r="N770" s="7"/>
      <c r="O770" s="4"/>
      <c r="P770" s="4"/>
      <c r="Q770" s="7"/>
      <c r="R770" s="4"/>
      <c r="S770" s="4"/>
      <c r="T770" s="4"/>
      <c r="U770" s="4"/>
      <c r="V770" s="4"/>
      <c r="W770" s="4"/>
      <c r="X770" s="4"/>
      <c r="Y770" s="7"/>
      <c r="Z770" s="4"/>
      <c r="AA770" s="4"/>
      <c r="AB770" s="7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7"/>
      <c r="D771" s="4"/>
      <c r="E771" s="4"/>
      <c r="F771" s="7"/>
      <c r="G771" s="4"/>
      <c r="H771" s="4"/>
      <c r="I771" s="4"/>
      <c r="J771" s="4"/>
      <c r="K771" s="4"/>
      <c r="L771" s="4"/>
      <c r="M771" s="4"/>
      <c r="N771" s="7"/>
      <c r="O771" s="4"/>
      <c r="P771" s="4"/>
      <c r="Q771" s="7"/>
      <c r="R771" s="4"/>
      <c r="S771" s="4"/>
      <c r="T771" s="4"/>
      <c r="U771" s="4"/>
      <c r="V771" s="4"/>
      <c r="W771" s="4"/>
      <c r="X771" s="4"/>
      <c r="Y771" s="7"/>
      <c r="Z771" s="4"/>
      <c r="AA771" s="4"/>
      <c r="AB771" s="7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7"/>
      <c r="D772" s="4"/>
      <c r="E772" s="4"/>
      <c r="F772" s="7"/>
      <c r="G772" s="4"/>
      <c r="H772" s="4"/>
      <c r="I772" s="4"/>
      <c r="J772" s="4"/>
      <c r="K772" s="4"/>
      <c r="L772" s="4"/>
      <c r="M772" s="4"/>
      <c r="N772" s="7"/>
      <c r="O772" s="4"/>
      <c r="P772" s="4"/>
      <c r="Q772" s="7"/>
      <c r="R772" s="4"/>
      <c r="S772" s="4"/>
      <c r="T772" s="4"/>
      <c r="U772" s="4"/>
      <c r="V772" s="4"/>
      <c r="W772" s="4"/>
      <c r="X772" s="4"/>
      <c r="Y772" s="7"/>
      <c r="Z772" s="4"/>
      <c r="AA772" s="4"/>
      <c r="AB772" s="7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7"/>
      <c r="D773" s="4"/>
      <c r="E773" s="4"/>
      <c r="F773" s="7"/>
      <c r="G773" s="4"/>
      <c r="H773" s="4"/>
      <c r="I773" s="4"/>
      <c r="J773" s="4"/>
      <c r="K773" s="4"/>
      <c r="L773" s="4"/>
      <c r="M773" s="4"/>
      <c r="N773" s="7"/>
      <c r="O773" s="4"/>
      <c r="P773" s="4"/>
      <c r="Q773" s="7"/>
      <c r="R773" s="4"/>
      <c r="S773" s="4"/>
      <c r="T773" s="4"/>
      <c r="U773" s="4"/>
      <c r="V773" s="4"/>
      <c r="W773" s="4"/>
      <c r="X773" s="4"/>
      <c r="Y773" s="7"/>
      <c r="Z773" s="4"/>
      <c r="AA773" s="4"/>
      <c r="AB773" s="7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7"/>
      <c r="D774" s="4"/>
      <c r="E774" s="4"/>
      <c r="F774" s="7"/>
      <c r="G774" s="4"/>
      <c r="H774" s="4"/>
      <c r="I774" s="4"/>
      <c r="J774" s="4"/>
      <c r="K774" s="4"/>
      <c r="L774" s="4"/>
      <c r="M774" s="4"/>
      <c r="N774" s="7"/>
      <c r="O774" s="4"/>
      <c r="P774" s="4"/>
      <c r="Q774" s="7"/>
      <c r="R774" s="4"/>
      <c r="S774" s="4"/>
      <c r="T774" s="4"/>
      <c r="U774" s="4"/>
      <c r="V774" s="4"/>
      <c r="W774" s="4"/>
      <c r="X774" s="4"/>
      <c r="Y774" s="7"/>
      <c r="Z774" s="4"/>
      <c r="AA774" s="4"/>
      <c r="AB774" s="7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7"/>
      <c r="D775" s="4"/>
      <c r="E775" s="4"/>
      <c r="F775" s="7"/>
      <c r="G775" s="4"/>
      <c r="H775" s="4"/>
      <c r="I775" s="4"/>
      <c r="J775" s="4"/>
      <c r="K775" s="4"/>
      <c r="L775" s="4"/>
      <c r="M775" s="4"/>
      <c r="N775" s="7"/>
      <c r="O775" s="4"/>
      <c r="P775" s="4"/>
      <c r="Q775" s="7"/>
      <c r="R775" s="4"/>
      <c r="S775" s="4"/>
      <c r="T775" s="4"/>
      <c r="U775" s="4"/>
      <c r="V775" s="4"/>
      <c r="W775" s="4"/>
      <c r="X775" s="4"/>
      <c r="Y775" s="7"/>
      <c r="Z775" s="4"/>
      <c r="AA775" s="4"/>
      <c r="AB775" s="7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7"/>
      <c r="D776" s="4"/>
      <c r="E776" s="4"/>
      <c r="F776" s="7"/>
      <c r="G776" s="4"/>
      <c r="H776" s="4"/>
      <c r="I776" s="4"/>
      <c r="J776" s="4"/>
      <c r="K776" s="4"/>
      <c r="L776" s="4"/>
      <c r="M776" s="4"/>
      <c r="N776" s="7"/>
      <c r="O776" s="4"/>
      <c r="P776" s="4"/>
      <c r="Q776" s="7"/>
      <c r="R776" s="4"/>
      <c r="S776" s="4"/>
      <c r="T776" s="4"/>
      <c r="U776" s="4"/>
      <c r="V776" s="4"/>
      <c r="W776" s="4"/>
      <c r="X776" s="4"/>
      <c r="Y776" s="7"/>
      <c r="Z776" s="4"/>
      <c r="AA776" s="4"/>
      <c r="AB776" s="7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7"/>
      <c r="D777" s="4"/>
      <c r="E777" s="4"/>
      <c r="F777" s="7"/>
      <c r="G777" s="4"/>
      <c r="H777" s="4"/>
      <c r="I777" s="4"/>
      <c r="J777" s="4"/>
      <c r="K777" s="4"/>
      <c r="L777" s="4"/>
      <c r="M777" s="4"/>
      <c r="N777" s="7"/>
      <c r="O777" s="4"/>
      <c r="P777" s="4"/>
      <c r="Q777" s="7"/>
      <c r="R777" s="4"/>
      <c r="S777" s="4"/>
      <c r="T777" s="4"/>
      <c r="U777" s="4"/>
      <c r="V777" s="4"/>
      <c r="W777" s="4"/>
      <c r="X777" s="4"/>
      <c r="Y777" s="7"/>
      <c r="Z777" s="4"/>
      <c r="AA777" s="4"/>
      <c r="AB777" s="7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7"/>
      <c r="D778" s="4"/>
      <c r="E778" s="4"/>
      <c r="F778" s="7"/>
      <c r="G778" s="4"/>
      <c r="H778" s="4"/>
      <c r="I778" s="4"/>
      <c r="J778" s="4"/>
      <c r="K778" s="4"/>
      <c r="L778" s="4"/>
      <c r="M778" s="4"/>
      <c r="N778" s="7"/>
      <c r="O778" s="4"/>
      <c r="P778" s="4"/>
      <c r="Q778" s="7"/>
      <c r="R778" s="4"/>
      <c r="S778" s="4"/>
      <c r="T778" s="4"/>
      <c r="U778" s="4"/>
      <c r="V778" s="4"/>
      <c r="W778" s="4"/>
      <c r="X778" s="4"/>
      <c r="Y778" s="7"/>
      <c r="Z778" s="4"/>
      <c r="AA778" s="4"/>
      <c r="AB778" s="7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7"/>
      <c r="D779" s="4"/>
      <c r="E779" s="4"/>
      <c r="F779" s="7"/>
      <c r="G779" s="4"/>
      <c r="H779" s="4"/>
      <c r="I779" s="4"/>
      <c r="J779" s="4"/>
      <c r="K779" s="4"/>
      <c r="L779" s="4"/>
      <c r="M779" s="4"/>
      <c r="N779" s="7"/>
      <c r="O779" s="4"/>
      <c r="P779" s="4"/>
      <c r="Q779" s="7"/>
      <c r="R779" s="4"/>
      <c r="S779" s="4"/>
      <c r="T779" s="4"/>
      <c r="U779" s="4"/>
      <c r="V779" s="4"/>
      <c r="W779" s="4"/>
      <c r="X779" s="4"/>
      <c r="Y779" s="7"/>
      <c r="Z779" s="4"/>
      <c r="AA779" s="4"/>
      <c r="AB779" s="7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7"/>
      <c r="D780" s="4"/>
      <c r="E780" s="4"/>
      <c r="F780" s="7"/>
      <c r="G780" s="4"/>
      <c r="H780" s="4"/>
      <c r="I780" s="4"/>
      <c r="J780" s="4"/>
      <c r="K780" s="4"/>
      <c r="L780" s="4"/>
      <c r="M780" s="4"/>
      <c r="N780" s="7"/>
      <c r="O780" s="4"/>
      <c r="P780" s="4"/>
      <c r="Q780" s="7"/>
      <c r="R780" s="4"/>
      <c r="S780" s="4"/>
      <c r="T780" s="4"/>
      <c r="U780" s="4"/>
      <c r="V780" s="4"/>
      <c r="W780" s="4"/>
      <c r="X780" s="4"/>
      <c r="Y780" s="7"/>
      <c r="Z780" s="4"/>
      <c r="AA780" s="4"/>
      <c r="AB780" s="7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7"/>
      <c r="D781" s="4"/>
      <c r="E781" s="4"/>
      <c r="F781" s="7"/>
      <c r="G781" s="4"/>
      <c r="H781" s="4"/>
      <c r="I781" s="4"/>
      <c r="J781" s="4"/>
      <c r="K781" s="4"/>
      <c r="L781" s="4"/>
      <c r="M781" s="4"/>
      <c r="N781" s="7"/>
      <c r="O781" s="4"/>
      <c r="P781" s="4"/>
      <c r="Q781" s="7"/>
      <c r="R781" s="4"/>
      <c r="S781" s="4"/>
      <c r="T781" s="4"/>
      <c r="U781" s="4"/>
      <c r="V781" s="4"/>
      <c r="W781" s="4"/>
      <c r="X781" s="4"/>
      <c r="Y781" s="7"/>
      <c r="Z781" s="4"/>
      <c r="AA781" s="4"/>
      <c r="AB781" s="7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7"/>
      <c r="D782" s="4"/>
      <c r="E782" s="4"/>
      <c r="F782" s="7"/>
      <c r="G782" s="4"/>
      <c r="H782" s="4"/>
      <c r="I782" s="4"/>
      <c r="J782" s="4"/>
      <c r="K782" s="4"/>
      <c r="L782" s="4"/>
      <c r="M782" s="4"/>
      <c r="N782" s="7"/>
      <c r="O782" s="4"/>
      <c r="P782" s="4"/>
      <c r="Q782" s="7"/>
      <c r="R782" s="4"/>
      <c r="S782" s="4"/>
      <c r="T782" s="4"/>
      <c r="U782" s="4"/>
      <c r="V782" s="4"/>
      <c r="W782" s="4"/>
      <c r="X782" s="4"/>
      <c r="Y782" s="7"/>
      <c r="Z782" s="4"/>
      <c r="AA782" s="4"/>
      <c r="AB782" s="7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7"/>
      <c r="D783" s="4"/>
      <c r="E783" s="4"/>
      <c r="F783" s="7"/>
      <c r="G783" s="4"/>
      <c r="H783" s="4"/>
      <c r="I783" s="4"/>
      <c r="J783" s="4"/>
      <c r="K783" s="4"/>
      <c r="L783" s="4"/>
      <c r="M783" s="4"/>
      <c r="N783" s="7"/>
      <c r="O783" s="4"/>
      <c r="P783" s="4"/>
      <c r="Q783" s="7"/>
      <c r="R783" s="4"/>
      <c r="S783" s="4"/>
      <c r="T783" s="4"/>
      <c r="U783" s="4"/>
      <c r="V783" s="4"/>
      <c r="W783" s="4"/>
      <c r="X783" s="4"/>
      <c r="Y783" s="7"/>
      <c r="Z783" s="4"/>
      <c r="AA783" s="4"/>
      <c r="AB783" s="7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7"/>
      <c r="D784" s="4"/>
      <c r="E784" s="4"/>
      <c r="F784" s="7"/>
      <c r="G784" s="4"/>
      <c r="H784" s="4"/>
      <c r="I784" s="4"/>
      <c r="J784" s="4"/>
      <c r="K784" s="4"/>
      <c r="L784" s="4"/>
      <c r="M784" s="4"/>
      <c r="N784" s="7"/>
      <c r="O784" s="4"/>
      <c r="P784" s="4"/>
      <c r="Q784" s="7"/>
      <c r="R784" s="4"/>
      <c r="S784" s="4"/>
      <c r="T784" s="4"/>
      <c r="U784" s="4"/>
      <c r="V784" s="4"/>
      <c r="W784" s="4"/>
      <c r="X784" s="4"/>
      <c r="Y784" s="7"/>
      <c r="Z784" s="4"/>
      <c r="AA784" s="4"/>
      <c r="AB784" s="7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7"/>
      <c r="D785" s="4"/>
      <c r="E785" s="4"/>
      <c r="F785" s="7"/>
      <c r="G785" s="4"/>
      <c r="H785" s="4"/>
      <c r="I785" s="4"/>
      <c r="J785" s="4"/>
      <c r="K785" s="4"/>
      <c r="L785" s="4"/>
      <c r="M785" s="4"/>
      <c r="N785" s="7"/>
      <c r="O785" s="4"/>
      <c r="P785" s="4"/>
      <c r="Q785" s="7"/>
      <c r="R785" s="4"/>
      <c r="S785" s="4"/>
      <c r="T785" s="4"/>
      <c r="U785" s="4"/>
      <c r="V785" s="4"/>
      <c r="W785" s="4"/>
      <c r="X785" s="4"/>
      <c r="Y785" s="7"/>
      <c r="Z785" s="4"/>
      <c r="AA785" s="4"/>
      <c r="AB785" s="7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7"/>
      <c r="D786" s="4"/>
      <c r="E786" s="4"/>
      <c r="F786" s="7"/>
      <c r="G786" s="4"/>
      <c r="H786" s="4"/>
      <c r="I786" s="4"/>
      <c r="J786" s="4"/>
      <c r="K786" s="4"/>
      <c r="L786" s="4"/>
      <c r="M786" s="4"/>
      <c r="N786" s="7"/>
      <c r="O786" s="4"/>
      <c r="P786" s="4"/>
      <c r="Q786" s="7"/>
      <c r="R786" s="4"/>
      <c r="S786" s="4"/>
      <c r="T786" s="4"/>
      <c r="U786" s="4"/>
      <c r="V786" s="4"/>
      <c r="W786" s="4"/>
      <c r="X786" s="4"/>
      <c r="Y786" s="7"/>
      <c r="Z786" s="4"/>
      <c r="AA786" s="4"/>
      <c r="AB786" s="7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7"/>
      <c r="D787" s="4"/>
      <c r="E787" s="4"/>
      <c r="F787" s="7"/>
      <c r="G787" s="4"/>
      <c r="H787" s="4"/>
      <c r="I787" s="4"/>
      <c r="J787" s="4"/>
      <c r="K787" s="4"/>
      <c r="L787" s="4"/>
      <c r="M787" s="4"/>
      <c r="N787" s="7"/>
      <c r="O787" s="4"/>
      <c r="P787" s="4"/>
      <c r="Q787" s="7"/>
      <c r="R787" s="4"/>
      <c r="S787" s="4"/>
      <c r="T787" s="4"/>
      <c r="U787" s="4"/>
      <c r="V787" s="4"/>
      <c r="W787" s="4"/>
      <c r="X787" s="4"/>
      <c r="Y787" s="7"/>
      <c r="Z787" s="4"/>
      <c r="AA787" s="4"/>
      <c r="AB787" s="7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7"/>
      <c r="D788" s="4"/>
      <c r="E788" s="4"/>
      <c r="F788" s="7"/>
      <c r="G788" s="4"/>
      <c r="H788" s="4"/>
      <c r="I788" s="4"/>
      <c r="J788" s="4"/>
      <c r="K788" s="4"/>
      <c r="L788" s="4"/>
      <c r="M788" s="4"/>
      <c r="N788" s="7"/>
      <c r="O788" s="4"/>
      <c r="P788" s="4"/>
      <c r="Q788" s="7"/>
      <c r="R788" s="4"/>
      <c r="S788" s="4"/>
      <c r="T788" s="4"/>
      <c r="U788" s="4"/>
      <c r="V788" s="4"/>
      <c r="W788" s="4"/>
      <c r="X788" s="4"/>
      <c r="Y788" s="7"/>
      <c r="Z788" s="4"/>
      <c r="AA788" s="4"/>
      <c r="AB788" s="7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7"/>
      <c r="D789" s="4"/>
      <c r="E789" s="4"/>
      <c r="F789" s="7"/>
      <c r="G789" s="4"/>
      <c r="H789" s="4"/>
      <c r="I789" s="4"/>
      <c r="J789" s="4"/>
      <c r="K789" s="4"/>
      <c r="L789" s="4"/>
      <c r="M789" s="4"/>
      <c r="N789" s="7"/>
      <c r="O789" s="4"/>
      <c r="P789" s="4"/>
      <c r="Q789" s="7"/>
      <c r="R789" s="4"/>
      <c r="S789" s="4"/>
      <c r="T789" s="4"/>
      <c r="U789" s="4"/>
      <c r="V789" s="4"/>
      <c r="W789" s="4"/>
      <c r="X789" s="4"/>
      <c r="Y789" s="7"/>
      <c r="Z789" s="4"/>
      <c r="AA789" s="4"/>
      <c r="AB789" s="7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7"/>
      <c r="D790" s="4"/>
      <c r="E790" s="4"/>
      <c r="F790" s="7"/>
      <c r="G790" s="4"/>
      <c r="H790" s="4"/>
      <c r="I790" s="4"/>
      <c r="J790" s="4"/>
      <c r="K790" s="4"/>
      <c r="L790" s="4"/>
      <c r="M790" s="4"/>
      <c r="N790" s="7"/>
      <c r="O790" s="4"/>
      <c r="P790" s="4"/>
      <c r="Q790" s="7"/>
      <c r="R790" s="4"/>
      <c r="S790" s="4"/>
      <c r="T790" s="4"/>
      <c r="U790" s="4"/>
      <c r="V790" s="4"/>
      <c r="W790" s="4"/>
      <c r="X790" s="4"/>
      <c r="Y790" s="7"/>
      <c r="Z790" s="4"/>
      <c r="AA790" s="4"/>
      <c r="AB790" s="7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7"/>
      <c r="D791" s="4"/>
      <c r="E791" s="4"/>
      <c r="F791" s="7"/>
      <c r="G791" s="4"/>
      <c r="H791" s="4"/>
      <c r="I791" s="4"/>
      <c r="J791" s="4"/>
      <c r="K791" s="4"/>
      <c r="L791" s="4"/>
      <c r="M791" s="4"/>
      <c r="N791" s="7"/>
      <c r="O791" s="4"/>
      <c r="P791" s="4"/>
      <c r="Q791" s="7"/>
      <c r="R791" s="4"/>
      <c r="S791" s="4"/>
      <c r="T791" s="4"/>
      <c r="U791" s="4"/>
      <c r="V791" s="4"/>
      <c r="W791" s="4"/>
      <c r="X791" s="4"/>
      <c r="Y791" s="7"/>
      <c r="Z791" s="4"/>
      <c r="AA791" s="4"/>
      <c r="AB791" s="7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7"/>
      <c r="D792" s="4"/>
      <c r="E792" s="4"/>
      <c r="F792" s="7"/>
      <c r="G792" s="4"/>
      <c r="H792" s="4"/>
      <c r="I792" s="4"/>
      <c r="J792" s="4"/>
      <c r="K792" s="4"/>
      <c r="L792" s="4"/>
      <c r="M792" s="4"/>
      <c r="N792" s="7"/>
      <c r="O792" s="4"/>
      <c r="P792" s="4"/>
      <c r="Q792" s="7"/>
      <c r="R792" s="4"/>
      <c r="S792" s="4"/>
      <c r="T792" s="4"/>
      <c r="U792" s="4"/>
      <c r="V792" s="4"/>
      <c r="W792" s="4"/>
      <c r="X792" s="4"/>
      <c r="Y792" s="7"/>
      <c r="Z792" s="4"/>
      <c r="AA792" s="4"/>
      <c r="AB792" s="7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7"/>
      <c r="D793" s="4"/>
      <c r="E793" s="4"/>
      <c r="F793" s="7"/>
      <c r="G793" s="4"/>
      <c r="H793" s="4"/>
      <c r="I793" s="4"/>
      <c r="J793" s="4"/>
      <c r="K793" s="4"/>
      <c r="L793" s="4"/>
      <c r="M793" s="4"/>
      <c r="N793" s="7"/>
      <c r="O793" s="4"/>
      <c r="P793" s="4"/>
      <c r="Q793" s="7"/>
      <c r="R793" s="4"/>
      <c r="S793" s="4"/>
      <c r="T793" s="4"/>
      <c r="U793" s="4"/>
      <c r="V793" s="4"/>
      <c r="W793" s="4"/>
      <c r="X793" s="4"/>
      <c r="Y793" s="7"/>
      <c r="Z793" s="4"/>
      <c r="AA793" s="4"/>
      <c r="AB793" s="7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7"/>
      <c r="D794" s="4"/>
      <c r="E794" s="4"/>
      <c r="F794" s="7"/>
      <c r="G794" s="4"/>
      <c r="H794" s="4"/>
      <c r="I794" s="4"/>
      <c r="J794" s="4"/>
      <c r="K794" s="4"/>
      <c r="L794" s="4"/>
      <c r="M794" s="4"/>
      <c r="N794" s="7"/>
      <c r="O794" s="4"/>
      <c r="P794" s="4"/>
      <c r="Q794" s="7"/>
      <c r="R794" s="4"/>
      <c r="S794" s="4"/>
      <c r="T794" s="4"/>
      <c r="U794" s="4"/>
      <c r="V794" s="4"/>
      <c r="W794" s="4"/>
      <c r="X794" s="4"/>
      <c r="Y794" s="7"/>
      <c r="Z794" s="4"/>
      <c r="AA794" s="4"/>
      <c r="AB794" s="7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7"/>
      <c r="D795" s="4"/>
      <c r="E795" s="4"/>
      <c r="F795" s="7"/>
      <c r="G795" s="4"/>
      <c r="H795" s="4"/>
      <c r="I795" s="4"/>
      <c r="J795" s="4"/>
      <c r="K795" s="4"/>
      <c r="L795" s="4"/>
      <c r="M795" s="4"/>
      <c r="N795" s="7"/>
      <c r="O795" s="4"/>
      <c r="P795" s="4"/>
      <c r="Q795" s="7"/>
      <c r="R795" s="4"/>
      <c r="S795" s="4"/>
      <c r="T795" s="4"/>
      <c r="U795" s="4"/>
      <c r="V795" s="4"/>
      <c r="W795" s="4"/>
      <c r="X795" s="4"/>
      <c r="Y795" s="7"/>
      <c r="Z795" s="4"/>
      <c r="AA795" s="4"/>
      <c r="AB795" s="7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7"/>
      <c r="D796" s="4"/>
      <c r="E796" s="4"/>
      <c r="F796" s="7"/>
      <c r="G796" s="4"/>
      <c r="H796" s="4"/>
      <c r="I796" s="4"/>
      <c r="J796" s="4"/>
      <c r="K796" s="4"/>
      <c r="L796" s="4"/>
      <c r="M796" s="4"/>
      <c r="N796" s="7"/>
      <c r="O796" s="4"/>
      <c r="P796" s="4"/>
      <c r="Q796" s="7"/>
      <c r="R796" s="4"/>
      <c r="S796" s="4"/>
      <c r="T796" s="4"/>
      <c r="U796" s="4"/>
      <c r="V796" s="4"/>
      <c r="W796" s="4"/>
      <c r="X796" s="4"/>
      <c r="Y796" s="7"/>
      <c r="Z796" s="4"/>
      <c r="AA796" s="4"/>
      <c r="AB796" s="7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7"/>
      <c r="D797" s="4"/>
      <c r="E797" s="4"/>
      <c r="F797" s="7"/>
      <c r="G797" s="4"/>
      <c r="H797" s="4"/>
      <c r="I797" s="4"/>
      <c r="J797" s="4"/>
      <c r="K797" s="4"/>
      <c r="L797" s="4"/>
      <c r="M797" s="4"/>
      <c r="N797" s="7"/>
      <c r="O797" s="4"/>
      <c r="P797" s="4"/>
      <c r="Q797" s="7"/>
      <c r="R797" s="4"/>
      <c r="S797" s="4"/>
      <c r="T797" s="4"/>
      <c r="U797" s="4"/>
      <c r="V797" s="4"/>
      <c r="W797" s="4"/>
      <c r="X797" s="4"/>
      <c r="Y797" s="7"/>
      <c r="Z797" s="4"/>
      <c r="AA797" s="4"/>
      <c r="AB797" s="7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7"/>
      <c r="D798" s="4"/>
      <c r="E798" s="4"/>
      <c r="F798" s="7"/>
      <c r="G798" s="4"/>
      <c r="H798" s="4"/>
      <c r="I798" s="4"/>
      <c r="J798" s="4"/>
      <c r="K798" s="4"/>
      <c r="L798" s="4"/>
      <c r="M798" s="4"/>
      <c r="N798" s="7"/>
      <c r="O798" s="4"/>
      <c r="P798" s="4"/>
      <c r="Q798" s="7"/>
      <c r="R798" s="4"/>
      <c r="S798" s="4"/>
      <c r="T798" s="4"/>
      <c r="U798" s="4"/>
      <c r="V798" s="4"/>
      <c r="W798" s="4"/>
      <c r="X798" s="4"/>
      <c r="Y798" s="7"/>
      <c r="Z798" s="4"/>
      <c r="AA798" s="4"/>
      <c r="AB798" s="7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7"/>
      <c r="D799" s="4"/>
      <c r="E799" s="4"/>
      <c r="F799" s="7"/>
      <c r="G799" s="4"/>
      <c r="H799" s="4"/>
      <c r="I799" s="4"/>
      <c r="J799" s="4"/>
      <c r="K799" s="4"/>
      <c r="L799" s="4"/>
      <c r="M799" s="4"/>
      <c r="N799" s="7"/>
      <c r="O799" s="4"/>
      <c r="P799" s="4"/>
      <c r="Q799" s="7"/>
      <c r="R799" s="4"/>
      <c r="S799" s="4"/>
      <c r="T799" s="4"/>
      <c r="U799" s="4"/>
      <c r="V799" s="4"/>
      <c r="W799" s="4"/>
      <c r="X799" s="4"/>
      <c r="Y799" s="7"/>
      <c r="Z799" s="4"/>
      <c r="AA799" s="4"/>
      <c r="AB799" s="7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7"/>
      <c r="D800" s="4"/>
      <c r="E800" s="4"/>
      <c r="F800" s="7"/>
      <c r="G800" s="4"/>
      <c r="H800" s="4"/>
      <c r="I800" s="4"/>
      <c r="J800" s="4"/>
      <c r="K800" s="4"/>
      <c r="L800" s="4"/>
      <c r="M800" s="4"/>
      <c r="N800" s="7"/>
      <c r="O800" s="4"/>
      <c r="P800" s="4"/>
      <c r="Q800" s="7"/>
      <c r="R800" s="4"/>
      <c r="S800" s="4"/>
      <c r="T800" s="4"/>
      <c r="U800" s="4"/>
      <c r="V800" s="4"/>
      <c r="W800" s="4"/>
      <c r="X800" s="4"/>
      <c r="Y800" s="7"/>
      <c r="Z800" s="4"/>
      <c r="AA800" s="4"/>
      <c r="AB800" s="7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7"/>
      <c r="D801" s="4"/>
      <c r="E801" s="4"/>
      <c r="F801" s="7"/>
      <c r="G801" s="4"/>
      <c r="H801" s="4"/>
      <c r="I801" s="4"/>
      <c r="J801" s="4"/>
      <c r="K801" s="4"/>
      <c r="L801" s="4"/>
      <c r="M801" s="4"/>
      <c r="N801" s="7"/>
      <c r="O801" s="4"/>
      <c r="P801" s="4"/>
      <c r="Q801" s="7"/>
      <c r="R801" s="4"/>
      <c r="S801" s="4"/>
      <c r="T801" s="4"/>
      <c r="U801" s="4"/>
      <c r="V801" s="4"/>
      <c r="W801" s="4"/>
      <c r="X801" s="4"/>
      <c r="Y801" s="7"/>
      <c r="Z801" s="4"/>
      <c r="AA801" s="4"/>
      <c r="AB801" s="7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7"/>
      <c r="D802" s="4"/>
      <c r="E802" s="4"/>
      <c r="F802" s="7"/>
      <c r="G802" s="4"/>
      <c r="H802" s="4"/>
      <c r="I802" s="4"/>
      <c r="J802" s="4"/>
      <c r="K802" s="4"/>
      <c r="L802" s="4"/>
      <c r="M802" s="4"/>
      <c r="N802" s="7"/>
      <c r="O802" s="4"/>
      <c r="P802" s="4"/>
      <c r="Q802" s="7"/>
      <c r="R802" s="4"/>
      <c r="S802" s="4"/>
      <c r="T802" s="4"/>
      <c r="U802" s="4"/>
      <c r="V802" s="4"/>
      <c r="W802" s="4"/>
      <c r="X802" s="4"/>
      <c r="Y802" s="7"/>
      <c r="Z802" s="4"/>
      <c r="AA802" s="4"/>
      <c r="AB802" s="7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7"/>
      <c r="D803" s="4"/>
      <c r="E803" s="4"/>
      <c r="F803" s="7"/>
      <c r="G803" s="4"/>
      <c r="H803" s="4"/>
      <c r="I803" s="4"/>
      <c r="J803" s="4"/>
      <c r="K803" s="4"/>
      <c r="L803" s="4"/>
      <c r="M803" s="4"/>
      <c r="N803" s="7"/>
      <c r="O803" s="4"/>
      <c r="P803" s="4"/>
      <c r="Q803" s="7"/>
      <c r="R803" s="4"/>
      <c r="S803" s="4"/>
      <c r="T803" s="4"/>
      <c r="U803" s="4"/>
      <c r="V803" s="4"/>
      <c r="W803" s="4"/>
      <c r="X803" s="4"/>
      <c r="Y803" s="7"/>
      <c r="Z803" s="4"/>
      <c r="AA803" s="4"/>
      <c r="AB803" s="7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7"/>
      <c r="D804" s="4"/>
      <c r="E804" s="4"/>
      <c r="F804" s="7"/>
      <c r="G804" s="4"/>
      <c r="H804" s="4"/>
      <c r="I804" s="4"/>
      <c r="J804" s="4"/>
      <c r="K804" s="4"/>
      <c r="L804" s="4"/>
      <c r="M804" s="4"/>
      <c r="N804" s="7"/>
      <c r="O804" s="4"/>
      <c r="P804" s="4"/>
      <c r="Q804" s="7"/>
      <c r="R804" s="4"/>
      <c r="S804" s="4"/>
      <c r="T804" s="4"/>
      <c r="U804" s="4"/>
      <c r="V804" s="4"/>
      <c r="W804" s="4"/>
      <c r="X804" s="4"/>
      <c r="Y804" s="7"/>
      <c r="Z804" s="4"/>
      <c r="AA804" s="4"/>
      <c r="AB804" s="7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7"/>
      <c r="D805" s="4"/>
      <c r="E805" s="4"/>
      <c r="F805" s="7"/>
      <c r="G805" s="4"/>
      <c r="H805" s="4"/>
      <c r="I805" s="4"/>
      <c r="J805" s="4"/>
      <c r="K805" s="4"/>
      <c r="L805" s="4"/>
      <c r="M805" s="4"/>
      <c r="N805" s="7"/>
      <c r="O805" s="4"/>
      <c r="P805" s="4"/>
      <c r="Q805" s="7"/>
      <c r="R805" s="4"/>
      <c r="S805" s="4"/>
      <c r="T805" s="4"/>
      <c r="U805" s="4"/>
      <c r="V805" s="4"/>
      <c r="W805" s="4"/>
      <c r="X805" s="4"/>
      <c r="Y805" s="7"/>
      <c r="Z805" s="4"/>
      <c r="AA805" s="4"/>
      <c r="AB805" s="7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7"/>
      <c r="D806" s="4"/>
      <c r="E806" s="4"/>
      <c r="F806" s="7"/>
      <c r="G806" s="4"/>
      <c r="H806" s="4"/>
      <c r="I806" s="4"/>
      <c r="J806" s="4"/>
      <c r="K806" s="4"/>
      <c r="L806" s="4"/>
      <c r="M806" s="4"/>
      <c r="N806" s="7"/>
      <c r="O806" s="4"/>
      <c r="P806" s="4"/>
      <c r="Q806" s="7"/>
      <c r="R806" s="4"/>
      <c r="S806" s="4"/>
      <c r="T806" s="4"/>
      <c r="U806" s="4"/>
      <c r="V806" s="4"/>
      <c r="W806" s="4"/>
      <c r="X806" s="4"/>
      <c r="Y806" s="7"/>
      <c r="Z806" s="4"/>
      <c r="AA806" s="4"/>
      <c r="AB806" s="7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7"/>
      <c r="D807" s="4"/>
      <c r="E807" s="4"/>
      <c r="F807" s="7"/>
      <c r="G807" s="4"/>
      <c r="H807" s="4"/>
      <c r="I807" s="4"/>
      <c r="J807" s="4"/>
      <c r="K807" s="4"/>
      <c r="L807" s="4"/>
      <c r="M807" s="4"/>
      <c r="N807" s="7"/>
      <c r="O807" s="4"/>
      <c r="P807" s="4"/>
      <c r="Q807" s="7"/>
      <c r="R807" s="4"/>
      <c r="S807" s="4"/>
      <c r="T807" s="4"/>
      <c r="U807" s="4"/>
      <c r="V807" s="4"/>
      <c r="W807" s="4"/>
      <c r="X807" s="4"/>
      <c r="Y807" s="7"/>
      <c r="Z807" s="4"/>
      <c r="AA807" s="4"/>
      <c r="AB807" s="7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7"/>
      <c r="D808" s="4"/>
      <c r="E808" s="4"/>
      <c r="F808" s="7"/>
      <c r="G808" s="4"/>
      <c r="H808" s="4"/>
      <c r="I808" s="4"/>
      <c r="J808" s="4"/>
      <c r="K808" s="4"/>
      <c r="L808" s="4"/>
      <c r="M808" s="4"/>
      <c r="N808" s="7"/>
      <c r="O808" s="4"/>
      <c r="P808" s="4"/>
      <c r="Q808" s="7"/>
      <c r="R808" s="4"/>
      <c r="S808" s="4"/>
      <c r="T808" s="4"/>
      <c r="U808" s="4"/>
      <c r="V808" s="4"/>
      <c r="W808" s="4"/>
      <c r="X808" s="4"/>
      <c r="Y808" s="7"/>
      <c r="Z808" s="4"/>
      <c r="AA808" s="4"/>
      <c r="AB808" s="7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7"/>
      <c r="D809" s="4"/>
      <c r="E809" s="4"/>
      <c r="F809" s="7"/>
      <c r="G809" s="4"/>
      <c r="H809" s="4"/>
      <c r="I809" s="4"/>
      <c r="J809" s="4"/>
      <c r="K809" s="4"/>
      <c r="L809" s="4"/>
      <c r="M809" s="4"/>
      <c r="N809" s="7"/>
      <c r="O809" s="4"/>
      <c r="P809" s="4"/>
      <c r="Q809" s="7"/>
      <c r="R809" s="4"/>
      <c r="S809" s="4"/>
      <c r="T809" s="4"/>
      <c r="U809" s="4"/>
      <c r="V809" s="4"/>
      <c r="W809" s="4"/>
      <c r="X809" s="4"/>
      <c r="Y809" s="7"/>
      <c r="Z809" s="4"/>
      <c r="AA809" s="4"/>
      <c r="AB809" s="7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7"/>
      <c r="D810" s="4"/>
      <c r="E810" s="4"/>
      <c r="F810" s="7"/>
      <c r="G810" s="4"/>
      <c r="H810" s="4"/>
      <c r="I810" s="4"/>
      <c r="J810" s="4"/>
      <c r="K810" s="4"/>
      <c r="L810" s="4"/>
      <c r="M810" s="4"/>
      <c r="N810" s="7"/>
      <c r="O810" s="4"/>
      <c r="P810" s="4"/>
      <c r="Q810" s="7"/>
      <c r="R810" s="4"/>
      <c r="S810" s="4"/>
      <c r="T810" s="4"/>
      <c r="U810" s="4"/>
      <c r="V810" s="4"/>
      <c r="W810" s="4"/>
      <c r="X810" s="4"/>
      <c r="Y810" s="7"/>
      <c r="Z810" s="4"/>
      <c r="AA810" s="4"/>
      <c r="AB810" s="7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7"/>
      <c r="D811" s="4"/>
      <c r="E811" s="4"/>
      <c r="F811" s="7"/>
      <c r="G811" s="4"/>
      <c r="H811" s="4"/>
      <c r="I811" s="4"/>
      <c r="J811" s="4"/>
      <c r="K811" s="4"/>
      <c r="L811" s="4"/>
      <c r="M811" s="4"/>
      <c r="N811" s="7"/>
      <c r="O811" s="4"/>
      <c r="P811" s="4"/>
      <c r="Q811" s="7"/>
      <c r="R811" s="4"/>
      <c r="S811" s="4"/>
      <c r="T811" s="4"/>
      <c r="U811" s="4"/>
      <c r="V811" s="4"/>
      <c r="W811" s="4"/>
      <c r="X811" s="4"/>
      <c r="Y811" s="7"/>
      <c r="Z811" s="4"/>
      <c r="AA811" s="4"/>
      <c r="AB811" s="7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7"/>
      <c r="D812" s="4"/>
      <c r="E812" s="4"/>
      <c r="F812" s="7"/>
      <c r="G812" s="4"/>
      <c r="H812" s="4"/>
      <c r="I812" s="4"/>
      <c r="J812" s="4"/>
      <c r="K812" s="4"/>
      <c r="L812" s="4"/>
      <c r="M812" s="4"/>
      <c r="N812" s="7"/>
      <c r="O812" s="4"/>
      <c r="P812" s="4"/>
      <c r="Q812" s="7"/>
      <c r="R812" s="4"/>
      <c r="S812" s="4"/>
      <c r="T812" s="4"/>
      <c r="U812" s="4"/>
      <c r="V812" s="4"/>
      <c r="W812" s="4"/>
      <c r="X812" s="4"/>
      <c r="Y812" s="7"/>
      <c r="Z812" s="4"/>
      <c r="AA812" s="4"/>
      <c r="AB812" s="7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7"/>
      <c r="D813" s="4"/>
      <c r="E813" s="4"/>
      <c r="F813" s="7"/>
      <c r="G813" s="4"/>
      <c r="H813" s="4"/>
      <c r="I813" s="4"/>
      <c r="J813" s="4"/>
      <c r="K813" s="4"/>
      <c r="L813" s="4"/>
      <c r="M813" s="4"/>
      <c r="N813" s="7"/>
      <c r="O813" s="4"/>
      <c r="P813" s="4"/>
      <c r="Q813" s="7"/>
      <c r="R813" s="4"/>
      <c r="S813" s="4"/>
      <c r="T813" s="4"/>
      <c r="U813" s="4"/>
      <c r="V813" s="4"/>
      <c r="W813" s="4"/>
      <c r="X813" s="4"/>
      <c r="Y813" s="7"/>
      <c r="Z813" s="4"/>
      <c r="AA813" s="4"/>
      <c r="AB813" s="7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7"/>
      <c r="D814" s="4"/>
      <c r="E814" s="4"/>
      <c r="F814" s="7"/>
      <c r="G814" s="4"/>
      <c r="H814" s="4"/>
      <c r="I814" s="4"/>
      <c r="J814" s="4"/>
      <c r="K814" s="4"/>
      <c r="L814" s="4"/>
      <c r="M814" s="4"/>
      <c r="N814" s="7"/>
      <c r="O814" s="4"/>
      <c r="P814" s="4"/>
      <c r="Q814" s="7"/>
      <c r="R814" s="4"/>
      <c r="S814" s="4"/>
      <c r="T814" s="4"/>
      <c r="U814" s="4"/>
      <c r="V814" s="4"/>
      <c r="W814" s="4"/>
      <c r="X814" s="4"/>
      <c r="Y814" s="7"/>
      <c r="Z814" s="4"/>
      <c r="AA814" s="4"/>
      <c r="AB814" s="7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7"/>
      <c r="D815" s="4"/>
      <c r="E815" s="4"/>
      <c r="F815" s="7"/>
      <c r="G815" s="4"/>
      <c r="H815" s="4"/>
      <c r="I815" s="4"/>
      <c r="J815" s="4"/>
      <c r="K815" s="4"/>
      <c r="L815" s="4"/>
      <c r="M815" s="4"/>
      <c r="N815" s="7"/>
      <c r="O815" s="4"/>
      <c r="P815" s="4"/>
      <c r="Q815" s="7"/>
      <c r="R815" s="4"/>
      <c r="S815" s="4"/>
      <c r="T815" s="4"/>
      <c r="U815" s="4"/>
      <c r="V815" s="4"/>
      <c r="W815" s="4"/>
      <c r="X815" s="4"/>
      <c r="Y815" s="7"/>
      <c r="Z815" s="4"/>
      <c r="AA815" s="4"/>
      <c r="AB815" s="7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7"/>
      <c r="D816" s="4"/>
      <c r="E816" s="4"/>
      <c r="F816" s="7"/>
      <c r="G816" s="4"/>
      <c r="H816" s="4"/>
      <c r="I816" s="4"/>
      <c r="J816" s="4"/>
      <c r="K816" s="4"/>
      <c r="L816" s="4"/>
      <c r="M816" s="4"/>
      <c r="N816" s="7"/>
      <c r="O816" s="4"/>
      <c r="P816" s="4"/>
      <c r="Q816" s="7"/>
      <c r="R816" s="4"/>
      <c r="S816" s="4"/>
      <c r="T816" s="4"/>
      <c r="U816" s="4"/>
      <c r="V816" s="4"/>
      <c r="W816" s="4"/>
      <c r="X816" s="4"/>
      <c r="Y816" s="7"/>
      <c r="Z816" s="4"/>
      <c r="AA816" s="4"/>
      <c r="AB816" s="7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7"/>
      <c r="D817" s="4"/>
      <c r="E817" s="4"/>
      <c r="F817" s="7"/>
      <c r="G817" s="4"/>
      <c r="H817" s="4"/>
      <c r="I817" s="4"/>
      <c r="J817" s="4"/>
      <c r="K817" s="4"/>
      <c r="L817" s="4"/>
      <c r="M817" s="4"/>
      <c r="N817" s="7"/>
      <c r="O817" s="4"/>
      <c r="P817" s="4"/>
      <c r="Q817" s="7"/>
      <c r="R817" s="4"/>
      <c r="S817" s="4"/>
      <c r="T817" s="4"/>
      <c r="U817" s="4"/>
      <c r="V817" s="4"/>
      <c r="W817" s="4"/>
      <c r="X817" s="4"/>
      <c r="Y817" s="7"/>
      <c r="Z817" s="4"/>
      <c r="AA817" s="4"/>
      <c r="AB817" s="7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7"/>
      <c r="D818" s="4"/>
      <c r="E818" s="4"/>
      <c r="F818" s="7"/>
      <c r="G818" s="4"/>
      <c r="H818" s="4"/>
      <c r="I818" s="4"/>
      <c r="J818" s="4"/>
      <c r="K818" s="4"/>
      <c r="L818" s="4"/>
      <c r="M818" s="4"/>
      <c r="N818" s="7"/>
      <c r="O818" s="4"/>
      <c r="P818" s="4"/>
      <c r="Q818" s="7"/>
      <c r="R818" s="4"/>
      <c r="S818" s="4"/>
      <c r="T818" s="4"/>
      <c r="U818" s="4"/>
      <c r="V818" s="4"/>
      <c r="W818" s="4"/>
      <c r="X818" s="4"/>
      <c r="Y818" s="7"/>
      <c r="Z818" s="4"/>
      <c r="AA818" s="4"/>
      <c r="AB818" s="7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7"/>
      <c r="D819" s="4"/>
      <c r="E819" s="4"/>
      <c r="F819" s="7"/>
      <c r="G819" s="4"/>
      <c r="H819" s="4"/>
      <c r="I819" s="4"/>
      <c r="J819" s="4"/>
      <c r="K819" s="4"/>
      <c r="L819" s="4"/>
      <c r="M819" s="4"/>
      <c r="N819" s="7"/>
      <c r="O819" s="4"/>
      <c r="P819" s="4"/>
      <c r="Q819" s="7"/>
      <c r="R819" s="4"/>
      <c r="S819" s="4"/>
      <c r="T819" s="4"/>
      <c r="U819" s="4"/>
      <c r="V819" s="4"/>
      <c r="W819" s="4"/>
      <c r="X819" s="4"/>
      <c r="Y819" s="7"/>
      <c r="Z819" s="4"/>
      <c r="AA819" s="4"/>
      <c r="AB819" s="7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7"/>
      <c r="D820" s="4"/>
      <c r="E820" s="4"/>
      <c r="F820" s="7"/>
      <c r="G820" s="4"/>
      <c r="H820" s="4"/>
      <c r="I820" s="4"/>
      <c r="J820" s="4"/>
      <c r="K820" s="4"/>
      <c r="L820" s="4"/>
      <c r="M820" s="4"/>
      <c r="N820" s="7"/>
      <c r="O820" s="4"/>
      <c r="P820" s="4"/>
      <c r="Q820" s="7"/>
      <c r="R820" s="4"/>
      <c r="S820" s="4"/>
      <c r="T820" s="4"/>
      <c r="U820" s="4"/>
      <c r="V820" s="4"/>
      <c r="W820" s="4"/>
      <c r="X820" s="4"/>
      <c r="Y820" s="7"/>
      <c r="Z820" s="4"/>
      <c r="AA820" s="4"/>
      <c r="AB820" s="7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7"/>
      <c r="D821" s="4"/>
      <c r="E821" s="4"/>
      <c r="F821" s="7"/>
      <c r="G821" s="4"/>
      <c r="H821" s="4"/>
      <c r="I821" s="4"/>
      <c r="J821" s="4"/>
      <c r="K821" s="4"/>
      <c r="L821" s="4"/>
      <c r="M821" s="4"/>
      <c r="N821" s="7"/>
      <c r="O821" s="4"/>
      <c r="P821" s="4"/>
      <c r="Q821" s="7"/>
      <c r="R821" s="4"/>
      <c r="S821" s="4"/>
      <c r="T821" s="4"/>
      <c r="U821" s="4"/>
      <c r="V821" s="4"/>
      <c r="W821" s="4"/>
      <c r="X821" s="4"/>
      <c r="Y821" s="7"/>
      <c r="Z821" s="4"/>
      <c r="AA821" s="4"/>
      <c r="AB821" s="7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7"/>
      <c r="D822" s="4"/>
      <c r="E822" s="4"/>
      <c r="F822" s="7"/>
      <c r="G822" s="4"/>
      <c r="H822" s="4"/>
      <c r="I822" s="4"/>
      <c r="J822" s="4"/>
      <c r="K822" s="4"/>
      <c r="L822" s="4"/>
      <c r="M822" s="4"/>
      <c r="N822" s="7"/>
      <c r="O822" s="4"/>
      <c r="P822" s="4"/>
      <c r="Q822" s="7"/>
      <c r="R822" s="4"/>
      <c r="S822" s="4"/>
      <c r="T822" s="4"/>
      <c r="U822" s="4"/>
      <c r="V822" s="4"/>
      <c r="W822" s="4"/>
      <c r="X822" s="4"/>
      <c r="Y822" s="7"/>
      <c r="Z822" s="4"/>
      <c r="AA822" s="4"/>
      <c r="AB822" s="7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7"/>
      <c r="D823" s="4"/>
      <c r="E823" s="4"/>
      <c r="F823" s="7"/>
      <c r="G823" s="4"/>
      <c r="H823" s="4"/>
      <c r="I823" s="4"/>
      <c r="J823" s="4"/>
      <c r="K823" s="4"/>
      <c r="L823" s="4"/>
      <c r="M823" s="4"/>
      <c r="N823" s="7"/>
      <c r="O823" s="4"/>
      <c r="P823" s="4"/>
      <c r="Q823" s="7"/>
      <c r="R823" s="4"/>
      <c r="S823" s="4"/>
      <c r="T823" s="4"/>
      <c r="U823" s="4"/>
      <c r="V823" s="4"/>
      <c r="W823" s="4"/>
      <c r="X823" s="4"/>
      <c r="Y823" s="7"/>
      <c r="Z823" s="4"/>
      <c r="AA823" s="4"/>
      <c r="AB823" s="7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7"/>
      <c r="D824" s="4"/>
      <c r="E824" s="4"/>
      <c r="F824" s="7"/>
      <c r="G824" s="4"/>
      <c r="H824" s="4"/>
      <c r="I824" s="4"/>
      <c r="J824" s="4"/>
      <c r="K824" s="4"/>
      <c r="L824" s="4"/>
      <c r="M824" s="4"/>
      <c r="N824" s="7"/>
      <c r="O824" s="4"/>
      <c r="P824" s="4"/>
      <c r="Q824" s="7"/>
      <c r="R824" s="4"/>
      <c r="S824" s="4"/>
      <c r="T824" s="4"/>
      <c r="U824" s="4"/>
      <c r="V824" s="4"/>
      <c r="W824" s="4"/>
      <c r="X824" s="4"/>
      <c r="Y824" s="7"/>
      <c r="Z824" s="4"/>
      <c r="AA824" s="4"/>
      <c r="AB824" s="7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7"/>
      <c r="D825" s="4"/>
      <c r="E825" s="4"/>
      <c r="F825" s="7"/>
      <c r="G825" s="4"/>
      <c r="H825" s="4"/>
      <c r="I825" s="4"/>
      <c r="J825" s="4"/>
      <c r="K825" s="4"/>
      <c r="L825" s="4"/>
      <c r="M825" s="4"/>
      <c r="N825" s="7"/>
      <c r="O825" s="4"/>
      <c r="P825" s="4"/>
      <c r="Q825" s="7"/>
      <c r="R825" s="4"/>
      <c r="S825" s="4"/>
      <c r="T825" s="4"/>
      <c r="U825" s="4"/>
      <c r="V825" s="4"/>
      <c r="W825" s="4"/>
      <c r="X825" s="4"/>
      <c r="Y825" s="7"/>
      <c r="Z825" s="4"/>
      <c r="AA825" s="4"/>
      <c r="AB825" s="7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7"/>
      <c r="D826" s="4"/>
      <c r="E826" s="4"/>
      <c r="F826" s="7"/>
      <c r="G826" s="4"/>
      <c r="H826" s="4"/>
      <c r="I826" s="4"/>
      <c r="J826" s="4"/>
      <c r="K826" s="4"/>
      <c r="L826" s="4"/>
      <c r="M826" s="4"/>
      <c r="N826" s="7"/>
      <c r="O826" s="4"/>
      <c r="P826" s="4"/>
      <c r="Q826" s="7"/>
      <c r="R826" s="4"/>
      <c r="S826" s="4"/>
      <c r="T826" s="4"/>
      <c r="U826" s="4"/>
      <c r="V826" s="4"/>
      <c r="W826" s="4"/>
      <c r="X826" s="4"/>
      <c r="Y826" s="7"/>
      <c r="Z826" s="4"/>
      <c r="AA826" s="4"/>
      <c r="AB826" s="7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7"/>
      <c r="D827" s="4"/>
      <c r="E827" s="4"/>
      <c r="F827" s="7"/>
      <c r="G827" s="4"/>
      <c r="H827" s="4"/>
      <c r="I827" s="4"/>
      <c r="J827" s="4"/>
      <c r="K827" s="4"/>
      <c r="L827" s="4"/>
      <c r="M827" s="4"/>
      <c r="N827" s="7"/>
      <c r="O827" s="4"/>
      <c r="P827" s="4"/>
      <c r="Q827" s="7"/>
      <c r="R827" s="4"/>
      <c r="S827" s="4"/>
      <c r="T827" s="4"/>
      <c r="U827" s="4"/>
      <c r="V827" s="4"/>
      <c r="W827" s="4"/>
      <c r="X827" s="4"/>
      <c r="Y827" s="7"/>
      <c r="Z827" s="4"/>
      <c r="AA827" s="4"/>
      <c r="AB827" s="7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7"/>
      <c r="D828" s="4"/>
      <c r="E828" s="4"/>
      <c r="F828" s="7"/>
      <c r="G828" s="4"/>
      <c r="H828" s="4"/>
      <c r="I828" s="4"/>
      <c r="J828" s="4"/>
      <c r="K828" s="4"/>
      <c r="L828" s="4"/>
      <c r="M828" s="4"/>
      <c r="N828" s="7"/>
      <c r="O828" s="4"/>
      <c r="P828" s="4"/>
      <c r="Q828" s="7"/>
      <c r="R828" s="4"/>
      <c r="S828" s="4"/>
      <c r="T828" s="4"/>
      <c r="U828" s="4"/>
      <c r="V828" s="4"/>
      <c r="W828" s="4"/>
      <c r="X828" s="4"/>
      <c r="Y828" s="7"/>
      <c r="Z828" s="4"/>
      <c r="AA828" s="4"/>
      <c r="AB828" s="7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7"/>
      <c r="D829" s="4"/>
      <c r="E829" s="4"/>
      <c r="F829" s="7"/>
      <c r="G829" s="4"/>
      <c r="H829" s="4"/>
      <c r="I829" s="4"/>
      <c r="J829" s="4"/>
      <c r="K829" s="4"/>
      <c r="L829" s="4"/>
      <c r="M829" s="4"/>
      <c r="N829" s="7"/>
      <c r="O829" s="4"/>
      <c r="P829" s="4"/>
      <c r="Q829" s="7"/>
      <c r="R829" s="4"/>
      <c r="S829" s="4"/>
      <c r="T829" s="4"/>
      <c r="U829" s="4"/>
      <c r="V829" s="4"/>
      <c r="W829" s="4"/>
      <c r="X829" s="4"/>
      <c r="Y829" s="7"/>
      <c r="Z829" s="4"/>
      <c r="AA829" s="4"/>
      <c r="AB829" s="7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7"/>
      <c r="D830" s="4"/>
      <c r="E830" s="4"/>
      <c r="F830" s="7"/>
      <c r="G830" s="4"/>
      <c r="H830" s="4"/>
      <c r="I830" s="4"/>
      <c r="J830" s="4"/>
      <c r="K830" s="4"/>
      <c r="L830" s="4"/>
      <c r="M830" s="4"/>
      <c r="N830" s="7"/>
      <c r="O830" s="4"/>
      <c r="P830" s="4"/>
      <c r="Q830" s="7"/>
      <c r="R830" s="4"/>
      <c r="S830" s="4"/>
      <c r="T830" s="4"/>
      <c r="U830" s="4"/>
      <c r="V830" s="4"/>
      <c r="W830" s="4"/>
      <c r="X830" s="4"/>
      <c r="Y830" s="7"/>
      <c r="Z830" s="4"/>
      <c r="AA830" s="4"/>
      <c r="AB830" s="7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7"/>
      <c r="D831" s="4"/>
      <c r="E831" s="4"/>
      <c r="F831" s="7"/>
      <c r="G831" s="4"/>
      <c r="H831" s="4"/>
      <c r="I831" s="4"/>
      <c r="J831" s="4"/>
      <c r="K831" s="4"/>
      <c r="L831" s="4"/>
      <c r="M831" s="4"/>
      <c r="N831" s="7"/>
      <c r="O831" s="4"/>
      <c r="P831" s="4"/>
      <c r="Q831" s="7"/>
      <c r="R831" s="4"/>
      <c r="S831" s="4"/>
      <c r="T831" s="4"/>
      <c r="U831" s="4"/>
      <c r="V831" s="4"/>
      <c r="W831" s="4"/>
      <c r="X831" s="4"/>
      <c r="Y831" s="7"/>
      <c r="Z831" s="4"/>
      <c r="AA831" s="4"/>
      <c r="AB831" s="7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7"/>
      <c r="D832" s="4"/>
      <c r="E832" s="4"/>
      <c r="F832" s="7"/>
      <c r="G832" s="4"/>
      <c r="H832" s="4"/>
      <c r="I832" s="4"/>
      <c r="J832" s="4"/>
      <c r="K832" s="4"/>
      <c r="L832" s="4"/>
      <c r="M832" s="4"/>
      <c r="N832" s="7"/>
      <c r="O832" s="4"/>
      <c r="P832" s="4"/>
      <c r="Q832" s="7"/>
      <c r="R832" s="4"/>
      <c r="S832" s="4"/>
      <c r="T832" s="4"/>
      <c r="U832" s="4"/>
      <c r="V832" s="4"/>
      <c r="W832" s="4"/>
      <c r="X832" s="4"/>
      <c r="Y832" s="7"/>
      <c r="Z832" s="4"/>
      <c r="AA832" s="4"/>
      <c r="AB832" s="7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7"/>
      <c r="D833" s="4"/>
      <c r="E833" s="4"/>
      <c r="F833" s="7"/>
      <c r="G833" s="4"/>
      <c r="H833" s="4"/>
      <c r="I833" s="4"/>
      <c r="J833" s="4"/>
      <c r="K833" s="4"/>
      <c r="L833" s="4"/>
      <c r="M833" s="4"/>
      <c r="N833" s="7"/>
      <c r="O833" s="4"/>
      <c r="P833" s="4"/>
      <c r="Q833" s="7"/>
      <c r="R833" s="4"/>
      <c r="S833" s="4"/>
      <c r="T833" s="4"/>
      <c r="U833" s="4"/>
      <c r="V833" s="4"/>
      <c r="W833" s="4"/>
      <c r="X833" s="4"/>
      <c r="Y833" s="7"/>
      <c r="Z833" s="4"/>
      <c r="AA833" s="4"/>
      <c r="AB833" s="7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7"/>
      <c r="D834" s="4"/>
      <c r="E834" s="4"/>
      <c r="F834" s="7"/>
      <c r="G834" s="4"/>
      <c r="H834" s="4"/>
      <c r="I834" s="4"/>
      <c r="J834" s="4"/>
      <c r="K834" s="4"/>
      <c r="L834" s="4"/>
      <c r="M834" s="4"/>
      <c r="N834" s="7"/>
      <c r="O834" s="4"/>
      <c r="P834" s="4"/>
      <c r="Q834" s="7"/>
      <c r="R834" s="4"/>
      <c r="S834" s="4"/>
      <c r="T834" s="4"/>
      <c r="U834" s="4"/>
      <c r="V834" s="4"/>
      <c r="W834" s="4"/>
      <c r="X834" s="4"/>
      <c r="Y834" s="7"/>
      <c r="Z834" s="4"/>
      <c r="AA834" s="4"/>
      <c r="AB834" s="7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7"/>
      <c r="D835" s="4"/>
      <c r="E835" s="4"/>
      <c r="F835" s="7"/>
      <c r="G835" s="4"/>
      <c r="H835" s="4"/>
      <c r="I835" s="4"/>
      <c r="J835" s="4"/>
      <c r="K835" s="4"/>
      <c r="L835" s="4"/>
      <c r="M835" s="4"/>
      <c r="N835" s="7"/>
      <c r="O835" s="4"/>
      <c r="P835" s="4"/>
      <c r="Q835" s="7"/>
      <c r="R835" s="4"/>
      <c r="S835" s="4"/>
      <c r="T835" s="4"/>
      <c r="U835" s="4"/>
      <c r="V835" s="4"/>
      <c r="W835" s="4"/>
      <c r="X835" s="4"/>
      <c r="Y835" s="7"/>
      <c r="Z835" s="4"/>
      <c r="AA835" s="4"/>
      <c r="AB835" s="7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7"/>
      <c r="D836" s="4"/>
      <c r="E836" s="4"/>
      <c r="F836" s="7"/>
      <c r="G836" s="4"/>
      <c r="H836" s="4"/>
      <c r="I836" s="4"/>
      <c r="J836" s="4"/>
      <c r="K836" s="4"/>
      <c r="L836" s="4"/>
      <c r="M836" s="4"/>
      <c r="N836" s="7"/>
      <c r="O836" s="4"/>
      <c r="P836" s="4"/>
      <c r="Q836" s="7"/>
      <c r="R836" s="4"/>
      <c r="S836" s="4"/>
      <c r="T836" s="4"/>
      <c r="U836" s="4"/>
      <c r="V836" s="4"/>
      <c r="W836" s="4"/>
      <c r="X836" s="4"/>
      <c r="Y836" s="7"/>
      <c r="Z836" s="4"/>
      <c r="AA836" s="4"/>
      <c r="AB836" s="7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7"/>
      <c r="D837" s="4"/>
      <c r="E837" s="4"/>
      <c r="F837" s="7"/>
      <c r="G837" s="4"/>
      <c r="H837" s="4"/>
      <c r="I837" s="4"/>
      <c r="J837" s="4"/>
      <c r="K837" s="4"/>
      <c r="L837" s="4"/>
      <c r="M837" s="4"/>
      <c r="N837" s="7"/>
      <c r="O837" s="4"/>
      <c r="P837" s="4"/>
      <c r="Q837" s="7"/>
      <c r="R837" s="4"/>
      <c r="S837" s="4"/>
      <c r="T837" s="4"/>
      <c r="U837" s="4"/>
      <c r="V837" s="4"/>
      <c r="W837" s="4"/>
      <c r="X837" s="4"/>
      <c r="Y837" s="7"/>
      <c r="Z837" s="4"/>
      <c r="AA837" s="4"/>
      <c r="AB837" s="7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7"/>
      <c r="D838" s="4"/>
      <c r="E838" s="4"/>
      <c r="F838" s="7"/>
      <c r="G838" s="4"/>
      <c r="H838" s="4"/>
      <c r="I838" s="4"/>
      <c r="J838" s="4"/>
      <c r="K838" s="4"/>
      <c r="L838" s="4"/>
      <c r="M838" s="4"/>
      <c r="N838" s="7"/>
      <c r="O838" s="4"/>
      <c r="P838" s="4"/>
      <c r="Q838" s="7"/>
      <c r="R838" s="4"/>
      <c r="S838" s="4"/>
      <c r="T838" s="4"/>
      <c r="U838" s="4"/>
      <c r="V838" s="4"/>
      <c r="W838" s="4"/>
      <c r="X838" s="4"/>
      <c r="Y838" s="7"/>
      <c r="Z838" s="4"/>
      <c r="AA838" s="4"/>
      <c r="AB838" s="7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7"/>
      <c r="D839" s="4"/>
      <c r="E839" s="4"/>
      <c r="F839" s="7"/>
      <c r="G839" s="4"/>
      <c r="H839" s="4"/>
      <c r="I839" s="4"/>
      <c r="J839" s="4"/>
      <c r="K839" s="4"/>
      <c r="L839" s="4"/>
      <c r="M839" s="4"/>
      <c r="N839" s="7"/>
      <c r="O839" s="4"/>
      <c r="P839" s="4"/>
      <c r="Q839" s="7"/>
      <c r="R839" s="4"/>
      <c r="S839" s="4"/>
      <c r="T839" s="4"/>
      <c r="U839" s="4"/>
      <c r="V839" s="4"/>
      <c r="W839" s="4"/>
      <c r="X839" s="4"/>
      <c r="Y839" s="7"/>
      <c r="Z839" s="4"/>
      <c r="AA839" s="4"/>
      <c r="AB839" s="7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7"/>
      <c r="D840" s="4"/>
      <c r="E840" s="4"/>
      <c r="F840" s="7"/>
      <c r="G840" s="4"/>
      <c r="H840" s="4"/>
      <c r="I840" s="4"/>
      <c r="J840" s="4"/>
      <c r="K840" s="4"/>
      <c r="L840" s="4"/>
      <c r="M840" s="4"/>
      <c r="N840" s="7"/>
      <c r="O840" s="4"/>
      <c r="P840" s="4"/>
      <c r="Q840" s="7"/>
      <c r="R840" s="4"/>
      <c r="S840" s="4"/>
      <c r="T840" s="4"/>
      <c r="U840" s="4"/>
      <c r="V840" s="4"/>
      <c r="W840" s="4"/>
      <c r="X840" s="4"/>
      <c r="Y840" s="7"/>
      <c r="Z840" s="4"/>
      <c r="AA840" s="4"/>
      <c r="AB840" s="7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7"/>
      <c r="D841" s="4"/>
      <c r="E841" s="4"/>
      <c r="F841" s="7"/>
      <c r="G841" s="4"/>
      <c r="H841" s="4"/>
      <c r="I841" s="4"/>
      <c r="J841" s="4"/>
      <c r="K841" s="4"/>
      <c r="L841" s="4"/>
      <c r="M841" s="4"/>
      <c r="N841" s="7"/>
      <c r="O841" s="4"/>
      <c r="P841" s="4"/>
      <c r="Q841" s="7"/>
      <c r="R841" s="4"/>
      <c r="S841" s="4"/>
      <c r="T841" s="4"/>
      <c r="U841" s="4"/>
      <c r="V841" s="4"/>
      <c r="W841" s="4"/>
      <c r="X841" s="4"/>
      <c r="Y841" s="7"/>
      <c r="Z841" s="4"/>
      <c r="AA841" s="4"/>
      <c r="AB841" s="7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7"/>
      <c r="D842" s="4"/>
      <c r="E842" s="4"/>
      <c r="F842" s="7"/>
      <c r="G842" s="4"/>
      <c r="H842" s="4"/>
      <c r="I842" s="4"/>
      <c r="J842" s="4"/>
      <c r="K842" s="4"/>
      <c r="L842" s="4"/>
      <c r="M842" s="4"/>
      <c r="N842" s="7"/>
      <c r="O842" s="4"/>
      <c r="P842" s="4"/>
      <c r="Q842" s="7"/>
      <c r="R842" s="4"/>
      <c r="S842" s="4"/>
      <c r="T842" s="4"/>
      <c r="U842" s="4"/>
      <c r="V842" s="4"/>
      <c r="W842" s="4"/>
      <c r="X842" s="4"/>
      <c r="Y842" s="7"/>
      <c r="Z842" s="4"/>
      <c r="AA842" s="4"/>
      <c r="AB842" s="7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7"/>
      <c r="D843" s="4"/>
      <c r="E843" s="4"/>
      <c r="F843" s="7"/>
      <c r="G843" s="4"/>
      <c r="H843" s="4"/>
      <c r="I843" s="4"/>
      <c r="J843" s="4"/>
      <c r="K843" s="4"/>
      <c r="L843" s="4"/>
      <c r="M843" s="4"/>
      <c r="N843" s="7"/>
      <c r="O843" s="4"/>
      <c r="P843" s="4"/>
      <c r="Q843" s="7"/>
      <c r="R843" s="4"/>
      <c r="S843" s="4"/>
      <c r="T843" s="4"/>
      <c r="U843" s="4"/>
      <c r="V843" s="4"/>
      <c r="W843" s="4"/>
      <c r="X843" s="4"/>
      <c r="Y843" s="7"/>
      <c r="Z843" s="4"/>
      <c r="AA843" s="4"/>
      <c r="AB843" s="7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7"/>
      <c r="D844" s="4"/>
      <c r="E844" s="4"/>
      <c r="F844" s="7"/>
      <c r="G844" s="4"/>
      <c r="H844" s="4"/>
      <c r="I844" s="4"/>
      <c r="J844" s="4"/>
      <c r="K844" s="4"/>
      <c r="L844" s="4"/>
      <c r="M844" s="4"/>
      <c r="N844" s="7"/>
      <c r="O844" s="4"/>
      <c r="P844" s="4"/>
      <c r="Q844" s="7"/>
      <c r="R844" s="4"/>
      <c r="S844" s="4"/>
      <c r="T844" s="4"/>
      <c r="U844" s="4"/>
      <c r="V844" s="4"/>
      <c r="W844" s="4"/>
      <c r="X844" s="4"/>
      <c r="Y844" s="7"/>
      <c r="Z844" s="4"/>
      <c r="AA844" s="4"/>
      <c r="AB844" s="7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7"/>
      <c r="D845" s="4"/>
      <c r="E845" s="4"/>
      <c r="F845" s="7"/>
      <c r="G845" s="4"/>
      <c r="H845" s="4"/>
      <c r="I845" s="4"/>
      <c r="J845" s="4"/>
      <c r="K845" s="4"/>
      <c r="L845" s="4"/>
      <c r="M845" s="4"/>
      <c r="N845" s="7"/>
      <c r="O845" s="4"/>
      <c r="P845" s="4"/>
      <c r="Q845" s="7"/>
      <c r="R845" s="4"/>
      <c r="S845" s="4"/>
      <c r="T845" s="4"/>
      <c r="U845" s="4"/>
      <c r="V845" s="4"/>
      <c r="W845" s="4"/>
      <c r="X845" s="4"/>
      <c r="Y845" s="7"/>
      <c r="Z845" s="4"/>
      <c r="AA845" s="4"/>
      <c r="AB845" s="7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7"/>
      <c r="D846" s="4"/>
      <c r="E846" s="4"/>
      <c r="F846" s="7"/>
      <c r="G846" s="4"/>
      <c r="H846" s="4"/>
      <c r="I846" s="4"/>
      <c r="J846" s="4"/>
      <c r="K846" s="4"/>
      <c r="L846" s="4"/>
      <c r="M846" s="4"/>
      <c r="N846" s="7"/>
      <c r="O846" s="4"/>
      <c r="P846" s="4"/>
      <c r="Q846" s="7"/>
      <c r="R846" s="4"/>
      <c r="S846" s="4"/>
      <c r="T846" s="4"/>
      <c r="U846" s="4"/>
      <c r="V846" s="4"/>
      <c r="W846" s="4"/>
      <c r="X846" s="4"/>
      <c r="Y846" s="7"/>
      <c r="Z846" s="4"/>
      <c r="AA846" s="4"/>
      <c r="AB846" s="7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7"/>
      <c r="D847" s="4"/>
      <c r="E847" s="4"/>
      <c r="F847" s="7"/>
      <c r="G847" s="4"/>
      <c r="H847" s="4"/>
      <c r="I847" s="4"/>
      <c r="J847" s="4"/>
      <c r="K847" s="4"/>
      <c r="L847" s="4"/>
      <c r="M847" s="4"/>
      <c r="N847" s="7"/>
      <c r="O847" s="4"/>
      <c r="P847" s="4"/>
      <c r="Q847" s="7"/>
      <c r="R847" s="4"/>
      <c r="S847" s="4"/>
      <c r="T847" s="4"/>
      <c r="U847" s="4"/>
      <c r="V847" s="4"/>
      <c r="W847" s="4"/>
      <c r="X847" s="4"/>
      <c r="Y847" s="7"/>
      <c r="Z847" s="4"/>
      <c r="AA847" s="4"/>
      <c r="AB847" s="7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7"/>
      <c r="D848" s="4"/>
      <c r="E848" s="4"/>
      <c r="F848" s="7"/>
      <c r="G848" s="4"/>
      <c r="H848" s="4"/>
      <c r="I848" s="4"/>
      <c r="J848" s="4"/>
      <c r="K848" s="4"/>
      <c r="L848" s="4"/>
      <c r="M848" s="4"/>
      <c r="N848" s="7"/>
      <c r="O848" s="4"/>
      <c r="P848" s="4"/>
      <c r="Q848" s="7"/>
      <c r="R848" s="4"/>
      <c r="S848" s="4"/>
      <c r="T848" s="4"/>
      <c r="U848" s="4"/>
      <c r="V848" s="4"/>
      <c r="W848" s="4"/>
      <c r="X848" s="4"/>
      <c r="Y848" s="7"/>
      <c r="Z848" s="4"/>
      <c r="AA848" s="4"/>
      <c r="AB848" s="7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7"/>
      <c r="D849" s="4"/>
      <c r="E849" s="4"/>
      <c r="F849" s="7"/>
      <c r="G849" s="4"/>
      <c r="H849" s="4"/>
      <c r="I849" s="4"/>
      <c r="J849" s="4"/>
      <c r="K849" s="4"/>
      <c r="L849" s="4"/>
      <c r="M849" s="4"/>
      <c r="N849" s="7"/>
      <c r="O849" s="4"/>
      <c r="P849" s="4"/>
      <c r="Q849" s="7"/>
      <c r="R849" s="4"/>
      <c r="S849" s="4"/>
      <c r="T849" s="4"/>
      <c r="U849" s="4"/>
      <c r="V849" s="4"/>
      <c r="W849" s="4"/>
      <c r="X849" s="4"/>
      <c r="Y849" s="7"/>
      <c r="Z849" s="4"/>
      <c r="AA849" s="4"/>
      <c r="AB849" s="7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7"/>
      <c r="D850" s="4"/>
      <c r="E850" s="4"/>
      <c r="F850" s="7"/>
      <c r="G850" s="4"/>
      <c r="H850" s="4"/>
      <c r="I850" s="4"/>
      <c r="J850" s="4"/>
      <c r="K850" s="4"/>
      <c r="L850" s="4"/>
      <c r="M850" s="4"/>
      <c r="N850" s="7"/>
      <c r="O850" s="4"/>
      <c r="P850" s="4"/>
      <c r="Q850" s="7"/>
      <c r="R850" s="4"/>
      <c r="S850" s="4"/>
      <c r="T850" s="4"/>
      <c r="U850" s="4"/>
      <c r="V850" s="4"/>
      <c r="W850" s="4"/>
      <c r="X850" s="4"/>
      <c r="Y850" s="7"/>
      <c r="Z850" s="4"/>
      <c r="AA850" s="4"/>
      <c r="AB850" s="7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7"/>
      <c r="D851" s="4"/>
      <c r="E851" s="4"/>
      <c r="F851" s="7"/>
      <c r="G851" s="4"/>
      <c r="H851" s="4"/>
      <c r="I851" s="4"/>
      <c r="J851" s="4"/>
      <c r="K851" s="4"/>
      <c r="L851" s="4"/>
      <c r="M851" s="4"/>
      <c r="N851" s="7"/>
      <c r="O851" s="4"/>
      <c r="P851" s="4"/>
      <c r="Q851" s="7"/>
      <c r="R851" s="4"/>
      <c r="S851" s="4"/>
      <c r="T851" s="4"/>
      <c r="U851" s="4"/>
      <c r="V851" s="4"/>
      <c r="W851" s="4"/>
      <c r="X851" s="4"/>
      <c r="Y851" s="7"/>
      <c r="Z851" s="4"/>
      <c r="AA851" s="4"/>
      <c r="AB851" s="7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7"/>
      <c r="D852" s="4"/>
      <c r="E852" s="4"/>
      <c r="F852" s="7"/>
      <c r="G852" s="4"/>
      <c r="H852" s="4"/>
      <c r="I852" s="4"/>
      <c r="J852" s="4"/>
      <c r="K852" s="4"/>
      <c r="L852" s="4"/>
      <c r="M852" s="4"/>
      <c r="N852" s="7"/>
      <c r="O852" s="4"/>
      <c r="P852" s="4"/>
      <c r="Q852" s="7"/>
      <c r="R852" s="4"/>
      <c r="S852" s="4"/>
      <c r="T852" s="4"/>
      <c r="U852" s="4"/>
      <c r="V852" s="4"/>
      <c r="W852" s="4"/>
      <c r="X852" s="4"/>
      <c r="Y852" s="7"/>
      <c r="Z852" s="4"/>
      <c r="AA852" s="4"/>
      <c r="AB852" s="7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7"/>
      <c r="D853" s="4"/>
      <c r="E853" s="4"/>
      <c r="F853" s="7"/>
      <c r="G853" s="4"/>
      <c r="H853" s="4"/>
      <c r="I853" s="4"/>
      <c r="J853" s="4"/>
      <c r="K853" s="4"/>
      <c r="L853" s="4"/>
      <c r="M853" s="4"/>
      <c r="N853" s="7"/>
      <c r="O853" s="4"/>
      <c r="P853" s="4"/>
      <c r="Q853" s="7"/>
      <c r="R853" s="4"/>
      <c r="S853" s="4"/>
      <c r="T853" s="4"/>
      <c r="U853" s="4"/>
      <c r="V853" s="4"/>
      <c r="W853" s="4"/>
      <c r="X853" s="4"/>
      <c r="Y853" s="7"/>
      <c r="Z853" s="4"/>
      <c r="AA853" s="4"/>
      <c r="AB853" s="7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7"/>
      <c r="D854" s="4"/>
      <c r="E854" s="4"/>
      <c r="F854" s="7"/>
      <c r="G854" s="4"/>
      <c r="H854" s="4"/>
      <c r="I854" s="4"/>
      <c r="J854" s="4"/>
      <c r="K854" s="4"/>
      <c r="L854" s="4"/>
      <c r="M854" s="4"/>
      <c r="N854" s="7"/>
      <c r="O854" s="4"/>
      <c r="P854" s="4"/>
      <c r="Q854" s="7"/>
      <c r="R854" s="4"/>
      <c r="S854" s="4"/>
      <c r="T854" s="4"/>
      <c r="U854" s="4"/>
      <c r="V854" s="4"/>
      <c r="W854" s="4"/>
      <c r="X854" s="4"/>
      <c r="Y854" s="7"/>
      <c r="Z854" s="4"/>
      <c r="AA854" s="4"/>
      <c r="AB854" s="7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7"/>
      <c r="D855" s="4"/>
      <c r="E855" s="4"/>
      <c r="F855" s="7"/>
      <c r="G855" s="4"/>
      <c r="H855" s="4"/>
      <c r="I855" s="4"/>
      <c r="J855" s="4"/>
      <c r="K855" s="4"/>
      <c r="L855" s="4"/>
      <c r="M855" s="4"/>
      <c r="N855" s="7"/>
      <c r="O855" s="4"/>
      <c r="P855" s="4"/>
      <c r="Q855" s="7"/>
      <c r="R855" s="4"/>
      <c r="S855" s="4"/>
      <c r="T855" s="4"/>
      <c r="U855" s="4"/>
      <c r="V855" s="4"/>
      <c r="W855" s="4"/>
      <c r="X855" s="4"/>
      <c r="Y855" s="7"/>
      <c r="Z855" s="4"/>
      <c r="AA855" s="4"/>
      <c r="AB855" s="7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7"/>
      <c r="D856" s="4"/>
      <c r="E856" s="4"/>
      <c r="F856" s="7"/>
      <c r="G856" s="4"/>
      <c r="H856" s="4"/>
      <c r="I856" s="4"/>
      <c r="J856" s="4"/>
      <c r="K856" s="4"/>
      <c r="L856" s="4"/>
      <c r="M856" s="4"/>
      <c r="N856" s="7"/>
      <c r="O856" s="4"/>
      <c r="P856" s="4"/>
      <c r="Q856" s="7"/>
      <c r="R856" s="4"/>
      <c r="S856" s="4"/>
      <c r="T856" s="4"/>
      <c r="U856" s="4"/>
      <c r="V856" s="4"/>
      <c r="W856" s="4"/>
      <c r="X856" s="4"/>
      <c r="Y856" s="7"/>
      <c r="Z856" s="4"/>
      <c r="AA856" s="4"/>
      <c r="AB856" s="7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7"/>
      <c r="D857" s="4"/>
      <c r="E857" s="4"/>
      <c r="F857" s="7"/>
      <c r="G857" s="4"/>
      <c r="H857" s="4"/>
      <c r="I857" s="4"/>
      <c r="J857" s="4"/>
      <c r="K857" s="4"/>
      <c r="L857" s="4"/>
      <c r="M857" s="4"/>
      <c r="N857" s="7"/>
      <c r="O857" s="4"/>
      <c r="P857" s="4"/>
      <c r="Q857" s="7"/>
      <c r="R857" s="4"/>
      <c r="S857" s="4"/>
      <c r="T857" s="4"/>
      <c r="U857" s="4"/>
      <c r="V857" s="4"/>
      <c r="W857" s="4"/>
      <c r="X857" s="4"/>
      <c r="Y857" s="7"/>
      <c r="Z857" s="4"/>
      <c r="AA857" s="4"/>
      <c r="AB857" s="7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7"/>
      <c r="D858" s="4"/>
      <c r="E858" s="4"/>
      <c r="F858" s="7"/>
      <c r="G858" s="4"/>
      <c r="H858" s="4"/>
      <c r="I858" s="4"/>
      <c r="J858" s="4"/>
      <c r="K858" s="4"/>
      <c r="L858" s="4"/>
      <c r="M858" s="4"/>
      <c r="N858" s="7"/>
      <c r="O858" s="4"/>
      <c r="P858" s="4"/>
      <c r="Q858" s="7"/>
      <c r="R858" s="4"/>
      <c r="S858" s="4"/>
      <c r="T858" s="4"/>
      <c r="U858" s="4"/>
      <c r="V858" s="4"/>
      <c r="W858" s="4"/>
      <c r="X858" s="4"/>
      <c r="Y858" s="7"/>
      <c r="Z858" s="4"/>
      <c r="AA858" s="4"/>
      <c r="AB858" s="7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7"/>
      <c r="D859" s="4"/>
      <c r="E859" s="4"/>
      <c r="F859" s="7"/>
      <c r="G859" s="4"/>
      <c r="H859" s="4"/>
      <c r="I859" s="4"/>
      <c r="J859" s="4"/>
      <c r="K859" s="4"/>
      <c r="L859" s="4"/>
      <c r="M859" s="4"/>
      <c r="N859" s="7"/>
      <c r="O859" s="4"/>
      <c r="P859" s="4"/>
      <c r="Q859" s="7"/>
      <c r="R859" s="4"/>
      <c r="S859" s="4"/>
      <c r="T859" s="4"/>
      <c r="U859" s="4"/>
      <c r="V859" s="4"/>
      <c r="W859" s="4"/>
      <c r="X859" s="4"/>
      <c r="Y859" s="7"/>
      <c r="Z859" s="4"/>
      <c r="AA859" s="4"/>
      <c r="AB859" s="7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7"/>
      <c r="D860" s="4"/>
      <c r="E860" s="4"/>
      <c r="F860" s="7"/>
      <c r="G860" s="4"/>
      <c r="H860" s="4"/>
      <c r="I860" s="4"/>
      <c r="J860" s="4"/>
      <c r="K860" s="4"/>
      <c r="L860" s="4"/>
      <c r="M860" s="4"/>
      <c r="N860" s="7"/>
      <c r="O860" s="4"/>
      <c r="P860" s="4"/>
      <c r="Q860" s="7"/>
      <c r="R860" s="4"/>
      <c r="S860" s="4"/>
      <c r="T860" s="4"/>
      <c r="U860" s="4"/>
      <c r="V860" s="4"/>
      <c r="W860" s="4"/>
      <c r="X860" s="4"/>
      <c r="Y860" s="7"/>
      <c r="Z860" s="4"/>
      <c r="AA860" s="4"/>
      <c r="AB860" s="7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7"/>
      <c r="D861" s="4"/>
      <c r="E861" s="4"/>
      <c r="F861" s="7"/>
      <c r="G861" s="4"/>
      <c r="H861" s="4"/>
      <c r="I861" s="4"/>
      <c r="J861" s="4"/>
      <c r="K861" s="4"/>
      <c r="L861" s="4"/>
      <c r="M861" s="4"/>
      <c r="N861" s="7"/>
      <c r="O861" s="4"/>
      <c r="P861" s="4"/>
      <c r="Q861" s="7"/>
      <c r="R861" s="4"/>
      <c r="S861" s="4"/>
      <c r="T861" s="4"/>
      <c r="U861" s="4"/>
      <c r="V861" s="4"/>
      <c r="W861" s="4"/>
      <c r="X861" s="4"/>
      <c r="Y861" s="7"/>
      <c r="Z861" s="4"/>
      <c r="AA861" s="4"/>
      <c r="AB861" s="7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7"/>
      <c r="D862" s="4"/>
      <c r="E862" s="4"/>
      <c r="F862" s="7"/>
      <c r="G862" s="4"/>
      <c r="H862" s="4"/>
      <c r="I862" s="4"/>
      <c r="J862" s="4"/>
      <c r="K862" s="4"/>
      <c r="L862" s="4"/>
      <c r="M862" s="4"/>
      <c r="N862" s="7"/>
      <c r="O862" s="4"/>
      <c r="P862" s="4"/>
      <c r="Q862" s="7"/>
      <c r="R862" s="4"/>
      <c r="S862" s="4"/>
      <c r="T862" s="4"/>
      <c r="U862" s="4"/>
      <c r="V862" s="4"/>
      <c r="W862" s="4"/>
      <c r="X862" s="4"/>
      <c r="Y862" s="7"/>
      <c r="Z862" s="4"/>
      <c r="AA862" s="4"/>
      <c r="AB862" s="7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7"/>
      <c r="D863" s="4"/>
      <c r="E863" s="4"/>
      <c r="F863" s="7"/>
      <c r="G863" s="4"/>
      <c r="H863" s="4"/>
      <c r="I863" s="4"/>
      <c r="J863" s="4"/>
      <c r="K863" s="4"/>
      <c r="L863" s="4"/>
      <c r="M863" s="4"/>
      <c r="N863" s="7"/>
      <c r="O863" s="4"/>
      <c r="P863" s="4"/>
      <c r="Q863" s="7"/>
      <c r="R863" s="4"/>
      <c r="S863" s="4"/>
      <c r="T863" s="4"/>
      <c r="U863" s="4"/>
      <c r="V863" s="4"/>
      <c r="W863" s="4"/>
      <c r="X863" s="4"/>
      <c r="Y863" s="7"/>
      <c r="Z863" s="4"/>
      <c r="AA863" s="4"/>
      <c r="AB863" s="7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7"/>
      <c r="D864" s="4"/>
      <c r="E864" s="4"/>
      <c r="F864" s="7"/>
      <c r="G864" s="4"/>
      <c r="H864" s="4"/>
      <c r="I864" s="4"/>
      <c r="J864" s="4"/>
      <c r="K864" s="4"/>
      <c r="L864" s="4"/>
      <c r="M864" s="4"/>
      <c r="N864" s="7"/>
      <c r="O864" s="4"/>
      <c r="P864" s="4"/>
      <c r="Q864" s="7"/>
      <c r="R864" s="4"/>
      <c r="S864" s="4"/>
      <c r="T864" s="4"/>
      <c r="U864" s="4"/>
      <c r="V864" s="4"/>
      <c r="W864" s="4"/>
      <c r="X864" s="4"/>
      <c r="Y864" s="7"/>
      <c r="Z864" s="4"/>
      <c r="AA864" s="4"/>
      <c r="AB864" s="7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7"/>
      <c r="D865" s="4"/>
      <c r="E865" s="4"/>
      <c r="F865" s="7"/>
      <c r="G865" s="4"/>
      <c r="H865" s="4"/>
      <c r="I865" s="4"/>
      <c r="J865" s="4"/>
      <c r="K865" s="4"/>
      <c r="L865" s="4"/>
      <c r="M865" s="4"/>
      <c r="N865" s="7"/>
      <c r="O865" s="4"/>
      <c r="P865" s="4"/>
      <c r="Q865" s="7"/>
      <c r="R865" s="4"/>
      <c r="S865" s="4"/>
      <c r="T865" s="4"/>
      <c r="U865" s="4"/>
      <c r="V865" s="4"/>
      <c r="W865" s="4"/>
      <c r="X865" s="4"/>
      <c r="Y865" s="7"/>
      <c r="Z865" s="4"/>
      <c r="AA865" s="4"/>
      <c r="AB865" s="7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7"/>
      <c r="D866" s="4"/>
      <c r="E866" s="4"/>
      <c r="F866" s="7"/>
      <c r="G866" s="4"/>
      <c r="H866" s="4"/>
      <c r="I866" s="4"/>
      <c r="J866" s="4"/>
      <c r="K866" s="4"/>
      <c r="L866" s="4"/>
      <c r="M866" s="4"/>
      <c r="N866" s="7"/>
      <c r="O866" s="4"/>
      <c r="P866" s="4"/>
      <c r="Q866" s="7"/>
      <c r="R866" s="4"/>
      <c r="S866" s="4"/>
      <c r="T866" s="4"/>
      <c r="U866" s="4"/>
      <c r="V866" s="4"/>
      <c r="W866" s="4"/>
      <c r="X866" s="4"/>
      <c r="Y866" s="7"/>
      <c r="Z866" s="4"/>
      <c r="AA866" s="4"/>
      <c r="AB866" s="7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7"/>
      <c r="D867" s="4"/>
      <c r="E867" s="4"/>
      <c r="F867" s="7"/>
      <c r="G867" s="4"/>
      <c r="H867" s="4"/>
      <c r="I867" s="4"/>
      <c r="J867" s="4"/>
      <c r="K867" s="4"/>
      <c r="L867" s="4"/>
      <c r="M867" s="4"/>
      <c r="N867" s="7"/>
      <c r="O867" s="4"/>
      <c r="P867" s="4"/>
      <c r="Q867" s="7"/>
      <c r="R867" s="4"/>
      <c r="S867" s="4"/>
      <c r="T867" s="4"/>
      <c r="U867" s="4"/>
      <c r="V867" s="4"/>
      <c r="W867" s="4"/>
      <c r="X867" s="4"/>
      <c r="Y867" s="7"/>
      <c r="Z867" s="4"/>
      <c r="AA867" s="4"/>
      <c r="AB867" s="7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7"/>
      <c r="D868" s="4"/>
      <c r="E868" s="4"/>
      <c r="F868" s="7"/>
      <c r="G868" s="4"/>
      <c r="H868" s="4"/>
      <c r="I868" s="4"/>
      <c r="J868" s="4"/>
      <c r="K868" s="4"/>
      <c r="L868" s="4"/>
      <c r="M868" s="4"/>
      <c r="N868" s="7"/>
      <c r="O868" s="4"/>
      <c r="P868" s="4"/>
      <c r="Q868" s="7"/>
      <c r="R868" s="4"/>
      <c r="S868" s="4"/>
      <c r="T868" s="4"/>
      <c r="U868" s="4"/>
      <c r="V868" s="4"/>
      <c r="W868" s="4"/>
      <c r="X868" s="4"/>
      <c r="Y868" s="7"/>
      <c r="Z868" s="4"/>
      <c r="AA868" s="4"/>
      <c r="AB868" s="7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7"/>
      <c r="D869" s="4"/>
      <c r="E869" s="4"/>
      <c r="F869" s="7"/>
      <c r="G869" s="4"/>
      <c r="H869" s="4"/>
      <c r="I869" s="4"/>
      <c r="J869" s="4"/>
      <c r="K869" s="4"/>
      <c r="L869" s="4"/>
      <c r="M869" s="4"/>
      <c r="N869" s="7"/>
      <c r="O869" s="4"/>
      <c r="P869" s="4"/>
      <c r="Q869" s="7"/>
      <c r="R869" s="4"/>
      <c r="S869" s="4"/>
      <c r="T869" s="4"/>
      <c r="U869" s="4"/>
      <c r="V869" s="4"/>
      <c r="W869" s="4"/>
      <c r="X869" s="4"/>
      <c r="Y869" s="7"/>
      <c r="Z869" s="4"/>
      <c r="AA869" s="4"/>
      <c r="AB869" s="7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7"/>
      <c r="D870" s="4"/>
      <c r="E870" s="4"/>
      <c r="F870" s="7"/>
      <c r="G870" s="4"/>
      <c r="H870" s="4"/>
      <c r="I870" s="4"/>
      <c r="J870" s="4"/>
      <c r="K870" s="4"/>
      <c r="L870" s="4"/>
      <c r="M870" s="4"/>
      <c r="N870" s="7"/>
      <c r="O870" s="4"/>
      <c r="P870" s="4"/>
      <c r="Q870" s="7"/>
      <c r="R870" s="4"/>
      <c r="S870" s="4"/>
      <c r="T870" s="4"/>
      <c r="U870" s="4"/>
      <c r="V870" s="4"/>
      <c r="W870" s="4"/>
      <c r="X870" s="4"/>
      <c r="Y870" s="7"/>
      <c r="Z870" s="4"/>
      <c r="AA870" s="4"/>
      <c r="AB870" s="7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7"/>
      <c r="D871" s="4"/>
      <c r="E871" s="4"/>
      <c r="F871" s="7"/>
      <c r="G871" s="4"/>
      <c r="H871" s="4"/>
      <c r="I871" s="4"/>
      <c r="J871" s="4"/>
      <c r="K871" s="4"/>
      <c r="L871" s="4"/>
      <c r="M871" s="4"/>
      <c r="N871" s="7"/>
      <c r="O871" s="4"/>
      <c r="P871" s="4"/>
      <c r="Q871" s="7"/>
      <c r="R871" s="4"/>
      <c r="S871" s="4"/>
      <c r="T871" s="4"/>
      <c r="U871" s="4"/>
      <c r="V871" s="4"/>
      <c r="W871" s="4"/>
      <c r="X871" s="4"/>
      <c r="Y871" s="7"/>
      <c r="Z871" s="4"/>
      <c r="AA871" s="4"/>
      <c r="AB871" s="7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7"/>
      <c r="D872" s="4"/>
      <c r="E872" s="4"/>
      <c r="F872" s="7"/>
      <c r="G872" s="4"/>
      <c r="H872" s="4"/>
      <c r="I872" s="4"/>
      <c r="J872" s="4"/>
      <c r="K872" s="4"/>
      <c r="L872" s="4"/>
      <c r="M872" s="4"/>
      <c r="N872" s="7"/>
      <c r="O872" s="4"/>
      <c r="P872" s="4"/>
      <c r="Q872" s="7"/>
      <c r="R872" s="4"/>
      <c r="S872" s="4"/>
      <c r="T872" s="4"/>
      <c r="U872" s="4"/>
      <c r="V872" s="4"/>
      <c r="W872" s="4"/>
      <c r="X872" s="4"/>
      <c r="Y872" s="7"/>
      <c r="Z872" s="4"/>
      <c r="AA872" s="4"/>
      <c r="AB872" s="7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7"/>
      <c r="D873" s="4"/>
      <c r="E873" s="4"/>
      <c r="F873" s="7"/>
      <c r="G873" s="4"/>
      <c r="H873" s="4"/>
      <c r="I873" s="4"/>
      <c r="J873" s="4"/>
      <c r="K873" s="4"/>
      <c r="L873" s="4"/>
      <c r="M873" s="4"/>
      <c r="N873" s="7"/>
      <c r="O873" s="4"/>
      <c r="P873" s="4"/>
      <c r="Q873" s="7"/>
      <c r="R873" s="4"/>
      <c r="S873" s="4"/>
      <c r="T873" s="4"/>
      <c r="U873" s="4"/>
      <c r="V873" s="4"/>
      <c r="W873" s="4"/>
      <c r="X873" s="4"/>
      <c r="Y873" s="7"/>
      <c r="Z873" s="4"/>
      <c r="AA873" s="4"/>
      <c r="AB873" s="7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7"/>
      <c r="D874" s="4"/>
      <c r="E874" s="4"/>
      <c r="F874" s="7"/>
      <c r="G874" s="4"/>
      <c r="H874" s="4"/>
      <c r="I874" s="4"/>
      <c r="J874" s="4"/>
      <c r="K874" s="4"/>
      <c r="L874" s="4"/>
      <c r="M874" s="4"/>
      <c r="N874" s="7"/>
      <c r="O874" s="4"/>
      <c r="P874" s="4"/>
      <c r="Q874" s="7"/>
      <c r="R874" s="4"/>
      <c r="S874" s="4"/>
      <c r="T874" s="4"/>
      <c r="U874" s="4"/>
      <c r="V874" s="4"/>
      <c r="W874" s="4"/>
      <c r="X874" s="4"/>
      <c r="Y874" s="7"/>
      <c r="Z874" s="4"/>
      <c r="AA874" s="4"/>
      <c r="AB874" s="7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7"/>
      <c r="D875" s="4"/>
      <c r="E875" s="4"/>
      <c r="F875" s="7"/>
      <c r="G875" s="4"/>
      <c r="H875" s="4"/>
      <c r="I875" s="4"/>
      <c r="J875" s="4"/>
      <c r="K875" s="4"/>
      <c r="L875" s="4"/>
      <c r="M875" s="4"/>
      <c r="N875" s="7"/>
      <c r="O875" s="4"/>
      <c r="P875" s="4"/>
      <c r="Q875" s="7"/>
      <c r="R875" s="4"/>
      <c r="S875" s="4"/>
      <c r="T875" s="4"/>
      <c r="U875" s="4"/>
      <c r="V875" s="4"/>
      <c r="W875" s="4"/>
      <c r="X875" s="4"/>
      <c r="Y875" s="7"/>
      <c r="Z875" s="4"/>
      <c r="AA875" s="4"/>
      <c r="AB875" s="7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7"/>
      <c r="D876" s="4"/>
      <c r="E876" s="4"/>
      <c r="F876" s="7"/>
      <c r="G876" s="4"/>
      <c r="H876" s="4"/>
      <c r="I876" s="4"/>
      <c r="J876" s="4"/>
      <c r="K876" s="4"/>
      <c r="L876" s="4"/>
      <c r="M876" s="4"/>
      <c r="N876" s="7"/>
      <c r="O876" s="4"/>
      <c r="P876" s="4"/>
      <c r="Q876" s="7"/>
      <c r="R876" s="4"/>
      <c r="S876" s="4"/>
      <c r="T876" s="4"/>
      <c r="U876" s="4"/>
      <c r="V876" s="4"/>
      <c r="W876" s="4"/>
      <c r="X876" s="4"/>
      <c r="Y876" s="7"/>
      <c r="Z876" s="4"/>
      <c r="AA876" s="4"/>
      <c r="AB876" s="7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7"/>
      <c r="D877" s="4"/>
      <c r="E877" s="4"/>
      <c r="F877" s="7"/>
      <c r="G877" s="4"/>
      <c r="H877" s="4"/>
      <c r="I877" s="4"/>
      <c r="J877" s="4"/>
      <c r="K877" s="4"/>
      <c r="L877" s="4"/>
      <c r="M877" s="4"/>
      <c r="N877" s="7"/>
      <c r="O877" s="4"/>
      <c r="P877" s="4"/>
      <c r="Q877" s="7"/>
      <c r="R877" s="4"/>
      <c r="S877" s="4"/>
      <c r="T877" s="4"/>
      <c r="U877" s="4"/>
      <c r="V877" s="4"/>
      <c r="W877" s="4"/>
      <c r="X877" s="4"/>
      <c r="Y877" s="7"/>
      <c r="Z877" s="4"/>
      <c r="AA877" s="4"/>
      <c r="AB877" s="7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7"/>
      <c r="D878" s="4"/>
      <c r="E878" s="4"/>
      <c r="F878" s="7"/>
      <c r="G878" s="4"/>
      <c r="H878" s="4"/>
      <c r="I878" s="4"/>
      <c r="J878" s="4"/>
      <c r="K878" s="4"/>
      <c r="L878" s="4"/>
      <c r="M878" s="4"/>
      <c r="N878" s="7"/>
      <c r="O878" s="4"/>
      <c r="P878" s="4"/>
      <c r="Q878" s="7"/>
      <c r="R878" s="4"/>
      <c r="S878" s="4"/>
      <c r="T878" s="4"/>
      <c r="U878" s="4"/>
      <c r="V878" s="4"/>
      <c r="W878" s="4"/>
      <c r="X878" s="4"/>
      <c r="Y878" s="7"/>
      <c r="Z878" s="4"/>
      <c r="AA878" s="4"/>
      <c r="AB878" s="7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7"/>
      <c r="D879" s="4"/>
      <c r="E879" s="4"/>
      <c r="F879" s="7"/>
      <c r="G879" s="4"/>
      <c r="H879" s="4"/>
      <c r="I879" s="4"/>
      <c r="J879" s="4"/>
      <c r="K879" s="4"/>
      <c r="L879" s="4"/>
      <c r="M879" s="4"/>
      <c r="N879" s="7"/>
      <c r="O879" s="4"/>
      <c r="P879" s="4"/>
      <c r="Q879" s="7"/>
      <c r="R879" s="4"/>
      <c r="S879" s="4"/>
      <c r="T879" s="4"/>
      <c r="U879" s="4"/>
      <c r="V879" s="4"/>
      <c r="W879" s="4"/>
      <c r="X879" s="4"/>
      <c r="Y879" s="7"/>
      <c r="Z879" s="4"/>
      <c r="AA879" s="4"/>
      <c r="AB879" s="7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7"/>
      <c r="D880" s="4"/>
      <c r="E880" s="4"/>
      <c r="F880" s="7"/>
      <c r="G880" s="4"/>
      <c r="H880" s="4"/>
      <c r="I880" s="4"/>
      <c r="J880" s="4"/>
      <c r="K880" s="4"/>
      <c r="L880" s="4"/>
      <c r="M880" s="4"/>
      <c r="N880" s="7"/>
      <c r="O880" s="4"/>
      <c r="P880" s="4"/>
      <c r="Q880" s="7"/>
      <c r="R880" s="4"/>
      <c r="S880" s="4"/>
      <c r="T880" s="4"/>
      <c r="U880" s="4"/>
      <c r="V880" s="4"/>
      <c r="W880" s="4"/>
      <c r="X880" s="4"/>
      <c r="Y880" s="7"/>
      <c r="Z880" s="4"/>
      <c r="AA880" s="4"/>
      <c r="AB880" s="7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7"/>
      <c r="D881" s="4"/>
      <c r="E881" s="4"/>
      <c r="F881" s="7"/>
      <c r="G881" s="4"/>
      <c r="H881" s="4"/>
      <c r="I881" s="4"/>
      <c r="J881" s="4"/>
      <c r="K881" s="4"/>
      <c r="L881" s="4"/>
      <c r="M881" s="4"/>
      <c r="N881" s="7"/>
      <c r="O881" s="4"/>
      <c r="P881" s="4"/>
      <c r="Q881" s="7"/>
      <c r="R881" s="4"/>
      <c r="S881" s="4"/>
      <c r="T881" s="4"/>
      <c r="U881" s="4"/>
      <c r="V881" s="4"/>
      <c r="W881" s="4"/>
      <c r="X881" s="4"/>
      <c r="Y881" s="7"/>
      <c r="Z881" s="4"/>
      <c r="AA881" s="4"/>
      <c r="AB881" s="7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7"/>
      <c r="D882" s="4"/>
      <c r="E882" s="4"/>
      <c r="F882" s="7"/>
      <c r="G882" s="4"/>
      <c r="H882" s="4"/>
      <c r="I882" s="4"/>
      <c r="J882" s="4"/>
      <c r="K882" s="4"/>
      <c r="L882" s="4"/>
      <c r="M882" s="4"/>
      <c r="N882" s="7"/>
      <c r="O882" s="4"/>
      <c r="P882" s="4"/>
      <c r="Q882" s="7"/>
      <c r="R882" s="4"/>
      <c r="S882" s="4"/>
      <c r="T882" s="4"/>
      <c r="U882" s="4"/>
      <c r="V882" s="4"/>
      <c r="W882" s="4"/>
      <c r="X882" s="4"/>
      <c r="Y882" s="7"/>
      <c r="Z882" s="4"/>
      <c r="AA882" s="4"/>
      <c r="AB882" s="7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7"/>
      <c r="D883" s="4"/>
      <c r="E883" s="4"/>
      <c r="F883" s="7"/>
      <c r="G883" s="4"/>
      <c r="H883" s="4"/>
      <c r="I883" s="4"/>
      <c r="J883" s="4"/>
      <c r="K883" s="4"/>
      <c r="L883" s="4"/>
      <c r="M883" s="4"/>
      <c r="N883" s="7"/>
      <c r="O883" s="4"/>
      <c r="P883" s="4"/>
      <c r="Q883" s="7"/>
      <c r="R883" s="4"/>
      <c r="S883" s="4"/>
      <c r="T883" s="4"/>
      <c r="U883" s="4"/>
      <c r="V883" s="4"/>
      <c r="W883" s="4"/>
      <c r="X883" s="4"/>
      <c r="Y883" s="7"/>
      <c r="Z883" s="4"/>
      <c r="AA883" s="4"/>
      <c r="AB883" s="7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7"/>
      <c r="D884" s="4"/>
      <c r="E884" s="4"/>
      <c r="F884" s="7"/>
      <c r="G884" s="4"/>
      <c r="H884" s="4"/>
      <c r="I884" s="4"/>
      <c r="J884" s="4"/>
      <c r="K884" s="4"/>
      <c r="L884" s="4"/>
      <c r="M884" s="4"/>
      <c r="N884" s="7"/>
      <c r="O884" s="4"/>
      <c r="P884" s="4"/>
      <c r="Q884" s="7"/>
      <c r="R884" s="4"/>
      <c r="S884" s="4"/>
      <c r="T884" s="4"/>
      <c r="U884" s="4"/>
      <c r="V884" s="4"/>
      <c r="W884" s="4"/>
      <c r="X884" s="4"/>
      <c r="Y884" s="7"/>
      <c r="Z884" s="4"/>
      <c r="AA884" s="4"/>
      <c r="AB884" s="7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7"/>
      <c r="D885" s="4"/>
      <c r="E885" s="4"/>
      <c r="F885" s="7"/>
      <c r="G885" s="4"/>
      <c r="H885" s="4"/>
      <c r="I885" s="4"/>
      <c r="J885" s="4"/>
      <c r="K885" s="4"/>
      <c r="L885" s="4"/>
      <c r="M885" s="4"/>
      <c r="N885" s="7"/>
      <c r="O885" s="4"/>
      <c r="P885" s="4"/>
      <c r="Q885" s="7"/>
      <c r="R885" s="4"/>
      <c r="S885" s="4"/>
      <c r="T885" s="4"/>
      <c r="U885" s="4"/>
      <c r="V885" s="4"/>
      <c r="W885" s="4"/>
      <c r="X885" s="4"/>
      <c r="Y885" s="7"/>
      <c r="Z885" s="4"/>
      <c r="AA885" s="4"/>
      <c r="AB885" s="7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7"/>
      <c r="D886" s="4"/>
      <c r="E886" s="4"/>
      <c r="F886" s="7"/>
      <c r="G886" s="4"/>
      <c r="H886" s="4"/>
      <c r="I886" s="4"/>
      <c r="J886" s="4"/>
      <c r="K886" s="4"/>
      <c r="L886" s="4"/>
      <c r="M886" s="4"/>
      <c r="N886" s="7"/>
      <c r="O886" s="4"/>
      <c r="P886" s="4"/>
      <c r="Q886" s="7"/>
      <c r="R886" s="4"/>
      <c r="S886" s="4"/>
      <c r="T886" s="4"/>
      <c r="U886" s="4"/>
      <c r="V886" s="4"/>
      <c r="W886" s="4"/>
      <c r="X886" s="4"/>
      <c r="Y886" s="7"/>
      <c r="Z886" s="4"/>
      <c r="AA886" s="4"/>
      <c r="AB886" s="7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7"/>
      <c r="D887" s="4"/>
      <c r="E887" s="4"/>
      <c r="F887" s="7"/>
      <c r="G887" s="4"/>
      <c r="H887" s="4"/>
      <c r="I887" s="4"/>
      <c r="J887" s="4"/>
      <c r="K887" s="4"/>
      <c r="L887" s="4"/>
      <c r="M887" s="4"/>
      <c r="N887" s="7"/>
      <c r="O887" s="4"/>
      <c r="P887" s="4"/>
      <c r="Q887" s="7"/>
      <c r="R887" s="4"/>
      <c r="S887" s="4"/>
      <c r="T887" s="4"/>
      <c r="U887" s="4"/>
      <c r="V887" s="4"/>
      <c r="W887" s="4"/>
      <c r="X887" s="4"/>
      <c r="Y887" s="7"/>
      <c r="Z887" s="4"/>
      <c r="AA887" s="4"/>
      <c r="AB887" s="7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7"/>
      <c r="D888" s="4"/>
      <c r="E888" s="4"/>
      <c r="F888" s="7"/>
      <c r="G888" s="4"/>
      <c r="H888" s="4"/>
      <c r="I888" s="4"/>
      <c r="J888" s="4"/>
      <c r="K888" s="4"/>
      <c r="L888" s="4"/>
      <c r="M888" s="4"/>
      <c r="N888" s="7"/>
      <c r="O888" s="4"/>
      <c r="P888" s="4"/>
      <c r="Q888" s="7"/>
      <c r="R888" s="4"/>
      <c r="S888" s="4"/>
      <c r="T888" s="4"/>
      <c r="U888" s="4"/>
      <c r="V888" s="4"/>
      <c r="W888" s="4"/>
      <c r="X888" s="4"/>
      <c r="Y888" s="7"/>
      <c r="Z888" s="4"/>
      <c r="AA888" s="4"/>
      <c r="AB888" s="7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7"/>
      <c r="D889" s="4"/>
      <c r="E889" s="4"/>
      <c r="F889" s="7"/>
      <c r="G889" s="4"/>
      <c r="H889" s="4"/>
      <c r="I889" s="4"/>
      <c r="J889" s="4"/>
      <c r="K889" s="4"/>
      <c r="L889" s="4"/>
      <c r="M889" s="4"/>
      <c r="N889" s="7"/>
      <c r="O889" s="4"/>
      <c r="P889" s="4"/>
      <c r="Q889" s="7"/>
      <c r="R889" s="4"/>
      <c r="S889" s="4"/>
      <c r="T889" s="4"/>
      <c r="U889" s="4"/>
      <c r="V889" s="4"/>
      <c r="W889" s="4"/>
      <c r="X889" s="4"/>
      <c r="Y889" s="7"/>
      <c r="Z889" s="4"/>
      <c r="AA889" s="4"/>
      <c r="AB889" s="7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7"/>
      <c r="D890" s="4"/>
      <c r="E890" s="4"/>
      <c r="F890" s="7"/>
      <c r="G890" s="4"/>
      <c r="H890" s="4"/>
      <c r="I890" s="4"/>
      <c r="J890" s="4"/>
      <c r="K890" s="4"/>
      <c r="L890" s="4"/>
      <c r="M890" s="4"/>
      <c r="N890" s="7"/>
      <c r="O890" s="4"/>
      <c r="P890" s="4"/>
      <c r="Q890" s="7"/>
      <c r="R890" s="4"/>
      <c r="S890" s="4"/>
      <c r="T890" s="4"/>
      <c r="U890" s="4"/>
      <c r="V890" s="4"/>
      <c r="W890" s="4"/>
      <c r="X890" s="4"/>
      <c r="Y890" s="7"/>
      <c r="Z890" s="4"/>
      <c r="AA890" s="4"/>
      <c r="AB890" s="7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7"/>
      <c r="D891" s="4"/>
      <c r="E891" s="4"/>
      <c r="F891" s="7"/>
      <c r="G891" s="4"/>
      <c r="H891" s="4"/>
      <c r="I891" s="4"/>
      <c r="J891" s="4"/>
      <c r="K891" s="4"/>
      <c r="L891" s="4"/>
      <c r="M891" s="4"/>
      <c r="N891" s="7"/>
      <c r="O891" s="4"/>
      <c r="P891" s="4"/>
      <c r="Q891" s="7"/>
      <c r="R891" s="4"/>
      <c r="S891" s="4"/>
      <c r="T891" s="4"/>
      <c r="U891" s="4"/>
      <c r="V891" s="4"/>
      <c r="W891" s="4"/>
      <c r="X891" s="4"/>
      <c r="Y891" s="7"/>
      <c r="Z891" s="4"/>
      <c r="AA891" s="4"/>
      <c r="AB891" s="7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7"/>
      <c r="D892" s="4"/>
      <c r="E892" s="4"/>
      <c r="F892" s="7"/>
      <c r="G892" s="4"/>
      <c r="H892" s="4"/>
      <c r="I892" s="4"/>
      <c r="J892" s="4"/>
      <c r="K892" s="4"/>
      <c r="L892" s="4"/>
      <c r="M892" s="4"/>
      <c r="N892" s="7"/>
      <c r="O892" s="4"/>
      <c r="P892" s="4"/>
      <c r="Q892" s="7"/>
      <c r="R892" s="4"/>
      <c r="S892" s="4"/>
      <c r="T892" s="4"/>
      <c r="U892" s="4"/>
      <c r="V892" s="4"/>
      <c r="W892" s="4"/>
      <c r="X892" s="4"/>
      <c r="Y892" s="7"/>
      <c r="Z892" s="4"/>
      <c r="AA892" s="4"/>
      <c r="AB892" s="7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7"/>
      <c r="D893" s="4"/>
      <c r="E893" s="4"/>
      <c r="F893" s="7"/>
      <c r="G893" s="4"/>
      <c r="H893" s="4"/>
      <c r="I893" s="4"/>
      <c r="J893" s="4"/>
      <c r="K893" s="4"/>
      <c r="L893" s="4"/>
      <c r="M893" s="4"/>
      <c r="N893" s="7"/>
      <c r="O893" s="4"/>
      <c r="P893" s="4"/>
      <c r="Q893" s="7"/>
      <c r="R893" s="4"/>
      <c r="S893" s="4"/>
      <c r="T893" s="4"/>
      <c r="U893" s="4"/>
      <c r="V893" s="4"/>
      <c r="W893" s="4"/>
      <c r="X893" s="4"/>
      <c r="Y893" s="7"/>
      <c r="Z893" s="4"/>
      <c r="AA893" s="4"/>
      <c r="AB893" s="7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7"/>
      <c r="D894" s="4"/>
      <c r="E894" s="4"/>
      <c r="F894" s="7"/>
      <c r="G894" s="4"/>
      <c r="H894" s="4"/>
      <c r="I894" s="4"/>
      <c r="J894" s="4"/>
      <c r="K894" s="4"/>
      <c r="L894" s="4"/>
      <c r="M894" s="4"/>
      <c r="N894" s="7"/>
      <c r="O894" s="4"/>
      <c r="P894" s="4"/>
      <c r="Q894" s="7"/>
      <c r="R894" s="4"/>
      <c r="S894" s="4"/>
      <c r="T894" s="4"/>
      <c r="U894" s="4"/>
      <c r="V894" s="4"/>
      <c r="W894" s="4"/>
      <c r="X894" s="4"/>
      <c r="Y894" s="7"/>
      <c r="Z894" s="4"/>
      <c r="AA894" s="4"/>
      <c r="AB894" s="7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7"/>
      <c r="D895" s="4"/>
      <c r="E895" s="4"/>
      <c r="F895" s="7"/>
      <c r="G895" s="4"/>
      <c r="H895" s="4"/>
      <c r="I895" s="4"/>
      <c r="J895" s="4"/>
      <c r="K895" s="4"/>
      <c r="L895" s="4"/>
      <c r="M895" s="4"/>
      <c r="N895" s="7"/>
      <c r="O895" s="4"/>
      <c r="P895" s="4"/>
      <c r="Q895" s="7"/>
      <c r="R895" s="4"/>
      <c r="S895" s="4"/>
      <c r="T895" s="4"/>
      <c r="U895" s="4"/>
      <c r="V895" s="4"/>
      <c r="W895" s="4"/>
      <c r="X895" s="4"/>
      <c r="Y895" s="7"/>
      <c r="Z895" s="4"/>
      <c r="AA895" s="4"/>
      <c r="AB895" s="7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7"/>
      <c r="D896" s="4"/>
      <c r="E896" s="4"/>
      <c r="F896" s="7"/>
      <c r="G896" s="4"/>
      <c r="H896" s="4"/>
      <c r="I896" s="4"/>
      <c r="J896" s="4"/>
      <c r="K896" s="4"/>
      <c r="L896" s="4"/>
      <c r="M896" s="4"/>
      <c r="N896" s="7"/>
      <c r="O896" s="4"/>
      <c r="P896" s="4"/>
      <c r="Q896" s="7"/>
      <c r="R896" s="4"/>
      <c r="S896" s="4"/>
      <c r="T896" s="4"/>
      <c r="U896" s="4"/>
      <c r="V896" s="4"/>
      <c r="W896" s="4"/>
      <c r="X896" s="4"/>
      <c r="Y896" s="7"/>
      <c r="Z896" s="4"/>
      <c r="AA896" s="4"/>
      <c r="AB896" s="7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7"/>
      <c r="D897" s="4"/>
      <c r="E897" s="4"/>
      <c r="F897" s="7"/>
      <c r="G897" s="4"/>
      <c r="H897" s="4"/>
      <c r="I897" s="4"/>
      <c r="J897" s="4"/>
      <c r="K897" s="4"/>
      <c r="L897" s="4"/>
      <c r="M897" s="4"/>
      <c r="N897" s="7"/>
      <c r="O897" s="4"/>
      <c r="P897" s="4"/>
      <c r="Q897" s="7"/>
      <c r="R897" s="4"/>
      <c r="S897" s="4"/>
      <c r="T897" s="4"/>
      <c r="U897" s="4"/>
      <c r="V897" s="4"/>
      <c r="W897" s="4"/>
      <c r="X897" s="4"/>
      <c r="Y897" s="7"/>
      <c r="Z897" s="4"/>
      <c r="AA897" s="4"/>
      <c r="AB897" s="7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7"/>
      <c r="D898" s="4"/>
      <c r="E898" s="4"/>
      <c r="F898" s="7"/>
      <c r="G898" s="4"/>
      <c r="H898" s="4"/>
      <c r="I898" s="4"/>
      <c r="J898" s="4"/>
      <c r="K898" s="4"/>
      <c r="L898" s="4"/>
      <c r="M898" s="4"/>
      <c r="N898" s="7"/>
      <c r="O898" s="4"/>
      <c r="P898" s="4"/>
      <c r="Q898" s="7"/>
      <c r="R898" s="4"/>
      <c r="S898" s="4"/>
      <c r="T898" s="4"/>
      <c r="U898" s="4"/>
      <c r="V898" s="4"/>
      <c r="W898" s="4"/>
      <c r="X898" s="4"/>
      <c r="Y898" s="7"/>
      <c r="Z898" s="4"/>
      <c r="AA898" s="4"/>
      <c r="AB898" s="7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7"/>
      <c r="D899" s="4"/>
      <c r="E899" s="4"/>
      <c r="F899" s="7"/>
      <c r="G899" s="4"/>
      <c r="H899" s="4"/>
      <c r="I899" s="4"/>
      <c r="J899" s="4"/>
      <c r="K899" s="4"/>
      <c r="L899" s="4"/>
      <c r="M899" s="4"/>
      <c r="N899" s="7"/>
      <c r="O899" s="4"/>
      <c r="P899" s="4"/>
      <c r="Q899" s="7"/>
      <c r="R899" s="4"/>
      <c r="S899" s="4"/>
      <c r="T899" s="4"/>
      <c r="U899" s="4"/>
      <c r="V899" s="4"/>
      <c r="W899" s="4"/>
      <c r="X899" s="4"/>
      <c r="Y899" s="7"/>
      <c r="Z899" s="4"/>
      <c r="AA899" s="4"/>
      <c r="AB899" s="7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7"/>
      <c r="D900" s="4"/>
      <c r="E900" s="4"/>
      <c r="F900" s="7"/>
      <c r="G900" s="4"/>
      <c r="H900" s="4"/>
      <c r="I900" s="4"/>
      <c r="J900" s="4"/>
      <c r="K900" s="4"/>
      <c r="L900" s="4"/>
      <c r="M900" s="4"/>
      <c r="N900" s="7"/>
      <c r="O900" s="4"/>
      <c r="P900" s="4"/>
      <c r="Q900" s="7"/>
      <c r="R900" s="4"/>
      <c r="S900" s="4"/>
      <c r="T900" s="4"/>
      <c r="U900" s="4"/>
      <c r="V900" s="4"/>
      <c r="W900" s="4"/>
      <c r="X900" s="4"/>
      <c r="Y900" s="7"/>
      <c r="Z900" s="4"/>
      <c r="AA900" s="4"/>
      <c r="AB900" s="7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7"/>
      <c r="D901" s="4"/>
      <c r="E901" s="4"/>
      <c r="F901" s="7"/>
      <c r="G901" s="4"/>
      <c r="H901" s="4"/>
      <c r="I901" s="4"/>
      <c r="J901" s="4"/>
      <c r="K901" s="4"/>
      <c r="L901" s="4"/>
      <c r="M901" s="4"/>
      <c r="N901" s="7"/>
      <c r="O901" s="4"/>
      <c r="P901" s="4"/>
      <c r="Q901" s="7"/>
      <c r="R901" s="4"/>
      <c r="S901" s="4"/>
      <c r="T901" s="4"/>
      <c r="U901" s="4"/>
      <c r="V901" s="4"/>
      <c r="W901" s="4"/>
      <c r="X901" s="4"/>
      <c r="Y901" s="7"/>
      <c r="Z901" s="4"/>
      <c r="AA901" s="4"/>
      <c r="AB901" s="7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7"/>
      <c r="D902" s="4"/>
      <c r="E902" s="4"/>
      <c r="F902" s="7"/>
      <c r="G902" s="4"/>
      <c r="H902" s="4"/>
      <c r="I902" s="4"/>
      <c r="J902" s="4"/>
      <c r="K902" s="4"/>
      <c r="L902" s="4"/>
      <c r="M902" s="4"/>
      <c r="N902" s="7"/>
      <c r="O902" s="4"/>
      <c r="P902" s="4"/>
      <c r="Q902" s="7"/>
      <c r="R902" s="4"/>
      <c r="S902" s="4"/>
      <c r="T902" s="4"/>
      <c r="U902" s="4"/>
      <c r="V902" s="4"/>
      <c r="W902" s="4"/>
      <c r="X902" s="4"/>
      <c r="Y902" s="7"/>
      <c r="Z902" s="4"/>
      <c r="AA902" s="4"/>
      <c r="AB902" s="7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7"/>
      <c r="D903" s="4"/>
      <c r="E903" s="4"/>
      <c r="F903" s="7"/>
      <c r="G903" s="4"/>
      <c r="H903" s="4"/>
      <c r="I903" s="4"/>
      <c r="J903" s="4"/>
      <c r="K903" s="4"/>
      <c r="L903" s="4"/>
      <c r="M903" s="4"/>
      <c r="N903" s="7"/>
      <c r="O903" s="4"/>
      <c r="P903" s="4"/>
      <c r="Q903" s="7"/>
      <c r="R903" s="4"/>
      <c r="S903" s="4"/>
      <c r="T903" s="4"/>
      <c r="U903" s="4"/>
      <c r="V903" s="4"/>
      <c r="W903" s="4"/>
      <c r="X903" s="4"/>
      <c r="Y903" s="7"/>
      <c r="Z903" s="4"/>
      <c r="AA903" s="4"/>
      <c r="AB903" s="7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7"/>
      <c r="D904" s="4"/>
      <c r="E904" s="4"/>
      <c r="F904" s="7"/>
      <c r="G904" s="4"/>
      <c r="H904" s="4"/>
      <c r="I904" s="4"/>
      <c r="J904" s="4"/>
      <c r="K904" s="4"/>
      <c r="L904" s="4"/>
      <c r="M904" s="4"/>
      <c r="N904" s="7"/>
      <c r="O904" s="4"/>
      <c r="P904" s="4"/>
      <c r="Q904" s="7"/>
      <c r="R904" s="4"/>
      <c r="S904" s="4"/>
      <c r="T904" s="4"/>
      <c r="U904" s="4"/>
      <c r="V904" s="4"/>
      <c r="W904" s="4"/>
      <c r="X904" s="4"/>
      <c r="Y904" s="7"/>
      <c r="Z904" s="4"/>
      <c r="AA904" s="4"/>
      <c r="AB904" s="7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7"/>
      <c r="D905" s="4"/>
      <c r="E905" s="4"/>
      <c r="F905" s="7"/>
      <c r="G905" s="4"/>
      <c r="H905" s="4"/>
      <c r="I905" s="4"/>
      <c r="J905" s="4"/>
      <c r="K905" s="4"/>
      <c r="L905" s="4"/>
      <c r="M905" s="4"/>
      <c r="N905" s="7"/>
      <c r="O905" s="4"/>
      <c r="P905" s="4"/>
      <c r="Q905" s="7"/>
      <c r="R905" s="4"/>
      <c r="S905" s="4"/>
      <c r="T905" s="4"/>
      <c r="U905" s="4"/>
      <c r="V905" s="4"/>
      <c r="W905" s="4"/>
      <c r="X905" s="4"/>
      <c r="Y905" s="7"/>
      <c r="Z905" s="4"/>
      <c r="AA905" s="4"/>
      <c r="AB905" s="7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7"/>
      <c r="D906" s="4"/>
      <c r="E906" s="4"/>
      <c r="F906" s="7"/>
      <c r="G906" s="4"/>
      <c r="H906" s="4"/>
      <c r="I906" s="4"/>
      <c r="J906" s="4"/>
      <c r="K906" s="4"/>
      <c r="L906" s="4"/>
      <c r="M906" s="4"/>
      <c r="N906" s="7"/>
      <c r="O906" s="4"/>
      <c r="P906" s="4"/>
      <c r="Q906" s="7"/>
      <c r="R906" s="4"/>
      <c r="S906" s="4"/>
      <c r="T906" s="4"/>
      <c r="U906" s="4"/>
      <c r="V906" s="4"/>
      <c r="W906" s="4"/>
      <c r="X906" s="4"/>
      <c r="Y906" s="7"/>
      <c r="Z906" s="4"/>
      <c r="AA906" s="4"/>
      <c r="AB906" s="7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7"/>
      <c r="D907" s="4"/>
      <c r="E907" s="4"/>
      <c r="F907" s="7"/>
      <c r="G907" s="4"/>
      <c r="H907" s="4"/>
      <c r="I907" s="4"/>
      <c r="J907" s="4"/>
      <c r="K907" s="4"/>
      <c r="L907" s="4"/>
      <c r="M907" s="4"/>
      <c r="N907" s="7"/>
      <c r="O907" s="4"/>
      <c r="P907" s="4"/>
      <c r="Q907" s="7"/>
      <c r="R907" s="4"/>
      <c r="S907" s="4"/>
      <c r="T907" s="4"/>
      <c r="U907" s="4"/>
      <c r="V907" s="4"/>
      <c r="W907" s="4"/>
      <c r="X907" s="4"/>
      <c r="Y907" s="7"/>
      <c r="Z907" s="4"/>
      <c r="AA907" s="4"/>
      <c r="AB907" s="7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7"/>
      <c r="D908" s="4"/>
      <c r="E908" s="4"/>
      <c r="F908" s="7"/>
      <c r="G908" s="4"/>
      <c r="H908" s="4"/>
      <c r="I908" s="4"/>
      <c r="J908" s="4"/>
      <c r="K908" s="4"/>
      <c r="L908" s="4"/>
      <c r="M908" s="4"/>
      <c r="N908" s="7"/>
      <c r="O908" s="4"/>
      <c r="P908" s="4"/>
      <c r="Q908" s="7"/>
      <c r="R908" s="4"/>
      <c r="S908" s="4"/>
      <c r="T908" s="4"/>
      <c r="U908" s="4"/>
      <c r="V908" s="4"/>
      <c r="W908" s="4"/>
      <c r="X908" s="4"/>
      <c r="Y908" s="7"/>
      <c r="Z908" s="4"/>
      <c r="AA908" s="4"/>
      <c r="AB908" s="7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7"/>
      <c r="D909" s="4"/>
      <c r="E909" s="4"/>
      <c r="F909" s="7"/>
      <c r="G909" s="4"/>
      <c r="H909" s="4"/>
      <c r="I909" s="4"/>
      <c r="J909" s="4"/>
      <c r="K909" s="4"/>
      <c r="L909" s="4"/>
      <c r="M909" s="4"/>
      <c r="N909" s="7"/>
      <c r="O909" s="4"/>
      <c r="P909" s="4"/>
      <c r="Q909" s="7"/>
      <c r="R909" s="4"/>
      <c r="S909" s="4"/>
      <c r="T909" s="4"/>
      <c r="U909" s="4"/>
      <c r="V909" s="4"/>
      <c r="W909" s="4"/>
      <c r="X909" s="4"/>
      <c r="Y909" s="7"/>
      <c r="Z909" s="4"/>
      <c r="AA909" s="4"/>
      <c r="AB909" s="7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7"/>
      <c r="D910" s="4"/>
      <c r="E910" s="4"/>
      <c r="F910" s="7"/>
      <c r="G910" s="4"/>
      <c r="H910" s="4"/>
      <c r="I910" s="4"/>
      <c r="J910" s="4"/>
      <c r="K910" s="4"/>
      <c r="L910" s="4"/>
      <c r="M910" s="4"/>
      <c r="N910" s="7"/>
      <c r="O910" s="4"/>
      <c r="P910" s="4"/>
      <c r="Q910" s="7"/>
      <c r="R910" s="4"/>
      <c r="S910" s="4"/>
      <c r="T910" s="4"/>
      <c r="U910" s="4"/>
      <c r="V910" s="4"/>
      <c r="W910" s="4"/>
      <c r="X910" s="4"/>
      <c r="Y910" s="7"/>
      <c r="Z910" s="4"/>
      <c r="AA910" s="4"/>
      <c r="AB910" s="7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7"/>
      <c r="D911" s="4"/>
      <c r="E911" s="4"/>
      <c r="F911" s="7"/>
      <c r="G911" s="4"/>
      <c r="H911" s="4"/>
      <c r="I911" s="4"/>
      <c r="J911" s="4"/>
      <c r="K911" s="4"/>
      <c r="L911" s="4"/>
      <c r="M911" s="4"/>
      <c r="N911" s="7"/>
      <c r="O911" s="4"/>
      <c r="P911" s="4"/>
      <c r="Q911" s="7"/>
      <c r="R911" s="4"/>
      <c r="S911" s="4"/>
      <c r="T911" s="4"/>
      <c r="U911" s="4"/>
      <c r="V911" s="4"/>
      <c r="W911" s="4"/>
      <c r="X911" s="4"/>
      <c r="Y911" s="7"/>
      <c r="Z911" s="4"/>
      <c r="AA911" s="4"/>
      <c r="AB911" s="7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7"/>
      <c r="D912" s="4"/>
      <c r="E912" s="4"/>
      <c r="F912" s="7"/>
      <c r="G912" s="4"/>
      <c r="H912" s="4"/>
      <c r="I912" s="4"/>
      <c r="J912" s="4"/>
      <c r="K912" s="4"/>
      <c r="L912" s="4"/>
      <c r="M912" s="4"/>
      <c r="N912" s="7"/>
      <c r="O912" s="4"/>
      <c r="P912" s="4"/>
      <c r="Q912" s="7"/>
      <c r="R912" s="4"/>
      <c r="S912" s="4"/>
      <c r="T912" s="4"/>
      <c r="U912" s="4"/>
      <c r="V912" s="4"/>
      <c r="W912" s="4"/>
      <c r="X912" s="4"/>
      <c r="Y912" s="7"/>
      <c r="Z912" s="4"/>
      <c r="AA912" s="4"/>
      <c r="AB912" s="7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7"/>
      <c r="D913" s="4"/>
      <c r="E913" s="4"/>
      <c r="F913" s="7"/>
      <c r="G913" s="4"/>
      <c r="H913" s="4"/>
      <c r="I913" s="4"/>
      <c r="J913" s="4"/>
      <c r="K913" s="4"/>
      <c r="L913" s="4"/>
      <c r="M913" s="4"/>
      <c r="N913" s="7"/>
      <c r="O913" s="4"/>
      <c r="P913" s="4"/>
      <c r="Q913" s="7"/>
      <c r="R913" s="4"/>
      <c r="S913" s="4"/>
      <c r="T913" s="4"/>
      <c r="U913" s="4"/>
      <c r="V913" s="4"/>
      <c r="W913" s="4"/>
      <c r="X913" s="4"/>
      <c r="Y913" s="7"/>
      <c r="Z913" s="4"/>
      <c r="AA913" s="4"/>
      <c r="AB913" s="7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7"/>
      <c r="D914" s="4"/>
      <c r="E914" s="4"/>
      <c r="F914" s="7"/>
      <c r="G914" s="4"/>
      <c r="H914" s="4"/>
      <c r="I914" s="4"/>
      <c r="J914" s="4"/>
      <c r="K914" s="4"/>
      <c r="L914" s="4"/>
      <c r="M914" s="4"/>
      <c r="N914" s="7"/>
      <c r="O914" s="4"/>
      <c r="P914" s="4"/>
      <c r="Q914" s="7"/>
      <c r="R914" s="4"/>
      <c r="S914" s="4"/>
      <c r="T914" s="4"/>
      <c r="U914" s="4"/>
      <c r="V914" s="4"/>
      <c r="W914" s="4"/>
      <c r="X914" s="4"/>
      <c r="Y914" s="7"/>
      <c r="Z914" s="4"/>
      <c r="AA914" s="4"/>
      <c r="AB914" s="7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7"/>
      <c r="D915" s="4"/>
      <c r="E915" s="4"/>
      <c r="F915" s="7"/>
      <c r="G915" s="4"/>
      <c r="H915" s="4"/>
      <c r="I915" s="4"/>
      <c r="J915" s="4"/>
      <c r="K915" s="4"/>
      <c r="L915" s="4"/>
      <c r="M915" s="4"/>
      <c r="N915" s="7"/>
      <c r="O915" s="4"/>
      <c r="P915" s="4"/>
      <c r="Q915" s="7"/>
      <c r="R915" s="4"/>
      <c r="S915" s="4"/>
      <c r="T915" s="4"/>
      <c r="U915" s="4"/>
      <c r="V915" s="4"/>
      <c r="W915" s="4"/>
      <c r="X915" s="4"/>
      <c r="Y915" s="7"/>
      <c r="Z915" s="4"/>
      <c r="AA915" s="4"/>
      <c r="AB915" s="7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7"/>
      <c r="D916" s="4"/>
      <c r="E916" s="4"/>
      <c r="F916" s="7"/>
      <c r="G916" s="4"/>
      <c r="H916" s="4"/>
      <c r="I916" s="4"/>
      <c r="J916" s="4"/>
      <c r="K916" s="4"/>
      <c r="L916" s="4"/>
      <c r="M916" s="4"/>
      <c r="N916" s="7"/>
      <c r="O916" s="4"/>
      <c r="P916" s="4"/>
      <c r="Q916" s="7"/>
      <c r="R916" s="4"/>
      <c r="S916" s="4"/>
      <c r="T916" s="4"/>
      <c r="U916" s="4"/>
      <c r="V916" s="4"/>
      <c r="W916" s="4"/>
      <c r="X916" s="4"/>
      <c r="Y916" s="7"/>
      <c r="Z916" s="4"/>
      <c r="AA916" s="4"/>
      <c r="AB916" s="7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7"/>
      <c r="D917" s="4"/>
      <c r="E917" s="4"/>
      <c r="F917" s="7"/>
      <c r="G917" s="4"/>
      <c r="H917" s="4"/>
      <c r="I917" s="4"/>
      <c r="J917" s="4"/>
      <c r="K917" s="4"/>
      <c r="L917" s="4"/>
      <c r="M917" s="4"/>
      <c r="N917" s="7"/>
      <c r="O917" s="4"/>
      <c r="P917" s="4"/>
      <c r="Q917" s="7"/>
      <c r="R917" s="4"/>
      <c r="S917" s="4"/>
      <c r="T917" s="4"/>
      <c r="U917" s="4"/>
      <c r="V917" s="4"/>
      <c r="W917" s="4"/>
      <c r="X917" s="4"/>
      <c r="Y917" s="7"/>
      <c r="Z917" s="4"/>
      <c r="AA917" s="4"/>
      <c r="AB917" s="7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7"/>
      <c r="D918" s="4"/>
      <c r="E918" s="4"/>
      <c r="F918" s="7"/>
      <c r="G918" s="4"/>
      <c r="H918" s="4"/>
      <c r="I918" s="4"/>
      <c r="J918" s="4"/>
      <c r="K918" s="4"/>
      <c r="L918" s="4"/>
      <c r="M918" s="4"/>
      <c r="N918" s="7"/>
      <c r="O918" s="4"/>
      <c r="P918" s="4"/>
      <c r="Q918" s="7"/>
      <c r="R918" s="4"/>
      <c r="S918" s="4"/>
      <c r="T918" s="4"/>
      <c r="U918" s="4"/>
      <c r="V918" s="4"/>
      <c r="W918" s="4"/>
      <c r="X918" s="4"/>
      <c r="Y918" s="7"/>
      <c r="Z918" s="4"/>
      <c r="AA918" s="4"/>
      <c r="AB918" s="7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7"/>
      <c r="D919" s="4"/>
      <c r="E919" s="4"/>
      <c r="F919" s="7"/>
      <c r="G919" s="4"/>
      <c r="H919" s="4"/>
      <c r="I919" s="4"/>
      <c r="J919" s="4"/>
      <c r="K919" s="4"/>
      <c r="L919" s="4"/>
      <c r="M919" s="4"/>
      <c r="N919" s="7"/>
      <c r="O919" s="4"/>
      <c r="P919" s="4"/>
      <c r="Q919" s="7"/>
      <c r="R919" s="4"/>
      <c r="S919" s="4"/>
      <c r="T919" s="4"/>
      <c r="U919" s="4"/>
      <c r="V919" s="4"/>
      <c r="W919" s="4"/>
      <c r="X919" s="4"/>
      <c r="Y919" s="7"/>
      <c r="Z919" s="4"/>
      <c r="AA919" s="4"/>
      <c r="AB919" s="7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7"/>
      <c r="D920" s="4"/>
      <c r="E920" s="4"/>
      <c r="F920" s="7"/>
      <c r="G920" s="4"/>
      <c r="H920" s="4"/>
      <c r="I920" s="4"/>
      <c r="J920" s="4"/>
      <c r="K920" s="4"/>
      <c r="L920" s="4"/>
      <c r="M920" s="4"/>
      <c r="N920" s="7"/>
      <c r="O920" s="4"/>
      <c r="P920" s="4"/>
      <c r="Q920" s="7"/>
      <c r="R920" s="4"/>
      <c r="S920" s="4"/>
      <c r="T920" s="4"/>
      <c r="U920" s="4"/>
      <c r="V920" s="4"/>
      <c r="W920" s="4"/>
      <c r="X920" s="4"/>
      <c r="Y920" s="7"/>
      <c r="Z920" s="4"/>
      <c r="AA920" s="4"/>
      <c r="AB920" s="7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7"/>
      <c r="D921" s="4"/>
      <c r="E921" s="4"/>
      <c r="F921" s="7"/>
      <c r="G921" s="4"/>
      <c r="H921" s="4"/>
      <c r="I921" s="4"/>
      <c r="J921" s="4"/>
      <c r="K921" s="4"/>
      <c r="L921" s="4"/>
      <c r="M921" s="4"/>
      <c r="N921" s="7"/>
      <c r="O921" s="4"/>
      <c r="P921" s="4"/>
      <c r="Q921" s="7"/>
      <c r="R921" s="4"/>
      <c r="S921" s="4"/>
      <c r="T921" s="4"/>
      <c r="U921" s="4"/>
      <c r="V921" s="4"/>
      <c r="W921" s="4"/>
      <c r="X921" s="4"/>
      <c r="Y921" s="7"/>
      <c r="Z921" s="4"/>
      <c r="AA921" s="4"/>
      <c r="AB921" s="7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7"/>
      <c r="D922" s="4"/>
      <c r="E922" s="4"/>
      <c r="F922" s="7"/>
      <c r="G922" s="4"/>
      <c r="H922" s="4"/>
      <c r="I922" s="4"/>
      <c r="J922" s="4"/>
      <c r="K922" s="4"/>
      <c r="L922" s="4"/>
      <c r="M922" s="4"/>
      <c r="N922" s="7"/>
      <c r="O922" s="4"/>
      <c r="P922" s="4"/>
      <c r="Q922" s="7"/>
      <c r="R922" s="4"/>
      <c r="S922" s="4"/>
      <c r="T922" s="4"/>
      <c r="U922" s="4"/>
      <c r="V922" s="4"/>
      <c r="W922" s="4"/>
      <c r="X922" s="4"/>
      <c r="Y922" s="7"/>
      <c r="Z922" s="4"/>
      <c r="AA922" s="4"/>
      <c r="AB922" s="7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7"/>
      <c r="D923" s="4"/>
      <c r="E923" s="4"/>
      <c r="F923" s="7"/>
      <c r="G923" s="4"/>
      <c r="H923" s="4"/>
      <c r="I923" s="4"/>
      <c r="J923" s="4"/>
      <c r="K923" s="4"/>
      <c r="L923" s="4"/>
      <c r="M923" s="4"/>
      <c r="N923" s="7"/>
      <c r="O923" s="4"/>
      <c r="P923" s="4"/>
      <c r="Q923" s="7"/>
      <c r="R923" s="4"/>
      <c r="S923" s="4"/>
      <c r="T923" s="4"/>
      <c r="U923" s="4"/>
      <c r="V923" s="4"/>
      <c r="W923" s="4"/>
      <c r="X923" s="4"/>
      <c r="Y923" s="7"/>
      <c r="Z923" s="4"/>
      <c r="AA923" s="4"/>
      <c r="AB923" s="7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7"/>
      <c r="D924" s="4"/>
      <c r="E924" s="4"/>
      <c r="F924" s="7"/>
      <c r="G924" s="4"/>
      <c r="H924" s="4"/>
      <c r="I924" s="4"/>
      <c r="J924" s="4"/>
      <c r="K924" s="4"/>
      <c r="L924" s="4"/>
      <c r="M924" s="4"/>
      <c r="N924" s="7"/>
      <c r="O924" s="4"/>
      <c r="P924" s="4"/>
      <c r="Q924" s="7"/>
      <c r="R924" s="4"/>
      <c r="S924" s="4"/>
      <c r="T924" s="4"/>
      <c r="U924" s="4"/>
      <c r="V924" s="4"/>
      <c r="W924" s="4"/>
      <c r="X924" s="4"/>
      <c r="Y924" s="7"/>
      <c r="Z924" s="4"/>
      <c r="AA924" s="4"/>
      <c r="AB924" s="7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7"/>
      <c r="D925" s="4"/>
      <c r="E925" s="4"/>
      <c r="F925" s="7"/>
      <c r="G925" s="4"/>
      <c r="H925" s="4"/>
      <c r="I925" s="4"/>
      <c r="J925" s="4"/>
      <c r="K925" s="4"/>
      <c r="L925" s="4"/>
      <c r="M925" s="4"/>
      <c r="N925" s="7"/>
      <c r="O925" s="4"/>
      <c r="P925" s="4"/>
      <c r="Q925" s="7"/>
      <c r="R925" s="4"/>
      <c r="S925" s="4"/>
      <c r="T925" s="4"/>
      <c r="U925" s="4"/>
      <c r="V925" s="4"/>
      <c r="W925" s="4"/>
      <c r="X925" s="4"/>
      <c r="Y925" s="7"/>
      <c r="Z925" s="4"/>
      <c r="AA925" s="4"/>
      <c r="AB925" s="7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7"/>
      <c r="D926" s="4"/>
      <c r="E926" s="4"/>
      <c r="F926" s="7"/>
      <c r="G926" s="4"/>
      <c r="H926" s="4"/>
      <c r="I926" s="4"/>
      <c r="J926" s="4"/>
      <c r="K926" s="4"/>
      <c r="L926" s="4"/>
      <c r="M926" s="4"/>
      <c r="N926" s="7"/>
      <c r="O926" s="4"/>
      <c r="P926" s="4"/>
      <c r="Q926" s="7"/>
      <c r="R926" s="4"/>
      <c r="S926" s="4"/>
      <c r="T926" s="4"/>
      <c r="U926" s="4"/>
      <c r="V926" s="4"/>
      <c r="W926" s="4"/>
      <c r="X926" s="4"/>
      <c r="Y926" s="7"/>
      <c r="Z926" s="4"/>
      <c r="AA926" s="4"/>
      <c r="AB926" s="7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7"/>
      <c r="D927" s="4"/>
      <c r="E927" s="4"/>
      <c r="F927" s="7"/>
      <c r="G927" s="4"/>
      <c r="H927" s="4"/>
      <c r="I927" s="4"/>
      <c r="J927" s="4"/>
      <c r="K927" s="4"/>
      <c r="L927" s="4"/>
      <c r="M927" s="4"/>
      <c r="N927" s="7"/>
      <c r="O927" s="4"/>
      <c r="P927" s="4"/>
      <c r="Q927" s="7"/>
      <c r="R927" s="4"/>
      <c r="S927" s="4"/>
      <c r="T927" s="4"/>
      <c r="U927" s="4"/>
      <c r="V927" s="4"/>
      <c r="W927" s="4"/>
      <c r="X927" s="4"/>
      <c r="Y927" s="7"/>
      <c r="Z927" s="4"/>
      <c r="AA927" s="4"/>
      <c r="AB927" s="7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7"/>
      <c r="D928" s="4"/>
      <c r="E928" s="4"/>
      <c r="F928" s="7"/>
      <c r="G928" s="4"/>
      <c r="H928" s="4"/>
      <c r="I928" s="4"/>
      <c r="J928" s="4"/>
      <c r="K928" s="4"/>
      <c r="L928" s="4"/>
      <c r="M928" s="4"/>
      <c r="N928" s="7"/>
      <c r="O928" s="4"/>
      <c r="P928" s="4"/>
      <c r="Q928" s="7"/>
      <c r="R928" s="4"/>
      <c r="S928" s="4"/>
      <c r="T928" s="4"/>
      <c r="U928" s="4"/>
      <c r="V928" s="4"/>
      <c r="W928" s="4"/>
      <c r="X928" s="4"/>
      <c r="Y928" s="7"/>
      <c r="Z928" s="4"/>
      <c r="AA928" s="4"/>
      <c r="AB928" s="7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7"/>
      <c r="D929" s="4"/>
      <c r="E929" s="4"/>
      <c r="F929" s="7"/>
      <c r="G929" s="4"/>
      <c r="H929" s="4"/>
      <c r="I929" s="4"/>
      <c r="J929" s="4"/>
      <c r="K929" s="4"/>
      <c r="L929" s="4"/>
      <c r="M929" s="4"/>
      <c r="N929" s="7"/>
      <c r="O929" s="4"/>
      <c r="P929" s="4"/>
      <c r="Q929" s="7"/>
      <c r="R929" s="4"/>
      <c r="S929" s="4"/>
      <c r="T929" s="4"/>
      <c r="U929" s="4"/>
      <c r="V929" s="4"/>
      <c r="W929" s="4"/>
      <c r="X929" s="4"/>
      <c r="Y929" s="7"/>
      <c r="Z929" s="4"/>
      <c r="AA929" s="4"/>
      <c r="AB929" s="7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7"/>
      <c r="D930" s="4"/>
      <c r="E930" s="4"/>
      <c r="F930" s="7"/>
      <c r="G930" s="4"/>
      <c r="H930" s="4"/>
      <c r="I930" s="4"/>
      <c r="J930" s="4"/>
      <c r="K930" s="4"/>
      <c r="L930" s="4"/>
      <c r="M930" s="4"/>
      <c r="N930" s="7"/>
      <c r="O930" s="4"/>
      <c r="P930" s="4"/>
      <c r="Q930" s="7"/>
      <c r="R930" s="4"/>
      <c r="S930" s="4"/>
      <c r="T930" s="4"/>
      <c r="U930" s="4"/>
      <c r="V930" s="4"/>
      <c r="W930" s="4"/>
      <c r="X930" s="4"/>
      <c r="Y930" s="7"/>
      <c r="Z930" s="4"/>
      <c r="AA930" s="4"/>
      <c r="AB930" s="7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7"/>
      <c r="D931" s="4"/>
      <c r="E931" s="4"/>
      <c r="F931" s="7"/>
      <c r="G931" s="4"/>
      <c r="H931" s="4"/>
      <c r="I931" s="4"/>
      <c r="J931" s="4"/>
      <c r="K931" s="4"/>
      <c r="L931" s="4"/>
      <c r="M931" s="4"/>
      <c r="N931" s="7"/>
      <c r="O931" s="4"/>
      <c r="P931" s="4"/>
      <c r="Q931" s="7"/>
      <c r="R931" s="4"/>
      <c r="S931" s="4"/>
      <c r="T931" s="4"/>
      <c r="U931" s="4"/>
      <c r="V931" s="4"/>
      <c r="W931" s="4"/>
      <c r="X931" s="4"/>
      <c r="Y931" s="7"/>
      <c r="Z931" s="4"/>
      <c r="AA931" s="4"/>
      <c r="AB931" s="7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7"/>
      <c r="D932" s="4"/>
      <c r="E932" s="4"/>
      <c r="F932" s="7"/>
      <c r="G932" s="4"/>
      <c r="H932" s="4"/>
      <c r="I932" s="4"/>
      <c r="J932" s="4"/>
      <c r="K932" s="4"/>
      <c r="L932" s="4"/>
      <c r="M932" s="4"/>
      <c r="N932" s="7"/>
      <c r="O932" s="4"/>
      <c r="P932" s="4"/>
      <c r="Q932" s="7"/>
      <c r="R932" s="4"/>
      <c r="S932" s="4"/>
      <c r="T932" s="4"/>
      <c r="U932" s="4"/>
      <c r="V932" s="4"/>
      <c r="W932" s="4"/>
      <c r="X932" s="4"/>
      <c r="Y932" s="7"/>
      <c r="Z932" s="4"/>
      <c r="AA932" s="4"/>
      <c r="AB932" s="7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7"/>
      <c r="D933" s="4"/>
      <c r="E933" s="4"/>
      <c r="F933" s="7"/>
      <c r="G933" s="4"/>
      <c r="H933" s="4"/>
      <c r="I933" s="4"/>
      <c r="J933" s="4"/>
      <c r="K933" s="4"/>
      <c r="L933" s="4"/>
      <c r="M933" s="4"/>
      <c r="N933" s="7"/>
      <c r="O933" s="4"/>
      <c r="P933" s="4"/>
      <c r="Q933" s="7"/>
      <c r="R933" s="4"/>
      <c r="S933" s="4"/>
      <c r="T933" s="4"/>
      <c r="U933" s="4"/>
      <c r="V933" s="4"/>
      <c r="W933" s="4"/>
      <c r="X933" s="4"/>
      <c r="Y933" s="7"/>
      <c r="Z933" s="4"/>
      <c r="AA933" s="4"/>
      <c r="AB933" s="7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7"/>
      <c r="D934" s="4"/>
      <c r="E934" s="4"/>
      <c r="F934" s="7"/>
      <c r="G934" s="4"/>
      <c r="H934" s="4"/>
      <c r="I934" s="4"/>
      <c r="J934" s="4"/>
      <c r="K934" s="4"/>
      <c r="L934" s="4"/>
      <c r="M934" s="4"/>
      <c r="N934" s="7"/>
      <c r="O934" s="4"/>
      <c r="P934" s="4"/>
      <c r="Q934" s="7"/>
      <c r="R934" s="4"/>
      <c r="S934" s="4"/>
      <c r="T934" s="4"/>
      <c r="U934" s="4"/>
      <c r="V934" s="4"/>
      <c r="W934" s="4"/>
      <c r="X934" s="4"/>
      <c r="Y934" s="7"/>
      <c r="Z934" s="4"/>
      <c r="AA934" s="4"/>
      <c r="AB934" s="7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7"/>
      <c r="D935" s="4"/>
      <c r="E935" s="4"/>
      <c r="F935" s="7"/>
      <c r="G935" s="4"/>
      <c r="H935" s="4"/>
      <c r="I935" s="4"/>
      <c r="J935" s="4"/>
      <c r="K935" s="4"/>
      <c r="L935" s="4"/>
      <c r="M935" s="4"/>
      <c r="N935" s="7"/>
      <c r="O935" s="4"/>
      <c r="P935" s="4"/>
      <c r="Q935" s="7"/>
      <c r="R935" s="4"/>
      <c r="S935" s="4"/>
      <c r="T935" s="4"/>
      <c r="U935" s="4"/>
      <c r="V935" s="4"/>
      <c r="W935" s="4"/>
      <c r="X935" s="4"/>
      <c r="Y935" s="7"/>
      <c r="Z935" s="4"/>
      <c r="AA935" s="4"/>
      <c r="AB935" s="7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7"/>
      <c r="D936" s="4"/>
      <c r="E936" s="4"/>
      <c r="F936" s="7"/>
      <c r="G936" s="4"/>
      <c r="H936" s="4"/>
      <c r="I936" s="4"/>
      <c r="J936" s="4"/>
      <c r="K936" s="4"/>
      <c r="L936" s="4"/>
      <c r="M936" s="4"/>
      <c r="N936" s="7"/>
      <c r="O936" s="4"/>
      <c r="P936" s="4"/>
      <c r="Q936" s="7"/>
      <c r="R936" s="4"/>
      <c r="S936" s="4"/>
      <c r="T936" s="4"/>
      <c r="U936" s="4"/>
      <c r="V936" s="4"/>
      <c r="W936" s="4"/>
      <c r="X936" s="4"/>
      <c r="Y936" s="7"/>
      <c r="Z936" s="4"/>
      <c r="AA936" s="4"/>
      <c r="AB936" s="7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7"/>
      <c r="D937" s="4"/>
      <c r="E937" s="4"/>
      <c r="F937" s="7"/>
      <c r="G937" s="4"/>
      <c r="H937" s="4"/>
      <c r="I937" s="4"/>
      <c r="J937" s="4"/>
      <c r="K937" s="4"/>
      <c r="L937" s="4"/>
      <c r="M937" s="4"/>
      <c r="N937" s="7"/>
      <c r="O937" s="4"/>
      <c r="P937" s="4"/>
      <c r="Q937" s="7"/>
      <c r="R937" s="4"/>
      <c r="S937" s="4"/>
      <c r="T937" s="4"/>
      <c r="U937" s="4"/>
      <c r="V937" s="4"/>
      <c r="W937" s="4"/>
      <c r="X937" s="4"/>
      <c r="Y937" s="7"/>
      <c r="Z937" s="4"/>
      <c r="AA937" s="4"/>
      <c r="AB937" s="7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7"/>
      <c r="D938" s="4"/>
      <c r="E938" s="4"/>
      <c r="F938" s="7"/>
      <c r="G938" s="4"/>
      <c r="H938" s="4"/>
      <c r="I938" s="4"/>
      <c r="J938" s="4"/>
      <c r="K938" s="4"/>
      <c r="L938" s="4"/>
      <c r="M938" s="4"/>
      <c r="N938" s="7"/>
      <c r="O938" s="4"/>
      <c r="P938" s="4"/>
      <c r="Q938" s="7"/>
      <c r="R938" s="4"/>
      <c r="S938" s="4"/>
      <c r="T938" s="4"/>
      <c r="U938" s="4"/>
      <c r="V938" s="4"/>
      <c r="W938" s="4"/>
      <c r="X938" s="4"/>
      <c r="Y938" s="7"/>
      <c r="Z938" s="4"/>
      <c r="AA938" s="4"/>
      <c r="AB938" s="7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7"/>
      <c r="D939" s="4"/>
      <c r="E939" s="4"/>
      <c r="F939" s="7"/>
      <c r="G939" s="4"/>
      <c r="H939" s="4"/>
      <c r="I939" s="4"/>
      <c r="J939" s="4"/>
      <c r="K939" s="4"/>
      <c r="L939" s="4"/>
      <c r="M939" s="4"/>
      <c r="N939" s="7"/>
      <c r="O939" s="4"/>
      <c r="P939" s="4"/>
      <c r="Q939" s="7"/>
      <c r="R939" s="4"/>
      <c r="S939" s="4"/>
      <c r="T939" s="4"/>
      <c r="U939" s="4"/>
      <c r="V939" s="4"/>
      <c r="W939" s="4"/>
      <c r="X939" s="4"/>
      <c r="Y939" s="7"/>
      <c r="Z939" s="4"/>
      <c r="AA939" s="4"/>
      <c r="AB939" s="7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7"/>
      <c r="D940" s="4"/>
      <c r="E940" s="4"/>
      <c r="F940" s="7"/>
      <c r="G940" s="4"/>
      <c r="H940" s="4"/>
      <c r="I940" s="4"/>
      <c r="J940" s="4"/>
      <c r="K940" s="4"/>
      <c r="L940" s="4"/>
      <c r="M940" s="4"/>
      <c r="N940" s="7"/>
      <c r="O940" s="4"/>
      <c r="P940" s="4"/>
      <c r="Q940" s="7"/>
      <c r="R940" s="4"/>
      <c r="S940" s="4"/>
      <c r="T940" s="4"/>
      <c r="U940" s="4"/>
      <c r="V940" s="4"/>
      <c r="W940" s="4"/>
      <c r="X940" s="4"/>
      <c r="Y940" s="7"/>
      <c r="Z940" s="4"/>
      <c r="AA940" s="4"/>
      <c r="AB940" s="7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7"/>
      <c r="D941" s="4"/>
      <c r="E941" s="4"/>
      <c r="F941" s="7"/>
      <c r="G941" s="4"/>
      <c r="H941" s="4"/>
      <c r="I941" s="4"/>
      <c r="J941" s="4"/>
      <c r="K941" s="4"/>
      <c r="L941" s="4"/>
      <c r="M941" s="4"/>
      <c r="N941" s="7"/>
      <c r="O941" s="4"/>
      <c r="P941" s="4"/>
      <c r="Q941" s="7"/>
      <c r="R941" s="4"/>
      <c r="S941" s="4"/>
      <c r="T941" s="4"/>
      <c r="U941" s="4"/>
      <c r="V941" s="4"/>
      <c r="W941" s="4"/>
      <c r="X941" s="4"/>
      <c r="Y941" s="7"/>
      <c r="Z941" s="4"/>
      <c r="AA941" s="4"/>
      <c r="AB941" s="7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7"/>
      <c r="D942" s="4"/>
      <c r="E942" s="4"/>
      <c r="F942" s="7"/>
      <c r="G942" s="4"/>
      <c r="H942" s="4"/>
      <c r="I942" s="4"/>
      <c r="J942" s="4"/>
      <c r="K942" s="4"/>
      <c r="L942" s="4"/>
      <c r="M942" s="4"/>
      <c r="N942" s="7"/>
      <c r="O942" s="4"/>
      <c r="P942" s="4"/>
      <c r="Q942" s="7"/>
      <c r="R942" s="4"/>
      <c r="S942" s="4"/>
      <c r="T942" s="4"/>
      <c r="U942" s="4"/>
      <c r="V942" s="4"/>
      <c r="W942" s="4"/>
      <c r="X942" s="4"/>
      <c r="Y942" s="7"/>
      <c r="Z942" s="4"/>
      <c r="AA942" s="4"/>
      <c r="AB942" s="7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7"/>
      <c r="D943" s="4"/>
      <c r="E943" s="4"/>
      <c r="F943" s="7"/>
      <c r="G943" s="4"/>
      <c r="H943" s="4"/>
      <c r="I943" s="4"/>
      <c r="J943" s="4"/>
      <c r="K943" s="4"/>
      <c r="L943" s="4"/>
      <c r="M943" s="4"/>
      <c r="N943" s="7"/>
      <c r="O943" s="4"/>
      <c r="P943" s="4"/>
      <c r="Q943" s="7"/>
      <c r="R943" s="4"/>
      <c r="S943" s="4"/>
      <c r="T943" s="4"/>
      <c r="U943" s="4"/>
      <c r="V943" s="4"/>
      <c r="W943" s="4"/>
      <c r="X943" s="4"/>
      <c r="Y943" s="7"/>
      <c r="Z943" s="4"/>
      <c r="AA943" s="4"/>
      <c r="AB943" s="7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7"/>
      <c r="D944" s="4"/>
      <c r="E944" s="4"/>
      <c r="F944" s="7"/>
      <c r="G944" s="4"/>
      <c r="H944" s="4"/>
      <c r="I944" s="4"/>
      <c r="J944" s="4"/>
      <c r="K944" s="4"/>
      <c r="L944" s="4"/>
      <c r="M944" s="4"/>
      <c r="N944" s="7"/>
      <c r="O944" s="4"/>
      <c r="P944" s="4"/>
      <c r="Q944" s="7"/>
      <c r="R944" s="4"/>
      <c r="S944" s="4"/>
      <c r="T944" s="4"/>
      <c r="U944" s="4"/>
      <c r="V944" s="4"/>
      <c r="W944" s="4"/>
      <c r="X944" s="4"/>
      <c r="Y944" s="7"/>
      <c r="Z944" s="4"/>
      <c r="AA944" s="4"/>
      <c r="AB944" s="7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7"/>
      <c r="D945" s="4"/>
      <c r="E945" s="4"/>
      <c r="F945" s="7"/>
      <c r="G945" s="4"/>
      <c r="H945" s="4"/>
      <c r="I945" s="4"/>
      <c r="J945" s="4"/>
      <c r="K945" s="4"/>
      <c r="L945" s="4"/>
      <c r="M945" s="4"/>
      <c r="N945" s="7"/>
      <c r="O945" s="4"/>
      <c r="P945" s="4"/>
      <c r="Q945" s="7"/>
      <c r="R945" s="4"/>
      <c r="S945" s="4"/>
      <c r="T945" s="4"/>
      <c r="U945" s="4"/>
      <c r="V945" s="4"/>
      <c r="W945" s="4"/>
      <c r="X945" s="4"/>
      <c r="Y945" s="7"/>
      <c r="Z945" s="4"/>
      <c r="AA945" s="4"/>
      <c r="AB945" s="7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7"/>
      <c r="D946" s="4"/>
      <c r="E946" s="4"/>
      <c r="F946" s="7"/>
      <c r="G946" s="4"/>
      <c r="H946" s="4"/>
      <c r="I946" s="4"/>
      <c r="J946" s="4"/>
      <c r="K946" s="4"/>
      <c r="L946" s="4"/>
      <c r="M946" s="4"/>
      <c r="N946" s="7"/>
      <c r="O946" s="4"/>
      <c r="P946" s="4"/>
      <c r="Q946" s="7"/>
      <c r="R946" s="4"/>
      <c r="S946" s="4"/>
      <c r="T946" s="4"/>
      <c r="U946" s="4"/>
      <c r="V946" s="4"/>
      <c r="W946" s="4"/>
      <c r="X946" s="4"/>
      <c r="Y946" s="7"/>
      <c r="Z946" s="4"/>
      <c r="AA946" s="4"/>
      <c r="AB946" s="7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7"/>
      <c r="D947" s="4"/>
      <c r="E947" s="4"/>
      <c r="F947" s="7"/>
      <c r="G947" s="4"/>
      <c r="H947" s="4"/>
      <c r="I947" s="4"/>
      <c r="J947" s="4"/>
      <c r="K947" s="4"/>
      <c r="L947" s="4"/>
      <c r="M947" s="4"/>
      <c r="N947" s="7"/>
      <c r="O947" s="4"/>
      <c r="P947" s="4"/>
      <c r="Q947" s="7"/>
      <c r="R947" s="4"/>
      <c r="S947" s="4"/>
      <c r="T947" s="4"/>
      <c r="U947" s="4"/>
      <c r="V947" s="4"/>
      <c r="W947" s="4"/>
      <c r="X947" s="4"/>
      <c r="Y947" s="7"/>
      <c r="Z947" s="4"/>
      <c r="AA947" s="4"/>
      <c r="AB947" s="7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7"/>
      <c r="D948" s="4"/>
      <c r="E948" s="4"/>
      <c r="F948" s="7"/>
      <c r="G948" s="4"/>
      <c r="H948" s="4"/>
      <c r="I948" s="4"/>
      <c r="J948" s="4"/>
      <c r="K948" s="4"/>
      <c r="L948" s="4"/>
      <c r="M948" s="4"/>
      <c r="N948" s="7"/>
      <c r="O948" s="4"/>
      <c r="P948" s="4"/>
      <c r="Q948" s="7"/>
      <c r="R948" s="4"/>
      <c r="S948" s="4"/>
      <c r="T948" s="4"/>
      <c r="U948" s="4"/>
      <c r="V948" s="4"/>
      <c r="W948" s="4"/>
      <c r="X948" s="4"/>
      <c r="Y948" s="7"/>
      <c r="Z948" s="4"/>
      <c r="AA948" s="4"/>
      <c r="AB948" s="7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7"/>
      <c r="D949" s="4"/>
      <c r="E949" s="4"/>
      <c r="F949" s="7"/>
      <c r="G949" s="4"/>
      <c r="H949" s="4"/>
      <c r="I949" s="4"/>
      <c r="J949" s="4"/>
      <c r="K949" s="4"/>
      <c r="L949" s="4"/>
      <c r="M949" s="4"/>
      <c r="N949" s="7"/>
      <c r="O949" s="4"/>
      <c r="P949" s="4"/>
      <c r="Q949" s="7"/>
      <c r="R949" s="4"/>
      <c r="S949" s="4"/>
      <c r="T949" s="4"/>
      <c r="U949" s="4"/>
      <c r="V949" s="4"/>
      <c r="W949" s="4"/>
      <c r="X949" s="4"/>
      <c r="Y949" s="7"/>
      <c r="Z949" s="4"/>
      <c r="AA949" s="4"/>
      <c r="AB949" s="7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7"/>
      <c r="D950" s="4"/>
      <c r="E950" s="4"/>
      <c r="F950" s="7"/>
      <c r="G950" s="4"/>
      <c r="H950" s="4"/>
      <c r="I950" s="4"/>
      <c r="J950" s="4"/>
      <c r="K950" s="4"/>
      <c r="L950" s="4"/>
      <c r="M950" s="4"/>
      <c r="N950" s="7"/>
      <c r="O950" s="4"/>
      <c r="P950" s="4"/>
      <c r="Q950" s="7"/>
      <c r="R950" s="4"/>
      <c r="S950" s="4"/>
      <c r="T950" s="4"/>
      <c r="U950" s="4"/>
      <c r="V950" s="4"/>
      <c r="W950" s="4"/>
      <c r="X950" s="4"/>
      <c r="Y950" s="7"/>
      <c r="Z950" s="4"/>
      <c r="AA950" s="4"/>
      <c r="AB950" s="7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7"/>
      <c r="D951" s="4"/>
      <c r="E951" s="4"/>
      <c r="F951" s="7"/>
      <c r="G951" s="4"/>
      <c r="H951" s="4"/>
      <c r="I951" s="4"/>
      <c r="J951" s="4"/>
      <c r="K951" s="4"/>
      <c r="L951" s="4"/>
      <c r="M951" s="4"/>
      <c r="N951" s="7"/>
      <c r="O951" s="4"/>
      <c r="P951" s="4"/>
      <c r="Q951" s="7"/>
      <c r="R951" s="4"/>
      <c r="S951" s="4"/>
      <c r="T951" s="4"/>
      <c r="U951" s="4"/>
      <c r="V951" s="4"/>
      <c r="W951" s="4"/>
      <c r="X951" s="4"/>
      <c r="Y951" s="7"/>
      <c r="Z951" s="4"/>
      <c r="AA951" s="4"/>
      <c r="AB951" s="7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7"/>
      <c r="D952" s="4"/>
      <c r="E952" s="4"/>
      <c r="F952" s="7"/>
      <c r="G952" s="4"/>
      <c r="H952" s="4"/>
      <c r="I952" s="4"/>
      <c r="J952" s="4"/>
      <c r="K952" s="4"/>
      <c r="L952" s="4"/>
      <c r="M952" s="4"/>
      <c r="N952" s="7"/>
      <c r="O952" s="4"/>
      <c r="P952" s="4"/>
      <c r="Q952" s="7"/>
      <c r="R952" s="4"/>
      <c r="S952" s="4"/>
      <c r="T952" s="4"/>
      <c r="U952" s="4"/>
      <c r="V952" s="4"/>
      <c r="W952" s="4"/>
      <c r="X952" s="4"/>
      <c r="Y952" s="7"/>
      <c r="Z952" s="4"/>
      <c r="AA952" s="4"/>
      <c r="AB952" s="7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7"/>
      <c r="D953" s="4"/>
      <c r="E953" s="4"/>
      <c r="F953" s="7"/>
      <c r="G953" s="4"/>
      <c r="H953" s="4"/>
      <c r="I953" s="4"/>
      <c r="J953" s="4"/>
      <c r="K953" s="4"/>
      <c r="L953" s="4"/>
      <c r="M953" s="4"/>
      <c r="N953" s="7"/>
      <c r="O953" s="4"/>
      <c r="P953" s="4"/>
      <c r="Q953" s="7"/>
      <c r="R953" s="4"/>
      <c r="S953" s="4"/>
      <c r="T953" s="4"/>
      <c r="U953" s="4"/>
      <c r="V953" s="4"/>
      <c r="W953" s="4"/>
      <c r="X953" s="4"/>
      <c r="Y953" s="7"/>
      <c r="Z953" s="4"/>
      <c r="AA953" s="4"/>
      <c r="AB953" s="7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7"/>
      <c r="D954" s="4"/>
      <c r="E954" s="4"/>
      <c r="F954" s="7"/>
      <c r="G954" s="4"/>
      <c r="H954" s="4"/>
      <c r="I954" s="4"/>
      <c r="J954" s="4"/>
      <c r="K954" s="4"/>
      <c r="L954" s="4"/>
      <c r="M954" s="4"/>
      <c r="N954" s="7"/>
      <c r="O954" s="4"/>
      <c r="P954" s="4"/>
      <c r="Q954" s="7"/>
      <c r="R954" s="4"/>
      <c r="S954" s="4"/>
      <c r="T954" s="4"/>
      <c r="U954" s="4"/>
      <c r="V954" s="4"/>
      <c r="W954" s="4"/>
      <c r="X954" s="4"/>
      <c r="Y954" s="7"/>
      <c r="Z954" s="4"/>
      <c r="AA954" s="4"/>
      <c r="AB954" s="7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7"/>
      <c r="D955" s="4"/>
      <c r="E955" s="4"/>
      <c r="F955" s="7"/>
      <c r="G955" s="4"/>
      <c r="H955" s="4"/>
      <c r="I955" s="4"/>
      <c r="J955" s="4"/>
      <c r="K955" s="4"/>
      <c r="L955" s="4"/>
      <c r="M955" s="4"/>
      <c r="N955" s="7"/>
      <c r="O955" s="4"/>
      <c r="P955" s="4"/>
      <c r="Q955" s="7"/>
      <c r="R955" s="4"/>
      <c r="S955" s="4"/>
      <c r="T955" s="4"/>
      <c r="U955" s="4"/>
      <c r="V955" s="4"/>
      <c r="W955" s="4"/>
      <c r="X955" s="4"/>
      <c r="Y955" s="7"/>
      <c r="Z955" s="4"/>
      <c r="AA955" s="4"/>
      <c r="AB955" s="7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7"/>
      <c r="D956" s="4"/>
      <c r="E956" s="4"/>
      <c r="F956" s="7"/>
      <c r="G956" s="4"/>
      <c r="H956" s="4"/>
      <c r="I956" s="4"/>
      <c r="J956" s="4"/>
      <c r="K956" s="4"/>
      <c r="L956" s="4"/>
      <c r="M956" s="4"/>
      <c r="N956" s="7"/>
      <c r="O956" s="4"/>
      <c r="P956" s="4"/>
      <c r="Q956" s="7"/>
      <c r="R956" s="4"/>
      <c r="S956" s="4"/>
      <c r="T956" s="4"/>
      <c r="U956" s="4"/>
      <c r="V956" s="4"/>
      <c r="W956" s="4"/>
      <c r="X956" s="4"/>
      <c r="Y956" s="7"/>
      <c r="Z956" s="4"/>
      <c r="AA956" s="4"/>
      <c r="AB956" s="7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7"/>
      <c r="D957" s="4"/>
      <c r="E957" s="4"/>
      <c r="F957" s="7"/>
      <c r="G957" s="4"/>
      <c r="H957" s="4"/>
      <c r="I957" s="4"/>
      <c r="J957" s="4"/>
      <c r="K957" s="4"/>
      <c r="L957" s="4"/>
      <c r="M957" s="4"/>
      <c r="N957" s="7"/>
      <c r="O957" s="4"/>
      <c r="P957" s="4"/>
      <c r="Q957" s="7"/>
      <c r="R957" s="4"/>
      <c r="S957" s="4"/>
      <c r="T957" s="4"/>
      <c r="U957" s="4"/>
      <c r="V957" s="4"/>
      <c r="W957" s="4"/>
      <c r="X957" s="4"/>
      <c r="Y957" s="7"/>
      <c r="Z957" s="4"/>
      <c r="AA957" s="4"/>
      <c r="AB957" s="7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7"/>
      <c r="D958" s="4"/>
      <c r="E958" s="4"/>
      <c r="F958" s="7"/>
      <c r="G958" s="4"/>
      <c r="H958" s="4"/>
      <c r="I958" s="4"/>
      <c r="J958" s="4"/>
      <c r="K958" s="4"/>
      <c r="L958" s="4"/>
      <c r="M958" s="4"/>
      <c r="N958" s="7"/>
      <c r="O958" s="4"/>
      <c r="P958" s="4"/>
      <c r="Q958" s="7"/>
      <c r="R958" s="4"/>
      <c r="S958" s="4"/>
      <c r="T958" s="4"/>
      <c r="U958" s="4"/>
      <c r="V958" s="4"/>
      <c r="W958" s="4"/>
      <c r="X958" s="4"/>
      <c r="Y958" s="7"/>
      <c r="Z958" s="4"/>
      <c r="AA958" s="4"/>
      <c r="AB958" s="7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7"/>
      <c r="D959" s="4"/>
      <c r="E959" s="4"/>
      <c r="F959" s="7"/>
      <c r="G959" s="4"/>
      <c r="H959" s="4"/>
      <c r="I959" s="4"/>
      <c r="J959" s="4"/>
      <c r="K959" s="4"/>
      <c r="L959" s="4"/>
      <c r="M959" s="4"/>
      <c r="N959" s="7"/>
      <c r="O959" s="4"/>
      <c r="P959" s="4"/>
      <c r="Q959" s="7"/>
      <c r="R959" s="4"/>
      <c r="S959" s="4"/>
      <c r="T959" s="4"/>
      <c r="U959" s="4"/>
      <c r="V959" s="4"/>
      <c r="W959" s="4"/>
      <c r="X959" s="4"/>
      <c r="Y959" s="7"/>
      <c r="Z959" s="4"/>
      <c r="AA959" s="4"/>
      <c r="AB959" s="7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7"/>
      <c r="D960" s="4"/>
      <c r="E960" s="4"/>
      <c r="F960" s="7"/>
      <c r="G960" s="4"/>
      <c r="H960" s="4"/>
      <c r="I960" s="4"/>
      <c r="J960" s="4"/>
      <c r="K960" s="4"/>
      <c r="L960" s="4"/>
      <c r="M960" s="4"/>
      <c r="N960" s="7"/>
      <c r="O960" s="4"/>
      <c r="P960" s="4"/>
      <c r="Q960" s="7"/>
      <c r="R960" s="4"/>
      <c r="S960" s="4"/>
      <c r="T960" s="4"/>
      <c r="U960" s="4"/>
      <c r="V960" s="4"/>
      <c r="W960" s="4"/>
      <c r="X960" s="4"/>
      <c r="Y960" s="7"/>
      <c r="Z960" s="4"/>
      <c r="AA960" s="4"/>
      <c r="AB960" s="7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7"/>
      <c r="D961" s="4"/>
      <c r="E961" s="4"/>
      <c r="F961" s="7"/>
      <c r="G961" s="4"/>
      <c r="H961" s="4"/>
      <c r="I961" s="4"/>
      <c r="J961" s="4"/>
      <c r="K961" s="4"/>
      <c r="L961" s="4"/>
      <c r="M961" s="4"/>
      <c r="N961" s="7"/>
      <c r="O961" s="4"/>
      <c r="P961" s="4"/>
      <c r="Q961" s="7"/>
      <c r="R961" s="4"/>
      <c r="S961" s="4"/>
      <c r="T961" s="4"/>
      <c r="U961" s="4"/>
      <c r="V961" s="4"/>
      <c r="W961" s="4"/>
      <c r="X961" s="4"/>
      <c r="Y961" s="7"/>
      <c r="Z961" s="4"/>
      <c r="AA961" s="4"/>
      <c r="AB961" s="7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7"/>
      <c r="D962" s="4"/>
      <c r="E962" s="4"/>
      <c r="F962" s="7"/>
      <c r="G962" s="4"/>
      <c r="H962" s="4"/>
      <c r="I962" s="4"/>
      <c r="J962" s="4"/>
      <c r="K962" s="4"/>
      <c r="L962" s="4"/>
      <c r="M962" s="4"/>
      <c r="N962" s="7"/>
      <c r="O962" s="4"/>
      <c r="P962" s="4"/>
      <c r="Q962" s="7"/>
      <c r="R962" s="4"/>
      <c r="S962" s="4"/>
      <c r="T962" s="4"/>
      <c r="U962" s="4"/>
      <c r="V962" s="4"/>
      <c r="W962" s="4"/>
      <c r="X962" s="4"/>
      <c r="Y962" s="7"/>
      <c r="Z962" s="4"/>
      <c r="AA962" s="4"/>
      <c r="AB962" s="7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7"/>
      <c r="D963" s="4"/>
      <c r="E963" s="4"/>
      <c r="F963" s="7"/>
      <c r="G963" s="4"/>
      <c r="H963" s="4"/>
      <c r="I963" s="4"/>
      <c r="J963" s="4"/>
      <c r="K963" s="4"/>
      <c r="L963" s="4"/>
      <c r="M963" s="4"/>
      <c r="N963" s="7"/>
      <c r="O963" s="4"/>
      <c r="P963" s="4"/>
      <c r="Q963" s="7"/>
      <c r="R963" s="4"/>
      <c r="S963" s="4"/>
      <c r="T963" s="4"/>
      <c r="U963" s="4"/>
      <c r="V963" s="4"/>
      <c r="W963" s="4"/>
      <c r="X963" s="4"/>
      <c r="Y963" s="7"/>
      <c r="Z963" s="4"/>
      <c r="AA963" s="4"/>
      <c r="AB963" s="7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7"/>
      <c r="D964" s="4"/>
      <c r="E964" s="4"/>
      <c r="F964" s="7"/>
      <c r="G964" s="4"/>
      <c r="H964" s="4"/>
      <c r="I964" s="4"/>
      <c r="J964" s="4"/>
      <c r="K964" s="4"/>
      <c r="L964" s="4"/>
      <c r="M964" s="4"/>
      <c r="N964" s="7"/>
      <c r="O964" s="4"/>
      <c r="P964" s="4"/>
      <c r="Q964" s="7"/>
      <c r="R964" s="4"/>
      <c r="S964" s="4"/>
      <c r="T964" s="4"/>
      <c r="U964" s="4"/>
      <c r="V964" s="4"/>
      <c r="W964" s="4"/>
      <c r="X964" s="4"/>
      <c r="Y964" s="7"/>
      <c r="Z964" s="4"/>
      <c r="AA964" s="4"/>
      <c r="AB964" s="7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7"/>
      <c r="D965" s="4"/>
      <c r="E965" s="4"/>
      <c r="F965" s="7"/>
      <c r="G965" s="4"/>
      <c r="H965" s="4"/>
      <c r="I965" s="4"/>
      <c r="J965" s="4"/>
      <c r="K965" s="4"/>
      <c r="L965" s="4"/>
      <c r="M965" s="4"/>
      <c r="N965" s="7"/>
      <c r="O965" s="4"/>
      <c r="P965" s="4"/>
      <c r="Q965" s="7"/>
      <c r="R965" s="4"/>
      <c r="S965" s="4"/>
      <c r="T965" s="4"/>
      <c r="U965" s="4"/>
      <c r="V965" s="4"/>
      <c r="W965" s="4"/>
      <c r="X965" s="4"/>
      <c r="Y965" s="7"/>
      <c r="Z965" s="4"/>
      <c r="AA965" s="4"/>
      <c r="AB965" s="7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7"/>
      <c r="D966" s="4"/>
      <c r="E966" s="4"/>
      <c r="F966" s="7"/>
      <c r="G966" s="4"/>
      <c r="H966" s="4"/>
      <c r="I966" s="4"/>
      <c r="J966" s="4"/>
      <c r="K966" s="4"/>
      <c r="L966" s="4"/>
      <c r="M966" s="4"/>
      <c r="N966" s="7"/>
      <c r="O966" s="4"/>
      <c r="P966" s="4"/>
      <c r="Q966" s="7"/>
      <c r="R966" s="4"/>
      <c r="S966" s="4"/>
      <c r="T966" s="4"/>
      <c r="U966" s="4"/>
      <c r="V966" s="4"/>
      <c r="W966" s="4"/>
      <c r="X966" s="4"/>
      <c r="Y966" s="7"/>
      <c r="Z966" s="4"/>
      <c r="AA966" s="4"/>
      <c r="AB966" s="7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7"/>
      <c r="D967" s="4"/>
      <c r="E967" s="4"/>
      <c r="F967" s="7"/>
      <c r="G967" s="4"/>
      <c r="H967" s="4"/>
      <c r="I967" s="4"/>
      <c r="J967" s="4"/>
      <c r="K967" s="4"/>
      <c r="L967" s="4"/>
      <c r="M967" s="4"/>
      <c r="N967" s="7"/>
      <c r="O967" s="4"/>
      <c r="P967" s="4"/>
      <c r="Q967" s="7"/>
      <c r="R967" s="4"/>
      <c r="S967" s="4"/>
      <c r="T967" s="4"/>
      <c r="U967" s="4"/>
      <c r="V967" s="4"/>
      <c r="W967" s="4"/>
      <c r="X967" s="4"/>
      <c r="Y967" s="7"/>
      <c r="Z967" s="4"/>
      <c r="AA967" s="4"/>
      <c r="AB967" s="7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7"/>
      <c r="D968" s="4"/>
      <c r="E968" s="4"/>
      <c r="F968" s="7"/>
      <c r="G968" s="4"/>
      <c r="H968" s="4"/>
      <c r="I968" s="4"/>
      <c r="J968" s="4"/>
      <c r="K968" s="4"/>
      <c r="L968" s="4"/>
      <c r="M968" s="4"/>
      <c r="N968" s="7"/>
      <c r="O968" s="4"/>
      <c r="P968" s="4"/>
      <c r="Q968" s="7"/>
      <c r="R968" s="4"/>
      <c r="S968" s="4"/>
      <c r="T968" s="4"/>
      <c r="U968" s="4"/>
      <c r="V968" s="4"/>
      <c r="W968" s="4"/>
      <c r="X968" s="4"/>
      <c r="Y968" s="7"/>
      <c r="Z968" s="4"/>
      <c r="AA968" s="4"/>
      <c r="AB968" s="7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7"/>
      <c r="D969" s="4"/>
      <c r="E969" s="4"/>
      <c r="F969" s="7"/>
      <c r="G969" s="4"/>
      <c r="H969" s="4"/>
      <c r="I969" s="4"/>
      <c r="J969" s="4"/>
      <c r="K969" s="4"/>
      <c r="L969" s="4"/>
      <c r="M969" s="4"/>
      <c r="N969" s="7"/>
      <c r="O969" s="4"/>
      <c r="P969" s="4"/>
      <c r="Q969" s="7"/>
      <c r="R969" s="4"/>
      <c r="S969" s="4"/>
      <c r="T969" s="4"/>
      <c r="U969" s="4"/>
      <c r="V969" s="4"/>
      <c r="W969" s="4"/>
      <c r="X969" s="4"/>
      <c r="Y969" s="7"/>
      <c r="Z969" s="4"/>
      <c r="AA969" s="4"/>
      <c r="AB969" s="7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7"/>
      <c r="D970" s="4"/>
      <c r="E970" s="4"/>
      <c r="F970" s="7"/>
      <c r="G970" s="4"/>
      <c r="H970" s="4"/>
      <c r="I970" s="4"/>
      <c r="J970" s="4"/>
      <c r="K970" s="4"/>
      <c r="L970" s="4"/>
      <c r="M970" s="4"/>
      <c r="N970" s="7"/>
      <c r="O970" s="4"/>
      <c r="P970" s="4"/>
      <c r="Q970" s="7"/>
      <c r="R970" s="4"/>
      <c r="S970" s="4"/>
      <c r="T970" s="4"/>
      <c r="U970" s="4"/>
      <c r="V970" s="4"/>
      <c r="W970" s="4"/>
      <c r="X970" s="4"/>
      <c r="Y970" s="7"/>
      <c r="Z970" s="4"/>
      <c r="AA970" s="4"/>
      <c r="AB970" s="7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7"/>
      <c r="D971" s="4"/>
      <c r="E971" s="4"/>
      <c r="F971" s="7"/>
      <c r="G971" s="4"/>
      <c r="H971" s="4"/>
      <c r="I971" s="4"/>
      <c r="J971" s="4"/>
      <c r="K971" s="4"/>
      <c r="L971" s="4"/>
      <c r="M971" s="4"/>
      <c r="N971" s="7"/>
      <c r="O971" s="4"/>
      <c r="P971" s="4"/>
      <c r="Q971" s="7"/>
      <c r="R971" s="4"/>
      <c r="S971" s="4"/>
      <c r="T971" s="4"/>
      <c r="U971" s="4"/>
      <c r="V971" s="4"/>
      <c r="W971" s="4"/>
      <c r="X971" s="4"/>
      <c r="Y971" s="7"/>
      <c r="Z971" s="4"/>
      <c r="AA971" s="4"/>
      <c r="AB971" s="7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7"/>
      <c r="D972" s="4"/>
      <c r="E972" s="4"/>
      <c r="F972" s="7"/>
      <c r="G972" s="4"/>
      <c r="H972" s="4"/>
      <c r="I972" s="4"/>
      <c r="J972" s="4"/>
      <c r="K972" s="4"/>
      <c r="L972" s="4"/>
      <c r="M972" s="4"/>
      <c r="N972" s="7"/>
      <c r="O972" s="4"/>
      <c r="P972" s="4"/>
      <c r="Q972" s="7"/>
      <c r="R972" s="4"/>
      <c r="S972" s="4"/>
      <c r="T972" s="4"/>
      <c r="U972" s="4"/>
      <c r="V972" s="4"/>
      <c r="W972" s="4"/>
      <c r="X972" s="4"/>
      <c r="Y972" s="7"/>
      <c r="Z972" s="4"/>
      <c r="AA972" s="4"/>
      <c r="AB972" s="7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7"/>
      <c r="D973" s="4"/>
      <c r="E973" s="4"/>
      <c r="F973" s="7"/>
      <c r="G973" s="4"/>
      <c r="H973" s="4"/>
      <c r="I973" s="4"/>
      <c r="J973" s="4"/>
      <c r="K973" s="4"/>
      <c r="L973" s="4"/>
      <c r="M973" s="4"/>
      <c r="N973" s="7"/>
      <c r="O973" s="4"/>
      <c r="P973" s="4"/>
      <c r="Q973" s="7"/>
      <c r="R973" s="4"/>
      <c r="S973" s="4"/>
      <c r="T973" s="4"/>
      <c r="U973" s="4"/>
      <c r="V973" s="4"/>
      <c r="W973" s="4"/>
      <c r="X973" s="4"/>
      <c r="Y973" s="7"/>
      <c r="Z973" s="4"/>
      <c r="AA973" s="4"/>
      <c r="AB973" s="7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7"/>
      <c r="D974" s="4"/>
      <c r="E974" s="4"/>
      <c r="F974" s="7"/>
      <c r="G974" s="4"/>
      <c r="H974" s="4"/>
      <c r="I974" s="4"/>
      <c r="J974" s="4"/>
      <c r="K974" s="4"/>
      <c r="L974" s="4"/>
      <c r="M974" s="4"/>
      <c r="N974" s="7"/>
      <c r="O974" s="4"/>
      <c r="P974" s="4"/>
      <c r="Q974" s="7"/>
      <c r="R974" s="4"/>
      <c r="S974" s="4"/>
      <c r="T974" s="4"/>
      <c r="U974" s="4"/>
      <c r="V974" s="4"/>
      <c r="W974" s="4"/>
      <c r="X974" s="4"/>
      <c r="Y974" s="7"/>
      <c r="Z974" s="4"/>
      <c r="AA974" s="4"/>
      <c r="AB974" s="7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7"/>
      <c r="D975" s="4"/>
      <c r="E975" s="4"/>
      <c r="F975" s="7"/>
      <c r="G975" s="4"/>
      <c r="H975" s="4"/>
      <c r="I975" s="4"/>
      <c r="J975" s="4"/>
      <c r="K975" s="4"/>
      <c r="L975" s="4"/>
      <c r="M975" s="4"/>
      <c r="N975" s="7"/>
      <c r="O975" s="4"/>
      <c r="P975" s="4"/>
      <c r="Q975" s="7"/>
      <c r="R975" s="4"/>
      <c r="S975" s="4"/>
      <c r="T975" s="4"/>
      <c r="U975" s="4"/>
      <c r="V975" s="4"/>
      <c r="W975" s="4"/>
      <c r="X975" s="4"/>
      <c r="Y975" s="7"/>
      <c r="Z975" s="4"/>
      <c r="AA975" s="4"/>
      <c r="AB975" s="7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7"/>
      <c r="D976" s="4"/>
      <c r="E976" s="4"/>
      <c r="F976" s="7"/>
      <c r="G976" s="4"/>
      <c r="H976" s="4"/>
      <c r="I976" s="4"/>
      <c r="J976" s="4"/>
      <c r="K976" s="4"/>
      <c r="L976" s="4"/>
      <c r="M976" s="4"/>
      <c r="N976" s="7"/>
      <c r="O976" s="4"/>
      <c r="P976" s="4"/>
      <c r="Q976" s="7"/>
      <c r="R976" s="4"/>
      <c r="S976" s="4"/>
      <c r="T976" s="4"/>
      <c r="U976" s="4"/>
      <c r="V976" s="4"/>
      <c r="W976" s="4"/>
      <c r="X976" s="4"/>
      <c r="Y976" s="7"/>
      <c r="Z976" s="4"/>
      <c r="AA976" s="4"/>
      <c r="AB976" s="7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7"/>
      <c r="D977" s="4"/>
      <c r="E977" s="4"/>
      <c r="F977" s="7"/>
      <c r="G977" s="4"/>
      <c r="H977" s="4"/>
      <c r="I977" s="4"/>
      <c r="J977" s="4"/>
      <c r="K977" s="4"/>
      <c r="L977" s="4"/>
      <c r="M977" s="4"/>
      <c r="N977" s="7"/>
      <c r="O977" s="4"/>
      <c r="P977" s="4"/>
      <c r="Q977" s="7"/>
      <c r="R977" s="4"/>
      <c r="S977" s="4"/>
      <c r="T977" s="4"/>
      <c r="U977" s="4"/>
      <c r="V977" s="4"/>
      <c r="W977" s="4"/>
      <c r="X977" s="4"/>
      <c r="Y977" s="7"/>
      <c r="Z977" s="4"/>
      <c r="AA977" s="4"/>
      <c r="AB977" s="7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7"/>
      <c r="D978" s="4"/>
      <c r="E978" s="4"/>
      <c r="F978" s="7"/>
      <c r="G978" s="4"/>
      <c r="H978" s="4"/>
      <c r="I978" s="4"/>
      <c r="J978" s="4"/>
      <c r="K978" s="4"/>
      <c r="L978" s="4"/>
      <c r="M978" s="4"/>
      <c r="N978" s="7"/>
      <c r="O978" s="4"/>
      <c r="P978" s="4"/>
      <c r="Q978" s="7"/>
      <c r="R978" s="4"/>
      <c r="S978" s="4"/>
      <c r="T978" s="4"/>
      <c r="U978" s="4"/>
      <c r="V978" s="4"/>
      <c r="W978" s="4"/>
      <c r="X978" s="4"/>
      <c r="Y978" s="7"/>
      <c r="Z978" s="4"/>
      <c r="AA978" s="4"/>
      <c r="AB978" s="7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7"/>
      <c r="D979" s="4"/>
      <c r="E979" s="4"/>
      <c r="F979" s="7"/>
      <c r="G979" s="4"/>
      <c r="H979" s="4"/>
      <c r="I979" s="4"/>
      <c r="J979" s="4"/>
      <c r="K979" s="4"/>
      <c r="L979" s="4"/>
      <c r="M979" s="4"/>
      <c r="N979" s="7"/>
      <c r="O979" s="4"/>
      <c r="P979" s="4"/>
      <c r="Q979" s="7"/>
      <c r="R979" s="4"/>
      <c r="S979" s="4"/>
      <c r="T979" s="4"/>
      <c r="U979" s="4"/>
      <c r="V979" s="4"/>
      <c r="W979" s="4"/>
      <c r="X979" s="4"/>
      <c r="Y979" s="7"/>
      <c r="Z979" s="4"/>
      <c r="AA979" s="4"/>
      <c r="AB979" s="7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7"/>
      <c r="D980" s="4"/>
      <c r="E980" s="4"/>
      <c r="F980" s="7"/>
      <c r="G980" s="4"/>
      <c r="H980" s="4"/>
      <c r="I980" s="4"/>
      <c r="J980" s="4"/>
      <c r="K980" s="4"/>
      <c r="L980" s="4"/>
      <c r="M980" s="4"/>
      <c r="N980" s="7"/>
      <c r="O980" s="4"/>
      <c r="P980" s="4"/>
      <c r="Q980" s="7"/>
      <c r="R980" s="4"/>
      <c r="S980" s="4"/>
      <c r="T980" s="4"/>
      <c r="U980" s="4"/>
      <c r="V980" s="4"/>
      <c r="W980" s="4"/>
      <c r="X980" s="4"/>
      <c r="Y980" s="7"/>
      <c r="Z980" s="4"/>
      <c r="AA980" s="4"/>
      <c r="AB980" s="7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7"/>
      <c r="D981" s="4"/>
      <c r="E981" s="4"/>
      <c r="F981" s="7"/>
      <c r="G981" s="4"/>
      <c r="H981" s="4"/>
      <c r="I981" s="4"/>
      <c r="J981" s="4"/>
      <c r="K981" s="4"/>
      <c r="L981" s="4"/>
      <c r="M981" s="4"/>
      <c r="N981" s="7"/>
      <c r="O981" s="4"/>
      <c r="P981" s="4"/>
      <c r="Q981" s="7"/>
      <c r="R981" s="4"/>
      <c r="S981" s="4"/>
      <c r="T981" s="4"/>
      <c r="U981" s="4"/>
      <c r="V981" s="4"/>
      <c r="W981" s="4"/>
      <c r="X981" s="4"/>
      <c r="Y981" s="7"/>
      <c r="Z981" s="4"/>
      <c r="AA981" s="4"/>
      <c r="AB981" s="7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7"/>
      <c r="D982" s="4"/>
      <c r="E982" s="4"/>
      <c r="F982" s="7"/>
      <c r="G982" s="4"/>
      <c r="H982" s="4"/>
      <c r="I982" s="4"/>
      <c r="J982" s="4"/>
      <c r="K982" s="4"/>
      <c r="L982" s="4"/>
      <c r="M982" s="4"/>
      <c r="N982" s="7"/>
      <c r="O982" s="4"/>
      <c r="P982" s="4"/>
      <c r="Q982" s="7"/>
      <c r="R982" s="4"/>
      <c r="S982" s="4"/>
      <c r="T982" s="4"/>
      <c r="U982" s="4"/>
      <c r="V982" s="4"/>
      <c r="W982" s="4"/>
      <c r="X982" s="4"/>
      <c r="Y982" s="7"/>
      <c r="Z982" s="4"/>
      <c r="AA982" s="4"/>
      <c r="AB982" s="7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7"/>
      <c r="D983" s="4"/>
      <c r="E983" s="4"/>
      <c r="F983" s="7"/>
      <c r="G983" s="4"/>
      <c r="H983" s="4"/>
      <c r="I983" s="4"/>
      <c r="J983" s="4"/>
      <c r="K983" s="4"/>
      <c r="L983" s="4"/>
      <c r="M983" s="4"/>
      <c r="N983" s="7"/>
      <c r="O983" s="4"/>
      <c r="P983" s="4"/>
      <c r="Q983" s="7"/>
      <c r="R983" s="4"/>
      <c r="S983" s="4"/>
      <c r="T983" s="4"/>
      <c r="U983" s="4"/>
      <c r="V983" s="4"/>
      <c r="W983" s="4"/>
      <c r="X983" s="4"/>
      <c r="Y983" s="7"/>
      <c r="Z983" s="4"/>
      <c r="AA983" s="4"/>
      <c r="AB983" s="7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7"/>
      <c r="D984" s="4"/>
      <c r="E984" s="4"/>
      <c r="F984" s="7"/>
      <c r="G984" s="4"/>
      <c r="H984" s="4"/>
      <c r="I984" s="4"/>
      <c r="J984" s="4"/>
      <c r="K984" s="4"/>
      <c r="L984" s="4"/>
      <c r="M984" s="4"/>
      <c r="N984" s="7"/>
      <c r="O984" s="4"/>
      <c r="P984" s="4"/>
      <c r="Q984" s="7"/>
      <c r="R984" s="4"/>
      <c r="S984" s="4"/>
      <c r="T984" s="4"/>
      <c r="U984" s="4"/>
      <c r="V984" s="4"/>
      <c r="W984" s="4"/>
      <c r="X984" s="4"/>
      <c r="Y984" s="7"/>
      <c r="Z984" s="4"/>
      <c r="AA984" s="4"/>
      <c r="AB984" s="7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7"/>
      <c r="D985" s="4"/>
      <c r="E985" s="4"/>
      <c r="F985" s="7"/>
      <c r="G985" s="4"/>
      <c r="H985" s="4"/>
      <c r="I985" s="4"/>
      <c r="J985" s="4"/>
      <c r="K985" s="4"/>
      <c r="L985" s="4"/>
      <c r="M985" s="4"/>
      <c r="N985" s="7"/>
      <c r="O985" s="4"/>
      <c r="P985" s="4"/>
      <c r="Q985" s="7"/>
      <c r="R985" s="4"/>
      <c r="S985" s="4"/>
      <c r="T985" s="4"/>
      <c r="U985" s="4"/>
      <c r="V985" s="4"/>
      <c r="W985" s="4"/>
      <c r="X985" s="4"/>
      <c r="Y985" s="7"/>
      <c r="Z985" s="4"/>
      <c r="AA985" s="4"/>
      <c r="AB985" s="7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7"/>
      <c r="D986" s="4"/>
      <c r="E986" s="4"/>
      <c r="F986" s="7"/>
      <c r="G986" s="4"/>
      <c r="H986" s="4"/>
      <c r="I986" s="4"/>
      <c r="J986" s="4"/>
      <c r="K986" s="4"/>
      <c r="L986" s="4"/>
      <c r="M986" s="4"/>
      <c r="N986" s="7"/>
      <c r="O986" s="4"/>
      <c r="P986" s="4"/>
      <c r="Q986" s="7"/>
      <c r="R986" s="4"/>
      <c r="S986" s="4"/>
      <c r="T986" s="4"/>
      <c r="U986" s="4"/>
      <c r="V986" s="4"/>
      <c r="W986" s="4"/>
      <c r="X986" s="4"/>
      <c r="Y986" s="7"/>
      <c r="Z986" s="4"/>
      <c r="AA986" s="4"/>
      <c r="AB986" s="7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7"/>
      <c r="D987" s="4"/>
      <c r="E987" s="4"/>
      <c r="F987" s="7"/>
      <c r="G987" s="4"/>
      <c r="H987" s="4"/>
      <c r="I987" s="4"/>
      <c r="J987" s="4"/>
      <c r="K987" s="4"/>
      <c r="L987" s="4"/>
      <c r="M987" s="4"/>
      <c r="N987" s="7"/>
      <c r="O987" s="4"/>
      <c r="P987" s="4"/>
      <c r="Q987" s="7"/>
      <c r="R987" s="4"/>
      <c r="S987" s="4"/>
      <c r="T987" s="4"/>
      <c r="U987" s="4"/>
      <c r="V987" s="4"/>
      <c r="W987" s="4"/>
      <c r="X987" s="4"/>
      <c r="Y987" s="7"/>
      <c r="Z987" s="4"/>
      <c r="AA987" s="4"/>
      <c r="AB987" s="7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7"/>
      <c r="D988" s="4"/>
      <c r="E988" s="4"/>
      <c r="F988" s="7"/>
      <c r="G988" s="4"/>
      <c r="H988" s="4"/>
      <c r="I988" s="4"/>
      <c r="J988" s="4"/>
      <c r="K988" s="4"/>
      <c r="L988" s="4"/>
      <c r="M988" s="4"/>
      <c r="N988" s="7"/>
      <c r="O988" s="4"/>
      <c r="P988" s="4"/>
      <c r="Q988" s="7"/>
      <c r="R988" s="4"/>
      <c r="S988" s="4"/>
      <c r="T988" s="4"/>
      <c r="U988" s="4"/>
      <c r="V988" s="4"/>
      <c r="W988" s="4"/>
      <c r="X988" s="4"/>
      <c r="Y988" s="7"/>
      <c r="Z988" s="4"/>
      <c r="AA988" s="4"/>
      <c r="AB988" s="7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7"/>
      <c r="D989" s="4"/>
      <c r="E989" s="4"/>
      <c r="F989" s="7"/>
      <c r="G989" s="4"/>
      <c r="H989" s="4"/>
      <c r="I989" s="4"/>
      <c r="J989" s="4"/>
      <c r="K989" s="4"/>
      <c r="L989" s="4"/>
      <c r="M989" s="4"/>
      <c r="N989" s="7"/>
      <c r="O989" s="4"/>
      <c r="P989" s="4"/>
      <c r="Q989" s="7"/>
      <c r="R989" s="4"/>
      <c r="S989" s="4"/>
      <c r="T989" s="4"/>
      <c r="U989" s="4"/>
      <c r="V989" s="4"/>
      <c r="W989" s="4"/>
      <c r="X989" s="4"/>
      <c r="Y989" s="7"/>
      <c r="Z989" s="4"/>
      <c r="AA989" s="4"/>
      <c r="AB989" s="7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7"/>
      <c r="D990" s="4"/>
      <c r="E990" s="4"/>
      <c r="F990" s="7"/>
      <c r="G990" s="4"/>
      <c r="H990" s="4"/>
      <c r="I990" s="4"/>
      <c r="J990" s="4"/>
      <c r="K990" s="4"/>
      <c r="L990" s="4"/>
      <c r="M990" s="4"/>
      <c r="N990" s="7"/>
      <c r="O990" s="4"/>
      <c r="P990" s="4"/>
      <c r="Q990" s="7"/>
      <c r="R990" s="4"/>
      <c r="S990" s="4"/>
      <c r="T990" s="4"/>
      <c r="U990" s="4"/>
      <c r="V990" s="4"/>
      <c r="W990" s="4"/>
      <c r="X990" s="4"/>
      <c r="Y990" s="7"/>
      <c r="Z990" s="4"/>
      <c r="AA990" s="4"/>
      <c r="AB990" s="7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7"/>
      <c r="D991" s="4"/>
      <c r="E991" s="4"/>
      <c r="F991" s="7"/>
      <c r="G991" s="4"/>
      <c r="H991" s="4"/>
      <c r="I991" s="4"/>
      <c r="J991" s="4"/>
      <c r="K991" s="4"/>
      <c r="L991" s="4"/>
      <c r="M991" s="4"/>
      <c r="N991" s="7"/>
      <c r="O991" s="4"/>
      <c r="P991" s="4"/>
      <c r="Q991" s="7"/>
      <c r="R991" s="4"/>
      <c r="S991" s="4"/>
      <c r="T991" s="4"/>
      <c r="U991" s="4"/>
      <c r="V991" s="4"/>
      <c r="W991" s="4"/>
      <c r="X991" s="4"/>
      <c r="Y991" s="7"/>
      <c r="Z991" s="4"/>
      <c r="AA991" s="4"/>
      <c r="AB991" s="7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7"/>
      <c r="D992" s="4"/>
      <c r="E992" s="4"/>
      <c r="F992" s="7"/>
      <c r="G992" s="4"/>
      <c r="H992" s="4"/>
      <c r="I992" s="4"/>
      <c r="J992" s="4"/>
      <c r="K992" s="4"/>
      <c r="L992" s="4"/>
      <c r="M992" s="4"/>
      <c r="N992" s="7"/>
      <c r="O992" s="4"/>
      <c r="P992" s="4"/>
      <c r="Q992" s="7"/>
      <c r="R992" s="4"/>
      <c r="S992" s="4"/>
      <c r="T992" s="4"/>
      <c r="U992" s="4"/>
      <c r="V992" s="4"/>
      <c r="W992" s="4"/>
      <c r="X992" s="4"/>
      <c r="Y992" s="7"/>
      <c r="Z992" s="4"/>
      <c r="AA992" s="4"/>
      <c r="AB992" s="7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7"/>
      <c r="D993" s="4"/>
      <c r="E993" s="4"/>
      <c r="F993" s="7"/>
      <c r="G993" s="4"/>
      <c r="H993" s="4"/>
      <c r="I993" s="4"/>
      <c r="J993" s="4"/>
      <c r="K993" s="4"/>
      <c r="L993" s="4"/>
      <c r="M993" s="4"/>
      <c r="N993" s="7"/>
      <c r="O993" s="4"/>
      <c r="P993" s="4"/>
      <c r="Q993" s="7"/>
      <c r="R993" s="4"/>
      <c r="S993" s="4"/>
      <c r="T993" s="4"/>
      <c r="U993" s="4"/>
      <c r="V993" s="4"/>
      <c r="W993" s="4"/>
      <c r="X993" s="4"/>
      <c r="Y993" s="7"/>
      <c r="Z993" s="4"/>
      <c r="AA993" s="4"/>
      <c r="AB993" s="7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7"/>
      <c r="D994" s="4"/>
      <c r="E994" s="4"/>
      <c r="F994" s="7"/>
      <c r="G994" s="4"/>
      <c r="H994" s="4"/>
      <c r="I994" s="4"/>
      <c r="J994" s="4"/>
      <c r="K994" s="4"/>
      <c r="L994" s="4"/>
      <c r="M994" s="4"/>
      <c r="N994" s="7"/>
      <c r="O994" s="4"/>
      <c r="P994" s="4"/>
      <c r="Q994" s="7"/>
      <c r="R994" s="4"/>
      <c r="S994" s="4"/>
      <c r="T994" s="4"/>
      <c r="U994" s="4"/>
      <c r="V994" s="4"/>
      <c r="W994" s="4"/>
      <c r="X994" s="4"/>
      <c r="Y994" s="7"/>
      <c r="Z994" s="4"/>
      <c r="AA994" s="4"/>
      <c r="AB994" s="7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7"/>
      <c r="D995" s="4"/>
      <c r="E995" s="4"/>
      <c r="F995" s="7"/>
      <c r="G995" s="4"/>
      <c r="H995" s="4"/>
      <c r="I995" s="4"/>
      <c r="J995" s="4"/>
      <c r="K995" s="4"/>
      <c r="L995" s="4"/>
      <c r="M995" s="4"/>
      <c r="N995" s="7"/>
      <c r="O995" s="4"/>
      <c r="P995" s="4"/>
      <c r="Q995" s="7"/>
      <c r="R995" s="4"/>
      <c r="S995" s="4"/>
      <c r="T995" s="4"/>
      <c r="U995" s="4"/>
      <c r="V995" s="4"/>
      <c r="W995" s="4"/>
      <c r="X995" s="4"/>
      <c r="Y995" s="7"/>
      <c r="Z995" s="4"/>
      <c r="AA995" s="4"/>
      <c r="AB995" s="7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7"/>
      <c r="D996" s="4"/>
      <c r="E996" s="4"/>
      <c r="F996" s="7"/>
      <c r="G996" s="4"/>
      <c r="H996" s="4"/>
      <c r="I996" s="4"/>
      <c r="J996" s="4"/>
      <c r="K996" s="4"/>
      <c r="L996" s="4"/>
      <c r="M996" s="4"/>
      <c r="N996" s="7"/>
      <c r="O996" s="4"/>
      <c r="P996" s="4"/>
      <c r="Q996" s="7"/>
      <c r="R996" s="4"/>
      <c r="S996" s="4"/>
      <c r="T996" s="4"/>
      <c r="U996" s="4"/>
      <c r="V996" s="4"/>
      <c r="W996" s="4"/>
      <c r="X996" s="4"/>
      <c r="Y996" s="7"/>
      <c r="Z996" s="4"/>
      <c r="AA996" s="4"/>
      <c r="AB996" s="7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7"/>
      <c r="D997" s="4"/>
      <c r="E997" s="4"/>
      <c r="F997" s="7"/>
      <c r="G997" s="4"/>
      <c r="H997" s="4"/>
      <c r="I997" s="4"/>
      <c r="J997" s="4"/>
      <c r="K997" s="4"/>
      <c r="L997" s="4"/>
      <c r="M997" s="4"/>
      <c r="N997" s="7"/>
      <c r="O997" s="4"/>
      <c r="P997" s="4"/>
      <c r="Q997" s="7"/>
      <c r="R997" s="4"/>
      <c r="S997" s="4"/>
      <c r="T997" s="4"/>
      <c r="U997" s="4"/>
      <c r="V997" s="4"/>
      <c r="W997" s="4"/>
      <c r="X997" s="4"/>
      <c r="Y997" s="7"/>
      <c r="Z997" s="4"/>
      <c r="AA997" s="4"/>
      <c r="AB997" s="7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7"/>
      <c r="D998" s="4"/>
      <c r="E998" s="4"/>
      <c r="F998" s="7"/>
      <c r="G998" s="4"/>
      <c r="H998" s="4"/>
      <c r="I998" s="4"/>
      <c r="J998" s="4"/>
      <c r="K998" s="4"/>
      <c r="L998" s="4"/>
      <c r="M998" s="4"/>
      <c r="N998" s="7"/>
      <c r="O998" s="4"/>
      <c r="P998" s="4"/>
      <c r="Q998" s="7"/>
      <c r="R998" s="4"/>
      <c r="S998" s="4"/>
      <c r="T998" s="4"/>
      <c r="U998" s="4"/>
      <c r="V998" s="4"/>
      <c r="W998" s="4"/>
      <c r="X998" s="4"/>
      <c r="Y998" s="7"/>
      <c r="Z998" s="4"/>
      <c r="AA998" s="4"/>
      <c r="AB998" s="7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7"/>
      <c r="D999" s="4"/>
      <c r="E999" s="4"/>
      <c r="F999" s="7"/>
      <c r="G999" s="4"/>
      <c r="H999" s="4"/>
      <c r="I999" s="4"/>
      <c r="J999" s="4"/>
      <c r="K999" s="4"/>
      <c r="L999" s="4"/>
      <c r="M999" s="4"/>
      <c r="N999" s="7"/>
      <c r="O999" s="4"/>
      <c r="P999" s="4"/>
      <c r="Q999" s="7"/>
      <c r="R999" s="4"/>
      <c r="S999" s="4"/>
      <c r="T999" s="4"/>
      <c r="U999" s="4"/>
      <c r="V999" s="4"/>
      <c r="W999" s="4"/>
      <c r="X999" s="4"/>
      <c r="Y999" s="7"/>
      <c r="Z999" s="4"/>
      <c r="AA999" s="4"/>
      <c r="AB999" s="7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7"/>
      <c r="D1000" s="4"/>
      <c r="E1000" s="4"/>
      <c r="F1000" s="7"/>
      <c r="G1000" s="4"/>
      <c r="H1000" s="4"/>
      <c r="I1000" s="4"/>
      <c r="J1000" s="4"/>
      <c r="K1000" s="4"/>
      <c r="L1000" s="4"/>
      <c r="M1000" s="4"/>
      <c r="N1000" s="7"/>
      <c r="O1000" s="4"/>
      <c r="P1000" s="4"/>
      <c r="Q1000" s="7"/>
      <c r="R1000" s="4"/>
      <c r="S1000" s="4"/>
      <c r="T1000" s="4"/>
      <c r="U1000" s="4"/>
      <c r="V1000" s="4"/>
      <c r="W1000" s="4"/>
      <c r="X1000" s="4"/>
      <c r="Y1000" s="7"/>
      <c r="Z1000" s="4"/>
      <c r="AA1000" s="4"/>
      <c r="AB1000" s="7"/>
      <c r="AC1000" s="4"/>
      <c r="AD1000" s="4"/>
      <c r="AE1000" s="4"/>
      <c r="AF1000" s="4"/>
      <c r="AG1000" s="4"/>
      <c r="AH1000" s="4"/>
      <c r="AI1000" s="4"/>
    </row>
    <row r="1001">
      <c r="A1001" s="4"/>
      <c r="B1001" s="4"/>
      <c r="C1001" s="7"/>
      <c r="D1001" s="4"/>
      <c r="E1001" s="4"/>
      <c r="F1001" s="7"/>
      <c r="G1001" s="4"/>
      <c r="H1001" s="4"/>
      <c r="I1001" s="4"/>
      <c r="J1001" s="4"/>
      <c r="K1001" s="4"/>
      <c r="L1001" s="4"/>
      <c r="M1001" s="4"/>
      <c r="N1001" s="7"/>
      <c r="O1001" s="4"/>
      <c r="P1001" s="4"/>
      <c r="Q1001" s="7"/>
      <c r="R1001" s="4"/>
      <c r="S1001" s="4"/>
      <c r="T1001" s="4"/>
      <c r="U1001" s="4"/>
      <c r="V1001" s="4"/>
      <c r="W1001" s="4"/>
      <c r="X1001" s="4"/>
      <c r="Y1001" s="7"/>
      <c r="Z1001" s="4"/>
      <c r="AA1001" s="4"/>
      <c r="AB1001" s="7"/>
      <c r="AC1001" s="4"/>
      <c r="AD1001" s="4"/>
      <c r="AE1001" s="4"/>
      <c r="AF1001" s="4"/>
      <c r="AG1001" s="4"/>
      <c r="AH1001" s="4"/>
      <c r="AI1001" s="4"/>
    </row>
    <row r="1002">
      <c r="A1002" s="4"/>
      <c r="B1002" s="4"/>
      <c r="C1002" s="7"/>
      <c r="D1002" s="4"/>
      <c r="E1002" s="4"/>
      <c r="F1002" s="7"/>
      <c r="G1002" s="4"/>
      <c r="H1002" s="4"/>
      <c r="I1002" s="4"/>
      <c r="J1002" s="4"/>
      <c r="K1002" s="4"/>
      <c r="L1002" s="4"/>
      <c r="M1002" s="4"/>
      <c r="N1002" s="7"/>
      <c r="O1002" s="4"/>
      <c r="P1002" s="4"/>
      <c r="Q1002" s="7"/>
      <c r="R1002" s="4"/>
      <c r="S1002" s="4"/>
      <c r="T1002" s="4"/>
      <c r="U1002" s="4"/>
      <c r="V1002" s="4"/>
      <c r="W1002" s="4"/>
      <c r="X1002" s="4"/>
      <c r="Y1002" s="7"/>
      <c r="Z1002" s="4"/>
      <c r="AA1002" s="4"/>
      <c r="AB1002" s="7"/>
      <c r="AC1002" s="4"/>
      <c r="AD1002" s="4"/>
      <c r="AE1002" s="4"/>
      <c r="AF1002" s="4"/>
      <c r="AG1002" s="4"/>
      <c r="AH1002" s="4"/>
      <c r="AI1002" s="4"/>
    </row>
    <row r="1003">
      <c r="A1003" s="4"/>
      <c r="B1003" s="4"/>
      <c r="C1003" s="7"/>
      <c r="D1003" s="4"/>
      <c r="E1003" s="4"/>
      <c r="F1003" s="7"/>
      <c r="G1003" s="4"/>
      <c r="H1003" s="4"/>
      <c r="I1003" s="4"/>
      <c r="J1003" s="4"/>
      <c r="K1003" s="4"/>
      <c r="L1003" s="4"/>
      <c r="M1003" s="4"/>
      <c r="N1003" s="7"/>
      <c r="O1003" s="4"/>
      <c r="P1003" s="4"/>
      <c r="Q1003" s="7"/>
      <c r="R1003" s="4"/>
      <c r="S1003" s="4"/>
      <c r="T1003" s="4"/>
      <c r="U1003" s="4"/>
      <c r="V1003" s="4"/>
      <c r="W1003" s="4"/>
      <c r="X1003" s="4"/>
      <c r="Y1003" s="7"/>
      <c r="Z1003" s="4"/>
      <c r="AA1003" s="4"/>
      <c r="AB1003" s="7"/>
      <c r="AC1003" s="4"/>
      <c r="AD1003" s="4"/>
      <c r="AE1003" s="4"/>
      <c r="AF1003" s="4"/>
      <c r="AG1003" s="4"/>
      <c r="AH1003" s="4"/>
      <c r="AI1003" s="4"/>
    </row>
    <row r="1004">
      <c r="A1004" s="4"/>
      <c r="B1004" s="4"/>
      <c r="C1004" s="7"/>
      <c r="D1004" s="4"/>
      <c r="E1004" s="4"/>
      <c r="F1004" s="7"/>
      <c r="G1004" s="4"/>
      <c r="H1004" s="4"/>
      <c r="I1004" s="4"/>
      <c r="J1004" s="4"/>
      <c r="K1004" s="4"/>
      <c r="L1004" s="4"/>
      <c r="M1004" s="4"/>
      <c r="N1004" s="7"/>
      <c r="O1004" s="4"/>
      <c r="P1004" s="4"/>
      <c r="Q1004" s="7"/>
      <c r="R1004" s="4"/>
      <c r="S1004" s="4"/>
      <c r="T1004" s="4"/>
      <c r="U1004" s="4"/>
      <c r="V1004" s="4"/>
      <c r="W1004" s="4"/>
      <c r="X1004" s="4"/>
      <c r="Y1004" s="7"/>
      <c r="Z1004" s="4"/>
      <c r="AA1004" s="4"/>
      <c r="AB1004" s="7"/>
      <c r="AC1004" s="4"/>
      <c r="AD1004" s="4"/>
      <c r="AE1004" s="4"/>
      <c r="AF1004" s="4"/>
      <c r="AG1004" s="4"/>
      <c r="AH1004" s="4"/>
      <c r="AI1004" s="4"/>
    </row>
    <row r="1005">
      <c r="A1005" s="4"/>
      <c r="B1005" s="4"/>
      <c r="C1005" s="7"/>
      <c r="D1005" s="4"/>
      <c r="E1005" s="4"/>
      <c r="F1005" s="7"/>
      <c r="G1005" s="4"/>
      <c r="H1005" s="4"/>
      <c r="I1005" s="4"/>
      <c r="J1005" s="4"/>
      <c r="K1005" s="4"/>
      <c r="L1005" s="4"/>
      <c r="M1005" s="4"/>
      <c r="N1005" s="7"/>
      <c r="O1005" s="4"/>
      <c r="P1005" s="4"/>
      <c r="Q1005" s="7"/>
      <c r="R1005" s="4"/>
      <c r="S1005" s="4"/>
      <c r="T1005" s="4"/>
      <c r="U1005" s="4"/>
      <c r="V1005" s="4"/>
      <c r="W1005" s="4"/>
      <c r="X1005" s="4"/>
      <c r="Y1005" s="7"/>
      <c r="Z1005" s="4"/>
      <c r="AA1005" s="4"/>
      <c r="AB1005" s="7"/>
      <c r="AC1005" s="4"/>
      <c r="AD1005" s="4"/>
      <c r="AE1005" s="4"/>
      <c r="AF1005" s="4"/>
      <c r="AG1005" s="4"/>
      <c r="AH1005" s="4"/>
      <c r="AI1005" s="4"/>
    </row>
    <row r="1006">
      <c r="A1006" s="4"/>
      <c r="B1006" s="4"/>
      <c r="C1006" s="7"/>
      <c r="D1006" s="4"/>
      <c r="E1006" s="4"/>
      <c r="F1006" s="7"/>
      <c r="G1006" s="4"/>
      <c r="H1006" s="4"/>
      <c r="I1006" s="4"/>
      <c r="J1006" s="4"/>
      <c r="K1006" s="4"/>
      <c r="L1006" s="4"/>
      <c r="M1006" s="4"/>
      <c r="N1006" s="7"/>
      <c r="O1006" s="4"/>
      <c r="P1006" s="4"/>
      <c r="Q1006" s="7"/>
      <c r="R1006" s="4"/>
      <c r="S1006" s="4"/>
      <c r="T1006" s="4"/>
      <c r="U1006" s="4"/>
      <c r="V1006" s="4"/>
      <c r="W1006" s="4"/>
      <c r="X1006" s="4"/>
      <c r="Y1006" s="7"/>
      <c r="Z1006" s="4"/>
      <c r="AA1006" s="4"/>
      <c r="AB1006" s="7"/>
      <c r="AC1006" s="4"/>
      <c r="AD1006" s="4"/>
      <c r="AE1006" s="4"/>
      <c r="AF1006" s="4"/>
      <c r="AG1006" s="4"/>
      <c r="AH1006" s="4"/>
      <c r="AI1006" s="4"/>
    </row>
    <row r="1007">
      <c r="A1007" s="4"/>
      <c r="B1007" s="4"/>
      <c r="C1007" s="7"/>
      <c r="D1007" s="4"/>
      <c r="E1007" s="4"/>
      <c r="F1007" s="7"/>
      <c r="G1007" s="4"/>
      <c r="H1007" s="4"/>
      <c r="I1007" s="4"/>
      <c r="J1007" s="4"/>
      <c r="K1007" s="4"/>
      <c r="L1007" s="4"/>
      <c r="M1007" s="4"/>
      <c r="N1007" s="7"/>
      <c r="O1007" s="4"/>
      <c r="P1007" s="4"/>
      <c r="Q1007" s="7"/>
      <c r="R1007" s="4"/>
      <c r="S1007" s="4"/>
      <c r="T1007" s="4"/>
      <c r="U1007" s="4"/>
      <c r="V1007" s="4"/>
      <c r="W1007" s="4"/>
      <c r="X1007" s="4"/>
      <c r="Y1007" s="7"/>
      <c r="Z1007" s="4"/>
      <c r="AA1007" s="4"/>
      <c r="AB1007" s="7"/>
      <c r="AC1007" s="4"/>
      <c r="AD1007" s="4"/>
      <c r="AE1007" s="4"/>
      <c r="AF1007" s="4"/>
      <c r="AG1007" s="4"/>
      <c r="AH1007" s="4"/>
      <c r="AI1007" s="4"/>
    </row>
    <row r="1008">
      <c r="A1008" s="4"/>
      <c r="B1008" s="4"/>
      <c r="C1008" s="7"/>
      <c r="D1008" s="4"/>
      <c r="E1008" s="4"/>
      <c r="F1008" s="7"/>
      <c r="G1008" s="4"/>
      <c r="H1008" s="4"/>
      <c r="I1008" s="4"/>
      <c r="J1008" s="4"/>
      <c r="K1008" s="4"/>
      <c r="L1008" s="4"/>
      <c r="M1008" s="4"/>
      <c r="N1008" s="7"/>
      <c r="O1008" s="4"/>
      <c r="P1008" s="4"/>
      <c r="Q1008" s="7"/>
      <c r="R1008" s="4"/>
      <c r="S1008" s="4"/>
      <c r="T1008" s="4"/>
      <c r="U1008" s="4"/>
      <c r="V1008" s="4"/>
      <c r="W1008" s="4"/>
      <c r="X1008" s="4"/>
      <c r="Y1008" s="7"/>
      <c r="Z1008" s="4"/>
      <c r="AA1008" s="4"/>
      <c r="AB1008" s="7"/>
      <c r="AC1008" s="4"/>
      <c r="AD1008" s="4"/>
      <c r="AE1008" s="4"/>
      <c r="AF1008" s="4"/>
      <c r="AG1008" s="4"/>
      <c r="AH1008" s="4"/>
      <c r="AI1008" s="4"/>
    </row>
    <row r="1009">
      <c r="A1009" s="4"/>
      <c r="B1009" s="4"/>
      <c r="C1009" s="7"/>
      <c r="D1009" s="4"/>
      <c r="E1009" s="4"/>
      <c r="F1009" s="7"/>
      <c r="G1009" s="4"/>
      <c r="H1009" s="4"/>
      <c r="I1009" s="4"/>
      <c r="J1009" s="4"/>
      <c r="K1009" s="4"/>
      <c r="L1009" s="4"/>
      <c r="M1009" s="4"/>
      <c r="N1009" s="7"/>
      <c r="O1009" s="4"/>
      <c r="P1009" s="4"/>
      <c r="Q1009" s="7"/>
      <c r="R1009" s="4"/>
      <c r="S1009" s="4"/>
      <c r="T1009" s="4"/>
      <c r="U1009" s="4"/>
      <c r="V1009" s="4"/>
      <c r="W1009" s="4"/>
      <c r="X1009" s="4"/>
      <c r="Y1009" s="7"/>
      <c r="Z1009" s="4"/>
      <c r="AA1009" s="4"/>
      <c r="AB1009" s="7"/>
      <c r="AC1009" s="4"/>
      <c r="AD1009" s="4"/>
      <c r="AE1009" s="4"/>
      <c r="AF1009" s="4"/>
      <c r="AG1009" s="4"/>
      <c r="AH1009" s="4"/>
      <c r="AI1009" s="4"/>
    </row>
    <row r="1010">
      <c r="A1010" s="4"/>
      <c r="B1010" s="4"/>
      <c r="C1010" s="7"/>
      <c r="D1010" s="4"/>
      <c r="E1010" s="4"/>
      <c r="F1010" s="7"/>
      <c r="G1010" s="4"/>
      <c r="H1010" s="4"/>
      <c r="I1010" s="4"/>
      <c r="J1010" s="4"/>
      <c r="K1010" s="4"/>
      <c r="L1010" s="4"/>
      <c r="M1010" s="4"/>
      <c r="N1010" s="7"/>
      <c r="O1010" s="4"/>
      <c r="P1010" s="4"/>
      <c r="Q1010" s="7"/>
      <c r="R1010" s="4"/>
      <c r="S1010" s="4"/>
      <c r="T1010" s="4"/>
      <c r="U1010" s="4"/>
      <c r="V1010" s="4"/>
      <c r="W1010" s="4"/>
      <c r="X1010" s="4"/>
      <c r="Y1010" s="7"/>
      <c r="Z1010" s="4"/>
      <c r="AA1010" s="4"/>
      <c r="AB1010" s="7"/>
      <c r="AC1010" s="4"/>
      <c r="AD1010" s="4"/>
      <c r="AE1010" s="4"/>
      <c r="AF1010" s="4"/>
      <c r="AG1010" s="4"/>
      <c r="AH1010" s="4"/>
      <c r="AI1010" s="4"/>
    </row>
    <row r="1011">
      <c r="A1011" s="4"/>
      <c r="B1011" s="4"/>
      <c r="C1011" s="7"/>
      <c r="D1011" s="4"/>
      <c r="E1011" s="4"/>
      <c r="F1011" s="7"/>
      <c r="G1011" s="4"/>
      <c r="H1011" s="4"/>
      <c r="I1011" s="4"/>
      <c r="J1011" s="4"/>
      <c r="K1011" s="4"/>
      <c r="L1011" s="4"/>
      <c r="M1011" s="4"/>
      <c r="N1011" s="7"/>
      <c r="O1011" s="4"/>
      <c r="P1011" s="4"/>
      <c r="Q1011" s="7"/>
      <c r="R1011" s="4"/>
      <c r="S1011" s="4"/>
      <c r="T1011" s="4"/>
      <c r="U1011" s="4"/>
      <c r="V1011" s="4"/>
      <c r="W1011" s="4"/>
      <c r="X1011" s="4"/>
      <c r="Y1011" s="7"/>
      <c r="Z1011" s="4"/>
      <c r="AA1011" s="4"/>
      <c r="AB1011" s="7"/>
      <c r="AC1011" s="4"/>
      <c r="AD1011" s="4"/>
      <c r="AE1011" s="4"/>
      <c r="AF1011" s="4"/>
      <c r="AG1011" s="4"/>
      <c r="AH1011" s="4"/>
      <c r="AI1011" s="4"/>
    </row>
    <row r="1012">
      <c r="A1012" s="4"/>
      <c r="B1012" s="4"/>
      <c r="C1012" s="7"/>
      <c r="D1012" s="4"/>
      <c r="E1012" s="4"/>
      <c r="F1012" s="7"/>
      <c r="G1012" s="4"/>
      <c r="H1012" s="4"/>
      <c r="I1012" s="4"/>
      <c r="J1012" s="4"/>
      <c r="K1012" s="4"/>
      <c r="L1012" s="4"/>
      <c r="M1012" s="4"/>
      <c r="N1012" s="7"/>
      <c r="O1012" s="4"/>
      <c r="P1012" s="4"/>
      <c r="Q1012" s="7"/>
      <c r="R1012" s="4"/>
      <c r="S1012" s="4"/>
      <c r="T1012" s="4"/>
      <c r="U1012" s="4"/>
      <c r="V1012" s="4"/>
      <c r="W1012" s="4"/>
      <c r="X1012" s="4"/>
      <c r="Y1012" s="7"/>
      <c r="Z1012" s="4"/>
      <c r="AA1012" s="4"/>
      <c r="AB1012" s="7"/>
      <c r="AC1012" s="4"/>
      <c r="AD1012" s="4"/>
      <c r="AE1012" s="4"/>
      <c r="AF1012" s="4"/>
      <c r="AG1012" s="4"/>
      <c r="AH1012" s="4"/>
      <c r="AI1012" s="4"/>
    </row>
    <row r="1013">
      <c r="A1013" s="4"/>
      <c r="B1013" s="4"/>
      <c r="C1013" s="7"/>
      <c r="D1013" s="4"/>
      <c r="E1013" s="4"/>
      <c r="F1013" s="7"/>
      <c r="G1013" s="4"/>
      <c r="H1013" s="4"/>
      <c r="I1013" s="4"/>
      <c r="J1013" s="4"/>
      <c r="K1013" s="4"/>
      <c r="L1013" s="4"/>
      <c r="M1013" s="4"/>
      <c r="N1013" s="7"/>
      <c r="O1013" s="4"/>
      <c r="P1013" s="4"/>
      <c r="Q1013" s="7"/>
      <c r="R1013" s="4"/>
      <c r="S1013" s="4"/>
      <c r="T1013" s="4"/>
      <c r="U1013" s="4"/>
      <c r="V1013" s="4"/>
      <c r="W1013" s="4"/>
      <c r="X1013" s="4"/>
      <c r="Y1013" s="7"/>
      <c r="Z1013" s="4"/>
      <c r="AA1013" s="4"/>
      <c r="AB1013" s="7"/>
      <c r="AC1013" s="4"/>
      <c r="AD1013" s="4"/>
      <c r="AE1013" s="4"/>
      <c r="AF1013" s="4"/>
      <c r="AG1013" s="4"/>
      <c r="AH1013" s="4"/>
      <c r="AI1013" s="4"/>
    </row>
    <row r="1014">
      <c r="A1014" s="4"/>
      <c r="B1014" s="4"/>
      <c r="C1014" s="7"/>
      <c r="D1014" s="4"/>
      <c r="E1014" s="4"/>
      <c r="F1014" s="7"/>
      <c r="G1014" s="4"/>
      <c r="H1014" s="4"/>
      <c r="I1014" s="4"/>
      <c r="J1014" s="4"/>
      <c r="K1014" s="4"/>
      <c r="L1014" s="4"/>
      <c r="M1014" s="4"/>
      <c r="N1014" s="7"/>
      <c r="O1014" s="4"/>
      <c r="P1014" s="4"/>
      <c r="Q1014" s="7"/>
      <c r="R1014" s="4"/>
      <c r="S1014" s="4"/>
      <c r="T1014" s="4"/>
      <c r="U1014" s="4"/>
      <c r="V1014" s="4"/>
      <c r="W1014" s="4"/>
      <c r="X1014" s="4"/>
      <c r="Y1014" s="7"/>
      <c r="Z1014" s="4"/>
      <c r="AA1014" s="4"/>
      <c r="AB1014" s="7"/>
      <c r="AC1014" s="4"/>
      <c r="AD1014" s="4"/>
      <c r="AE1014" s="4"/>
      <c r="AF1014" s="4"/>
      <c r="AG1014" s="4"/>
      <c r="AH1014" s="4"/>
      <c r="AI1014" s="4"/>
    </row>
    <row r="1015">
      <c r="A1015" s="4"/>
      <c r="B1015" s="4"/>
      <c r="C1015" s="7"/>
      <c r="D1015" s="4"/>
      <c r="E1015" s="4"/>
      <c r="F1015" s="7"/>
      <c r="G1015" s="4"/>
      <c r="H1015" s="4"/>
      <c r="I1015" s="4"/>
      <c r="J1015" s="4"/>
      <c r="K1015" s="4"/>
      <c r="L1015" s="4"/>
      <c r="M1015" s="4"/>
      <c r="N1015" s="7"/>
      <c r="O1015" s="4"/>
      <c r="P1015" s="4"/>
      <c r="Q1015" s="7"/>
      <c r="R1015" s="4"/>
      <c r="S1015" s="4"/>
      <c r="T1015" s="4"/>
      <c r="U1015" s="4"/>
      <c r="V1015" s="4"/>
      <c r="W1015" s="4"/>
      <c r="X1015" s="4"/>
      <c r="Y1015" s="7"/>
      <c r="Z1015" s="4"/>
      <c r="AA1015" s="4"/>
      <c r="AB1015" s="7"/>
      <c r="AC1015" s="4"/>
      <c r="AD1015" s="4"/>
      <c r="AE1015" s="4"/>
      <c r="AF1015" s="4"/>
      <c r="AG1015" s="4"/>
      <c r="AH1015" s="4"/>
      <c r="AI1015" s="4"/>
    </row>
    <row r="1016">
      <c r="A1016" s="4"/>
      <c r="B1016" s="4"/>
      <c r="C1016" s="7"/>
      <c r="D1016" s="4"/>
      <c r="E1016" s="4"/>
      <c r="F1016" s="7"/>
      <c r="G1016" s="4"/>
      <c r="H1016" s="4"/>
      <c r="I1016" s="4"/>
      <c r="J1016" s="4"/>
      <c r="K1016" s="4"/>
      <c r="L1016" s="4"/>
      <c r="M1016" s="4"/>
      <c r="N1016" s="7"/>
      <c r="O1016" s="4"/>
      <c r="P1016" s="4"/>
      <c r="Q1016" s="7"/>
      <c r="R1016" s="4"/>
      <c r="S1016" s="4"/>
      <c r="T1016" s="4"/>
      <c r="U1016" s="4"/>
      <c r="V1016" s="4"/>
      <c r="W1016" s="4"/>
      <c r="X1016" s="4"/>
      <c r="Y1016" s="7"/>
      <c r="Z1016" s="4"/>
      <c r="AA1016" s="4"/>
      <c r="AB1016" s="7"/>
      <c r="AC1016" s="4"/>
      <c r="AD1016" s="4"/>
      <c r="AE1016" s="4"/>
      <c r="AF1016" s="4"/>
      <c r="AG1016" s="4"/>
      <c r="AH1016" s="4"/>
      <c r="AI1016" s="4"/>
    </row>
    <row r="1017">
      <c r="A1017" s="4"/>
      <c r="B1017" s="4"/>
      <c r="C1017" s="7"/>
      <c r="D1017" s="4"/>
      <c r="E1017" s="4"/>
      <c r="F1017" s="7"/>
      <c r="G1017" s="4"/>
      <c r="H1017" s="4"/>
      <c r="I1017" s="4"/>
      <c r="J1017" s="4"/>
      <c r="K1017" s="4"/>
      <c r="L1017" s="4"/>
      <c r="M1017" s="4"/>
      <c r="N1017" s="7"/>
      <c r="O1017" s="4"/>
      <c r="P1017" s="4"/>
      <c r="Q1017" s="7"/>
      <c r="R1017" s="4"/>
      <c r="S1017" s="4"/>
      <c r="T1017" s="4"/>
      <c r="U1017" s="4"/>
      <c r="V1017" s="4"/>
      <c r="W1017" s="4"/>
      <c r="X1017" s="4"/>
      <c r="Y1017" s="7"/>
      <c r="Z1017" s="4"/>
      <c r="AA1017" s="4"/>
      <c r="AB1017" s="7"/>
      <c r="AC1017" s="4"/>
      <c r="AD1017" s="4"/>
      <c r="AE1017" s="4"/>
      <c r="AF1017" s="4"/>
      <c r="AG1017" s="4"/>
      <c r="AH1017" s="4"/>
      <c r="AI1017" s="4"/>
    </row>
    <row r="1018">
      <c r="A1018" s="4"/>
      <c r="B1018" s="4"/>
      <c r="C1018" s="7"/>
      <c r="D1018" s="4"/>
      <c r="E1018" s="4"/>
      <c r="F1018" s="7"/>
      <c r="G1018" s="4"/>
      <c r="H1018" s="4"/>
      <c r="I1018" s="4"/>
      <c r="J1018" s="4"/>
      <c r="K1018" s="4"/>
      <c r="L1018" s="4"/>
      <c r="M1018" s="4"/>
      <c r="N1018" s="7"/>
      <c r="O1018" s="4"/>
      <c r="P1018" s="4"/>
      <c r="Q1018" s="7"/>
      <c r="R1018" s="4"/>
      <c r="S1018" s="4"/>
      <c r="T1018" s="4"/>
      <c r="U1018" s="4"/>
      <c r="V1018" s="4"/>
      <c r="W1018" s="4"/>
      <c r="X1018" s="4"/>
      <c r="Y1018" s="7"/>
      <c r="Z1018" s="4"/>
      <c r="AA1018" s="4"/>
      <c r="AB1018" s="7"/>
      <c r="AC1018" s="4"/>
      <c r="AD1018" s="4"/>
      <c r="AE1018" s="4"/>
      <c r="AF1018" s="4"/>
      <c r="AG1018" s="4"/>
      <c r="AH1018" s="4"/>
      <c r="AI1018" s="4"/>
    </row>
    <row r="1019">
      <c r="A1019" s="4"/>
      <c r="B1019" s="4"/>
      <c r="C1019" s="7"/>
      <c r="D1019" s="4"/>
      <c r="E1019" s="4"/>
      <c r="F1019" s="7"/>
      <c r="G1019" s="4"/>
      <c r="H1019" s="4"/>
      <c r="I1019" s="4"/>
      <c r="J1019" s="4"/>
      <c r="K1019" s="4"/>
      <c r="L1019" s="4"/>
      <c r="M1019" s="4"/>
      <c r="N1019" s="7"/>
      <c r="O1019" s="4"/>
      <c r="P1019" s="4"/>
      <c r="Q1019" s="7"/>
      <c r="R1019" s="4"/>
      <c r="S1019" s="4"/>
      <c r="T1019" s="4"/>
      <c r="U1019" s="4"/>
      <c r="V1019" s="4"/>
      <c r="W1019" s="4"/>
      <c r="X1019" s="4"/>
      <c r="Y1019" s="7"/>
      <c r="Z1019" s="4"/>
      <c r="AA1019" s="4"/>
      <c r="AB1019" s="7"/>
      <c r="AC1019" s="4"/>
      <c r="AD1019" s="4"/>
      <c r="AE1019" s="4"/>
      <c r="AF1019" s="4"/>
      <c r="AG1019" s="4"/>
      <c r="AH1019" s="4"/>
      <c r="AI1019" s="4"/>
    </row>
    <row r="1020">
      <c r="A1020" s="4"/>
      <c r="B1020" s="4"/>
      <c r="C1020" s="7"/>
      <c r="D1020" s="4"/>
      <c r="E1020" s="4"/>
      <c r="F1020" s="7"/>
      <c r="G1020" s="4"/>
      <c r="H1020" s="4"/>
      <c r="I1020" s="4"/>
      <c r="J1020" s="4"/>
      <c r="K1020" s="4"/>
      <c r="L1020" s="4"/>
      <c r="M1020" s="4"/>
      <c r="N1020" s="7"/>
      <c r="O1020" s="4"/>
      <c r="P1020" s="4"/>
      <c r="Q1020" s="7"/>
      <c r="R1020" s="4"/>
      <c r="S1020" s="4"/>
      <c r="T1020" s="4"/>
      <c r="U1020" s="4"/>
      <c r="V1020" s="4"/>
      <c r="W1020" s="4"/>
      <c r="X1020" s="4"/>
      <c r="Y1020" s="7"/>
      <c r="Z1020" s="4"/>
      <c r="AA1020" s="4"/>
      <c r="AB1020" s="7"/>
      <c r="AC1020" s="4"/>
      <c r="AD1020" s="4"/>
      <c r="AE1020" s="4"/>
      <c r="AF1020" s="4"/>
      <c r="AG1020" s="4"/>
      <c r="AH1020" s="4"/>
      <c r="AI1020" s="4"/>
    </row>
    <row r="1021">
      <c r="A1021" s="4"/>
      <c r="B1021" s="4"/>
      <c r="C1021" s="7"/>
      <c r="D1021" s="4"/>
      <c r="E1021" s="4"/>
      <c r="F1021" s="7"/>
      <c r="G1021" s="4"/>
      <c r="H1021" s="4"/>
      <c r="I1021" s="4"/>
      <c r="J1021" s="4"/>
      <c r="K1021" s="4"/>
      <c r="L1021" s="4"/>
      <c r="M1021" s="4"/>
      <c r="N1021" s="7"/>
      <c r="O1021" s="4"/>
      <c r="P1021" s="4"/>
      <c r="Q1021" s="7"/>
      <c r="R1021" s="4"/>
      <c r="S1021" s="4"/>
      <c r="T1021" s="4"/>
      <c r="U1021" s="4"/>
      <c r="V1021" s="4"/>
      <c r="W1021" s="4"/>
      <c r="X1021" s="4"/>
      <c r="Y1021" s="7"/>
      <c r="Z1021" s="4"/>
      <c r="AA1021" s="4"/>
      <c r="AB1021" s="7"/>
      <c r="AC1021" s="4"/>
      <c r="AD1021" s="4"/>
      <c r="AE1021" s="4"/>
      <c r="AF1021" s="4"/>
      <c r="AG1021" s="4"/>
      <c r="AH1021" s="4"/>
      <c r="AI1021" s="4"/>
    </row>
    <row r="1022">
      <c r="A1022" s="4"/>
      <c r="B1022" s="4"/>
      <c r="C1022" s="7"/>
      <c r="D1022" s="4"/>
      <c r="E1022" s="4"/>
      <c r="F1022" s="7"/>
      <c r="G1022" s="4"/>
      <c r="H1022" s="4"/>
      <c r="I1022" s="4"/>
      <c r="J1022" s="4"/>
      <c r="K1022" s="4"/>
      <c r="L1022" s="4"/>
      <c r="M1022" s="4"/>
      <c r="N1022" s="7"/>
      <c r="O1022" s="4"/>
      <c r="P1022" s="4"/>
      <c r="Q1022" s="7"/>
      <c r="R1022" s="4"/>
      <c r="S1022" s="4"/>
      <c r="T1022" s="4"/>
      <c r="U1022" s="4"/>
      <c r="V1022" s="4"/>
      <c r="W1022" s="4"/>
      <c r="X1022" s="4"/>
      <c r="Y1022" s="7"/>
      <c r="Z1022" s="4"/>
      <c r="AA1022" s="4"/>
      <c r="AB1022" s="7"/>
      <c r="AC1022" s="4"/>
      <c r="AD1022" s="4"/>
      <c r="AE1022" s="4"/>
      <c r="AF1022" s="4"/>
      <c r="AG1022" s="4"/>
      <c r="AH1022" s="4"/>
      <c r="AI1022" s="4"/>
    </row>
    <row r="1023">
      <c r="A1023" s="4"/>
      <c r="B1023" s="4"/>
      <c r="C1023" s="7"/>
      <c r="D1023" s="4"/>
      <c r="E1023" s="4"/>
      <c r="F1023" s="7"/>
      <c r="G1023" s="4"/>
      <c r="H1023" s="4"/>
      <c r="I1023" s="4"/>
      <c r="J1023" s="4"/>
      <c r="K1023" s="4"/>
      <c r="L1023" s="4"/>
      <c r="M1023" s="4"/>
      <c r="N1023" s="7"/>
      <c r="O1023" s="4"/>
      <c r="P1023" s="4"/>
      <c r="Q1023" s="7"/>
      <c r="R1023" s="4"/>
      <c r="S1023" s="4"/>
      <c r="T1023" s="4"/>
      <c r="U1023" s="4"/>
      <c r="V1023" s="4"/>
      <c r="W1023" s="4"/>
      <c r="X1023" s="4"/>
      <c r="Y1023" s="7"/>
      <c r="Z1023" s="4"/>
      <c r="AA1023" s="4"/>
      <c r="AB1023" s="7"/>
      <c r="AC1023" s="4"/>
      <c r="AD1023" s="4"/>
      <c r="AE1023" s="4"/>
      <c r="AF1023" s="4"/>
      <c r="AG1023" s="4"/>
      <c r="AH1023" s="4"/>
      <c r="AI1023" s="4"/>
    </row>
    <row r="1024">
      <c r="A1024" s="4"/>
      <c r="B1024" s="4"/>
      <c r="C1024" s="7"/>
      <c r="D1024" s="4"/>
      <c r="E1024" s="4"/>
      <c r="F1024" s="7"/>
      <c r="G1024" s="4"/>
      <c r="H1024" s="4"/>
      <c r="I1024" s="4"/>
      <c r="J1024" s="4"/>
      <c r="K1024" s="4"/>
      <c r="L1024" s="4"/>
      <c r="M1024" s="4"/>
      <c r="N1024" s="7"/>
      <c r="O1024" s="4"/>
      <c r="P1024" s="4"/>
      <c r="Q1024" s="7"/>
      <c r="R1024" s="4"/>
      <c r="S1024" s="4"/>
      <c r="T1024" s="4"/>
      <c r="U1024" s="4"/>
      <c r="V1024" s="4"/>
      <c r="W1024" s="4"/>
      <c r="X1024" s="4"/>
      <c r="Y1024" s="7"/>
      <c r="Z1024" s="4"/>
      <c r="AA1024" s="4"/>
      <c r="AB1024" s="7"/>
      <c r="AC1024" s="4"/>
      <c r="AD1024" s="4"/>
      <c r="AE1024" s="4"/>
      <c r="AF1024" s="4"/>
      <c r="AG1024" s="4"/>
      <c r="AH1024" s="4"/>
      <c r="AI1024" s="4"/>
    </row>
    <row r="1025">
      <c r="A1025" s="4"/>
      <c r="B1025" s="4"/>
      <c r="C1025" s="7"/>
      <c r="D1025" s="4"/>
      <c r="E1025" s="4"/>
      <c r="F1025" s="7"/>
      <c r="G1025" s="4"/>
      <c r="H1025" s="4"/>
      <c r="I1025" s="4"/>
      <c r="J1025" s="4"/>
      <c r="K1025" s="4"/>
      <c r="L1025" s="4"/>
      <c r="M1025" s="4"/>
      <c r="N1025" s="7"/>
      <c r="O1025" s="4"/>
      <c r="P1025" s="4"/>
      <c r="Q1025" s="7"/>
      <c r="R1025" s="4"/>
      <c r="S1025" s="4"/>
      <c r="T1025" s="4"/>
      <c r="U1025" s="4"/>
      <c r="V1025" s="4"/>
      <c r="W1025" s="4"/>
      <c r="X1025" s="4"/>
      <c r="Y1025" s="7"/>
      <c r="Z1025" s="4"/>
      <c r="AA1025" s="4"/>
      <c r="AB1025" s="7"/>
      <c r="AC1025" s="4"/>
      <c r="AD1025" s="4"/>
      <c r="AE1025" s="4"/>
      <c r="AF1025" s="4"/>
      <c r="AG1025" s="4"/>
      <c r="AH1025" s="4"/>
      <c r="AI1025" s="4"/>
    </row>
    <row r="1026">
      <c r="A1026" s="4"/>
      <c r="B1026" s="4"/>
      <c r="C1026" s="7"/>
      <c r="D1026" s="4"/>
      <c r="E1026" s="4"/>
      <c r="F1026" s="7"/>
      <c r="G1026" s="4"/>
      <c r="H1026" s="4"/>
      <c r="I1026" s="4"/>
      <c r="J1026" s="4"/>
      <c r="K1026" s="4"/>
      <c r="L1026" s="4"/>
      <c r="M1026" s="4"/>
      <c r="N1026" s="7"/>
      <c r="O1026" s="4"/>
      <c r="P1026" s="4"/>
      <c r="Q1026" s="7"/>
      <c r="R1026" s="4"/>
      <c r="S1026" s="4"/>
      <c r="T1026" s="4"/>
      <c r="U1026" s="4"/>
      <c r="V1026" s="4"/>
      <c r="W1026" s="4"/>
      <c r="X1026" s="4"/>
      <c r="Y1026" s="7"/>
      <c r="Z1026" s="4"/>
      <c r="AA1026" s="4"/>
      <c r="AB1026" s="7"/>
      <c r="AC1026" s="4"/>
      <c r="AD1026" s="4"/>
      <c r="AE1026" s="4"/>
      <c r="AF1026" s="4"/>
      <c r="AG1026" s="4"/>
      <c r="AH1026" s="4"/>
      <c r="AI1026" s="4"/>
    </row>
    <row r="1027">
      <c r="A1027" s="4"/>
      <c r="B1027" s="4"/>
      <c r="C1027" s="7"/>
      <c r="D1027" s="4"/>
      <c r="E1027" s="4"/>
      <c r="F1027" s="7"/>
      <c r="G1027" s="4"/>
      <c r="H1027" s="4"/>
      <c r="I1027" s="4"/>
      <c r="J1027" s="4"/>
      <c r="K1027" s="4"/>
      <c r="L1027" s="4"/>
      <c r="M1027" s="4"/>
      <c r="N1027" s="7"/>
      <c r="O1027" s="4"/>
      <c r="P1027" s="4"/>
      <c r="Q1027" s="7"/>
      <c r="R1027" s="4"/>
      <c r="S1027" s="4"/>
      <c r="T1027" s="4"/>
      <c r="U1027" s="4"/>
      <c r="V1027" s="4"/>
      <c r="W1027" s="4"/>
      <c r="X1027" s="4"/>
      <c r="Y1027" s="7"/>
      <c r="Z1027" s="4"/>
      <c r="AA1027" s="4"/>
      <c r="AB1027" s="7"/>
      <c r="AC1027" s="4"/>
      <c r="AD1027" s="4"/>
      <c r="AE1027" s="4"/>
      <c r="AF1027" s="4"/>
      <c r="AG1027" s="4"/>
      <c r="AH1027" s="4"/>
      <c r="AI1027" s="4"/>
    </row>
    <row r="1028">
      <c r="A1028" s="4"/>
      <c r="B1028" s="4"/>
      <c r="C1028" s="7"/>
      <c r="D1028" s="4"/>
      <c r="E1028" s="4"/>
      <c r="F1028" s="7"/>
      <c r="G1028" s="4"/>
      <c r="H1028" s="4"/>
      <c r="I1028" s="4"/>
      <c r="J1028" s="4"/>
      <c r="K1028" s="4"/>
      <c r="L1028" s="4"/>
      <c r="M1028" s="4"/>
      <c r="N1028" s="7"/>
      <c r="O1028" s="4"/>
      <c r="P1028" s="4"/>
      <c r="Q1028" s="7"/>
      <c r="R1028" s="4"/>
      <c r="S1028" s="4"/>
      <c r="T1028" s="4"/>
      <c r="U1028" s="4"/>
      <c r="V1028" s="4"/>
      <c r="W1028" s="4"/>
      <c r="X1028" s="4"/>
      <c r="Y1028" s="7"/>
      <c r="Z1028" s="4"/>
      <c r="AA1028" s="4"/>
      <c r="AB1028" s="7"/>
      <c r="AC1028" s="4"/>
      <c r="AD1028" s="4"/>
      <c r="AE1028" s="4"/>
      <c r="AF1028" s="4"/>
      <c r="AG1028" s="4"/>
      <c r="AH1028" s="4"/>
      <c r="AI1028" s="4"/>
    </row>
    <row r="1029">
      <c r="A1029" s="4"/>
      <c r="B1029" s="4"/>
      <c r="C1029" s="7"/>
      <c r="D1029" s="4"/>
      <c r="E1029" s="4"/>
      <c r="F1029" s="7"/>
      <c r="G1029" s="4"/>
      <c r="H1029" s="4"/>
      <c r="I1029" s="4"/>
      <c r="J1029" s="4"/>
      <c r="K1029" s="4"/>
      <c r="L1029" s="4"/>
      <c r="M1029" s="4"/>
      <c r="N1029" s="7"/>
      <c r="O1029" s="4"/>
      <c r="P1029" s="4"/>
      <c r="Q1029" s="7"/>
      <c r="R1029" s="4"/>
      <c r="S1029" s="4"/>
      <c r="T1029" s="4"/>
      <c r="U1029" s="4"/>
      <c r="V1029" s="4"/>
      <c r="W1029" s="4"/>
      <c r="X1029" s="4"/>
      <c r="Y1029" s="7"/>
      <c r="Z1029" s="4"/>
      <c r="AA1029" s="4"/>
      <c r="AB1029" s="7"/>
      <c r="AC1029" s="4"/>
      <c r="AD1029" s="4"/>
      <c r="AE1029" s="4"/>
      <c r="AF1029" s="4"/>
      <c r="AG1029" s="4"/>
      <c r="AH1029" s="4"/>
      <c r="AI1029" s="4"/>
    </row>
    <row r="1030">
      <c r="A1030" s="4"/>
      <c r="B1030" s="4"/>
      <c r="C1030" s="7"/>
      <c r="D1030" s="4"/>
      <c r="E1030" s="4"/>
      <c r="F1030" s="7"/>
      <c r="G1030" s="4"/>
      <c r="H1030" s="4"/>
      <c r="I1030" s="4"/>
      <c r="J1030" s="4"/>
      <c r="K1030" s="4"/>
      <c r="L1030" s="4"/>
      <c r="M1030" s="4"/>
      <c r="N1030" s="7"/>
      <c r="O1030" s="4"/>
      <c r="P1030" s="4"/>
      <c r="Q1030" s="7"/>
      <c r="R1030" s="4"/>
      <c r="S1030" s="4"/>
      <c r="T1030" s="4"/>
      <c r="U1030" s="4"/>
      <c r="V1030" s="4"/>
      <c r="W1030" s="4"/>
      <c r="X1030" s="4"/>
      <c r="Y1030" s="7"/>
      <c r="Z1030" s="4"/>
      <c r="AA1030" s="4"/>
      <c r="AB1030" s="7"/>
      <c r="AC1030" s="4"/>
      <c r="AD1030" s="4"/>
      <c r="AE1030" s="4"/>
      <c r="AF1030" s="4"/>
      <c r="AG1030" s="4"/>
      <c r="AH1030" s="4"/>
      <c r="AI1030" s="4"/>
    </row>
    <row r="1031">
      <c r="A1031" s="4"/>
      <c r="B1031" s="4"/>
      <c r="C1031" s="7"/>
      <c r="D1031" s="4"/>
      <c r="E1031" s="4"/>
      <c r="F1031" s="7"/>
      <c r="G1031" s="4"/>
      <c r="H1031" s="4"/>
      <c r="I1031" s="4"/>
      <c r="J1031" s="4"/>
      <c r="K1031" s="4"/>
      <c r="L1031" s="4"/>
      <c r="M1031" s="4"/>
      <c r="N1031" s="7"/>
      <c r="O1031" s="4"/>
      <c r="P1031" s="4"/>
      <c r="Q1031" s="7"/>
      <c r="R1031" s="4"/>
      <c r="S1031" s="4"/>
      <c r="T1031" s="4"/>
      <c r="U1031" s="4"/>
      <c r="V1031" s="4"/>
      <c r="W1031" s="4"/>
      <c r="X1031" s="4"/>
      <c r="Y1031" s="7"/>
      <c r="Z1031" s="4"/>
      <c r="AA1031" s="4"/>
      <c r="AB1031" s="7"/>
      <c r="AC1031" s="4"/>
      <c r="AD1031" s="4"/>
      <c r="AE1031" s="4"/>
      <c r="AF1031" s="4"/>
      <c r="AG1031" s="4"/>
      <c r="AH1031" s="4"/>
      <c r="AI1031" s="4"/>
    </row>
    <row r="1032">
      <c r="A1032" s="4"/>
      <c r="B1032" s="4"/>
      <c r="C1032" s="7"/>
      <c r="D1032" s="4"/>
      <c r="E1032" s="4"/>
      <c r="F1032" s="7"/>
      <c r="G1032" s="4"/>
      <c r="H1032" s="4"/>
      <c r="I1032" s="4"/>
      <c r="J1032" s="4"/>
      <c r="K1032" s="4"/>
      <c r="L1032" s="4"/>
      <c r="M1032" s="4"/>
      <c r="N1032" s="7"/>
      <c r="O1032" s="4"/>
      <c r="P1032" s="4"/>
      <c r="Q1032" s="7"/>
      <c r="R1032" s="4"/>
      <c r="S1032" s="4"/>
      <c r="T1032" s="4"/>
      <c r="U1032" s="4"/>
      <c r="V1032" s="4"/>
      <c r="W1032" s="4"/>
      <c r="X1032" s="4"/>
      <c r="Y1032" s="7"/>
      <c r="Z1032" s="4"/>
      <c r="AA1032" s="4"/>
      <c r="AB1032" s="7"/>
      <c r="AC1032" s="4"/>
      <c r="AD1032" s="4"/>
      <c r="AE1032" s="4"/>
      <c r="AF1032" s="4"/>
      <c r="AG1032" s="4"/>
      <c r="AH1032" s="4"/>
      <c r="AI1032" s="4"/>
    </row>
    <row r="1033">
      <c r="A1033" s="4"/>
      <c r="B1033" s="4"/>
      <c r="C1033" s="7"/>
      <c r="D1033" s="4"/>
      <c r="E1033" s="4"/>
      <c r="F1033" s="7"/>
      <c r="G1033" s="4"/>
      <c r="H1033" s="4"/>
      <c r="I1033" s="4"/>
      <c r="J1033" s="4"/>
      <c r="K1033" s="4"/>
      <c r="L1033" s="4"/>
      <c r="M1033" s="4"/>
      <c r="N1033" s="7"/>
      <c r="O1033" s="4"/>
      <c r="P1033" s="4"/>
      <c r="Q1033" s="7"/>
      <c r="R1033" s="4"/>
      <c r="S1033" s="4"/>
      <c r="T1033" s="4"/>
      <c r="U1033" s="4"/>
      <c r="V1033" s="4"/>
      <c r="W1033" s="4"/>
      <c r="X1033" s="4"/>
      <c r="Y1033" s="7"/>
      <c r="Z1033" s="4"/>
      <c r="AA1033" s="4"/>
      <c r="AB1033" s="7"/>
      <c r="AC1033" s="4"/>
      <c r="AD1033" s="4"/>
      <c r="AE1033" s="4"/>
      <c r="AF1033" s="4"/>
      <c r="AG1033" s="4"/>
      <c r="AH1033" s="4"/>
      <c r="AI1033" s="4"/>
    </row>
    <row r="1034">
      <c r="A1034" s="4"/>
      <c r="B1034" s="4"/>
      <c r="C1034" s="7"/>
      <c r="D1034" s="4"/>
      <c r="E1034" s="4"/>
      <c r="F1034" s="7"/>
      <c r="G1034" s="4"/>
      <c r="H1034" s="4"/>
      <c r="I1034" s="4"/>
      <c r="J1034" s="4"/>
      <c r="K1034" s="4"/>
      <c r="L1034" s="4"/>
      <c r="M1034" s="4"/>
      <c r="N1034" s="7"/>
      <c r="O1034" s="4"/>
      <c r="P1034" s="4"/>
      <c r="Q1034" s="7"/>
      <c r="R1034" s="4"/>
      <c r="S1034" s="4"/>
      <c r="T1034" s="4"/>
      <c r="U1034" s="4"/>
      <c r="V1034" s="4"/>
      <c r="W1034" s="4"/>
      <c r="X1034" s="4"/>
      <c r="Y1034" s="7"/>
      <c r="Z1034" s="4"/>
      <c r="AA1034" s="4"/>
      <c r="AB1034" s="7"/>
      <c r="AC1034" s="4"/>
      <c r="AD1034" s="4"/>
      <c r="AE1034" s="4"/>
      <c r="AF1034" s="4"/>
      <c r="AG1034" s="4"/>
      <c r="AH1034" s="4"/>
      <c r="AI1034" s="4"/>
    </row>
    <row r="1035">
      <c r="A1035" s="4"/>
      <c r="B1035" s="4"/>
      <c r="C1035" s="7"/>
      <c r="D1035" s="4"/>
      <c r="E1035" s="4"/>
      <c r="F1035" s="7"/>
      <c r="G1035" s="4"/>
      <c r="H1035" s="4"/>
      <c r="I1035" s="4"/>
      <c r="J1035" s="4"/>
      <c r="K1035" s="4"/>
      <c r="L1035" s="4"/>
      <c r="M1035" s="4"/>
      <c r="N1035" s="7"/>
      <c r="O1035" s="4"/>
      <c r="P1035" s="4"/>
      <c r="Q1035" s="7"/>
      <c r="R1035" s="4"/>
      <c r="S1035" s="4"/>
      <c r="T1035" s="4"/>
      <c r="U1035" s="4"/>
      <c r="V1035" s="4"/>
      <c r="W1035" s="4"/>
      <c r="X1035" s="4"/>
      <c r="Y1035" s="7"/>
      <c r="Z1035" s="4"/>
      <c r="AA1035" s="4"/>
      <c r="AB1035" s="7"/>
      <c r="AC1035" s="4"/>
      <c r="AD1035" s="4"/>
      <c r="AE1035" s="4"/>
      <c r="AF1035" s="4"/>
      <c r="AG1035" s="4"/>
      <c r="AH1035" s="4"/>
      <c r="AI1035" s="4"/>
    </row>
    <row r="1036">
      <c r="A1036" s="4"/>
      <c r="B1036" s="4"/>
      <c r="C1036" s="7"/>
      <c r="D1036" s="4"/>
      <c r="E1036" s="4"/>
      <c r="F1036" s="7"/>
      <c r="G1036" s="4"/>
      <c r="H1036" s="4"/>
      <c r="I1036" s="4"/>
      <c r="J1036" s="4"/>
      <c r="K1036" s="4"/>
      <c r="L1036" s="4"/>
      <c r="M1036" s="4"/>
      <c r="N1036" s="7"/>
      <c r="O1036" s="4"/>
      <c r="P1036" s="4"/>
      <c r="Q1036" s="7"/>
      <c r="R1036" s="4"/>
      <c r="S1036" s="4"/>
      <c r="T1036" s="4"/>
      <c r="U1036" s="4"/>
      <c r="V1036" s="4"/>
      <c r="W1036" s="4"/>
      <c r="X1036" s="4"/>
      <c r="Y1036" s="7"/>
      <c r="Z1036" s="4"/>
      <c r="AA1036" s="4"/>
      <c r="AB1036" s="7"/>
      <c r="AC1036" s="4"/>
      <c r="AD1036" s="4"/>
      <c r="AE1036" s="4"/>
      <c r="AF1036" s="4"/>
      <c r="AG1036" s="4"/>
      <c r="AH1036" s="4"/>
      <c r="AI1036" s="4"/>
    </row>
    <row r="1037">
      <c r="A1037" s="4"/>
      <c r="B1037" s="4"/>
      <c r="C1037" s="7"/>
      <c r="D1037" s="4"/>
      <c r="E1037" s="4"/>
      <c r="F1037" s="7"/>
      <c r="G1037" s="4"/>
      <c r="H1037" s="4"/>
      <c r="I1037" s="4"/>
      <c r="J1037" s="4"/>
      <c r="K1037" s="4"/>
      <c r="L1037" s="4"/>
      <c r="M1037" s="4"/>
      <c r="N1037" s="7"/>
      <c r="O1037" s="4"/>
      <c r="P1037" s="4"/>
      <c r="Q1037" s="7"/>
      <c r="R1037" s="4"/>
      <c r="S1037" s="4"/>
      <c r="T1037" s="4"/>
      <c r="U1037" s="4"/>
      <c r="V1037" s="4"/>
      <c r="W1037" s="4"/>
      <c r="X1037" s="4"/>
      <c r="Y1037" s="7"/>
      <c r="Z1037" s="4"/>
      <c r="AA1037" s="4"/>
      <c r="AB1037" s="7"/>
      <c r="AC1037" s="4"/>
      <c r="AD1037" s="4"/>
      <c r="AE1037" s="4"/>
      <c r="AF1037" s="4"/>
      <c r="AG1037" s="4"/>
      <c r="AH1037" s="4"/>
      <c r="AI1037" s="4"/>
    </row>
    <row r="1038">
      <c r="A1038" s="4"/>
      <c r="B1038" s="4"/>
      <c r="C1038" s="7"/>
      <c r="D1038" s="4"/>
      <c r="E1038" s="4"/>
      <c r="F1038" s="7"/>
      <c r="G1038" s="4"/>
      <c r="H1038" s="4"/>
      <c r="I1038" s="4"/>
      <c r="J1038" s="4"/>
      <c r="K1038" s="4"/>
      <c r="L1038" s="4"/>
      <c r="M1038" s="4"/>
      <c r="N1038" s="7"/>
      <c r="O1038" s="4"/>
      <c r="P1038" s="4"/>
      <c r="Q1038" s="7"/>
      <c r="R1038" s="4"/>
      <c r="S1038" s="4"/>
      <c r="T1038" s="4"/>
      <c r="U1038" s="4"/>
      <c r="V1038" s="4"/>
      <c r="W1038" s="4"/>
      <c r="X1038" s="4"/>
      <c r="Y1038" s="7"/>
      <c r="Z1038" s="4"/>
      <c r="AA1038" s="4"/>
      <c r="AB1038" s="7"/>
      <c r="AC1038" s="4"/>
      <c r="AD1038" s="4"/>
      <c r="AE1038" s="4"/>
      <c r="AF1038" s="4"/>
      <c r="AG1038" s="4"/>
      <c r="AH1038" s="4"/>
      <c r="AI1038" s="4"/>
    </row>
    <row r="1039">
      <c r="A1039" s="4"/>
      <c r="B1039" s="4"/>
      <c r="C1039" s="7"/>
      <c r="D1039" s="4"/>
      <c r="E1039" s="4"/>
      <c r="F1039" s="7"/>
      <c r="G1039" s="4"/>
      <c r="H1039" s="4"/>
      <c r="I1039" s="4"/>
      <c r="J1039" s="4"/>
      <c r="K1039" s="4"/>
      <c r="L1039" s="4"/>
      <c r="M1039" s="4"/>
      <c r="N1039" s="7"/>
      <c r="O1039" s="4"/>
      <c r="P1039" s="4"/>
      <c r="Q1039" s="7"/>
      <c r="R1039" s="4"/>
      <c r="S1039" s="4"/>
      <c r="T1039" s="4"/>
      <c r="U1039" s="4"/>
      <c r="V1039" s="4"/>
      <c r="W1039" s="4"/>
      <c r="X1039" s="4"/>
      <c r="Y1039" s="7"/>
      <c r="Z1039" s="4"/>
      <c r="AA1039" s="4"/>
      <c r="AB1039" s="7"/>
      <c r="AC1039" s="4"/>
      <c r="AD1039" s="4"/>
      <c r="AE1039" s="4"/>
      <c r="AF1039" s="4"/>
      <c r="AG1039" s="4"/>
      <c r="AH1039" s="4"/>
      <c r="AI1039" s="4"/>
    </row>
    <row r="1040">
      <c r="A1040" s="4"/>
      <c r="B1040" s="4"/>
      <c r="C1040" s="7"/>
      <c r="D1040" s="4"/>
      <c r="E1040" s="4"/>
      <c r="F1040" s="7"/>
      <c r="G1040" s="4"/>
      <c r="H1040" s="4"/>
      <c r="I1040" s="4"/>
      <c r="J1040" s="4"/>
      <c r="K1040" s="4"/>
      <c r="L1040" s="4"/>
      <c r="M1040" s="4"/>
      <c r="N1040" s="7"/>
      <c r="O1040" s="4"/>
      <c r="P1040" s="4"/>
      <c r="Q1040" s="7"/>
      <c r="R1040" s="4"/>
      <c r="S1040" s="4"/>
      <c r="T1040" s="4"/>
      <c r="U1040" s="4"/>
      <c r="V1040" s="4"/>
      <c r="W1040" s="4"/>
      <c r="X1040" s="4"/>
      <c r="Y1040" s="7"/>
      <c r="Z1040" s="4"/>
      <c r="AA1040" s="4"/>
      <c r="AB1040" s="7"/>
      <c r="AC1040" s="4"/>
      <c r="AD1040" s="4"/>
      <c r="AE1040" s="4"/>
      <c r="AF1040" s="4"/>
      <c r="AG1040" s="4"/>
      <c r="AH1040" s="4"/>
      <c r="AI1040" s="4"/>
    </row>
    <row r="1041">
      <c r="A1041" s="4"/>
      <c r="B1041" s="4"/>
      <c r="C1041" s="7"/>
      <c r="D1041" s="4"/>
      <c r="E1041" s="4"/>
      <c r="F1041" s="7"/>
      <c r="G1041" s="4"/>
      <c r="H1041" s="4"/>
      <c r="I1041" s="4"/>
      <c r="J1041" s="4"/>
      <c r="K1041" s="4"/>
      <c r="L1041" s="4"/>
      <c r="M1041" s="4"/>
      <c r="N1041" s="7"/>
      <c r="O1041" s="4"/>
      <c r="P1041" s="4"/>
      <c r="Q1041" s="7"/>
      <c r="R1041" s="4"/>
      <c r="S1041" s="4"/>
      <c r="T1041" s="4"/>
      <c r="U1041" s="4"/>
      <c r="V1041" s="4"/>
      <c r="W1041" s="4"/>
      <c r="X1041" s="4"/>
      <c r="Y1041" s="7"/>
      <c r="Z1041" s="4"/>
      <c r="AA1041" s="4"/>
      <c r="AB1041" s="7"/>
      <c r="AC1041" s="4"/>
      <c r="AD1041" s="4"/>
      <c r="AE1041" s="4"/>
      <c r="AF1041" s="4"/>
      <c r="AG1041" s="4"/>
      <c r="AH1041" s="4"/>
      <c r="AI1041" s="4"/>
    </row>
    <row r="1042">
      <c r="A1042" s="4"/>
      <c r="B1042" s="4"/>
      <c r="C1042" s="7"/>
      <c r="D1042" s="4"/>
      <c r="E1042" s="4"/>
      <c r="F1042" s="7"/>
      <c r="G1042" s="4"/>
      <c r="H1042" s="4"/>
      <c r="I1042" s="4"/>
      <c r="J1042" s="4"/>
      <c r="K1042" s="4"/>
      <c r="L1042" s="4"/>
      <c r="M1042" s="4"/>
      <c r="N1042" s="7"/>
      <c r="O1042" s="4"/>
      <c r="P1042" s="4"/>
      <c r="Q1042" s="7"/>
      <c r="R1042" s="4"/>
      <c r="S1042" s="4"/>
      <c r="T1042" s="4"/>
      <c r="U1042" s="4"/>
      <c r="V1042" s="4"/>
      <c r="W1042" s="4"/>
      <c r="X1042" s="4"/>
      <c r="Y1042" s="7"/>
      <c r="Z1042" s="4"/>
      <c r="AA1042" s="4"/>
      <c r="AB1042" s="7"/>
      <c r="AC1042" s="4"/>
      <c r="AD1042" s="4"/>
      <c r="AE1042" s="4"/>
      <c r="AF1042" s="4"/>
      <c r="AG1042" s="4"/>
      <c r="AH1042" s="4"/>
      <c r="AI1042" s="4"/>
    </row>
    <row r="1043">
      <c r="A1043" s="4"/>
      <c r="B1043" s="4"/>
      <c r="C1043" s="7"/>
      <c r="D1043" s="4"/>
      <c r="E1043" s="4"/>
      <c r="F1043" s="7"/>
      <c r="G1043" s="4"/>
      <c r="H1043" s="4"/>
      <c r="I1043" s="4"/>
      <c r="J1043" s="4"/>
      <c r="K1043" s="4"/>
      <c r="L1043" s="4"/>
      <c r="M1043" s="4"/>
      <c r="N1043" s="7"/>
      <c r="O1043" s="4"/>
      <c r="P1043" s="4"/>
      <c r="Q1043" s="7"/>
      <c r="R1043" s="4"/>
      <c r="S1043" s="4"/>
      <c r="T1043" s="4"/>
      <c r="U1043" s="4"/>
      <c r="V1043" s="4"/>
      <c r="W1043" s="4"/>
      <c r="X1043" s="4"/>
      <c r="Y1043" s="7"/>
      <c r="Z1043" s="4"/>
      <c r="AA1043" s="4"/>
      <c r="AB1043" s="7"/>
      <c r="AC1043" s="4"/>
      <c r="AD1043" s="4"/>
      <c r="AE1043" s="4"/>
      <c r="AF1043" s="4"/>
      <c r="AG1043" s="4"/>
      <c r="AH1043" s="4"/>
      <c r="AI1043" s="4"/>
    </row>
    <row r="1044">
      <c r="A1044" s="4"/>
      <c r="B1044" s="4"/>
      <c r="C1044" s="7"/>
      <c r="D1044" s="4"/>
      <c r="E1044" s="4"/>
      <c r="F1044" s="7"/>
      <c r="G1044" s="4"/>
      <c r="H1044" s="4"/>
      <c r="I1044" s="4"/>
      <c r="J1044" s="4"/>
      <c r="K1044" s="4"/>
      <c r="L1044" s="4"/>
      <c r="M1044" s="4"/>
      <c r="N1044" s="7"/>
      <c r="O1044" s="4"/>
      <c r="P1044" s="4"/>
      <c r="Q1044" s="7"/>
      <c r="R1044" s="4"/>
      <c r="S1044" s="4"/>
      <c r="T1044" s="4"/>
      <c r="U1044" s="4"/>
      <c r="V1044" s="4"/>
      <c r="W1044" s="4"/>
      <c r="X1044" s="4"/>
      <c r="Y1044" s="7"/>
      <c r="Z1044" s="4"/>
      <c r="AA1044" s="4"/>
      <c r="AB1044" s="7"/>
      <c r="AC1044" s="4"/>
      <c r="AD1044" s="4"/>
      <c r="AE1044" s="4"/>
      <c r="AF1044" s="4"/>
      <c r="AG1044" s="4"/>
      <c r="AH1044" s="4"/>
      <c r="AI1044" s="4"/>
    </row>
    <row r="1045">
      <c r="A1045" s="4"/>
      <c r="B1045" s="4"/>
      <c r="C1045" s="7"/>
      <c r="D1045" s="4"/>
      <c r="E1045" s="4"/>
      <c r="F1045" s="7"/>
      <c r="G1045" s="4"/>
      <c r="H1045" s="4"/>
      <c r="I1045" s="4"/>
      <c r="J1045" s="4"/>
      <c r="K1045" s="4"/>
      <c r="L1045" s="4"/>
      <c r="M1045" s="4"/>
      <c r="N1045" s="7"/>
      <c r="O1045" s="4"/>
      <c r="P1045" s="4"/>
      <c r="Q1045" s="7"/>
      <c r="R1045" s="4"/>
      <c r="S1045" s="4"/>
      <c r="T1045" s="4"/>
      <c r="U1045" s="4"/>
      <c r="V1045" s="4"/>
      <c r="W1045" s="4"/>
      <c r="X1045" s="4"/>
      <c r="Y1045" s="7"/>
      <c r="Z1045" s="4"/>
      <c r="AA1045" s="4"/>
      <c r="AB1045" s="7"/>
      <c r="AC1045" s="4"/>
      <c r="AD1045" s="4"/>
      <c r="AE1045" s="4"/>
      <c r="AF1045" s="4"/>
      <c r="AG1045" s="4"/>
      <c r="AH1045" s="4"/>
      <c r="AI1045" s="4"/>
    </row>
    <row r="1046">
      <c r="A1046" s="4"/>
      <c r="B1046" s="4"/>
      <c r="C1046" s="7"/>
      <c r="D1046" s="4"/>
      <c r="E1046" s="4"/>
      <c r="F1046" s="7"/>
      <c r="G1046" s="4"/>
      <c r="H1046" s="4"/>
      <c r="I1046" s="4"/>
      <c r="J1046" s="4"/>
      <c r="K1046" s="4"/>
      <c r="L1046" s="4"/>
      <c r="M1046" s="4"/>
      <c r="N1046" s="7"/>
      <c r="O1046" s="4"/>
      <c r="P1046" s="4"/>
      <c r="Q1046" s="7"/>
      <c r="R1046" s="4"/>
      <c r="S1046" s="4"/>
      <c r="T1046" s="4"/>
      <c r="U1046" s="4"/>
      <c r="V1046" s="4"/>
      <c r="W1046" s="4"/>
      <c r="X1046" s="4"/>
      <c r="Y1046" s="7"/>
      <c r="Z1046" s="4"/>
      <c r="AA1046" s="4"/>
      <c r="AB1046" s="7"/>
      <c r="AC1046" s="4"/>
      <c r="AD1046" s="4"/>
      <c r="AE1046" s="4"/>
      <c r="AF1046" s="4"/>
      <c r="AG1046" s="4"/>
      <c r="AH1046" s="4"/>
      <c r="AI1046" s="4"/>
    </row>
    <row r="1047">
      <c r="A1047" s="4"/>
      <c r="B1047" s="4"/>
      <c r="C1047" s="7"/>
      <c r="D1047" s="4"/>
      <c r="E1047" s="4"/>
      <c r="F1047" s="7"/>
      <c r="G1047" s="4"/>
      <c r="H1047" s="4"/>
      <c r="I1047" s="4"/>
      <c r="J1047" s="4"/>
      <c r="K1047" s="4"/>
      <c r="L1047" s="4"/>
      <c r="M1047" s="4"/>
      <c r="N1047" s="7"/>
      <c r="O1047" s="4"/>
      <c r="P1047" s="4"/>
      <c r="Q1047" s="7"/>
      <c r="R1047" s="4"/>
      <c r="S1047" s="4"/>
      <c r="T1047" s="4"/>
      <c r="U1047" s="4"/>
      <c r="V1047" s="4"/>
      <c r="W1047" s="4"/>
      <c r="X1047" s="4"/>
      <c r="Y1047" s="7"/>
      <c r="Z1047" s="4"/>
      <c r="AA1047" s="4"/>
      <c r="AB1047" s="7"/>
      <c r="AC1047" s="4"/>
      <c r="AD1047" s="4"/>
      <c r="AE1047" s="4"/>
      <c r="AF1047" s="4"/>
      <c r="AG1047" s="4"/>
      <c r="AH1047" s="4"/>
      <c r="AI1047" s="4"/>
    </row>
    <row r="1048">
      <c r="A1048" s="4"/>
      <c r="B1048" s="4"/>
      <c r="C1048" s="7"/>
      <c r="D1048" s="4"/>
      <c r="E1048" s="4"/>
      <c r="F1048" s="7"/>
      <c r="G1048" s="4"/>
      <c r="H1048" s="4"/>
      <c r="I1048" s="4"/>
      <c r="J1048" s="4"/>
      <c r="K1048" s="4"/>
      <c r="L1048" s="4"/>
      <c r="M1048" s="4"/>
      <c r="N1048" s="7"/>
      <c r="O1048" s="4"/>
      <c r="P1048" s="4"/>
      <c r="Q1048" s="7"/>
      <c r="R1048" s="4"/>
      <c r="S1048" s="4"/>
      <c r="T1048" s="4"/>
      <c r="U1048" s="4"/>
      <c r="V1048" s="4"/>
      <c r="W1048" s="4"/>
      <c r="X1048" s="4"/>
      <c r="Y1048" s="7"/>
      <c r="Z1048" s="4"/>
      <c r="AA1048" s="4"/>
      <c r="AB1048" s="7"/>
      <c r="AC1048" s="4"/>
      <c r="AD1048" s="4"/>
      <c r="AE1048" s="4"/>
      <c r="AF1048" s="4"/>
      <c r="AG1048" s="4"/>
      <c r="AH1048" s="4"/>
      <c r="AI1048" s="4"/>
    </row>
  </sheetData>
  <mergeCells count="3">
    <mergeCell ref="C1:K1"/>
    <mergeCell ref="N1:V1"/>
    <mergeCell ref="Y1:A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5"/>
    <col customWidth="1" min="3" max="3" width="10.75"/>
    <col customWidth="1" min="9" max="9" width="23.25"/>
  </cols>
  <sheetData>
    <row r="1">
      <c r="A1" s="13"/>
      <c r="B1" s="13" t="s">
        <v>44</v>
      </c>
      <c r="F1" s="13"/>
      <c r="G1" s="13" t="s">
        <v>45</v>
      </c>
      <c r="J1" s="14"/>
      <c r="K1" s="15"/>
      <c r="L1" s="13" t="s">
        <v>46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19"/>
      <c r="B2" s="19" t="s">
        <v>47</v>
      </c>
      <c r="C2" s="19" t="s">
        <v>48</v>
      </c>
      <c r="D2" s="19" t="s">
        <v>49</v>
      </c>
      <c r="E2" s="20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62" si="1"> EXACT(B3, LOWER(B3))</f>
        <v>0</v>
      </c>
      <c r="B3" s="25" t="s">
        <v>51</v>
      </c>
      <c r="C3" s="26">
        <v>11735.0</v>
      </c>
      <c r="D3" s="27" t="s">
        <v>52</v>
      </c>
      <c r="E3" s="26">
        <v>1.629968508693E12</v>
      </c>
      <c r="F3" s="24" t="b">
        <f t="shared" ref="F3:F62" si="2"> EXACT(G3, LOWER(G3))</f>
        <v>0</v>
      </c>
      <c r="G3" s="25" t="s">
        <v>51</v>
      </c>
      <c r="H3" s="26">
        <v>10301.0</v>
      </c>
      <c r="I3" s="27" t="s">
        <v>53</v>
      </c>
      <c r="J3" s="26">
        <v>1.629969350636E12</v>
      </c>
      <c r="K3" s="24" t="b">
        <f t="shared" ref="K3:K62" si="3"> EXACT(L3, LOWER(L3))</f>
        <v>0</v>
      </c>
      <c r="L3" s="25" t="s">
        <v>51</v>
      </c>
      <c r="M3" s="26">
        <v>8097.0</v>
      </c>
      <c r="N3" s="27" t="s">
        <v>54</v>
      </c>
      <c r="O3" s="26">
        <v>1.62996977056E12</v>
      </c>
      <c r="P3" s="24" t="b">
        <f t="shared" ref="P3:P62" si="4"> EXACT(Q3, LOWER(Q3))</f>
        <v>0</v>
      </c>
      <c r="Q3" s="25" t="s">
        <v>51</v>
      </c>
      <c r="R3" s="26">
        <v>14587.0</v>
      </c>
      <c r="S3" s="27" t="s">
        <v>55</v>
      </c>
      <c r="T3" s="26">
        <v>1.629975657251E12</v>
      </c>
      <c r="U3" s="24" t="b">
        <f t="shared" ref="U3:U64" si="5"> EXACT(V3, LOWER(V3))</f>
        <v>0</v>
      </c>
      <c r="V3" s="25" t="s">
        <v>51</v>
      </c>
      <c r="W3" s="26">
        <v>12543.0</v>
      </c>
      <c r="X3" s="27" t="s">
        <v>56</v>
      </c>
      <c r="Y3" s="26">
        <v>1.629976237781E12</v>
      </c>
      <c r="Z3" s="24" t="b">
        <f t="shared" ref="Z3:Z62" si="6"> EXACT(AA3, LOWER(AA3))</f>
        <v>0</v>
      </c>
      <c r="AA3" s="25" t="s">
        <v>51</v>
      </c>
      <c r="AB3" s="26">
        <v>13001.0</v>
      </c>
      <c r="AC3" s="27" t="s">
        <v>57</v>
      </c>
      <c r="AD3" s="26">
        <v>1.629976672601E12</v>
      </c>
      <c r="AE3" s="24" t="b">
        <f t="shared" ref="AE3:AE62" si="7"> EXACT(AF3, LOWER(AF3))</f>
        <v>0</v>
      </c>
      <c r="AF3" s="25" t="s">
        <v>51</v>
      </c>
      <c r="AG3" s="26">
        <v>12719.0</v>
      </c>
      <c r="AH3" s="27" t="s">
        <v>58</v>
      </c>
      <c r="AI3" s="26">
        <v>1.629981842795E12</v>
      </c>
      <c r="AJ3" s="24" t="b">
        <f t="shared" ref="AJ3:AJ62" si="8"> EXACT(AK3, LOWER(AK3))</f>
        <v>0</v>
      </c>
      <c r="AK3" s="25" t="s">
        <v>51</v>
      </c>
      <c r="AL3" s="26">
        <v>12027.0</v>
      </c>
      <c r="AM3" s="27" t="s">
        <v>59</v>
      </c>
      <c r="AN3" s="26">
        <v>1.629982277409E12</v>
      </c>
      <c r="AO3" s="24" t="b">
        <f t="shared" ref="AO3:AO62" si="9"> EXACT(AP3, LOWER(AP3))</f>
        <v>0</v>
      </c>
      <c r="AP3" s="25" t="s">
        <v>51</v>
      </c>
      <c r="AQ3" s="26">
        <v>15412.0</v>
      </c>
      <c r="AR3" s="27" t="s">
        <v>60</v>
      </c>
      <c r="AS3" s="26">
        <v>1.629982726739E12</v>
      </c>
    </row>
    <row r="4">
      <c r="A4" s="24" t="b">
        <f t="shared" si="1"/>
        <v>1</v>
      </c>
      <c r="B4" s="25" t="s">
        <v>61</v>
      </c>
      <c r="C4" s="26">
        <v>181.0</v>
      </c>
      <c r="D4" s="27" t="s">
        <v>52</v>
      </c>
      <c r="E4" s="26">
        <v>1.629968508876E12</v>
      </c>
      <c r="F4" s="24" t="b">
        <f t="shared" si="2"/>
        <v>1</v>
      </c>
      <c r="G4" s="25" t="s">
        <v>61</v>
      </c>
      <c r="H4" s="26">
        <v>138.0</v>
      </c>
      <c r="I4" s="27" t="s">
        <v>53</v>
      </c>
      <c r="J4" s="26">
        <v>1.629969350767E12</v>
      </c>
      <c r="K4" s="24" t="b">
        <f t="shared" si="3"/>
        <v>1</v>
      </c>
      <c r="L4" s="25" t="s">
        <v>61</v>
      </c>
      <c r="M4" s="26">
        <v>122.0</v>
      </c>
      <c r="N4" s="27" t="s">
        <v>54</v>
      </c>
      <c r="O4" s="26">
        <v>1.629969770682E12</v>
      </c>
      <c r="P4" s="24" t="b">
        <f t="shared" si="4"/>
        <v>1</v>
      </c>
      <c r="Q4" s="25" t="s">
        <v>61</v>
      </c>
      <c r="R4" s="26">
        <v>265.0</v>
      </c>
      <c r="S4" s="27" t="s">
        <v>55</v>
      </c>
      <c r="T4" s="26">
        <v>1.629975657529E12</v>
      </c>
      <c r="U4" s="24" t="b">
        <f t="shared" si="5"/>
        <v>1</v>
      </c>
      <c r="V4" s="25" t="s">
        <v>61</v>
      </c>
      <c r="W4" s="26">
        <v>178.0</v>
      </c>
      <c r="X4" s="27" t="s">
        <v>56</v>
      </c>
      <c r="Y4" s="26">
        <v>1.629976237945E12</v>
      </c>
      <c r="Z4" s="24" t="b">
        <f t="shared" si="6"/>
        <v>1</v>
      </c>
      <c r="AA4" s="25" t="s">
        <v>61</v>
      </c>
      <c r="AB4" s="26">
        <v>221.0</v>
      </c>
      <c r="AC4" s="27" t="s">
        <v>57</v>
      </c>
      <c r="AD4" s="26">
        <v>1.629976672819E12</v>
      </c>
      <c r="AE4" s="24" t="b">
        <f t="shared" si="7"/>
        <v>0</v>
      </c>
      <c r="AF4" s="25" t="s">
        <v>62</v>
      </c>
      <c r="AG4" s="26">
        <v>159.0</v>
      </c>
      <c r="AH4" s="27" t="s">
        <v>58</v>
      </c>
      <c r="AI4" s="26">
        <v>1.629981842944E12</v>
      </c>
      <c r="AJ4" s="24" t="b">
        <f t="shared" si="8"/>
        <v>1</v>
      </c>
      <c r="AK4" s="25" t="s">
        <v>61</v>
      </c>
      <c r="AL4" s="26">
        <v>291.0</v>
      </c>
      <c r="AM4" s="27" t="s">
        <v>59</v>
      </c>
      <c r="AN4" s="26">
        <v>1.629982277668E12</v>
      </c>
      <c r="AO4" s="24" t="b">
        <f t="shared" si="9"/>
        <v>1</v>
      </c>
      <c r="AP4" s="25" t="s">
        <v>61</v>
      </c>
      <c r="AQ4" s="26">
        <v>273.0</v>
      </c>
      <c r="AR4" s="27" t="s">
        <v>63</v>
      </c>
      <c r="AS4" s="26">
        <v>1.629982727007E12</v>
      </c>
    </row>
    <row r="5">
      <c r="A5" s="24" t="b">
        <f t="shared" si="1"/>
        <v>1</v>
      </c>
      <c r="B5" s="25" t="s">
        <v>64</v>
      </c>
      <c r="C5" s="26">
        <v>218.0</v>
      </c>
      <c r="D5" s="27" t="s">
        <v>65</v>
      </c>
      <c r="E5" s="26">
        <v>1.629968509091E12</v>
      </c>
      <c r="F5" s="24" t="b">
        <f t="shared" si="2"/>
        <v>1</v>
      </c>
      <c r="G5" s="25" t="s">
        <v>64</v>
      </c>
      <c r="H5" s="26">
        <v>428.0</v>
      </c>
      <c r="I5" s="27" t="s">
        <v>66</v>
      </c>
      <c r="J5" s="26">
        <v>1.629969351196E12</v>
      </c>
      <c r="K5" s="24" t="b">
        <f t="shared" si="3"/>
        <v>1</v>
      </c>
      <c r="L5" s="25" t="s">
        <v>64</v>
      </c>
      <c r="M5" s="26">
        <v>210.0</v>
      </c>
      <c r="N5" s="27" t="s">
        <v>54</v>
      </c>
      <c r="O5" s="26">
        <v>1.62996977089E12</v>
      </c>
      <c r="P5" s="24" t="b">
        <f t="shared" si="4"/>
        <v>1</v>
      </c>
      <c r="Q5" s="25" t="s">
        <v>64</v>
      </c>
      <c r="R5" s="26">
        <v>410.0</v>
      </c>
      <c r="S5" s="27" t="s">
        <v>55</v>
      </c>
      <c r="T5" s="26">
        <v>1.629975657925E12</v>
      </c>
      <c r="U5" s="24" t="b">
        <f t="shared" si="5"/>
        <v>1</v>
      </c>
      <c r="V5" s="25" t="s">
        <v>64</v>
      </c>
      <c r="W5" s="26">
        <v>301.0</v>
      </c>
      <c r="X5" s="27" t="s">
        <v>67</v>
      </c>
      <c r="Y5" s="26">
        <v>1.629976238252E12</v>
      </c>
      <c r="Z5" s="24" t="b">
        <f t="shared" si="6"/>
        <v>1</v>
      </c>
      <c r="AA5" s="25" t="s">
        <v>64</v>
      </c>
      <c r="AB5" s="26">
        <v>362.0</v>
      </c>
      <c r="AC5" s="27" t="s">
        <v>68</v>
      </c>
      <c r="AD5" s="26">
        <v>1.629976673183E12</v>
      </c>
      <c r="AE5" s="24" t="b">
        <f t="shared" si="7"/>
        <v>0</v>
      </c>
      <c r="AF5" s="25" t="s">
        <v>51</v>
      </c>
      <c r="AG5" s="26">
        <v>706.0</v>
      </c>
      <c r="AH5" s="27" t="s">
        <v>69</v>
      </c>
      <c r="AI5" s="26">
        <v>1.62998184365E12</v>
      </c>
      <c r="AJ5" s="24" t="b">
        <f t="shared" si="8"/>
        <v>1</v>
      </c>
      <c r="AK5" s="25" t="s">
        <v>64</v>
      </c>
      <c r="AL5" s="26">
        <v>327.0</v>
      </c>
      <c r="AM5" s="27" t="s">
        <v>59</v>
      </c>
      <c r="AN5" s="26">
        <v>1.629982277997E12</v>
      </c>
      <c r="AO5" s="24" t="b">
        <f t="shared" si="9"/>
        <v>1</v>
      </c>
      <c r="AP5" s="25" t="s">
        <v>64</v>
      </c>
      <c r="AQ5" s="26">
        <v>311.0</v>
      </c>
      <c r="AR5" s="27" t="s">
        <v>63</v>
      </c>
      <c r="AS5" s="26">
        <v>1.629982727316E12</v>
      </c>
    </row>
    <row r="6">
      <c r="A6" s="24" t="b">
        <f t="shared" si="1"/>
        <v>1</v>
      </c>
      <c r="B6" s="25" t="s">
        <v>70</v>
      </c>
      <c r="C6" s="26">
        <v>177.0</v>
      </c>
      <c r="D6" s="27" t="s">
        <v>65</v>
      </c>
      <c r="E6" s="26">
        <v>1.629968509301E12</v>
      </c>
      <c r="F6" s="24" t="b">
        <f t="shared" si="2"/>
        <v>1</v>
      </c>
      <c r="G6" s="25" t="s">
        <v>70</v>
      </c>
      <c r="H6" s="26">
        <v>300.0</v>
      </c>
      <c r="I6" s="27" t="s">
        <v>66</v>
      </c>
      <c r="J6" s="26">
        <v>1.629969351498E12</v>
      </c>
      <c r="K6" s="24" t="b">
        <f t="shared" si="3"/>
        <v>1</v>
      </c>
      <c r="L6" s="25" t="s">
        <v>70</v>
      </c>
      <c r="M6" s="26">
        <v>184.0</v>
      </c>
      <c r="N6" s="27" t="s">
        <v>71</v>
      </c>
      <c r="O6" s="26">
        <v>1.629969771071E12</v>
      </c>
      <c r="P6" s="24" t="b">
        <f t="shared" si="4"/>
        <v>1</v>
      </c>
      <c r="Q6" s="25" t="s">
        <v>70</v>
      </c>
      <c r="R6" s="26">
        <v>318.0</v>
      </c>
      <c r="S6" s="27" t="s">
        <v>72</v>
      </c>
      <c r="T6" s="26">
        <v>1.62997565824E12</v>
      </c>
      <c r="U6" s="24" t="b">
        <f t="shared" si="5"/>
        <v>1</v>
      </c>
      <c r="V6" s="25" t="s">
        <v>70</v>
      </c>
      <c r="W6" s="26">
        <v>179.0</v>
      </c>
      <c r="X6" s="27" t="s">
        <v>67</v>
      </c>
      <c r="Y6" s="26">
        <v>1.629976238439E12</v>
      </c>
      <c r="Z6" s="24" t="b">
        <f t="shared" si="6"/>
        <v>1</v>
      </c>
      <c r="AA6" s="25" t="s">
        <v>70</v>
      </c>
      <c r="AB6" s="26">
        <v>234.0</v>
      </c>
      <c r="AC6" s="27" t="s">
        <v>68</v>
      </c>
      <c r="AD6" s="26">
        <v>1.629976673415E12</v>
      </c>
      <c r="AE6" s="24" t="b">
        <f t="shared" si="7"/>
        <v>1</v>
      </c>
      <c r="AF6" s="25" t="s">
        <v>61</v>
      </c>
      <c r="AG6" s="26">
        <v>909.0</v>
      </c>
      <c r="AH6" s="27" t="s">
        <v>73</v>
      </c>
      <c r="AI6" s="26">
        <v>1.629981844564E12</v>
      </c>
      <c r="AJ6" s="24" t="b">
        <f t="shared" si="8"/>
        <v>1</v>
      </c>
      <c r="AK6" s="25" t="s">
        <v>70</v>
      </c>
      <c r="AL6" s="26">
        <v>310.0</v>
      </c>
      <c r="AM6" s="27" t="s">
        <v>74</v>
      </c>
      <c r="AN6" s="26">
        <v>1.629982278304E12</v>
      </c>
      <c r="AO6" s="24" t="b">
        <f t="shared" si="9"/>
        <v>1</v>
      </c>
      <c r="AP6" s="25" t="s">
        <v>70</v>
      </c>
      <c r="AQ6" s="26">
        <v>316.0</v>
      </c>
      <c r="AR6" s="27" t="s">
        <v>63</v>
      </c>
      <c r="AS6" s="26">
        <v>1.629982727634E12</v>
      </c>
    </row>
    <row r="7">
      <c r="A7" s="24" t="b">
        <f t="shared" si="1"/>
        <v>1</v>
      </c>
      <c r="B7" s="25" t="s">
        <v>75</v>
      </c>
      <c r="C7" s="26">
        <v>560.0</v>
      </c>
      <c r="D7" s="27" t="s">
        <v>65</v>
      </c>
      <c r="E7" s="26">
        <v>1.62996850983E12</v>
      </c>
      <c r="F7" s="24" t="b">
        <f t="shared" si="2"/>
        <v>1</v>
      </c>
      <c r="G7" s="25" t="s">
        <v>75</v>
      </c>
      <c r="H7" s="26">
        <v>336.0</v>
      </c>
      <c r="I7" s="27" t="s">
        <v>66</v>
      </c>
      <c r="J7" s="26">
        <v>1.629969351832E12</v>
      </c>
      <c r="K7" s="24" t="b">
        <f t="shared" si="3"/>
        <v>1</v>
      </c>
      <c r="L7" s="25" t="s">
        <v>75</v>
      </c>
      <c r="M7" s="26">
        <v>242.0</v>
      </c>
      <c r="N7" s="27" t="s">
        <v>71</v>
      </c>
      <c r="O7" s="26">
        <v>1.629969771319E12</v>
      </c>
      <c r="P7" s="24" t="b">
        <f t="shared" si="4"/>
        <v>1</v>
      </c>
      <c r="Q7" s="25" t="s">
        <v>75</v>
      </c>
      <c r="R7" s="26">
        <v>189.0</v>
      </c>
      <c r="S7" s="27" t="s">
        <v>72</v>
      </c>
      <c r="T7" s="26">
        <v>1.629975658436E12</v>
      </c>
      <c r="U7" s="24" t="b">
        <f t="shared" si="5"/>
        <v>1</v>
      </c>
      <c r="V7" s="25" t="s">
        <v>75</v>
      </c>
      <c r="W7" s="26">
        <v>165.0</v>
      </c>
      <c r="X7" s="27" t="s">
        <v>67</v>
      </c>
      <c r="Y7" s="26">
        <v>1.629976238592E12</v>
      </c>
      <c r="Z7" s="24" t="b">
        <f t="shared" si="6"/>
        <v>1</v>
      </c>
      <c r="AA7" s="25" t="s">
        <v>75</v>
      </c>
      <c r="AB7" s="26">
        <v>116.0</v>
      </c>
      <c r="AC7" s="27" t="s">
        <v>68</v>
      </c>
      <c r="AD7" s="26">
        <v>1.629976673532E12</v>
      </c>
      <c r="AE7" s="24" t="b">
        <f t="shared" si="7"/>
        <v>1</v>
      </c>
      <c r="AF7" s="25" t="s">
        <v>64</v>
      </c>
      <c r="AG7" s="26">
        <v>301.0</v>
      </c>
      <c r="AH7" s="27" t="s">
        <v>73</v>
      </c>
      <c r="AI7" s="26">
        <v>1.629981844859E12</v>
      </c>
      <c r="AJ7" s="24" t="b">
        <f t="shared" si="8"/>
        <v>1</v>
      </c>
      <c r="AK7" s="25" t="s">
        <v>75</v>
      </c>
      <c r="AL7" s="26">
        <v>163.0</v>
      </c>
      <c r="AM7" s="27" t="s">
        <v>74</v>
      </c>
      <c r="AN7" s="26">
        <v>1.629982278482E12</v>
      </c>
      <c r="AO7" s="24" t="b">
        <f t="shared" si="9"/>
        <v>1</v>
      </c>
      <c r="AP7" s="25" t="s">
        <v>75</v>
      </c>
      <c r="AQ7" s="26">
        <v>242.0</v>
      </c>
      <c r="AR7" s="27" t="s">
        <v>63</v>
      </c>
      <c r="AS7" s="26">
        <v>1.629982727875E12</v>
      </c>
    </row>
    <row r="8">
      <c r="A8" s="24" t="b">
        <f t="shared" si="1"/>
        <v>1</v>
      </c>
      <c r="B8" s="25" t="s">
        <v>76</v>
      </c>
      <c r="C8" s="26">
        <v>150.0</v>
      </c>
      <c r="D8" s="27" t="s">
        <v>65</v>
      </c>
      <c r="E8" s="26">
        <v>1.629968509979E12</v>
      </c>
      <c r="F8" s="24" t="b">
        <f t="shared" si="2"/>
        <v>1</v>
      </c>
      <c r="G8" s="25" t="s">
        <v>76</v>
      </c>
      <c r="H8" s="26">
        <v>141.0</v>
      </c>
      <c r="I8" s="27" t="s">
        <v>66</v>
      </c>
      <c r="J8" s="26">
        <v>1.629969351974E12</v>
      </c>
      <c r="K8" s="24" t="b">
        <f t="shared" si="3"/>
        <v>1</v>
      </c>
      <c r="L8" s="25" t="s">
        <v>76</v>
      </c>
      <c r="M8" s="26">
        <v>127.0</v>
      </c>
      <c r="N8" s="27" t="s">
        <v>71</v>
      </c>
      <c r="O8" s="26">
        <v>1.629969771438E12</v>
      </c>
      <c r="P8" s="24" t="b">
        <f t="shared" si="4"/>
        <v>1</v>
      </c>
      <c r="Q8" s="25" t="s">
        <v>76</v>
      </c>
      <c r="R8" s="26">
        <v>129.0</v>
      </c>
      <c r="S8" s="27" t="s">
        <v>72</v>
      </c>
      <c r="T8" s="26">
        <v>1.629975658556E12</v>
      </c>
      <c r="U8" s="24" t="b">
        <f t="shared" si="5"/>
        <v>1</v>
      </c>
      <c r="V8" s="25" t="s">
        <v>76</v>
      </c>
      <c r="W8" s="26">
        <v>1104.0</v>
      </c>
      <c r="X8" s="27" t="s">
        <v>77</v>
      </c>
      <c r="Y8" s="26">
        <v>1.629976239695E12</v>
      </c>
      <c r="Z8" s="24" t="b">
        <f t="shared" si="6"/>
        <v>1</v>
      </c>
      <c r="AA8" s="25" t="s">
        <v>76</v>
      </c>
      <c r="AB8" s="26">
        <v>1105.0</v>
      </c>
      <c r="AC8" s="27" t="s">
        <v>78</v>
      </c>
      <c r="AD8" s="26">
        <v>1.629976674636E12</v>
      </c>
      <c r="AE8" s="24" t="b">
        <f t="shared" si="7"/>
        <v>1</v>
      </c>
      <c r="AF8" s="25" t="s">
        <v>70</v>
      </c>
      <c r="AG8" s="26">
        <v>285.0</v>
      </c>
      <c r="AH8" s="27" t="s">
        <v>79</v>
      </c>
      <c r="AI8" s="26">
        <v>1.629981845146E12</v>
      </c>
      <c r="AJ8" s="24" t="b">
        <f t="shared" si="8"/>
        <v>1</v>
      </c>
      <c r="AK8" s="25" t="s">
        <v>76</v>
      </c>
      <c r="AL8" s="26">
        <v>221.0</v>
      </c>
      <c r="AM8" s="27" t="s">
        <v>74</v>
      </c>
      <c r="AN8" s="26">
        <v>1.629982278691E12</v>
      </c>
      <c r="AO8" s="24" t="b">
        <f t="shared" si="9"/>
        <v>1</v>
      </c>
      <c r="AP8" s="25" t="s">
        <v>76</v>
      </c>
      <c r="AQ8" s="26">
        <v>162.0</v>
      </c>
      <c r="AR8" s="27" t="s">
        <v>80</v>
      </c>
      <c r="AS8" s="26">
        <v>1.629982728037E12</v>
      </c>
    </row>
    <row r="9">
      <c r="A9" s="24" t="b">
        <f t="shared" si="1"/>
        <v>1</v>
      </c>
      <c r="B9" s="25" t="s">
        <v>81</v>
      </c>
      <c r="C9" s="26">
        <v>192.0</v>
      </c>
      <c r="D9" s="27" t="s">
        <v>82</v>
      </c>
      <c r="E9" s="26">
        <v>1.629968510173E12</v>
      </c>
      <c r="F9" s="24" t="b">
        <f t="shared" si="2"/>
        <v>1</v>
      </c>
      <c r="G9" s="25" t="s">
        <v>81</v>
      </c>
      <c r="H9" s="26">
        <v>142.0</v>
      </c>
      <c r="I9" s="27" t="s">
        <v>83</v>
      </c>
      <c r="J9" s="26">
        <v>1.629969352116E12</v>
      </c>
      <c r="K9" s="24" t="b">
        <f t="shared" si="3"/>
        <v>1</v>
      </c>
      <c r="L9" s="25" t="s">
        <v>81</v>
      </c>
      <c r="M9" s="26">
        <v>109.0</v>
      </c>
      <c r="N9" s="27" t="s">
        <v>71</v>
      </c>
      <c r="O9" s="26">
        <v>1.629969771553E12</v>
      </c>
      <c r="P9" s="24" t="b">
        <f t="shared" si="4"/>
        <v>1</v>
      </c>
      <c r="Q9" s="25" t="s">
        <v>81</v>
      </c>
      <c r="R9" s="26">
        <v>151.0</v>
      </c>
      <c r="S9" s="27" t="s">
        <v>72</v>
      </c>
      <c r="T9" s="26">
        <v>1.629975658709E12</v>
      </c>
      <c r="U9" s="24" t="b">
        <f t="shared" si="5"/>
        <v>1</v>
      </c>
      <c r="V9" s="25" t="s">
        <v>81</v>
      </c>
      <c r="W9" s="26">
        <v>152.0</v>
      </c>
      <c r="X9" s="27" t="s">
        <v>77</v>
      </c>
      <c r="Y9" s="26">
        <v>1.629976239849E12</v>
      </c>
      <c r="Z9" s="24" t="b">
        <f t="shared" si="6"/>
        <v>1</v>
      </c>
      <c r="AA9" s="25" t="s">
        <v>81</v>
      </c>
      <c r="AB9" s="26">
        <v>133.0</v>
      </c>
      <c r="AC9" s="27" t="s">
        <v>78</v>
      </c>
      <c r="AD9" s="26">
        <v>1.629976674771E12</v>
      </c>
      <c r="AE9" s="24" t="b">
        <f t="shared" si="7"/>
        <v>1</v>
      </c>
      <c r="AF9" s="25" t="s">
        <v>75</v>
      </c>
      <c r="AG9" s="26">
        <v>293.0</v>
      </c>
      <c r="AH9" s="27" t="s">
        <v>79</v>
      </c>
      <c r="AI9" s="26">
        <v>1.629981845437E12</v>
      </c>
      <c r="AJ9" s="24" t="b">
        <f t="shared" si="8"/>
        <v>1</v>
      </c>
      <c r="AK9" s="25" t="s">
        <v>81</v>
      </c>
      <c r="AL9" s="26">
        <v>91.0</v>
      </c>
      <c r="AM9" s="27" t="s">
        <v>74</v>
      </c>
      <c r="AN9" s="26">
        <v>1.629982278799E12</v>
      </c>
      <c r="AO9" s="24" t="b">
        <f t="shared" si="9"/>
        <v>1</v>
      </c>
      <c r="AP9" s="25" t="s">
        <v>81</v>
      </c>
      <c r="AQ9" s="26">
        <v>123.0</v>
      </c>
      <c r="AR9" s="27" t="s">
        <v>80</v>
      </c>
      <c r="AS9" s="26">
        <v>1.629982728161E12</v>
      </c>
    </row>
    <row r="10">
      <c r="A10" s="24" t="b">
        <f t="shared" si="1"/>
        <v>1</v>
      </c>
      <c r="B10" s="25" t="s">
        <v>84</v>
      </c>
      <c r="C10" s="26">
        <v>180.0</v>
      </c>
      <c r="D10" s="27" t="s">
        <v>82</v>
      </c>
      <c r="E10" s="26">
        <v>1.629968510361E12</v>
      </c>
      <c r="F10" s="24" t="b">
        <f t="shared" si="2"/>
        <v>1</v>
      </c>
      <c r="G10" s="25" t="s">
        <v>84</v>
      </c>
      <c r="H10" s="26">
        <v>264.0</v>
      </c>
      <c r="I10" s="27" t="s">
        <v>83</v>
      </c>
      <c r="J10" s="26">
        <v>1.629969352391E12</v>
      </c>
      <c r="K10" s="24" t="b">
        <f t="shared" si="3"/>
        <v>1</v>
      </c>
      <c r="L10" s="25" t="s">
        <v>84</v>
      </c>
      <c r="M10" s="26">
        <v>161.0</v>
      </c>
      <c r="N10" s="27" t="s">
        <v>71</v>
      </c>
      <c r="O10" s="26">
        <v>1.629969771715E12</v>
      </c>
      <c r="P10" s="24" t="b">
        <f t="shared" si="4"/>
        <v>1</v>
      </c>
      <c r="Q10" s="25" t="s">
        <v>84</v>
      </c>
      <c r="R10" s="26">
        <v>131.0</v>
      </c>
      <c r="S10" s="27" t="s">
        <v>72</v>
      </c>
      <c r="T10" s="26">
        <v>1.629975658841E12</v>
      </c>
      <c r="U10" s="24" t="b">
        <f t="shared" si="5"/>
        <v>1</v>
      </c>
      <c r="V10" s="25" t="s">
        <v>84</v>
      </c>
      <c r="W10" s="26">
        <v>279.0</v>
      </c>
      <c r="X10" s="27" t="s">
        <v>85</v>
      </c>
      <c r="Y10" s="26">
        <v>1.629976240129E12</v>
      </c>
      <c r="Z10" s="24" t="b">
        <f t="shared" si="6"/>
        <v>1</v>
      </c>
      <c r="AA10" s="25" t="s">
        <v>84</v>
      </c>
      <c r="AB10" s="26">
        <v>147.0</v>
      </c>
      <c r="AC10" s="27" t="s">
        <v>78</v>
      </c>
      <c r="AD10" s="26">
        <v>1.629976674919E12</v>
      </c>
      <c r="AE10" s="24" t="b">
        <f t="shared" si="7"/>
        <v>1</v>
      </c>
      <c r="AF10" s="25" t="s">
        <v>76</v>
      </c>
      <c r="AG10" s="26">
        <v>218.0</v>
      </c>
      <c r="AH10" s="27" t="s">
        <v>79</v>
      </c>
      <c r="AI10" s="26">
        <v>1.629981845652E12</v>
      </c>
      <c r="AJ10" s="24" t="b">
        <f t="shared" si="8"/>
        <v>1</v>
      </c>
      <c r="AK10" s="25" t="s">
        <v>84</v>
      </c>
      <c r="AL10" s="26">
        <v>164.0</v>
      </c>
      <c r="AM10" s="27" t="s">
        <v>74</v>
      </c>
      <c r="AN10" s="26">
        <v>1.629982278945E12</v>
      </c>
      <c r="AO10" s="24" t="b">
        <f t="shared" si="9"/>
        <v>1</v>
      </c>
      <c r="AP10" s="25" t="s">
        <v>84</v>
      </c>
      <c r="AQ10" s="26">
        <v>188.0</v>
      </c>
      <c r="AR10" s="27" t="s">
        <v>80</v>
      </c>
      <c r="AS10" s="26">
        <v>1.629982728349E12</v>
      </c>
    </row>
    <row r="11">
      <c r="A11" s="24" t="b">
        <f t="shared" si="1"/>
        <v>1</v>
      </c>
      <c r="B11" s="25" t="s">
        <v>61</v>
      </c>
      <c r="C11" s="26">
        <v>540.0</v>
      </c>
      <c r="D11" s="27" t="s">
        <v>82</v>
      </c>
      <c r="E11" s="26">
        <v>1.62996851089E12</v>
      </c>
      <c r="F11" s="24" t="b">
        <f t="shared" si="2"/>
        <v>1</v>
      </c>
      <c r="G11" s="25" t="s">
        <v>61</v>
      </c>
      <c r="H11" s="26">
        <v>500.0</v>
      </c>
      <c r="I11" s="27" t="s">
        <v>83</v>
      </c>
      <c r="J11" s="26">
        <v>1.62996935288E12</v>
      </c>
      <c r="K11" s="24" t="b">
        <f t="shared" si="3"/>
        <v>1</v>
      </c>
      <c r="L11" s="25" t="s">
        <v>61</v>
      </c>
      <c r="M11" s="26">
        <v>842.0</v>
      </c>
      <c r="N11" s="27" t="s">
        <v>86</v>
      </c>
      <c r="O11" s="26">
        <v>1.629969772558E12</v>
      </c>
      <c r="P11" s="24" t="b">
        <f t="shared" si="4"/>
        <v>1</v>
      </c>
      <c r="Q11" s="25" t="s">
        <v>61</v>
      </c>
      <c r="R11" s="26">
        <v>2026.0</v>
      </c>
      <c r="S11" s="27" t="s">
        <v>87</v>
      </c>
      <c r="T11" s="26">
        <v>1.629975660866E12</v>
      </c>
      <c r="U11" s="24" t="b">
        <f t="shared" si="5"/>
        <v>1</v>
      </c>
      <c r="V11" s="25" t="s">
        <v>61</v>
      </c>
      <c r="W11" s="26">
        <v>1660.0</v>
      </c>
      <c r="X11" s="27" t="s">
        <v>88</v>
      </c>
      <c r="Y11" s="26">
        <v>1.629976241788E12</v>
      </c>
      <c r="Z11" s="24" t="b">
        <f t="shared" si="6"/>
        <v>1</v>
      </c>
      <c r="AA11" s="25" t="s">
        <v>61</v>
      </c>
      <c r="AB11" s="26">
        <v>887.0</v>
      </c>
      <c r="AC11" s="27" t="s">
        <v>89</v>
      </c>
      <c r="AD11" s="26">
        <v>1.629976675805E12</v>
      </c>
      <c r="AE11" s="24" t="b">
        <f t="shared" si="7"/>
        <v>1</v>
      </c>
      <c r="AF11" s="25" t="s">
        <v>81</v>
      </c>
      <c r="AG11" s="26">
        <v>133.0</v>
      </c>
      <c r="AH11" s="27" t="s">
        <v>79</v>
      </c>
      <c r="AI11" s="26">
        <v>1.629981845786E12</v>
      </c>
      <c r="AJ11" s="24" t="b">
        <f t="shared" si="8"/>
        <v>1</v>
      </c>
      <c r="AK11" s="25" t="s">
        <v>61</v>
      </c>
      <c r="AL11" s="26">
        <v>1235.0</v>
      </c>
      <c r="AM11" s="27" t="s">
        <v>90</v>
      </c>
      <c r="AN11" s="26">
        <v>1.629982280179E12</v>
      </c>
      <c r="AO11" s="24" t="b">
        <f t="shared" si="9"/>
        <v>1</v>
      </c>
      <c r="AP11" s="25" t="s">
        <v>61</v>
      </c>
      <c r="AQ11" s="26">
        <v>3060.0</v>
      </c>
      <c r="AR11" s="27" t="s">
        <v>91</v>
      </c>
      <c r="AS11" s="26">
        <v>1.629982731409E12</v>
      </c>
    </row>
    <row r="12">
      <c r="A12" s="24" t="b">
        <f t="shared" si="1"/>
        <v>1</v>
      </c>
      <c r="B12" s="25" t="s">
        <v>92</v>
      </c>
      <c r="C12" s="26">
        <v>135.0</v>
      </c>
      <c r="D12" s="27" t="s">
        <v>93</v>
      </c>
      <c r="E12" s="26">
        <v>1.629968511027E12</v>
      </c>
      <c r="F12" s="24" t="b">
        <f t="shared" si="2"/>
        <v>1</v>
      </c>
      <c r="G12" s="25" t="s">
        <v>92</v>
      </c>
      <c r="H12" s="26">
        <v>124.0</v>
      </c>
      <c r="I12" s="27" t="s">
        <v>94</v>
      </c>
      <c r="J12" s="26">
        <v>1.629969353004E12</v>
      </c>
      <c r="K12" s="24" t="b">
        <f t="shared" si="3"/>
        <v>1</v>
      </c>
      <c r="L12" s="25" t="s">
        <v>92</v>
      </c>
      <c r="M12" s="26">
        <v>167.0</v>
      </c>
      <c r="N12" s="27" t="s">
        <v>86</v>
      </c>
      <c r="O12" s="26">
        <v>1.629969772723E12</v>
      </c>
      <c r="P12" s="24" t="b">
        <f t="shared" si="4"/>
        <v>1</v>
      </c>
      <c r="Q12" s="25" t="s">
        <v>92</v>
      </c>
      <c r="R12" s="26">
        <v>311.0</v>
      </c>
      <c r="S12" s="27" t="s">
        <v>95</v>
      </c>
      <c r="T12" s="26">
        <v>1.62997566118E12</v>
      </c>
      <c r="U12" s="24" t="b">
        <f t="shared" si="5"/>
        <v>1</v>
      </c>
      <c r="V12" s="25" t="s">
        <v>92</v>
      </c>
      <c r="W12" s="26">
        <v>251.0</v>
      </c>
      <c r="X12" s="27" t="s">
        <v>96</v>
      </c>
      <c r="Y12" s="26">
        <v>1.62997624204E12</v>
      </c>
      <c r="Z12" s="24" t="b">
        <f t="shared" si="6"/>
        <v>1</v>
      </c>
      <c r="AA12" s="25" t="s">
        <v>92</v>
      </c>
      <c r="AB12" s="26">
        <v>205.0</v>
      </c>
      <c r="AC12" s="27" t="s">
        <v>97</v>
      </c>
      <c r="AD12" s="26">
        <v>1.629976676009E12</v>
      </c>
      <c r="AE12" s="24" t="b">
        <f t="shared" si="7"/>
        <v>1</v>
      </c>
      <c r="AF12" s="25" t="s">
        <v>84</v>
      </c>
      <c r="AG12" s="26">
        <v>254.0</v>
      </c>
      <c r="AH12" s="27" t="s">
        <v>98</v>
      </c>
      <c r="AI12" s="26">
        <v>1.629981846041E12</v>
      </c>
      <c r="AJ12" s="24" t="b">
        <f t="shared" si="8"/>
        <v>1</v>
      </c>
      <c r="AK12" s="25" t="s">
        <v>92</v>
      </c>
      <c r="AL12" s="26">
        <v>184.0</v>
      </c>
      <c r="AM12" s="27" t="s">
        <v>90</v>
      </c>
      <c r="AN12" s="26">
        <v>1.629982280387E12</v>
      </c>
      <c r="AO12" s="24" t="b">
        <f t="shared" si="9"/>
        <v>1</v>
      </c>
      <c r="AP12" s="25" t="s">
        <v>92</v>
      </c>
      <c r="AQ12" s="26">
        <v>157.0</v>
      </c>
      <c r="AR12" s="27" t="s">
        <v>91</v>
      </c>
      <c r="AS12" s="26">
        <v>1.629982731565E12</v>
      </c>
    </row>
    <row r="13">
      <c r="A13" s="24" t="b">
        <f t="shared" si="1"/>
        <v>1</v>
      </c>
      <c r="B13" s="25" t="s">
        <v>81</v>
      </c>
      <c r="C13" s="26">
        <v>174.0</v>
      </c>
      <c r="D13" s="27" t="s">
        <v>93</v>
      </c>
      <c r="E13" s="26">
        <v>1.629968511199E12</v>
      </c>
      <c r="F13" s="24" t="b">
        <f t="shared" si="2"/>
        <v>1</v>
      </c>
      <c r="G13" s="25" t="s">
        <v>81</v>
      </c>
      <c r="H13" s="26">
        <v>235.0</v>
      </c>
      <c r="I13" s="27" t="s">
        <v>94</v>
      </c>
      <c r="J13" s="26">
        <v>1.629969353238E12</v>
      </c>
      <c r="K13" s="24" t="b">
        <f t="shared" si="3"/>
        <v>1</v>
      </c>
      <c r="L13" s="25" t="s">
        <v>81</v>
      </c>
      <c r="M13" s="26">
        <v>201.0</v>
      </c>
      <c r="N13" s="27" t="s">
        <v>86</v>
      </c>
      <c r="O13" s="26">
        <v>1.629969772926E12</v>
      </c>
      <c r="P13" s="24" t="b">
        <f t="shared" si="4"/>
        <v>1</v>
      </c>
      <c r="Q13" s="25" t="s">
        <v>81</v>
      </c>
      <c r="R13" s="26">
        <v>244.0</v>
      </c>
      <c r="S13" s="27" t="s">
        <v>95</v>
      </c>
      <c r="T13" s="26">
        <v>1.629975661425E12</v>
      </c>
      <c r="U13" s="24" t="b">
        <f t="shared" si="5"/>
        <v>1</v>
      </c>
      <c r="V13" s="25" t="s">
        <v>81</v>
      </c>
      <c r="W13" s="26">
        <v>204.0</v>
      </c>
      <c r="X13" s="27" t="s">
        <v>96</v>
      </c>
      <c r="Y13" s="26">
        <v>1.629976242241E12</v>
      </c>
      <c r="Z13" s="24" t="b">
        <f t="shared" si="6"/>
        <v>1</v>
      </c>
      <c r="AA13" s="25" t="s">
        <v>81</v>
      </c>
      <c r="AB13" s="26">
        <v>251.0</v>
      </c>
      <c r="AC13" s="27" t="s">
        <v>97</v>
      </c>
      <c r="AD13" s="26">
        <v>1.62997667626E12</v>
      </c>
      <c r="AE13" s="24" t="b">
        <f t="shared" si="7"/>
        <v>1</v>
      </c>
      <c r="AF13" s="25" t="s">
        <v>61</v>
      </c>
      <c r="AG13" s="26">
        <v>1847.0</v>
      </c>
      <c r="AH13" s="27" t="s">
        <v>99</v>
      </c>
      <c r="AI13" s="26">
        <v>1.629981847891E12</v>
      </c>
      <c r="AJ13" s="24" t="b">
        <f t="shared" si="8"/>
        <v>1</v>
      </c>
      <c r="AK13" s="25" t="s">
        <v>81</v>
      </c>
      <c r="AL13" s="26">
        <v>192.0</v>
      </c>
      <c r="AM13" s="27" t="s">
        <v>90</v>
      </c>
      <c r="AN13" s="26">
        <v>1.629982280558E12</v>
      </c>
      <c r="AO13" s="24" t="b">
        <f t="shared" si="9"/>
        <v>1</v>
      </c>
      <c r="AP13" s="25" t="s">
        <v>81</v>
      </c>
      <c r="AQ13" s="26">
        <v>218.0</v>
      </c>
      <c r="AR13" s="27" t="s">
        <v>91</v>
      </c>
      <c r="AS13" s="26">
        <v>1.629982731781E12</v>
      </c>
    </row>
    <row r="14">
      <c r="A14" s="24" t="b">
        <f t="shared" si="1"/>
        <v>1</v>
      </c>
      <c r="B14" s="25" t="s">
        <v>100</v>
      </c>
      <c r="C14" s="26">
        <v>1238.0</v>
      </c>
      <c r="D14" s="27" t="s">
        <v>101</v>
      </c>
      <c r="E14" s="26">
        <v>1.629968512439E12</v>
      </c>
      <c r="F14" s="24" t="b">
        <f t="shared" si="2"/>
        <v>1</v>
      </c>
      <c r="G14" s="25" t="s">
        <v>100</v>
      </c>
      <c r="H14" s="26">
        <v>2603.0</v>
      </c>
      <c r="I14" s="27" t="s">
        <v>102</v>
      </c>
      <c r="J14" s="26">
        <v>1.629969355856E12</v>
      </c>
      <c r="K14" s="24" t="b">
        <f t="shared" si="3"/>
        <v>1</v>
      </c>
      <c r="L14" s="25" t="s">
        <v>100</v>
      </c>
      <c r="M14" s="26">
        <v>1130.0</v>
      </c>
      <c r="N14" s="27" t="s">
        <v>103</v>
      </c>
      <c r="O14" s="26">
        <v>1.629969774052E12</v>
      </c>
      <c r="P14" s="24" t="b">
        <f t="shared" si="4"/>
        <v>1</v>
      </c>
      <c r="Q14" s="25" t="s">
        <v>104</v>
      </c>
      <c r="R14" s="26">
        <v>1058.0</v>
      </c>
      <c r="S14" s="27" t="s">
        <v>105</v>
      </c>
      <c r="T14" s="26">
        <v>1.629975662481E12</v>
      </c>
      <c r="U14" s="24" t="b">
        <f t="shared" si="5"/>
        <v>1</v>
      </c>
      <c r="V14" s="25" t="s">
        <v>100</v>
      </c>
      <c r="W14" s="26">
        <v>1412.0</v>
      </c>
      <c r="X14" s="27" t="s">
        <v>106</v>
      </c>
      <c r="Y14" s="26">
        <v>1.629976243657E12</v>
      </c>
      <c r="Z14" s="24" t="b">
        <f t="shared" si="6"/>
        <v>1</v>
      </c>
      <c r="AA14" s="25" t="s">
        <v>100</v>
      </c>
      <c r="AB14" s="26">
        <v>1045.0</v>
      </c>
      <c r="AC14" s="27" t="s">
        <v>107</v>
      </c>
      <c r="AD14" s="26">
        <v>1.629976677308E12</v>
      </c>
      <c r="AE14" s="24" t="b">
        <f t="shared" si="7"/>
        <v>1</v>
      </c>
      <c r="AF14" s="25" t="s">
        <v>92</v>
      </c>
      <c r="AG14" s="26">
        <v>251.0</v>
      </c>
      <c r="AH14" s="27" t="s">
        <v>108</v>
      </c>
      <c r="AI14" s="26">
        <v>1.629981848139E12</v>
      </c>
      <c r="AJ14" s="24" t="b">
        <f t="shared" si="8"/>
        <v>1</v>
      </c>
      <c r="AK14" s="25" t="s">
        <v>100</v>
      </c>
      <c r="AL14" s="26">
        <v>1578.0</v>
      </c>
      <c r="AM14" s="27" t="s">
        <v>109</v>
      </c>
      <c r="AN14" s="26">
        <v>1.629982282132E12</v>
      </c>
      <c r="AO14" s="24" t="b">
        <f t="shared" si="9"/>
        <v>1</v>
      </c>
      <c r="AP14" s="25" t="s">
        <v>100</v>
      </c>
      <c r="AQ14" s="26">
        <v>1263.0</v>
      </c>
      <c r="AR14" s="27" t="s">
        <v>110</v>
      </c>
      <c r="AS14" s="26">
        <v>1.629982733063E12</v>
      </c>
    </row>
    <row r="15">
      <c r="A15" s="24" t="b">
        <f t="shared" si="1"/>
        <v>1</v>
      </c>
      <c r="B15" s="25" t="s">
        <v>111</v>
      </c>
      <c r="C15" s="26">
        <v>1164.0</v>
      </c>
      <c r="D15" s="27" t="s">
        <v>112</v>
      </c>
      <c r="E15" s="26">
        <v>1.629968513601E12</v>
      </c>
      <c r="F15" s="24" t="b">
        <f t="shared" si="2"/>
        <v>1</v>
      </c>
      <c r="G15" s="25" t="s">
        <v>111</v>
      </c>
      <c r="H15" s="26">
        <v>811.0</v>
      </c>
      <c r="I15" s="27" t="s">
        <v>113</v>
      </c>
      <c r="J15" s="26">
        <v>1.629969356651E12</v>
      </c>
      <c r="K15" s="24" t="b">
        <f t="shared" si="3"/>
        <v>1</v>
      </c>
      <c r="L15" s="25" t="s">
        <v>111</v>
      </c>
      <c r="M15" s="26">
        <v>1162.0</v>
      </c>
      <c r="N15" s="27" t="s">
        <v>114</v>
      </c>
      <c r="O15" s="26">
        <v>1.629969775231E12</v>
      </c>
      <c r="P15" s="24" t="b">
        <f t="shared" si="4"/>
        <v>1</v>
      </c>
      <c r="Q15" s="25" t="s">
        <v>81</v>
      </c>
      <c r="R15" s="26">
        <v>525.0</v>
      </c>
      <c r="S15" s="27" t="s">
        <v>115</v>
      </c>
      <c r="T15" s="26">
        <v>1.62997566302E12</v>
      </c>
      <c r="U15" s="24" t="b">
        <f t="shared" si="5"/>
        <v>1</v>
      </c>
      <c r="V15" s="25" t="s">
        <v>116</v>
      </c>
      <c r="W15" s="26">
        <v>3231.0</v>
      </c>
      <c r="X15" s="27" t="s">
        <v>117</v>
      </c>
      <c r="Y15" s="26">
        <v>1.629976246891E12</v>
      </c>
      <c r="Z15" s="24" t="b">
        <f t="shared" si="6"/>
        <v>1</v>
      </c>
      <c r="AA15" s="25" t="s">
        <v>111</v>
      </c>
      <c r="AB15" s="26">
        <v>761.0</v>
      </c>
      <c r="AC15" s="27" t="s">
        <v>118</v>
      </c>
      <c r="AD15" s="26">
        <v>1.629976678066E12</v>
      </c>
      <c r="AE15" s="24" t="b">
        <f t="shared" si="7"/>
        <v>1</v>
      </c>
      <c r="AF15" s="25" t="s">
        <v>81</v>
      </c>
      <c r="AG15" s="26">
        <v>235.0</v>
      </c>
      <c r="AH15" s="27" t="s">
        <v>108</v>
      </c>
      <c r="AI15" s="26">
        <v>1.629981848377E12</v>
      </c>
      <c r="AJ15" s="24" t="b">
        <f t="shared" si="8"/>
        <v>1</v>
      </c>
      <c r="AK15" s="25" t="s">
        <v>111</v>
      </c>
      <c r="AL15" s="26">
        <v>1021.0</v>
      </c>
      <c r="AM15" s="27" t="s">
        <v>119</v>
      </c>
      <c r="AN15" s="26">
        <v>1.629982283155E12</v>
      </c>
      <c r="AO15" s="24" t="b">
        <f t="shared" si="9"/>
        <v>1</v>
      </c>
      <c r="AP15" s="25" t="s">
        <v>111</v>
      </c>
      <c r="AQ15" s="26">
        <v>1364.0</v>
      </c>
      <c r="AR15" s="27" t="s">
        <v>120</v>
      </c>
      <c r="AS15" s="26">
        <v>1.62998273441E12</v>
      </c>
    </row>
    <row r="16">
      <c r="A16" s="24" t="b">
        <f t="shared" si="1"/>
        <v>1</v>
      </c>
      <c r="B16" s="25" t="s">
        <v>84</v>
      </c>
      <c r="C16" s="26">
        <v>312.0</v>
      </c>
      <c r="D16" s="27" t="s">
        <v>112</v>
      </c>
      <c r="E16" s="26">
        <v>1.629968513912E12</v>
      </c>
      <c r="F16" s="24" t="b">
        <f t="shared" si="2"/>
        <v>1</v>
      </c>
      <c r="G16" s="25" t="s">
        <v>84</v>
      </c>
      <c r="H16" s="26">
        <v>245.0</v>
      </c>
      <c r="I16" s="27" t="s">
        <v>113</v>
      </c>
      <c r="J16" s="26">
        <v>1.629969356897E12</v>
      </c>
      <c r="K16" s="24" t="b">
        <f t="shared" si="3"/>
        <v>1</v>
      </c>
      <c r="L16" s="25" t="s">
        <v>84</v>
      </c>
      <c r="M16" s="26">
        <v>381.0</v>
      </c>
      <c r="N16" s="27" t="s">
        <v>114</v>
      </c>
      <c r="O16" s="26">
        <v>1.629969775594E12</v>
      </c>
      <c r="P16" s="24" t="b">
        <f t="shared" si="4"/>
        <v>1</v>
      </c>
      <c r="Q16" s="25" t="s">
        <v>100</v>
      </c>
      <c r="R16" s="26">
        <v>416.0</v>
      </c>
      <c r="S16" s="27" t="s">
        <v>115</v>
      </c>
      <c r="T16" s="26">
        <v>1.629975663421E12</v>
      </c>
      <c r="U16" s="24" t="b">
        <f t="shared" si="5"/>
        <v>1</v>
      </c>
      <c r="V16" s="25" t="s">
        <v>100</v>
      </c>
      <c r="W16" s="26">
        <v>421.0</v>
      </c>
      <c r="X16" s="27" t="s">
        <v>121</v>
      </c>
      <c r="Y16" s="26">
        <v>1.629976247318E12</v>
      </c>
      <c r="Z16" s="24" t="b">
        <f t="shared" si="6"/>
        <v>1</v>
      </c>
      <c r="AA16" s="25" t="s">
        <v>84</v>
      </c>
      <c r="AB16" s="26">
        <v>197.0</v>
      </c>
      <c r="AC16" s="27" t="s">
        <v>118</v>
      </c>
      <c r="AD16" s="26">
        <v>1.629976678265E12</v>
      </c>
      <c r="AE16" s="24" t="b">
        <f t="shared" si="7"/>
        <v>1</v>
      </c>
      <c r="AF16" s="25" t="s">
        <v>100</v>
      </c>
      <c r="AG16" s="26">
        <v>1707.0</v>
      </c>
      <c r="AH16" s="27" t="s">
        <v>122</v>
      </c>
      <c r="AI16" s="26">
        <v>1.629981850081E12</v>
      </c>
      <c r="AJ16" s="24" t="b">
        <f t="shared" si="8"/>
        <v>1</v>
      </c>
      <c r="AK16" s="25" t="s">
        <v>84</v>
      </c>
      <c r="AL16" s="26">
        <v>216.0</v>
      </c>
      <c r="AM16" s="27" t="s">
        <v>119</v>
      </c>
      <c r="AN16" s="26">
        <v>1.629982283381E12</v>
      </c>
      <c r="AO16" s="24" t="b">
        <f t="shared" si="9"/>
        <v>1</v>
      </c>
      <c r="AP16" s="25" t="s">
        <v>84</v>
      </c>
      <c r="AQ16" s="26">
        <v>147.0</v>
      </c>
      <c r="AR16" s="27" t="s">
        <v>120</v>
      </c>
      <c r="AS16" s="26">
        <v>1.629982734558E12</v>
      </c>
    </row>
    <row r="17">
      <c r="A17" s="24" t="b">
        <f t="shared" si="1"/>
        <v>1</v>
      </c>
      <c r="B17" s="25" t="s">
        <v>123</v>
      </c>
      <c r="C17" s="26">
        <v>174.0</v>
      </c>
      <c r="D17" s="27" t="s">
        <v>124</v>
      </c>
      <c r="E17" s="26">
        <v>1.629968514084E12</v>
      </c>
      <c r="F17" s="24" t="b">
        <f t="shared" si="2"/>
        <v>1</v>
      </c>
      <c r="G17" s="25" t="s">
        <v>123</v>
      </c>
      <c r="H17" s="26">
        <v>476.0</v>
      </c>
      <c r="I17" s="27" t="s">
        <v>125</v>
      </c>
      <c r="J17" s="26">
        <v>1.629969357375E12</v>
      </c>
      <c r="K17" s="24" t="b">
        <f t="shared" si="3"/>
        <v>1</v>
      </c>
      <c r="L17" s="25" t="s">
        <v>123</v>
      </c>
      <c r="M17" s="26">
        <v>802.0</v>
      </c>
      <c r="N17" s="27" t="s">
        <v>126</v>
      </c>
      <c r="O17" s="26">
        <v>1.629969776398E12</v>
      </c>
      <c r="P17" s="24" t="b">
        <f t="shared" si="4"/>
        <v>1</v>
      </c>
      <c r="Q17" s="25" t="s">
        <v>111</v>
      </c>
      <c r="R17" s="26">
        <v>1026.0</v>
      </c>
      <c r="S17" s="27" t="s">
        <v>127</v>
      </c>
      <c r="T17" s="26">
        <v>1.629975664457E12</v>
      </c>
      <c r="U17" s="24" t="b">
        <f t="shared" si="5"/>
        <v>1</v>
      </c>
      <c r="V17" s="25" t="s">
        <v>111</v>
      </c>
      <c r="W17" s="26">
        <v>660.0</v>
      </c>
      <c r="X17" s="27" t="s">
        <v>121</v>
      </c>
      <c r="Y17" s="26">
        <v>1.629976247971E12</v>
      </c>
      <c r="Z17" s="24" t="b">
        <f t="shared" si="6"/>
        <v>1</v>
      </c>
      <c r="AA17" s="25" t="s">
        <v>123</v>
      </c>
      <c r="AB17" s="26">
        <v>198.0</v>
      </c>
      <c r="AC17" s="27" t="s">
        <v>118</v>
      </c>
      <c r="AD17" s="26">
        <v>1.629976678471E12</v>
      </c>
      <c r="AE17" s="24" t="b">
        <f t="shared" si="7"/>
        <v>1</v>
      </c>
      <c r="AF17" s="25" t="s">
        <v>111</v>
      </c>
      <c r="AG17" s="26">
        <v>1246.0</v>
      </c>
      <c r="AH17" s="27" t="s">
        <v>128</v>
      </c>
      <c r="AI17" s="26">
        <v>1.629981851327E12</v>
      </c>
      <c r="AJ17" s="24" t="b">
        <f t="shared" si="8"/>
        <v>1</v>
      </c>
      <c r="AK17" s="25" t="s">
        <v>123</v>
      </c>
      <c r="AL17" s="26">
        <v>206.0</v>
      </c>
      <c r="AM17" s="27" t="s">
        <v>119</v>
      </c>
      <c r="AN17" s="26">
        <v>1.629982283576E12</v>
      </c>
      <c r="AO17" s="24" t="b">
        <f t="shared" si="9"/>
        <v>1</v>
      </c>
      <c r="AP17" s="25" t="s">
        <v>123</v>
      </c>
      <c r="AQ17" s="26">
        <v>205.0</v>
      </c>
      <c r="AR17" s="27" t="s">
        <v>120</v>
      </c>
      <c r="AS17" s="26">
        <v>1.629982734766E12</v>
      </c>
    </row>
    <row r="18">
      <c r="A18" s="24" t="b">
        <f t="shared" si="1"/>
        <v>1</v>
      </c>
      <c r="B18" s="25" t="s">
        <v>92</v>
      </c>
      <c r="C18" s="26">
        <v>216.0</v>
      </c>
      <c r="D18" s="27" t="s">
        <v>124</v>
      </c>
      <c r="E18" s="26">
        <v>1.629968514301E12</v>
      </c>
      <c r="F18" s="24" t="b">
        <f t="shared" si="2"/>
        <v>1</v>
      </c>
      <c r="G18" s="25" t="s">
        <v>92</v>
      </c>
      <c r="H18" s="26">
        <v>83.0</v>
      </c>
      <c r="I18" s="27" t="s">
        <v>125</v>
      </c>
      <c r="J18" s="26">
        <v>1.629969357457E12</v>
      </c>
      <c r="K18" s="24" t="b">
        <f t="shared" si="3"/>
        <v>1</v>
      </c>
      <c r="L18" s="25" t="s">
        <v>92</v>
      </c>
      <c r="M18" s="26">
        <v>232.0</v>
      </c>
      <c r="N18" s="27" t="s">
        <v>126</v>
      </c>
      <c r="O18" s="26">
        <v>1.629969776628E12</v>
      </c>
      <c r="P18" s="24" t="b">
        <f t="shared" si="4"/>
        <v>1</v>
      </c>
      <c r="Q18" s="25" t="s">
        <v>84</v>
      </c>
      <c r="R18" s="26">
        <v>249.0</v>
      </c>
      <c r="S18" s="27" t="s">
        <v>127</v>
      </c>
      <c r="T18" s="26">
        <v>1.62997566471E12</v>
      </c>
      <c r="U18" s="24" t="b">
        <f t="shared" si="5"/>
        <v>1</v>
      </c>
      <c r="V18" s="25" t="s">
        <v>84</v>
      </c>
      <c r="W18" s="26">
        <v>460.0</v>
      </c>
      <c r="X18" s="27" t="s">
        <v>129</v>
      </c>
      <c r="Y18" s="26">
        <v>1.629976248427E12</v>
      </c>
      <c r="Z18" s="24" t="b">
        <f t="shared" si="6"/>
        <v>1</v>
      </c>
      <c r="AA18" s="25" t="s">
        <v>92</v>
      </c>
      <c r="AB18" s="26">
        <v>167.0</v>
      </c>
      <c r="AC18" s="27" t="s">
        <v>118</v>
      </c>
      <c r="AD18" s="26">
        <v>1.62997667863E12</v>
      </c>
      <c r="AE18" s="24" t="b">
        <f t="shared" si="7"/>
        <v>1</v>
      </c>
      <c r="AF18" s="25" t="s">
        <v>84</v>
      </c>
      <c r="AG18" s="26">
        <v>522.0</v>
      </c>
      <c r="AH18" s="27" t="s">
        <v>128</v>
      </c>
      <c r="AI18" s="26">
        <v>1.629981851865E12</v>
      </c>
      <c r="AJ18" s="24" t="b">
        <f t="shared" si="8"/>
        <v>1</v>
      </c>
      <c r="AK18" s="25" t="s">
        <v>92</v>
      </c>
      <c r="AL18" s="26">
        <v>118.0</v>
      </c>
      <c r="AM18" s="27" t="s">
        <v>119</v>
      </c>
      <c r="AN18" s="26">
        <v>1.629982283696E12</v>
      </c>
      <c r="AO18" s="24" t="b">
        <f t="shared" si="9"/>
        <v>1</v>
      </c>
      <c r="AP18" s="25" t="s">
        <v>92</v>
      </c>
      <c r="AQ18" s="26">
        <v>75.0</v>
      </c>
      <c r="AR18" s="27" t="s">
        <v>120</v>
      </c>
      <c r="AS18" s="26">
        <v>1.629982734837E12</v>
      </c>
    </row>
    <row r="19">
      <c r="A19" s="24" t="b">
        <f t="shared" si="1"/>
        <v>1</v>
      </c>
      <c r="B19" s="25" t="s">
        <v>92</v>
      </c>
      <c r="C19" s="26">
        <v>151.0</v>
      </c>
      <c r="D19" s="27" t="s">
        <v>124</v>
      </c>
      <c r="E19" s="26">
        <v>1.629968514453E12</v>
      </c>
      <c r="F19" s="24" t="b">
        <f t="shared" si="2"/>
        <v>1</v>
      </c>
      <c r="G19" s="25" t="s">
        <v>92</v>
      </c>
      <c r="H19" s="26">
        <v>147.0</v>
      </c>
      <c r="I19" s="27" t="s">
        <v>125</v>
      </c>
      <c r="J19" s="26">
        <v>1.629969357604E12</v>
      </c>
      <c r="K19" s="24" t="b">
        <f t="shared" si="3"/>
        <v>1</v>
      </c>
      <c r="L19" s="25" t="s">
        <v>92</v>
      </c>
      <c r="M19" s="26">
        <v>142.0</v>
      </c>
      <c r="N19" s="27" t="s">
        <v>126</v>
      </c>
      <c r="O19" s="26">
        <v>1.629969776771E12</v>
      </c>
      <c r="P19" s="24" t="b">
        <f t="shared" si="4"/>
        <v>1</v>
      </c>
      <c r="Q19" s="25" t="s">
        <v>123</v>
      </c>
      <c r="R19" s="26">
        <v>180.0</v>
      </c>
      <c r="S19" s="27" t="s">
        <v>127</v>
      </c>
      <c r="T19" s="26">
        <v>1.629975664875E12</v>
      </c>
      <c r="U19" s="24" t="b">
        <f t="shared" si="5"/>
        <v>1</v>
      </c>
      <c r="V19" s="25" t="s">
        <v>123</v>
      </c>
      <c r="W19" s="26">
        <v>632.0</v>
      </c>
      <c r="X19" s="27" t="s">
        <v>130</v>
      </c>
      <c r="Y19" s="26">
        <v>1.629976249077E12</v>
      </c>
      <c r="Z19" s="24" t="b">
        <f t="shared" si="6"/>
        <v>1</v>
      </c>
      <c r="AA19" s="25" t="s">
        <v>92</v>
      </c>
      <c r="AB19" s="26">
        <v>183.0</v>
      </c>
      <c r="AC19" s="27" t="s">
        <v>118</v>
      </c>
      <c r="AD19" s="26">
        <v>1.629976678821E12</v>
      </c>
      <c r="AE19" s="24" t="b">
        <f t="shared" si="7"/>
        <v>1</v>
      </c>
      <c r="AF19" s="25" t="s">
        <v>123</v>
      </c>
      <c r="AG19" s="26">
        <v>276.0</v>
      </c>
      <c r="AH19" s="27" t="s">
        <v>131</v>
      </c>
      <c r="AI19" s="26">
        <v>1.629981852123E12</v>
      </c>
      <c r="AJ19" s="24" t="b">
        <f t="shared" si="8"/>
        <v>1</v>
      </c>
      <c r="AK19" s="25" t="s">
        <v>92</v>
      </c>
      <c r="AL19" s="26">
        <v>151.0</v>
      </c>
      <c r="AM19" s="27" t="s">
        <v>119</v>
      </c>
      <c r="AN19" s="26">
        <v>1.629982283843E12</v>
      </c>
      <c r="AO19" s="24" t="b">
        <f t="shared" si="9"/>
        <v>1</v>
      </c>
      <c r="AP19" s="25" t="s">
        <v>92</v>
      </c>
      <c r="AQ19" s="26">
        <v>150.0</v>
      </c>
      <c r="AR19" s="27" t="s">
        <v>120</v>
      </c>
      <c r="AS19" s="26">
        <v>1.629982734989E12</v>
      </c>
    </row>
    <row r="20">
      <c r="A20" s="24" t="b">
        <f t="shared" si="1"/>
        <v>1</v>
      </c>
      <c r="B20" s="25" t="s">
        <v>81</v>
      </c>
      <c r="C20" s="26">
        <v>185.0</v>
      </c>
      <c r="D20" s="27" t="s">
        <v>124</v>
      </c>
      <c r="E20" s="26">
        <v>1.629968514636E12</v>
      </c>
      <c r="F20" s="24" t="b">
        <f t="shared" si="2"/>
        <v>1</v>
      </c>
      <c r="G20" s="25" t="s">
        <v>81</v>
      </c>
      <c r="H20" s="26">
        <v>221.0</v>
      </c>
      <c r="I20" s="27" t="s">
        <v>125</v>
      </c>
      <c r="J20" s="26">
        <v>1.629969357825E12</v>
      </c>
      <c r="K20" s="24" t="b">
        <f t="shared" si="3"/>
        <v>1</v>
      </c>
      <c r="L20" s="25" t="s">
        <v>81</v>
      </c>
      <c r="M20" s="26">
        <v>201.0</v>
      </c>
      <c r="N20" s="27" t="s">
        <v>126</v>
      </c>
      <c r="O20" s="26">
        <v>1.629969776972E12</v>
      </c>
      <c r="P20" s="24" t="b">
        <f t="shared" si="4"/>
        <v>1</v>
      </c>
      <c r="Q20" s="25" t="s">
        <v>92</v>
      </c>
      <c r="R20" s="26">
        <v>227.0</v>
      </c>
      <c r="S20" s="27" t="s">
        <v>132</v>
      </c>
      <c r="T20" s="26">
        <v>1.629975665109E12</v>
      </c>
      <c r="U20" s="24" t="b">
        <f t="shared" si="5"/>
        <v>1</v>
      </c>
      <c r="V20" s="25" t="s">
        <v>92</v>
      </c>
      <c r="W20" s="26">
        <v>210.0</v>
      </c>
      <c r="X20" s="27" t="s">
        <v>130</v>
      </c>
      <c r="Y20" s="26">
        <v>1.629976249267E12</v>
      </c>
      <c r="Z20" s="24" t="b">
        <f t="shared" si="6"/>
        <v>1</v>
      </c>
      <c r="AA20" s="25" t="s">
        <v>81</v>
      </c>
      <c r="AB20" s="26">
        <v>200.0</v>
      </c>
      <c r="AC20" s="27" t="s">
        <v>133</v>
      </c>
      <c r="AD20" s="26">
        <v>1.629976679016E12</v>
      </c>
      <c r="AE20" s="24" t="b">
        <f t="shared" si="7"/>
        <v>1</v>
      </c>
      <c r="AF20" s="25" t="s">
        <v>92</v>
      </c>
      <c r="AG20" s="26">
        <v>156.0</v>
      </c>
      <c r="AH20" s="27" t="s">
        <v>131</v>
      </c>
      <c r="AI20" s="26">
        <v>1.629981852282E12</v>
      </c>
      <c r="AJ20" s="24" t="b">
        <f t="shared" si="8"/>
        <v>1</v>
      </c>
      <c r="AK20" s="25" t="s">
        <v>81</v>
      </c>
      <c r="AL20" s="26">
        <v>217.0</v>
      </c>
      <c r="AM20" s="27" t="s">
        <v>134</v>
      </c>
      <c r="AN20" s="26">
        <v>1.629982284062E12</v>
      </c>
      <c r="AO20" s="24" t="b">
        <f t="shared" si="9"/>
        <v>1</v>
      </c>
      <c r="AP20" s="25" t="s">
        <v>81</v>
      </c>
      <c r="AQ20" s="26">
        <v>201.0</v>
      </c>
      <c r="AR20" s="27" t="s">
        <v>135</v>
      </c>
      <c r="AS20" s="26">
        <v>1.629982735189E12</v>
      </c>
    </row>
    <row r="21">
      <c r="A21" s="24" t="b">
        <f t="shared" si="1"/>
        <v>1</v>
      </c>
      <c r="B21" s="25" t="s">
        <v>84</v>
      </c>
      <c r="C21" s="26">
        <v>85.0</v>
      </c>
      <c r="D21" s="27" t="s">
        <v>124</v>
      </c>
      <c r="E21" s="26">
        <v>1.629968514723E12</v>
      </c>
      <c r="F21" s="24" t="b">
        <f t="shared" si="2"/>
        <v>1</v>
      </c>
      <c r="G21" s="25" t="s">
        <v>84</v>
      </c>
      <c r="H21" s="26">
        <v>483.0</v>
      </c>
      <c r="I21" s="27" t="s">
        <v>136</v>
      </c>
      <c r="J21" s="26">
        <v>1.629969358311E12</v>
      </c>
      <c r="K21" s="24" t="b">
        <f t="shared" si="3"/>
        <v>1</v>
      </c>
      <c r="L21" s="25" t="s">
        <v>84</v>
      </c>
      <c r="M21" s="26">
        <v>298.0</v>
      </c>
      <c r="N21" s="27" t="s">
        <v>137</v>
      </c>
      <c r="O21" s="26">
        <v>1.629969777291E12</v>
      </c>
      <c r="P21" s="24" t="b">
        <f t="shared" si="4"/>
        <v>1</v>
      </c>
      <c r="Q21" s="25" t="s">
        <v>92</v>
      </c>
      <c r="R21" s="26">
        <v>151.0</v>
      </c>
      <c r="S21" s="27" t="s">
        <v>132</v>
      </c>
      <c r="T21" s="26">
        <v>1.629975665255E12</v>
      </c>
      <c r="U21" s="24" t="b">
        <f t="shared" si="5"/>
        <v>1</v>
      </c>
      <c r="V21" s="25" t="s">
        <v>92</v>
      </c>
      <c r="W21" s="26">
        <v>174.0</v>
      </c>
      <c r="X21" s="27" t="s">
        <v>130</v>
      </c>
      <c r="Y21" s="26">
        <v>1.629976249445E12</v>
      </c>
      <c r="Z21" s="24" t="b">
        <f t="shared" si="6"/>
        <v>1</v>
      </c>
      <c r="AA21" s="25" t="s">
        <v>84</v>
      </c>
      <c r="AB21" s="26">
        <v>141.0</v>
      </c>
      <c r="AC21" s="27" t="s">
        <v>133</v>
      </c>
      <c r="AD21" s="26">
        <v>1.629976679156E12</v>
      </c>
      <c r="AE21" s="24" t="b">
        <f t="shared" si="7"/>
        <v>1</v>
      </c>
      <c r="AF21" s="25" t="s">
        <v>92</v>
      </c>
      <c r="AG21" s="26">
        <v>183.0</v>
      </c>
      <c r="AH21" s="27" t="s">
        <v>131</v>
      </c>
      <c r="AI21" s="26">
        <v>1.629981852465E12</v>
      </c>
      <c r="AJ21" s="24" t="b">
        <f t="shared" si="8"/>
        <v>1</v>
      </c>
      <c r="AK21" s="25" t="s">
        <v>84</v>
      </c>
      <c r="AL21" s="26">
        <v>121.0</v>
      </c>
      <c r="AM21" s="27" t="s">
        <v>134</v>
      </c>
      <c r="AN21" s="26">
        <v>1.629982284184E12</v>
      </c>
      <c r="AO21" s="24" t="b">
        <f t="shared" si="9"/>
        <v>1</v>
      </c>
      <c r="AP21" s="25" t="s">
        <v>84</v>
      </c>
      <c r="AQ21" s="26">
        <v>62.0</v>
      </c>
      <c r="AR21" s="27" t="s">
        <v>135</v>
      </c>
      <c r="AS21" s="26">
        <v>1.62998273525E12</v>
      </c>
    </row>
    <row r="22">
      <c r="A22" s="24" t="b">
        <f t="shared" si="1"/>
        <v>1</v>
      </c>
      <c r="B22" s="25" t="s">
        <v>138</v>
      </c>
      <c r="C22" s="26">
        <v>139.0</v>
      </c>
      <c r="D22" s="27" t="s">
        <v>124</v>
      </c>
      <c r="E22" s="26">
        <v>1.629968514866E12</v>
      </c>
      <c r="F22" s="24" t="b">
        <f t="shared" si="2"/>
        <v>1</v>
      </c>
      <c r="G22" s="25" t="s">
        <v>138</v>
      </c>
      <c r="H22" s="26">
        <v>77.0</v>
      </c>
      <c r="I22" s="27" t="s">
        <v>136</v>
      </c>
      <c r="J22" s="26">
        <v>1.629969358385E12</v>
      </c>
      <c r="K22" s="24" t="b">
        <f t="shared" si="3"/>
        <v>1</v>
      </c>
      <c r="L22" s="25" t="s">
        <v>138</v>
      </c>
      <c r="M22" s="26">
        <v>136.0</v>
      </c>
      <c r="N22" s="27" t="s">
        <v>137</v>
      </c>
      <c r="O22" s="26">
        <v>1.629969777423E12</v>
      </c>
      <c r="P22" s="24" t="b">
        <f t="shared" si="4"/>
        <v>1</v>
      </c>
      <c r="Q22" s="25" t="s">
        <v>81</v>
      </c>
      <c r="R22" s="26">
        <v>225.0</v>
      </c>
      <c r="S22" s="27" t="s">
        <v>132</v>
      </c>
      <c r="T22" s="26">
        <v>1.62997566548E12</v>
      </c>
      <c r="U22" s="24" t="b">
        <f t="shared" si="5"/>
        <v>1</v>
      </c>
      <c r="V22" s="25" t="s">
        <v>81</v>
      </c>
      <c r="W22" s="26">
        <v>235.0</v>
      </c>
      <c r="X22" s="27" t="s">
        <v>130</v>
      </c>
      <c r="Y22" s="26">
        <v>1.629976249677E12</v>
      </c>
      <c r="Z22" s="24" t="b">
        <f t="shared" si="6"/>
        <v>1</v>
      </c>
      <c r="AA22" s="25" t="s">
        <v>138</v>
      </c>
      <c r="AB22" s="26">
        <v>1644.0</v>
      </c>
      <c r="AC22" s="27" t="s">
        <v>139</v>
      </c>
      <c r="AD22" s="26">
        <v>1.629976680799E12</v>
      </c>
      <c r="AE22" s="24" t="b">
        <f t="shared" si="7"/>
        <v>1</v>
      </c>
      <c r="AF22" s="25" t="s">
        <v>81</v>
      </c>
      <c r="AG22" s="26">
        <v>210.0</v>
      </c>
      <c r="AH22" s="27" t="s">
        <v>131</v>
      </c>
      <c r="AI22" s="26">
        <v>1.629981852673E12</v>
      </c>
      <c r="AJ22" s="24" t="b">
        <f t="shared" si="8"/>
        <v>1</v>
      </c>
      <c r="AK22" s="25" t="s">
        <v>138</v>
      </c>
      <c r="AL22" s="26">
        <v>1854.0</v>
      </c>
      <c r="AM22" s="27" t="s">
        <v>140</v>
      </c>
      <c r="AN22" s="26">
        <v>1.629982286038E12</v>
      </c>
      <c r="AO22" s="24" t="b">
        <f t="shared" si="9"/>
        <v>1</v>
      </c>
      <c r="AP22" s="25" t="s">
        <v>138</v>
      </c>
      <c r="AQ22" s="26">
        <v>1560.0</v>
      </c>
      <c r="AR22" s="27" t="s">
        <v>141</v>
      </c>
      <c r="AS22" s="26">
        <v>1.629982736813E12</v>
      </c>
    </row>
    <row r="23">
      <c r="A23" s="24" t="b">
        <f t="shared" si="1"/>
        <v>1</v>
      </c>
      <c r="B23" s="25" t="s">
        <v>81</v>
      </c>
      <c r="C23" s="26">
        <v>243.0</v>
      </c>
      <c r="D23" s="27" t="s">
        <v>142</v>
      </c>
      <c r="E23" s="26">
        <v>1.629968515105E12</v>
      </c>
      <c r="F23" s="24" t="b">
        <f t="shared" si="2"/>
        <v>1</v>
      </c>
      <c r="G23" s="25" t="s">
        <v>81</v>
      </c>
      <c r="H23" s="26">
        <v>310.0</v>
      </c>
      <c r="I23" s="27" t="s">
        <v>136</v>
      </c>
      <c r="J23" s="26">
        <v>1.629969358694E12</v>
      </c>
      <c r="K23" s="24" t="b">
        <f t="shared" si="3"/>
        <v>1</v>
      </c>
      <c r="L23" s="25" t="s">
        <v>81</v>
      </c>
      <c r="M23" s="26">
        <v>554.0</v>
      </c>
      <c r="N23" s="27" t="s">
        <v>137</v>
      </c>
      <c r="O23" s="26">
        <v>1.629969777963E12</v>
      </c>
      <c r="P23" s="24" t="b">
        <f t="shared" si="4"/>
        <v>1</v>
      </c>
      <c r="Q23" s="25" t="s">
        <v>84</v>
      </c>
      <c r="R23" s="26">
        <v>54.0</v>
      </c>
      <c r="S23" s="27" t="s">
        <v>132</v>
      </c>
      <c r="T23" s="26">
        <v>1.629975665532E12</v>
      </c>
      <c r="U23" s="24" t="b">
        <f t="shared" si="5"/>
        <v>1</v>
      </c>
      <c r="V23" s="25" t="s">
        <v>84</v>
      </c>
      <c r="W23" s="26">
        <v>81.0</v>
      </c>
      <c r="X23" s="27" t="s">
        <v>130</v>
      </c>
      <c r="Y23" s="26">
        <v>1.629976249758E12</v>
      </c>
      <c r="Z23" s="24" t="b">
        <f t="shared" si="6"/>
        <v>1</v>
      </c>
      <c r="AA23" s="25" t="s">
        <v>81</v>
      </c>
      <c r="AB23" s="26">
        <v>240.0</v>
      </c>
      <c r="AC23" s="27" t="s">
        <v>143</v>
      </c>
      <c r="AD23" s="26">
        <v>1.62997668104E12</v>
      </c>
      <c r="AE23" s="24" t="b">
        <f t="shared" si="7"/>
        <v>1</v>
      </c>
      <c r="AF23" s="25" t="s">
        <v>84</v>
      </c>
      <c r="AG23" s="26">
        <v>131.0</v>
      </c>
      <c r="AH23" s="27" t="s">
        <v>131</v>
      </c>
      <c r="AI23" s="26">
        <v>1.629981852808E12</v>
      </c>
      <c r="AJ23" s="24" t="b">
        <f t="shared" si="8"/>
        <v>1</v>
      </c>
      <c r="AK23" s="25" t="s">
        <v>81</v>
      </c>
      <c r="AL23" s="26">
        <v>285.0</v>
      </c>
      <c r="AM23" s="27" t="s">
        <v>140</v>
      </c>
      <c r="AN23" s="26">
        <v>1.629982286324E12</v>
      </c>
      <c r="AO23" s="24" t="b">
        <f t="shared" si="9"/>
        <v>1</v>
      </c>
      <c r="AP23" s="25" t="s">
        <v>81</v>
      </c>
      <c r="AQ23" s="26">
        <v>262.0</v>
      </c>
      <c r="AR23" s="27" t="s">
        <v>144</v>
      </c>
      <c r="AS23" s="26">
        <v>1.629982737072E12</v>
      </c>
    </row>
    <row r="24">
      <c r="A24" s="24" t="b">
        <f t="shared" si="1"/>
        <v>1</v>
      </c>
      <c r="B24" s="25" t="s">
        <v>84</v>
      </c>
      <c r="C24" s="26">
        <v>115.0</v>
      </c>
      <c r="D24" s="27" t="s">
        <v>142</v>
      </c>
      <c r="E24" s="26">
        <v>1.629968515222E12</v>
      </c>
      <c r="F24" s="24" t="b">
        <f t="shared" si="2"/>
        <v>1</v>
      </c>
      <c r="G24" s="25" t="s">
        <v>84</v>
      </c>
      <c r="H24" s="26">
        <v>105.0</v>
      </c>
      <c r="I24" s="27" t="s">
        <v>136</v>
      </c>
      <c r="J24" s="26">
        <v>1.629969358799E12</v>
      </c>
      <c r="K24" s="24" t="b">
        <f t="shared" si="3"/>
        <v>1</v>
      </c>
      <c r="L24" s="25" t="s">
        <v>84</v>
      </c>
      <c r="M24" s="26">
        <v>87.0</v>
      </c>
      <c r="N24" s="27" t="s">
        <v>145</v>
      </c>
      <c r="O24" s="26">
        <v>1.629969778047E12</v>
      </c>
      <c r="P24" s="24" t="b">
        <f t="shared" si="4"/>
        <v>1</v>
      </c>
      <c r="Q24" s="25" t="s">
        <v>138</v>
      </c>
      <c r="R24" s="26">
        <v>156.0</v>
      </c>
      <c r="S24" s="27" t="s">
        <v>132</v>
      </c>
      <c r="T24" s="26">
        <v>1.629975665687E12</v>
      </c>
      <c r="U24" s="24" t="b">
        <f t="shared" si="5"/>
        <v>1</v>
      </c>
      <c r="V24" s="25" t="s">
        <v>138</v>
      </c>
      <c r="W24" s="26">
        <v>195.0</v>
      </c>
      <c r="X24" s="27" t="s">
        <v>130</v>
      </c>
      <c r="Y24" s="26">
        <v>1.629976249961E12</v>
      </c>
      <c r="Z24" s="24" t="b">
        <f t="shared" si="6"/>
        <v>1</v>
      </c>
      <c r="AA24" s="25" t="s">
        <v>84</v>
      </c>
      <c r="AB24" s="26">
        <v>130.0</v>
      </c>
      <c r="AC24" s="27" t="s">
        <v>143</v>
      </c>
      <c r="AD24" s="26">
        <v>1.629976681165E12</v>
      </c>
      <c r="AE24" s="24" t="b">
        <f t="shared" si="7"/>
        <v>1</v>
      </c>
      <c r="AF24" s="25" t="s">
        <v>138</v>
      </c>
      <c r="AG24" s="26">
        <v>178.0</v>
      </c>
      <c r="AH24" s="27" t="s">
        <v>131</v>
      </c>
      <c r="AI24" s="26">
        <v>1.629981852986E12</v>
      </c>
      <c r="AJ24" s="24" t="b">
        <f t="shared" si="8"/>
        <v>1</v>
      </c>
      <c r="AK24" s="25" t="s">
        <v>84</v>
      </c>
      <c r="AL24" s="26">
        <v>113.0</v>
      </c>
      <c r="AM24" s="27" t="s">
        <v>140</v>
      </c>
      <c r="AN24" s="26">
        <v>1.629982286437E12</v>
      </c>
      <c r="AO24" s="24" t="b">
        <f t="shared" si="9"/>
        <v>1</v>
      </c>
      <c r="AP24" s="25" t="s">
        <v>84</v>
      </c>
      <c r="AQ24" s="26">
        <v>122.0</v>
      </c>
      <c r="AR24" s="27" t="s">
        <v>144</v>
      </c>
      <c r="AS24" s="26">
        <v>1.629982737195E12</v>
      </c>
    </row>
    <row r="25">
      <c r="A25" s="24" t="b">
        <f t="shared" si="1"/>
        <v>0</v>
      </c>
      <c r="B25" s="25" t="s">
        <v>146</v>
      </c>
      <c r="C25" s="26">
        <v>1467.0</v>
      </c>
      <c r="D25" s="27" t="s">
        <v>147</v>
      </c>
      <c r="E25" s="26">
        <v>1.629968516689E12</v>
      </c>
      <c r="F25" s="24" t="b">
        <f t="shared" si="2"/>
        <v>0</v>
      </c>
      <c r="G25" s="25" t="s">
        <v>148</v>
      </c>
      <c r="H25" s="26">
        <v>1452.0</v>
      </c>
      <c r="I25" s="27" t="s">
        <v>149</v>
      </c>
      <c r="J25" s="26">
        <v>1.629969360259E12</v>
      </c>
      <c r="K25" s="24" t="b">
        <f t="shared" si="3"/>
        <v>0</v>
      </c>
      <c r="L25" s="25" t="s">
        <v>148</v>
      </c>
      <c r="M25" s="26">
        <v>1276.0</v>
      </c>
      <c r="N25" s="27" t="s">
        <v>150</v>
      </c>
      <c r="O25" s="26">
        <v>1.629969779327E12</v>
      </c>
      <c r="P25" s="24" t="b">
        <f t="shared" si="4"/>
        <v>1</v>
      </c>
      <c r="Q25" s="25" t="s">
        <v>81</v>
      </c>
      <c r="R25" s="26">
        <v>276.0</v>
      </c>
      <c r="S25" s="27" t="s">
        <v>132</v>
      </c>
      <c r="T25" s="26">
        <v>1.629975665966E12</v>
      </c>
      <c r="U25" s="24" t="b">
        <f t="shared" si="5"/>
        <v>1</v>
      </c>
      <c r="V25" s="25" t="s">
        <v>81</v>
      </c>
      <c r="W25" s="26">
        <v>220.0</v>
      </c>
      <c r="X25" s="27" t="s">
        <v>151</v>
      </c>
      <c r="Y25" s="26">
        <v>1.629976250172E12</v>
      </c>
      <c r="Z25" s="24" t="b">
        <f t="shared" si="6"/>
        <v>0</v>
      </c>
      <c r="AA25" s="25" t="s">
        <v>152</v>
      </c>
      <c r="AB25" s="26">
        <v>1386.0</v>
      </c>
      <c r="AC25" s="27" t="s">
        <v>153</v>
      </c>
      <c r="AD25" s="26">
        <v>1.629976682553E12</v>
      </c>
      <c r="AE25" s="24" t="b">
        <f t="shared" si="7"/>
        <v>1</v>
      </c>
      <c r="AF25" s="25" t="s">
        <v>81</v>
      </c>
      <c r="AG25" s="26">
        <v>963.0</v>
      </c>
      <c r="AH25" s="27" t="s">
        <v>154</v>
      </c>
      <c r="AI25" s="26">
        <v>1.629981853947E12</v>
      </c>
      <c r="AJ25" s="24" t="b">
        <f t="shared" si="8"/>
        <v>0</v>
      </c>
      <c r="AK25" s="25" t="s">
        <v>146</v>
      </c>
      <c r="AL25" s="26">
        <v>824.0</v>
      </c>
      <c r="AM25" s="27" t="s">
        <v>155</v>
      </c>
      <c r="AN25" s="26">
        <v>1.629982287266E12</v>
      </c>
      <c r="AO25" s="24" t="b">
        <f t="shared" si="9"/>
        <v>0</v>
      </c>
      <c r="AP25" s="25" t="s">
        <v>148</v>
      </c>
      <c r="AQ25" s="26">
        <v>1189.0</v>
      </c>
      <c r="AR25" s="27" t="s">
        <v>156</v>
      </c>
      <c r="AS25" s="26">
        <v>1.629982738385E12</v>
      </c>
    </row>
    <row r="26">
      <c r="A26" s="24" t="b">
        <f t="shared" si="1"/>
        <v>1</v>
      </c>
      <c r="B26" s="25" t="s">
        <v>157</v>
      </c>
      <c r="C26" s="26">
        <v>293.0</v>
      </c>
      <c r="D26" s="27" t="s">
        <v>147</v>
      </c>
      <c r="E26" s="26">
        <v>1.629968516981E12</v>
      </c>
      <c r="F26" s="24" t="b">
        <f t="shared" si="2"/>
        <v>1</v>
      </c>
      <c r="G26" s="25" t="s">
        <v>157</v>
      </c>
      <c r="H26" s="26">
        <v>301.0</v>
      </c>
      <c r="I26" s="27" t="s">
        <v>149</v>
      </c>
      <c r="J26" s="26">
        <v>1.629969360553E12</v>
      </c>
      <c r="K26" s="24" t="b">
        <f t="shared" si="3"/>
        <v>1</v>
      </c>
      <c r="L26" s="25" t="s">
        <v>157</v>
      </c>
      <c r="M26" s="26">
        <v>427.0</v>
      </c>
      <c r="N26" s="27" t="s">
        <v>150</v>
      </c>
      <c r="O26" s="26">
        <v>1.629969779752E12</v>
      </c>
      <c r="P26" s="24" t="b">
        <f t="shared" si="4"/>
        <v>1</v>
      </c>
      <c r="Q26" s="25" t="s">
        <v>84</v>
      </c>
      <c r="R26" s="26">
        <v>78.0</v>
      </c>
      <c r="S26" s="27" t="s">
        <v>158</v>
      </c>
      <c r="T26" s="26">
        <v>1.62997566604E12</v>
      </c>
      <c r="U26" s="24" t="b">
        <f t="shared" si="5"/>
        <v>1</v>
      </c>
      <c r="V26" s="25" t="s">
        <v>84</v>
      </c>
      <c r="W26" s="26">
        <v>85.0</v>
      </c>
      <c r="X26" s="27" t="s">
        <v>151</v>
      </c>
      <c r="Y26" s="26">
        <v>1.629976250259E12</v>
      </c>
      <c r="Z26" s="24" t="b">
        <f t="shared" si="6"/>
        <v>1</v>
      </c>
      <c r="AA26" s="25" t="s">
        <v>159</v>
      </c>
      <c r="AB26" s="26">
        <v>609.0</v>
      </c>
      <c r="AC26" s="27" t="s">
        <v>160</v>
      </c>
      <c r="AD26" s="26">
        <v>1.629976683176E12</v>
      </c>
      <c r="AE26" s="24" t="b">
        <f t="shared" si="7"/>
        <v>1</v>
      </c>
      <c r="AF26" s="25" t="s">
        <v>84</v>
      </c>
      <c r="AG26" s="26">
        <v>179.0</v>
      </c>
      <c r="AH26" s="27" t="s">
        <v>161</v>
      </c>
      <c r="AI26" s="26">
        <v>1.629981854125E12</v>
      </c>
      <c r="AJ26" s="24" t="b">
        <f t="shared" si="8"/>
        <v>1</v>
      </c>
      <c r="AK26" s="25" t="s">
        <v>157</v>
      </c>
      <c r="AL26" s="26">
        <v>846.0</v>
      </c>
      <c r="AM26" s="27" t="s">
        <v>162</v>
      </c>
      <c r="AN26" s="26">
        <v>1.629982288106E12</v>
      </c>
      <c r="AO26" s="24" t="b">
        <f t="shared" si="9"/>
        <v>1</v>
      </c>
      <c r="AP26" s="25" t="s">
        <v>157</v>
      </c>
      <c r="AQ26" s="26">
        <v>775.0</v>
      </c>
      <c r="AR26" s="27" t="s">
        <v>163</v>
      </c>
      <c r="AS26" s="26">
        <v>1.629982739159E12</v>
      </c>
    </row>
    <row r="27">
      <c r="A27" s="24" t="b">
        <f t="shared" si="1"/>
        <v>1</v>
      </c>
      <c r="B27" s="25" t="s">
        <v>164</v>
      </c>
      <c r="C27" s="26">
        <v>300.0</v>
      </c>
      <c r="D27" s="27" t="s">
        <v>165</v>
      </c>
      <c r="E27" s="26">
        <v>1.629968517278E12</v>
      </c>
      <c r="F27" s="24" t="b">
        <f t="shared" si="2"/>
        <v>1</v>
      </c>
      <c r="G27" s="25" t="s">
        <v>166</v>
      </c>
      <c r="H27" s="26">
        <v>112.0</v>
      </c>
      <c r="I27" s="27" t="s">
        <v>149</v>
      </c>
      <c r="J27" s="26">
        <v>1.629969360677E12</v>
      </c>
      <c r="K27" s="24" t="b">
        <f t="shared" si="3"/>
        <v>1</v>
      </c>
      <c r="L27" s="25" t="s">
        <v>167</v>
      </c>
      <c r="M27" s="26">
        <v>820.0</v>
      </c>
      <c r="N27" s="27" t="s">
        <v>168</v>
      </c>
      <c r="O27" s="26">
        <v>1.629969780572E12</v>
      </c>
      <c r="P27" s="24" t="b">
        <f t="shared" si="4"/>
        <v>0</v>
      </c>
      <c r="Q27" s="25" t="s">
        <v>148</v>
      </c>
      <c r="R27" s="26">
        <v>1813.0</v>
      </c>
      <c r="S27" s="27" t="s">
        <v>169</v>
      </c>
      <c r="T27" s="26">
        <v>1.629975667858E12</v>
      </c>
      <c r="U27" s="24" t="b">
        <f t="shared" si="5"/>
        <v>0</v>
      </c>
      <c r="V27" s="25" t="s">
        <v>148</v>
      </c>
      <c r="W27" s="26">
        <v>2180.0</v>
      </c>
      <c r="X27" s="27" t="s">
        <v>170</v>
      </c>
      <c r="Y27" s="26">
        <v>1.629976252441E12</v>
      </c>
      <c r="Z27" s="24" t="b">
        <f t="shared" si="6"/>
        <v>1</v>
      </c>
      <c r="AA27" s="25" t="s">
        <v>167</v>
      </c>
      <c r="AB27" s="26">
        <v>210.0</v>
      </c>
      <c r="AC27" s="27" t="s">
        <v>160</v>
      </c>
      <c r="AD27" s="26">
        <v>1.629976683372E12</v>
      </c>
      <c r="AE27" s="24" t="b">
        <f t="shared" si="7"/>
        <v>0</v>
      </c>
      <c r="AF27" s="25" t="s">
        <v>146</v>
      </c>
      <c r="AG27" s="26">
        <v>1446.0</v>
      </c>
      <c r="AH27" s="27" t="s">
        <v>171</v>
      </c>
      <c r="AI27" s="26">
        <v>1.629981855574E12</v>
      </c>
      <c r="AJ27" s="24" t="b">
        <f t="shared" si="8"/>
        <v>1</v>
      </c>
      <c r="AK27" s="25" t="s">
        <v>172</v>
      </c>
      <c r="AL27" s="26">
        <v>384.0</v>
      </c>
      <c r="AM27" s="27" t="s">
        <v>162</v>
      </c>
      <c r="AN27" s="26">
        <v>1.629982288492E12</v>
      </c>
      <c r="AO27" s="24" t="b">
        <f t="shared" si="9"/>
        <v>1</v>
      </c>
      <c r="AP27" s="25" t="s">
        <v>166</v>
      </c>
      <c r="AQ27" s="26">
        <v>173.0</v>
      </c>
      <c r="AR27" s="27" t="s">
        <v>163</v>
      </c>
      <c r="AS27" s="26">
        <v>1.62998273933E12</v>
      </c>
    </row>
    <row r="28">
      <c r="A28" s="24" t="b">
        <f t="shared" si="1"/>
        <v>1</v>
      </c>
      <c r="B28" s="25" t="s">
        <v>84</v>
      </c>
      <c r="C28" s="26">
        <v>203.0</v>
      </c>
      <c r="D28" s="27" t="s">
        <v>165</v>
      </c>
      <c r="E28" s="26">
        <v>1.629968517484E12</v>
      </c>
      <c r="F28" s="24" t="b">
        <f t="shared" si="2"/>
        <v>1</v>
      </c>
      <c r="G28" s="25" t="s">
        <v>84</v>
      </c>
      <c r="H28" s="26">
        <v>258.0</v>
      </c>
      <c r="I28" s="27" t="s">
        <v>149</v>
      </c>
      <c r="J28" s="26">
        <v>1.629969360923E12</v>
      </c>
      <c r="K28" s="24" t="b">
        <f t="shared" si="3"/>
        <v>1</v>
      </c>
      <c r="L28" s="25" t="s">
        <v>84</v>
      </c>
      <c r="M28" s="26">
        <v>527.0</v>
      </c>
      <c r="N28" s="27" t="s">
        <v>173</v>
      </c>
      <c r="O28" s="26">
        <v>1.629969781099E12</v>
      </c>
      <c r="P28" s="24" t="b">
        <f t="shared" si="4"/>
        <v>1</v>
      </c>
      <c r="Q28" s="25" t="s">
        <v>159</v>
      </c>
      <c r="R28" s="26">
        <v>461.0</v>
      </c>
      <c r="S28" s="27" t="s">
        <v>174</v>
      </c>
      <c r="T28" s="26">
        <v>1.629975668316E12</v>
      </c>
      <c r="U28" s="24" t="b">
        <f t="shared" si="5"/>
        <v>1</v>
      </c>
      <c r="V28" s="25" t="s">
        <v>159</v>
      </c>
      <c r="W28" s="26">
        <v>486.0</v>
      </c>
      <c r="X28" s="27" t="s">
        <v>170</v>
      </c>
      <c r="Y28" s="26">
        <v>1.629976252926E12</v>
      </c>
      <c r="Z28" s="24" t="b">
        <f t="shared" si="6"/>
        <v>1</v>
      </c>
      <c r="AA28" s="25" t="s">
        <v>84</v>
      </c>
      <c r="AB28" s="26">
        <v>312.0</v>
      </c>
      <c r="AC28" s="27" t="s">
        <v>160</v>
      </c>
      <c r="AD28" s="26">
        <v>1.629976683685E12</v>
      </c>
      <c r="AE28" s="24" t="b">
        <f t="shared" si="7"/>
        <v>1</v>
      </c>
      <c r="AF28" s="25" t="s">
        <v>157</v>
      </c>
      <c r="AG28" s="26">
        <v>307.0</v>
      </c>
      <c r="AH28" s="27" t="s">
        <v>171</v>
      </c>
      <c r="AI28" s="26">
        <v>1.62998185588E12</v>
      </c>
      <c r="AJ28" s="24" t="b">
        <f t="shared" si="8"/>
        <v>1</v>
      </c>
      <c r="AK28" s="25" t="s">
        <v>84</v>
      </c>
      <c r="AL28" s="26">
        <v>1159.0</v>
      </c>
      <c r="AM28" s="27" t="s">
        <v>175</v>
      </c>
      <c r="AN28" s="26">
        <v>1.629982289649E12</v>
      </c>
      <c r="AO28" s="24" t="b">
        <f t="shared" si="9"/>
        <v>1</v>
      </c>
      <c r="AP28" s="25" t="s">
        <v>84</v>
      </c>
      <c r="AQ28" s="26">
        <v>535.0</v>
      </c>
      <c r="AR28" s="27" t="s">
        <v>163</v>
      </c>
      <c r="AS28" s="26">
        <v>1.629982739865E12</v>
      </c>
    </row>
    <row r="29">
      <c r="A29" s="24" t="b">
        <f t="shared" si="1"/>
        <v>1</v>
      </c>
      <c r="B29" s="25" t="s">
        <v>176</v>
      </c>
      <c r="C29" s="26">
        <v>488.0</v>
      </c>
      <c r="D29" s="27" t="s">
        <v>165</v>
      </c>
      <c r="E29" s="26">
        <v>1.629968517972E12</v>
      </c>
      <c r="F29" s="24" t="b">
        <f t="shared" si="2"/>
        <v>1</v>
      </c>
      <c r="G29" s="25" t="s">
        <v>176</v>
      </c>
      <c r="H29" s="26">
        <v>369.0</v>
      </c>
      <c r="I29" s="27" t="s">
        <v>177</v>
      </c>
      <c r="J29" s="26">
        <v>1.629969361292E12</v>
      </c>
      <c r="K29" s="24" t="b">
        <f t="shared" si="3"/>
        <v>1</v>
      </c>
      <c r="L29" s="25" t="s">
        <v>176</v>
      </c>
      <c r="M29" s="26">
        <v>520.0</v>
      </c>
      <c r="N29" s="27" t="s">
        <v>173</v>
      </c>
      <c r="O29" s="26">
        <v>1.629969781618E12</v>
      </c>
      <c r="P29" s="24" t="b">
        <f t="shared" si="4"/>
        <v>1</v>
      </c>
      <c r="Q29" s="25" t="s">
        <v>172</v>
      </c>
      <c r="R29" s="26">
        <v>292.0</v>
      </c>
      <c r="S29" s="27" t="s">
        <v>174</v>
      </c>
      <c r="T29" s="26">
        <v>1.629975668612E12</v>
      </c>
      <c r="U29" s="24" t="b">
        <f t="shared" si="5"/>
        <v>1</v>
      </c>
      <c r="V29" s="25" t="s">
        <v>178</v>
      </c>
      <c r="W29" s="26">
        <v>178.0</v>
      </c>
      <c r="X29" s="27" t="s">
        <v>179</v>
      </c>
      <c r="Y29" s="26">
        <v>1.629976253108E12</v>
      </c>
      <c r="Z29" s="24" t="b">
        <f t="shared" si="6"/>
        <v>1</v>
      </c>
      <c r="AA29" s="25" t="s">
        <v>176</v>
      </c>
      <c r="AB29" s="26">
        <v>311.0</v>
      </c>
      <c r="AC29" s="27" t="s">
        <v>160</v>
      </c>
      <c r="AD29" s="26">
        <v>1.629976683997E12</v>
      </c>
      <c r="AE29" s="24" t="b">
        <f t="shared" si="7"/>
        <v>1</v>
      </c>
      <c r="AF29" s="25" t="s">
        <v>157</v>
      </c>
      <c r="AG29" s="26">
        <v>193.0</v>
      </c>
      <c r="AH29" s="27" t="s">
        <v>180</v>
      </c>
      <c r="AI29" s="26">
        <v>1.629981856072E12</v>
      </c>
      <c r="AJ29" s="24" t="b">
        <f t="shared" si="8"/>
        <v>1</v>
      </c>
      <c r="AK29" s="25" t="s">
        <v>176</v>
      </c>
      <c r="AL29" s="26">
        <v>3038.0</v>
      </c>
      <c r="AM29" s="27" t="s">
        <v>181</v>
      </c>
      <c r="AN29" s="26">
        <v>1.62998229269E12</v>
      </c>
      <c r="AO29" s="24" t="b">
        <f t="shared" si="9"/>
        <v>1</v>
      </c>
      <c r="AP29" s="25" t="s">
        <v>176</v>
      </c>
      <c r="AQ29" s="26">
        <v>486.0</v>
      </c>
      <c r="AR29" s="27" t="s">
        <v>182</v>
      </c>
      <c r="AS29" s="26">
        <v>1.629982740356E12</v>
      </c>
    </row>
    <row r="30">
      <c r="A30" s="24" t="b">
        <f t="shared" si="1"/>
        <v>1</v>
      </c>
      <c r="B30" s="25" t="s">
        <v>183</v>
      </c>
      <c r="C30" s="26">
        <v>238.0</v>
      </c>
      <c r="D30" s="27" t="s">
        <v>184</v>
      </c>
      <c r="E30" s="26">
        <v>1.629968518212E12</v>
      </c>
      <c r="F30" s="24" t="b">
        <f t="shared" si="2"/>
        <v>1</v>
      </c>
      <c r="G30" s="25" t="s">
        <v>183</v>
      </c>
      <c r="H30" s="26">
        <v>173.0</v>
      </c>
      <c r="I30" s="27" t="s">
        <v>177</v>
      </c>
      <c r="J30" s="26">
        <v>1.62996936148E12</v>
      </c>
      <c r="K30" s="24" t="b">
        <f t="shared" si="3"/>
        <v>1</v>
      </c>
      <c r="L30" s="25" t="s">
        <v>183</v>
      </c>
      <c r="M30" s="26">
        <v>133.0</v>
      </c>
      <c r="N30" s="27" t="s">
        <v>173</v>
      </c>
      <c r="O30" s="26">
        <v>1.629969781758E12</v>
      </c>
      <c r="P30" s="24" t="b">
        <f t="shared" si="4"/>
        <v>1</v>
      </c>
      <c r="Q30" s="25" t="s">
        <v>84</v>
      </c>
      <c r="R30" s="26">
        <v>185.0</v>
      </c>
      <c r="S30" s="27" t="s">
        <v>174</v>
      </c>
      <c r="T30" s="26">
        <v>1.629975668809E12</v>
      </c>
      <c r="U30" s="24" t="b">
        <f t="shared" si="5"/>
        <v>1</v>
      </c>
      <c r="V30" s="25" t="s">
        <v>84</v>
      </c>
      <c r="W30" s="26">
        <v>76.0</v>
      </c>
      <c r="X30" s="27" t="s">
        <v>179</v>
      </c>
      <c r="Y30" s="26">
        <v>1.62997625318E12</v>
      </c>
      <c r="Z30" s="24" t="b">
        <f t="shared" si="6"/>
        <v>1</v>
      </c>
      <c r="AA30" s="25" t="s">
        <v>183</v>
      </c>
      <c r="AB30" s="26">
        <v>204.0</v>
      </c>
      <c r="AC30" s="27" t="s">
        <v>185</v>
      </c>
      <c r="AD30" s="26">
        <v>1.6299766842E12</v>
      </c>
      <c r="AE30" s="24" t="b">
        <f t="shared" si="7"/>
        <v>1</v>
      </c>
      <c r="AF30" s="25" t="s">
        <v>84</v>
      </c>
      <c r="AG30" s="26">
        <v>87.0</v>
      </c>
      <c r="AH30" s="27" t="s">
        <v>180</v>
      </c>
      <c r="AI30" s="26">
        <v>1.629981856159E12</v>
      </c>
      <c r="AJ30" s="24" t="b">
        <f t="shared" si="8"/>
        <v>1</v>
      </c>
      <c r="AK30" s="25" t="s">
        <v>186</v>
      </c>
      <c r="AL30" s="26">
        <v>189.0</v>
      </c>
      <c r="AM30" s="27" t="s">
        <v>181</v>
      </c>
      <c r="AN30" s="26">
        <v>1.629982292873E12</v>
      </c>
      <c r="AO30" s="24" t="b">
        <f t="shared" si="9"/>
        <v>1</v>
      </c>
      <c r="AP30" s="25" t="s">
        <v>183</v>
      </c>
      <c r="AQ30" s="26">
        <v>241.0</v>
      </c>
      <c r="AR30" s="27" t="s">
        <v>182</v>
      </c>
      <c r="AS30" s="26">
        <v>1.629982740609E12</v>
      </c>
    </row>
    <row r="31">
      <c r="A31" s="24" t="b">
        <f t="shared" si="1"/>
        <v>1</v>
      </c>
      <c r="B31" s="25" t="s">
        <v>70</v>
      </c>
      <c r="C31" s="26">
        <v>160.0</v>
      </c>
      <c r="D31" s="27" t="s">
        <v>184</v>
      </c>
      <c r="E31" s="26">
        <v>1.629968518367E12</v>
      </c>
      <c r="F31" s="24" t="b">
        <f t="shared" si="2"/>
        <v>1</v>
      </c>
      <c r="G31" s="25" t="s">
        <v>70</v>
      </c>
      <c r="H31" s="26">
        <v>402.0</v>
      </c>
      <c r="I31" s="27" t="s">
        <v>177</v>
      </c>
      <c r="J31" s="26">
        <v>1.629969361868E12</v>
      </c>
      <c r="K31" s="24" t="b">
        <f t="shared" si="3"/>
        <v>1</v>
      </c>
      <c r="L31" s="25" t="s">
        <v>70</v>
      </c>
      <c r="M31" s="26">
        <v>519.0</v>
      </c>
      <c r="N31" s="27" t="s">
        <v>187</v>
      </c>
      <c r="O31" s="26">
        <v>1.629969782275E12</v>
      </c>
      <c r="P31" s="24" t="b">
        <f t="shared" si="4"/>
        <v>1</v>
      </c>
      <c r="Q31" s="25" t="s">
        <v>176</v>
      </c>
      <c r="R31" s="26">
        <v>1478.0</v>
      </c>
      <c r="S31" s="27" t="s">
        <v>188</v>
      </c>
      <c r="T31" s="26">
        <v>1.629975670273E12</v>
      </c>
      <c r="U31" s="24" t="b">
        <f t="shared" si="5"/>
        <v>1</v>
      </c>
      <c r="V31" s="25" t="s">
        <v>176</v>
      </c>
      <c r="W31" s="26">
        <v>660.0</v>
      </c>
      <c r="X31" s="27" t="s">
        <v>179</v>
      </c>
      <c r="Y31" s="26">
        <v>1.629976253841E12</v>
      </c>
      <c r="Z31" s="24" t="b">
        <f t="shared" si="6"/>
        <v>1</v>
      </c>
      <c r="AA31" s="25" t="s">
        <v>70</v>
      </c>
      <c r="AB31" s="26">
        <v>193.0</v>
      </c>
      <c r="AC31" s="27" t="s">
        <v>185</v>
      </c>
      <c r="AD31" s="26">
        <v>1.629976684391E12</v>
      </c>
      <c r="AE31" s="24" t="b">
        <f t="shared" si="7"/>
        <v>1</v>
      </c>
      <c r="AF31" s="25" t="s">
        <v>176</v>
      </c>
      <c r="AG31" s="26">
        <v>1898.0</v>
      </c>
      <c r="AH31" s="27" t="s">
        <v>189</v>
      </c>
      <c r="AI31" s="26">
        <v>1.629981858059E12</v>
      </c>
      <c r="AJ31" s="24" t="b">
        <f t="shared" si="8"/>
        <v>1</v>
      </c>
      <c r="AK31" s="25" t="s">
        <v>84</v>
      </c>
      <c r="AL31" s="26">
        <v>291.0</v>
      </c>
      <c r="AM31" s="27" t="s">
        <v>190</v>
      </c>
      <c r="AN31" s="26">
        <v>1.629982293166E12</v>
      </c>
      <c r="AO31" s="24" t="b">
        <f t="shared" si="9"/>
        <v>1</v>
      </c>
      <c r="AP31" s="25" t="s">
        <v>70</v>
      </c>
      <c r="AQ31" s="26">
        <v>283.0</v>
      </c>
      <c r="AR31" s="27" t="s">
        <v>182</v>
      </c>
      <c r="AS31" s="26">
        <v>1.629982740879E12</v>
      </c>
    </row>
    <row r="32">
      <c r="A32" s="24" t="b">
        <f t="shared" si="1"/>
        <v>1</v>
      </c>
      <c r="B32" s="25" t="s">
        <v>61</v>
      </c>
      <c r="C32" s="26">
        <v>174.0</v>
      </c>
      <c r="D32" s="27" t="s">
        <v>184</v>
      </c>
      <c r="E32" s="26">
        <v>1.629968518544E12</v>
      </c>
      <c r="F32" s="24" t="b">
        <f t="shared" si="2"/>
        <v>1</v>
      </c>
      <c r="G32" s="25" t="s">
        <v>61</v>
      </c>
      <c r="H32" s="26">
        <v>187.0</v>
      </c>
      <c r="I32" s="27" t="s">
        <v>191</v>
      </c>
      <c r="J32" s="26">
        <v>1.629969362072E12</v>
      </c>
      <c r="K32" s="24" t="b">
        <f t="shared" si="3"/>
        <v>1</v>
      </c>
      <c r="L32" s="25" t="s">
        <v>61</v>
      </c>
      <c r="M32" s="26">
        <v>174.0</v>
      </c>
      <c r="N32" s="27" t="s">
        <v>187</v>
      </c>
      <c r="O32" s="26">
        <v>1.629969782444E12</v>
      </c>
      <c r="P32" s="24" t="b">
        <f t="shared" si="4"/>
        <v>1</v>
      </c>
      <c r="Q32" s="25" t="s">
        <v>186</v>
      </c>
      <c r="R32" s="26">
        <v>178.0</v>
      </c>
      <c r="S32" s="27" t="s">
        <v>188</v>
      </c>
      <c r="T32" s="26">
        <v>1.62997567045E12</v>
      </c>
      <c r="U32" s="24" t="b">
        <f t="shared" si="5"/>
        <v>1</v>
      </c>
      <c r="V32" s="25" t="s">
        <v>183</v>
      </c>
      <c r="W32" s="26">
        <v>206.0</v>
      </c>
      <c r="X32" s="27" t="s">
        <v>192</v>
      </c>
      <c r="Y32" s="26">
        <v>1.629976254058E12</v>
      </c>
      <c r="Z32" s="24" t="b">
        <f t="shared" si="6"/>
        <v>1</v>
      </c>
      <c r="AA32" s="25" t="s">
        <v>61</v>
      </c>
      <c r="AB32" s="26">
        <v>251.0</v>
      </c>
      <c r="AC32" s="27" t="s">
        <v>185</v>
      </c>
      <c r="AD32" s="26">
        <v>1.629976684648E12</v>
      </c>
      <c r="AE32" s="24" t="b">
        <f t="shared" si="7"/>
        <v>1</v>
      </c>
      <c r="AF32" s="25" t="s">
        <v>186</v>
      </c>
      <c r="AG32" s="26">
        <v>249.0</v>
      </c>
      <c r="AH32" s="27" t="s">
        <v>189</v>
      </c>
      <c r="AI32" s="26">
        <v>1.629981858304E12</v>
      </c>
      <c r="AJ32" s="24" t="b">
        <f t="shared" si="8"/>
        <v>1</v>
      </c>
      <c r="AK32" s="25" t="s">
        <v>193</v>
      </c>
      <c r="AL32" s="26">
        <v>3139.0</v>
      </c>
      <c r="AM32" s="27" t="s">
        <v>194</v>
      </c>
      <c r="AN32" s="26">
        <v>1.629982296307E12</v>
      </c>
      <c r="AO32" s="24" t="b">
        <f t="shared" si="9"/>
        <v>1</v>
      </c>
      <c r="AP32" s="25" t="s">
        <v>61</v>
      </c>
      <c r="AQ32" s="26">
        <v>211.0</v>
      </c>
      <c r="AR32" s="27" t="s">
        <v>195</v>
      </c>
      <c r="AS32" s="26">
        <v>1.629982741089E12</v>
      </c>
    </row>
    <row r="33">
      <c r="A33" s="24" t="b">
        <f t="shared" si="1"/>
        <v>1</v>
      </c>
      <c r="B33" s="25" t="s">
        <v>196</v>
      </c>
      <c r="C33" s="26">
        <v>406.0</v>
      </c>
      <c r="D33" s="27" t="s">
        <v>184</v>
      </c>
      <c r="E33" s="26">
        <v>1.629968518951E12</v>
      </c>
      <c r="F33" s="24" t="b">
        <f t="shared" si="2"/>
        <v>1</v>
      </c>
      <c r="G33" s="25" t="s">
        <v>196</v>
      </c>
      <c r="H33" s="26">
        <v>210.0</v>
      </c>
      <c r="I33" s="27" t="s">
        <v>191</v>
      </c>
      <c r="J33" s="26">
        <v>1.629969362263E12</v>
      </c>
      <c r="K33" s="24" t="b">
        <f t="shared" si="3"/>
        <v>1</v>
      </c>
      <c r="L33" s="25" t="s">
        <v>196</v>
      </c>
      <c r="M33" s="26">
        <v>168.0</v>
      </c>
      <c r="N33" s="27" t="s">
        <v>187</v>
      </c>
      <c r="O33" s="26">
        <v>1.629969782614E12</v>
      </c>
      <c r="P33" s="24" t="b">
        <f t="shared" si="4"/>
        <v>1</v>
      </c>
      <c r="Q33" s="25" t="s">
        <v>84</v>
      </c>
      <c r="R33" s="26">
        <v>283.0</v>
      </c>
      <c r="S33" s="27" t="s">
        <v>188</v>
      </c>
      <c r="T33" s="26">
        <v>1.629975670733E12</v>
      </c>
      <c r="U33" s="24" t="b">
        <f t="shared" si="5"/>
        <v>1</v>
      </c>
      <c r="V33" s="25" t="s">
        <v>70</v>
      </c>
      <c r="W33" s="26">
        <v>134.0</v>
      </c>
      <c r="X33" s="27" t="s">
        <v>192</v>
      </c>
      <c r="Y33" s="26">
        <v>1.629976254192E12</v>
      </c>
      <c r="Z33" s="24" t="b">
        <f t="shared" si="6"/>
        <v>1</v>
      </c>
      <c r="AA33" s="25" t="s">
        <v>196</v>
      </c>
      <c r="AB33" s="26">
        <v>469.0</v>
      </c>
      <c r="AC33" s="27" t="s">
        <v>197</v>
      </c>
      <c r="AD33" s="26">
        <v>1.62997668511E12</v>
      </c>
      <c r="AE33" s="24" t="b">
        <f t="shared" si="7"/>
        <v>1</v>
      </c>
      <c r="AF33" s="25" t="s">
        <v>84</v>
      </c>
      <c r="AG33" s="26">
        <v>239.0</v>
      </c>
      <c r="AH33" s="27" t="s">
        <v>189</v>
      </c>
      <c r="AI33" s="26">
        <v>1.629981858545E12</v>
      </c>
      <c r="AJ33" s="24" t="b">
        <f t="shared" si="8"/>
        <v>1</v>
      </c>
      <c r="AK33" s="25" t="s">
        <v>198</v>
      </c>
      <c r="AL33" s="26">
        <v>1766.0</v>
      </c>
      <c r="AM33" s="27" t="s">
        <v>199</v>
      </c>
      <c r="AN33" s="26">
        <v>1.629982298074E12</v>
      </c>
      <c r="AO33" s="24" t="b">
        <f t="shared" si="9"/>
        <v>1</v>
      </c>
      <c r="AP33" s="25" t="s">
        <v>196</v>
      </c>
      <c r="AQ33" s="26">
        <v>786.0</v>
      </c>
      <c r="AR33" s="27" t="s">
        <v>195</v>
      </c>
      <c r="AS33" s="26">
        <v>1.629982741872E12</v>
      </c>
    </row>
    <row r="34">
      <c r="A34" s="24" t="b">
        <f t="shared" si="1"/>
        <v>1</v>
      </c>
      <c r="B34" s="25" t="s">
        <v>70</v>
      </c>
      <c r="C34" s="26">
        <v>29.0</v>
      </c>
      <c r="D34" s="27" t="s">
        <v>184</v>
      </c>
      <c r="E34" s="26">
        <v>1.629968518975E12</v>
      </c>
      <c r="F34" s="24" t="b">
        <f t="shared" si="2"/>
        <v>1</v>
      </c>
      <c r="G34" s="25" t="s">
        <v>70</v>
      </c>
      <c r="H34" s="26">
        <v>72.0</v>
      </c>
      <c r="I34" s="27" t="s">
        <v>191</v>
      </c>
      <c r="J34" s="26">
        <v>1.629969362334E12</v>
      </c>
      <c r="K34" s="24" t="b">
        <f t="shared" si="3"/>
        <v>1</v>
      </c>
      <c r="L34" s="25" t="s">
        <v>70</v>
      </c>
      <c r="M34" s="26">
        <v>83.0</v>
      </c>
      <c r="N34" s="27" t="s">
        <v>187</v>
      </c>
      <c r="O34" s="26">
        <v>1.629969782693E12</v>
      </c>
      <c r="P34" s="24" t="b">
        <f t="shared" si="4"/>
        <v>1</v>
      </c>
      <c r="Q34" s="25" t="s">
        <v>164</v>
      </c>
      <c r="R34" s="26">
        <v>8554.0</v>
      </c>
      <c r="S34" s="27" t="s">
        <v>200</v>
      </c>
      <c r="T34" s="26">
        <v>1.629975679287E12</v>
      </c>
      <c r="U34" s="24" t="b">
        <f t="shared" si="5"/>
        <v>1</v>
      </c>
      <c r="V34" s="25" t="s">
        <v>61</v>
      </c>
      <c r="W34" s="26">
        <v>184.0</v>
      </c>
      <c r="X34" s="27" t="s">
        <v>192</v>
      </c>
      <c r="Y34" s="26">
        <v>1.629976254367E12</v>
      </c>
      <c r="Z34" s="24" t="b">
        <f t="shared" si="6"/>
        <v>1</v>
      </c>
      <c r="AA34" s="25" t="s">
        <v>70</v>
      </c>
      <c r="AB34" s="26">
        <v>108.0</v>
      </c>
      <c r="AC34" s="27" t="s">
        <v>197</v>
      </c>
      <c r="AD34" s="26">
        <v>1.629976685221E12</v>
      </c>
      <c r="AE34" s="24" t="b">
        <f t="shared" si="7"/>
        <v>1</v>
      </c>
      <c r="AF34" s="25" t="s">
        <v>167</v>
      </c>
      <c r="AG34" s="26">
        <v>4162.0</v>
      </c>
      <c r="AH34" s="27" t="s">
        <v>201</v>
      </c>
      <c r="AI34" s="26">
        <v>1.629981862721E12</v>
      </c>
      <c r="AJ34" s="24" t="b">
        <f t="shared" si="8"/>
        <v>1</v>
      </c>
      <c r="AK34" s="25" t="s">
        <v>159</v>
      </c>
      <c r="AL34" s="26">
        <v>368.0</v>
      </c>
      <c r="AM34" s="27" t="s">
        <v>199</v>
      </c>
      <c r="AN34" s="26">
        <v>1.629982298441E12</v>
      </c>
      <c r="AO34" s="24" t="b">
        <f t="shared" si="9"/>
        <v>1</v>
      </c>
      <c r="AP34" s="25" t="s">
        <v>70</v>
      </c>
      <c r="AQ34" s="26">
        <v>83.0</v>
      </c>
      <c r="AR34" s="27" t="s">
        <v>195</v>
      </c>
      <c r="AS34" s="26">
        <v>1.629982741955E12</v>
      </c>
    </row>
    <row r="35">
      <c r="A35" s="24" t="b">
        <f t="shared" si="1"/>
        <v>1</v>
      </c>
      <c r="B35" s="25" t="s">
        <v>202</v>
      </c>
      <c r="C35" s="26">
        <v>235.0</v>
      </c>
      <c r="D35" s="27" t="s">
        <v>203</v>
      </c>
      <c r="E35" s="26">
        <v>1.629968519214E12</v>
      </c>
      <c r="F35" s="24" t="b">
        <f t="shared" si="2"/>
        <v>1</v>
      </c>
      <c r="G35" s="25" t="s">
        <v>202</v>
      </c>
      <c r="H35" s="26">
        <v>226.0</v>
      </c>
      <c r="I35" s="27" t="s">
        <v>191</v>
      </c>
      <c r="J35" s="26">
        <v>1.629969362569E12</v>
      </c>
      <c r="K35" s="24" t="b">
        <f t="shared" si="3"/>
        <v>1</v>
      </c>
      <c r="L35" s="25" t="s">
        <v>202</v>
      </c>
      <c r="M35" s="26">
        <v>193.0</v>
      </c>
      <c r="N35" s="27" t="s">
        <v>187</v>
      </c>
      <c r="O35" s="26">
        <v>1.629969782886E12</v>
      </c>
      <c r="P35" s="24" t="b">
        <f t="shared" si="4"/>
        <v>1</v>
      </c>
      <c r="Q35" s="25" t="s">
        <v>84</v>
      </c>
      <c r="R35" s="26">
        <v>1224.0</v>
      </c>
      <c r="S35" s="27" t="s">
        <v>204</v>
      </c>
      <c r="T35" s="26">
        <v>1.629975680509E12</v>
      </c>
      <c r="U35" s="24" t="b">
        <f t="shared" si="5"/>
        <v>1</v>
      </c>
      <c r="V35" s="25" t="s">
        <v>70</v>
      </c>
      <c r="W35" s="26">
        <v>330.0</v>
      </c>
      <c r="X35" s="27" t="s">
        <v>192</v>
      </c>
      <c r="Y35" s="26">
        <v>1.629976254692E12</v>
      </c>
      <c r="Z35" s="24" t="b">
        <f t="shared" si="6"/>
        <v>1</v>
      </c>
      <c r="AA35" s="25" t="s">
        <v>202</v>
      </c>
      <c r="AB35" s="26">
        <v>201.0</v>
      </c>
      <c r="AC35" s="27" t="s">
        <v>197</v>
      </c>
      <c r="AD35" s="26">
        <v>1.629976685421E12</v>
      </c>
      <c r="AE35" s="24" t="b">
        <f t="shared" si="7"/>
        <v>1</v>
      </c>
      <c r="AF35" s="25" t="s">
        <v>198</v>
      </c>
      <c r="AG35" s="26">
        <v>1616.0</v>
      </c>
      <c r="AH35" s="27" t="s">
        <v>205</v>
      </c>
      <c r="AI35" s="26">
        <v>1.629981864323E12</v>
      </c>
      <c r="AJ35" s="24" t="b">
        <f t="shared" si="8"/>
        <v>1</v>
      </c>
      <c r="AK35" s="25" t="s">
        <v>166</v>
      </c>
      <c r="AL35" s="26">
        <v>97.0</v>
      </c>
      <c r="AM35" s="27" t="s">
        <v>199</v>
      </c>
      <c r="AN35" s="26">
        <v>1.629982298548E12</v>
      </c>
      <c r="AO35" s="24" t="b">
        <f t="shared" si="9"/>
        <v>1</v>
      </c>
      <c r="AP35" s="25" t="s">
        <v>202</v>
      </c>
      <c r="AQ35" s="26">
        <v>251.0</v>
      </c>
      <c r="AR35" s="27" t="s">
        <v>206</v>
      </c>
      <c r="AS35" s="26">
        <v>1.629982742207E12</v>
      </c>
    </row>
    <row r="36">
      <c r="A36" s="24" t="b">
        <f t="shared" si="1"/>
        <v>1</v>
      </c>
      <c r="B36" s="25" t="s">
        <v>75</v>
      </c>
      <c r="C36" s="26">
        <v>133.0</v>
      </c>
      <c r="D36" s="27" t="s">
        <v>203</v>
      </c>
      <c r="E36" s="26">
        <v>1.629968519348E12</v>
      </c>
      <c r="F36" s="24" t="b">
        <f t="shared" si="2"/>
        <v>1</v>
      </c>
      <c r="G36" s="25" t="s">
        <v>75</v>
      </c>
      <c r="H36" s="26">
        <v>108.0</v>
      </c>
      <c r="I36" s="27" t="s">
        <v>191</v>
      </c>
      <c r="J36" s="26">
        <v>1.629969362671E12</v>
      </c>
      <c r="K36" s="24" t="b">
        <f t="shared" si="3"/>
        <v>1</v>
      </c>
      <c r="L36" s="25" t="s">
        <v>75</v>
      </c>
      <c r="M36" s="26">
        <v>91.0</v>
      </c>
      <c r="N36" s="27" t="s">
        <v>187</v>
      </c>
      <c r="O36" s="26">
        <v>1.629969782979E12</v>
      </c>
      <c r="P36" s="24" t="b">
        <f t="shared" si="4"/>
        <v>1</v>
      </c>
      <c r="Q36" s="25" t="s">
        <v>164</v>
      </c>
      <c r="R36" s="26">
        <v>1229.0</v>
      </c>
      <c r="S36" s="27" t="s">
        <v>207</v>
      </c>
      <c r="T36" s="26">
        <v>1.62997568174E12</v>
      </c>
      <c r="U36" s="24" t="b">
        <f t="shared" si="5"/>
        <v>1</v>
      </c>
      <c r="V36" s="25" t="s">
        <v>61</v>
      </c>
      <c r="W36" s="26">
        <v>704.0</v>
      </c>
      <c r="X36" s="27" t="s">
        <v>208</v>
      </c>
      <c r="Y36" s="26">
        <v>1.6299762554E12</v>
      </c>
      <c r="Z36" s="24" t="b">
        <f t="shared" si="6"/>
        <v>1</v>
      </c>
      <c r="AA36" s="25" t="s">
        <v>75</v>
      </c>
      <c r="AB36" s="26">
        <v>85.0</v>
      </c>
      <c r="AC36" s="27" t="s">
        <v>197</v>
      </c>
      <c r="AD36" s="26">
        <v>1.62997668552E12</v>
      </c>
      <c r="AE36" s="24" t="b">
        <f t="shared" si="7"/>
        <v>1</v>
      </c>
      <c r="AF36" s="25" t="s">
        <v>166</v>
      </c>
      <c r="AG36" s="26">
        <v>484.0</v>
      </c>
      <c r="AH36" s="27" t="s">
        <v>205</v>
      </c>
      <c r="AI36" s="26">
        <v>1.629981864807E12</v>
      </c>
      <c r="AJ36" s="24" t="b">
        <f t="shared" si="8"/>
        <v>1</v>
      </c>
      <c r="AK36" s="25" t="s">
        <v>84</v>
      </c>
      <c r="AL36" s="26">
        <v>536.0</v>
      </c>
      <c r="AM36" s="27" t="s">
        <v>209</v>
      </c>
      <c r="AN36" s="26">
        <v>1.629982299073E12</v>
      </c>
      <c r="AO36" s="24" t="b">
        <f t="shared" si="9"/>
        <v>1</v>
      </c>
      <c r="AP36" s="25" t="s">
        <v>75</v>
      </c>
      <c r="AQ36" s="26">
        <v>107.0</v>
      </c>
      <c r="AR36" s="27" t="s">
        <v>206</v>
      </c>
      <c r="AS36" s="26">
        <v>1.629982742317E12</v>
      </c>
    </row>
    <row r="37">
      <c r="A37" s="24" t="b">
        <f t="shared" si="1"/>
        <v>1</v>
      </c>
      <c r="B37" s="25" t="s">
        <v>84</v>
      </c>
      <c r="C37" s="26">
        <v>115.0</v>
      </c>
      <c r="D37" s="27" t="s">
        <v>203</v>
      </c>
      <c r="E37" s="26">
        <v>1.629968519461E12</v>
      </c>
      <c r="F37" s="24" t="b">
        <f t="shared" si="2"/>
        <v>1</v>
      </c>
      <c r="G37" s="25" t="s">
        <v>84</v>
      </c>
      <c r="H37" s="26">
        <v>123.0</v>
      </c>
      <c r="I37" s="27" t="s">
        <v>191</v>
      </c>
      <c r="J37" s="26">
        <v>1.629969362793E12</v>
      </c>
      <c r="K37" s="24" t="b">
        <f t="shared" si="3"/>
        <v>1</v>
      </c>
      <c r="L37" s="25" t="s">
        <v>84</v>
      </c>
      <c r="M37" s="26">
        <v>106.0</v>
      </c>
      <c r="N37" s="27" t="s">
        <v>210</v>
      </c>
      <c r="O37" s="26">
        <v>1.629969783084E12</v>
      </c>
      <c r="P37" s="24" t="b">
        <f t="shared" si="4"/>
        <v>1</v>
      </c>
      <c r="Q37" s="25" t="s">
        <v>198</v>
      </c>
      <c r="R37" s="26">
        <v>729.0</v>
      </c>
      <c r="S37" s="27" t="s">
        <v>211</v>
      </c>
      <c r="T37" s="26">
        <v>1.629975682468E12</v>
      </c>
      <c r="U37" s="24" t="b">
        <f t="shared" si="5"/>
        <v>1</v>
      </c>
      <c r="V37" s="25" t="s">
        <v>196</v>
      </c>
      <c r="W37" s="26">
        <v>156.0</v>
      </c>
      <c r="X37" s="27" t="s">
        <v>208</v>
      </c>
      <c r="Y37" s="26">
        <v>1.629976255552E12</v>
      </c>
      <c r="Z37" s="24" t="b">
        <f t="shared" si="6"/>
        <v>1</v>
      </c>
      <c r="AA37" s="25" t="s">
        <v>84</v>
      </c>
      <c r="AB37" s="26">
        <v>139.0</v>
      </c>
      <c r="AC37" s="27" t="s">
        <v>197</v>
      </c>
      <c r="AD37" s="26">
        <v>1.629976685646E12</v>
      </c>
      <c r="AE37" s="24" t="b">
        <f t="shared" si="7"/>
        <v>1</v>
      </c>
      <c r="AF37" s="25" t="s">
        <v>166</v>
      </c>
      <c r="AG37" s="26">
        <v>163.0</v>
      </c>
      <c r="AH37" s="27" t="s">
        <v>205</v>
      </c>
      <c r="AI37" s="26">
        <v>1.629981864979E12</v>
      </c>
      <c r="AJ37" s="24" t="b">
        <f t="shared" si="8"/>
        <v>1</v>
      </c>
      <c r="AK37" s="25" t="s">
        <v>212</v>
      </c>
      <c r="AL37" s="26">
        <v>2198.0</v>
      </c>
      <c r="AM37" s="27" t="s">
        <v>213</v>
      </c>
      <c r="AN37" s="26">
        <v>1.629982301271E12</v>
      </c>
      <c r="AO37" s="24" t="b">
        <f t="shared" si="9"/>
        <v>1</v>
      </c>
      <c r="AP37" s="25" t="s">
        <v>84</v>
      </c>
      <c r="AQ37" s="26">
        <v>158.0</v>
      </c>
      <c r="AR37" s="27" t="s">
        <v>206</v>
      </c>
      <c r="AS37" s="26">
        <v>1.629982742473E12</v>
      </c>
    </row>
    <row r="38">
      <c r="A38" s="24" t="b">
        <f t="shared" si="1"/>
        <v>1</v>
      </c>
      <c r="B38" s="25" t="s">
        <v>176</v>
      </c>
      <c r="C38" s="26">
        <v>982.0</v>
      </c>
      <c r="D38" s="27" t="s">
        <v>214</v>
      </c>
      <c r="E38" s="26">
        <v>1.629968520443E12</v>
      </c>
      <c r="F38" s="24" t="b">
        <f t="shared" si="2"/>
        <v>1</v>
      </c>
      <c r="G38" s="25" t="s">
        <v>176</v>
      </c>
      <c r="H38" s="26">
        <v>1418.0</v>
      </c>
      <c r="I38" s="27" t="s">
        <v>215</v>
      </c>
      <c r="J38" s="26">
        <v>1.629969364228E12</v>
      </c>
      <c r="K38" s="24" t="b">
        <f t="shared" si="3"/>
        <v>1</v>
      </c>
      <c r="L38" s="25" t="s">
        <v>212</v>
      </c>
      <c r="M38" s="26">
        <v>1852.0</v>
      </c>
      <c r="N38" s="27" t="s">
        <v>216</v>
      </c>
      <c r="O38" s="26">
        <v>1.629969784937E12</v>
      </c>
      <c r="P38" s="24" t="b">
        <f t="shared" si="4"/>
        <v>1</v>
      </c>
      <c r="Q38" s="25" t="s">
        <v>178</v>
      </c>
      <c r="R38" s="26">
        <v>367.0</v>
      </c>
      <c r="S38" s="27" t="s">
        <v>211</v>
      </c>
      <c r="T38" s="26">
        <v>1.629975682836E12</v>
      </c>
      <c r="U38" s="24" t="b">
        <f t="shared" si="5"/>
        <v>1</v>
      </c>
      <c r="V38" s="25" t="s">
        <v>70</v>
      </c>
      <c r="W38" s="26">
        <v>98.0</v>
      </c>
      <c r="X38" s="27" t="s">
        <v>208</v>
      </c>
      <c r="Y38" s="26">
        <v>1.629976255652E12</v>
      </c>
      <c r="Z38" s="24" t="b">
        <f t="shared" si="6"/>
        <v>1</v>
      </c>
      <c r="AA38" s="25" t="s">
        <v>176</v>
      </c>
      <c r="AB38" s="26">
        <v>1984.0</v>
      </c>
      <c r="AC38" s="27" t="s">
        <v>217</v>
      </c>
      <c r="AD38" s="26">
        <v>1.629976687628E12</v>
      </c>
      <c r="AE38" s="24" t="b">
        <f t="shared" si="7"/>
        <v>1</v>
      </c>
      <c r="AF38" s="25" t="s">
        <v>84</v>
      </c>
      <c r="AG38" s="26">
        <v>375.0</v>
      </c>
      <c r="AH38" s="27" t="s">
        <v>218</v>
      </c>
      <c r="AI38" s="26">
        <v>1.629981865343E12</v>
      </c>
      <c r="AJ38" s="24" t="b">
        <f t="shared" si="8"/>
        <v>1</v>
      </c>
      <c r="AK38" s="25" t="s">
        <v>202</v>
      </c>
      <c r="AL38" s="26">
        <v>257.0</v>
      </c>
      <c r="AM38" s="27" t="s">
        <v>213</v>
      </c>
      <c r="AN38" s="26">
        <v>1.629982301529E12</v>
      </c>
      <c r="AO38" s="24" t="b">
        <f t="shared" si="9"/>
        <v>1</v>
      </c>
      <c r="AP38" s="25" t="s">
        <v>176</v>
      </c>
      <c r="AQ38" s="26">
        <v>1500.0</v>
      </c>
      <c r="AR38" s="27" t="s">
        <v>219</v>
      </c>
      <c r="AS38" s="26">
        <v>1.629982743987E12</v>
      </c>
    </row>
    <row r="39">
      <c r="A39" s="24" t="b">
        <f t="shared" si="1"/>
        <v>1</v>
      </c>
      <c r="B39" s="25" t="s">
        <v>186</v>
      </c>
      <c r="C39" s="26">
        <v>159.0</v>
      </c>
      <c r="D39" s="27" t="s">
        <v>214</v>
      </c>
      <c r="E39" s="26">
        <v>1.629968520617E12</v>
      </c>
      <c r="F39" s="24" t="b">
        <f t="shared" si="2"/>
        <v>1</v>
      </c>
      <c r="G39" s="25" t="s">
        <v>186</v>
      </c>
      <c r="H39" s="26">
        <v>226.0</v>
      </c>
      <c r="I39" s="27" t="s">
        <v>215</v>
      </c>
      <c r="J39" s="26">
        <v>1.629969364437E12</v>
      </c>
      <c r="K39" s="24" t="b">
        <f t="shared" si="3"/>
        <v>1</v>
      </c>
      <c r="L39" s="25" t="s">
        <v>84</v>
      </c>
      <c r="M39" s="26">
        <v>898.0</v>
      </c>
      <c r="N39" s="27" t="s">
        <v>220</v>
      </c>
      <c r="O39" s="26">
        <v>1.629969785836E12</v>
      </c>
      <c r="P39" s="24" t="b">
        <f t="shared" si="4"/>
        <v>1</v>
      </c>
      <c r="Q39" s="25" t="s">
        <v>166</v>
      </c>
      <c r="R39" s="26">
        <v>121.0</v>
      </c>
      <c r="S39" s="27" t="s">
        <v>211</v>
      </c>
      <c r="T39" s="26">
        <v>1.629975682968E12</v>
      </c>
      <c r="U39" s="24" t="b">
        <f t="shared" si="5"/>
        <v>1</v>
      </c>
      <c r="V39" s="25" t="s">
        <v>202</v>
      </c>
      <c r="W39" s="26">
        <v>202.0</v>
      </c>
      <c r="X39" s="27" t="s">
        <v>208</v>
      </c>
      <c r="Y39" s="26">
        <v>1.62997625585E12</v>
      </c>
      <c r="Z39" s="24" t="b">
        <f t="shared" si="6"/>
        <v>1</v>
      </c>
      <c r="AA39" s="25" t="s">
        <v>186</v>
      </c>
      <c r="AB39" s="26">
        <v>186.0</v>
      </c>
      <c r="AC39" s="27" t="s">
        <v>217</v>
      </c>
      <c r="AD39" s="26">
        <v>1.629976687817E12</v>
      </c>
      <c r="AE39" s="24" t="b">
        <f t="shared" si="7"/>
        <v>1</v>
      </c>
      <c r="AF39" s="25" t="s">
        <v>221</v>
      </c>
      <c r="AG39" s="26">
        <v>1388.0</v>
      </c>
      <c r="AH39" s="27" t="s">
        <v>222</v>
      </c>
      <c r="AI39" s="26">
        <v>1.629981866738E12</v>
      </c>
      <c r="AJ39" s="24" t="b">
        <f t="shared" si="8"/>
        <v>1</v>
      </c>
      <c r="AK39" s="25" t="s">
        <v>84</v>
      </c>
      <c r="AL39" s="26">
        <v>223.0</v>
      </c>
      <c r="AM39" s="27" t="s">
        <v>213</v>
      </c>
      <c r="AN39" s="26">
        <v>1.629982301749E12</v>
      </c>
      <c r="AO39" s="24" t="b">
        <f t="shared" si="9"/>
        <v>1</v>
      </c>
      <c r="AP39" s="25" t="s">
        <v>186</v>
      </c>
      <c r="AQ39" s="26">
        <v>210.0</v>
      </c>
      <c r="AR39" s="27" t="s">
        <v>223</v>
      </c>
      <c r="AS39" s="26">
        <v>1.62998274419E12</v>
      </c>
    </row>
    <row r="40">
      <c r="A40" s="24" t="b">
        <f t="shared" si="1"/>
        <v>1</v>
      </c>
      <c r="B40" s="25" t="s">
        <v>84</v>
      </c>
      <c r="C40" s="26">
        <v>241.0</v>
      </c>
      <c r="D40" s="27" t="s">
        <v>214</v>
      </c>
      <c r="E40" s="26">
        <v>1.629968520845E12</v>
      </c>
      <c r="F40" s="24" t="b">
        <f t="shared" si="2"/>
        <v>1</v>
      </c>
      <c r="G40" s="25" t="s">
        <v>84</v>
      </c>
      <c r="H40" s="26">
        <v>238.0</v>
      </c>
      <c r="I40" s="27" t="s">
        <v>215</v>
      </c>
      <c r="J40" s="26">
        <v>1.629969364673E12</v>
      </c>
      <c r="K40" s="24" t="b">
        <f t="shared" si="3"/>
        <v>1</v>
      </c>
      <c r="L40" s="25" t="s">
        <v>176</v>
      </c>
      <c r="M40" s="26">
        <v>616.0</v>
      </c>
      <c r="N40" s="27" t="s">
        <v>224</v>
      </c>
      <c r="O40" s="26">
        <v>1.62996978645E12</v>
      </c>
      <c r="P40" s="24" t="b">
        <f t="shared" si="4"/>
        <v>1</v>
      </c>
      <c r="Q40" s="25" t="s">
        <v>84</v>
      </c>
      <c r="R40" s="26">
        <v>587.0</v>
      </c>
      <c r="S40" s="27" t="s">
        <v>225</v>
      </c>
      <c r="T40" s="26">
        <v>1.629975683544E12</v>
      </c>
      <c r="U40" s="24" t="b">
        <f t="shared" si="5"/>
        <v>1</v>
      </c>
      <c r="V40" s="25" t="s">
        <v>75</v>
      </c>
      <c r="W40" s="26">
        <v>193.0</v>
      </c>
      <c r="X40" s="27" t="s">
        <v>226</v>
      </c>
      <c r="Y40" s="26">
        <v>1.629976256053E12</v>
      </c>
      <c r="Z40" s="24" t="b">
        <f t="shared" si="6"/>
        <v>1</v>
      </c>
      <c r="AA40" s="25" t="s">
        <v>84</v>
      </c>
      <c r="AB40" s="26">
        <v>281.0</v>
      </c>
      <c r="AC40" s="27" t="s">
        <v>227</v>
      </c>
      <c r="AD40" s="26">
        <v>1.629976688096E12</v>
      </c>
      <c r="AE40" s="24" t="b">
        <f t="shared" si="7"/>
        <v>1</v>
      </c>
      <c r="AF40" s="25" t="s">
        <v>123</v>
      </c>
      <c r="AG40" s="26">
        <v>275.0</v>
      </c>
      <c r="AH40" s="27" t="s">
        <v>228</v>
      </c>
      <c r="AI40" s="26">
        <v>1.629981867007E12</v>
      </c>
      <c r="AJ40" s="24" t="b">
        <f t="shared" si="8"/>
        <v>1</v>
      </c>
      <c r="AK40" s="25" t="s">
        <v>229</v>
      </c>
      <c r="AL40" s="26">
        <v>3301.0</v>
      </c>
      <c r="AM40" s="27" t="s">
        <v>230</v>
      </c>
      <c r="AN40" s="26">
        <v>1.629982305051E12</v>
      </c>
      <c r="AO40" s="24" t="b">
        <f t="shared" si="9"/>
        <v>1</v>
      </c>
      <c r="AP40" s="25" t="s">
        <v>84</v>
      </c>
      <c r="AQ40" s="26">
        <v>247.0</v>
      </c>
      <c r="AR40" s="27" t="s">
        <v>223</v>
      </c>
      <c r="AS40" s="26">
        <v>1.62998274443E12</v>
      </c>
    </row>
    <row r="41">
      <c r="A41" s="24" t="b">
        <f t="shared" si="1"/>
        <v>1</v>
      </c>
      <c r="B41" s="25" t="s">
        <v>231</v>
      </c>
      <c r="C41" s="26">
        <v>4904.0</v>
      </c>
      <c r="D41" s="27" t="s">
        <v>232</v>
      </c>
      <c r="E41" s="26">
        <v>1.629968525748E12</v>
      </c>
      <c r="F41" s="24" t="b">
        <f t="shared" si="2"/>
        <v>1</v>
      </c>
      <c r="G41" s="25" t="s">
        <v>167</v>
      </c>
      <c r="H41" s="26">
        <v>3762.0</v>
      </c>
      <c r="I41" s="27" t="s">
        <v>233</v>
      </c>
      <c r="J41" s="26">
        <v>1.629969368439E12</v>
      </c>
      <c r="K41" s="24" t="b">
        <f t="shared" si="3"/>
        <v>1</v>
      </c>
      <c r="L41" s="25" t="s">
        <v>186</v>
      </c>
      <c r="M41" s="26">
        <v>119.0</v>
      </c>
      <c r="N41" s="27" t="s">
        <v>224</v>
      </c>
      <c r="O41" s="26">
        <v>1.629969786571E12</v>
      </c>
      <c r="P41" s="24" t="b">
        <f t="shared" si="4"/>
        <v>1</v>
      </c>
      <c r="Q41" s="25" t="s">
        <v>221</v>
      </c>
      <c r="R41" s="26">
        <v>2177.0</v>
      </c>
      <c r="S41" s="27" t="s">
        <v>234</v>
      </c>
      <c r="T41" s="26">
        <v>1.629975685718E12</v>
      </c>
      <c r="U41" s="24" t="b">
        <f t="shared" si="5"/>
        <v>1</v>
      </c>
      <c r="V41" s="25" t="s">
        <v>84</v>
      </c>
      <c r="W41" s="26">
        <v>512.0</v>
      </c>
      <c r="X41" s="27" t="s">
        <v>226</v>
      </c>
      <c r="Y41" s="26">
        <v>1.629976256557E12</v>
      </c>
      <c r="Z41" s="24" t="b">
        <f t="shared" si="6"/>
        <v>1</v>
      </c>
      <c r="AA41" s="25" t="s">
        <v>235</v>
      </c>
      <c r="AB41" s="26">
        <v>6059.0</v>
      </c>
      <c r="AC41" s="27" t="s">
        <v>236</v>
      </c>
      <c r="AD41" s="26">
        <v>1.629976694156E12</v>
      </c>
      <c r="AE41" s="24" t="b">
        <f t="shared" si="7"/>
        <v>1</v>
      </c>
      <c r="AF41" s="25" t="s">
        <v>84</v>
      </c>
      <c r="AG41" s="26">
        <v>204.0</v>
      </c>
      <c r="AH41" s="27" t="s">
        <v>228</v>
      </c>
      <c r="AI41" s="26">
        <v>1.629981867211E12</v>
      </c>
      <c r="AJ41" s="24" t="b">
        <f t="shared" si="8"/>
        <v>1</v>
      </c>
      <c r="AK41" s="25" t="s">
        <v>237</v>
      </c>
      <c r="AL41" s="26">
        <v>937.0</v>
      </c>
      <c r="AM41" s="27" t="s">
        <v>230</v>
      </c>
      <c r="AN41" s="26">
        <v>1.629982305989E12</v>
      </c>
      <c r="AO41" s="24" t="b">
        <f t="shared" si="9"/>
        <v>1</v>
      </c>
      <c r="AP41" s="25" t="s">
        <v>229</v>
      </c>
      <c r="AQ41" s="26">
        <v>11788.0</v>
      </c>
      <c r="AR41" s="27" t="s">
        <v>238</v>
      </c>
      <c r="AS41" s="26">
        <v>1.629982756219E12</v>
      </c>
    </row>
    <row r="42">
      <c r="A42" s="24" t="b">
        <f t="shared" si="1"/>
        <v>1</v>
      </c>
      <c r="B42" s="25" t="s">
        <v>198</v>
      </c>
      <c r="C42" s="26">
        <v>1606.0</v>
      </c>
      <c r="D42" s="27" t="s">
        <v>239</v>
      </c>
      <c r="E42" s="26">
        <v>1.629968527353E12</v>
      </c>
      <c r="F42" s="24" t="b">
        <f t="shared" si="2"/>
        <v>1</v>
      </c>
      <c r="G42" s="25" t="s">
        <v>198</v>
      </c>
      <c r="H42" s="26">
        <v>2587.0</v>
      </c>
      <c r="I42" s="27" t="s">
        <v>240</v>
      </c>
      <c r="J42" s="26">
        <v>1.629969371038E12</v>
      </c>
      <c r="K42" s="24" t="b">
        <f t="shared" si="3"/>
        <v>1</v>
      </c>
      <c r="L42" s="25" t="s">
        <v>84</v>
      </c>
      <c r="M42" s="26">
        <v>239.0</v>
      </c>
      <c r="N42" s="27" t="s">
        <v>224</v>
      </c>
      <c r="O42" s="26">
        <v>1.629969786826E12</v>
      </c>
      <c r="P42" s="24" t="b">
        <f t="shared" si="4"/>
        <v>1</v>
      </c>
      <c r="Q42" s="25" t="s">
        <v>123</v>
      </c>
      <c r="R42" s="26">
        <v>228.0</v>
      </c>
      <c r="S42" s="27" t="s">
        <v>234</v>
      </c>
      <c r="T42" s="26">
        <v>1.629975685951E12</v>
      </c>
      <c r="U42" s="24" t="b">
        <f t="shared" si="5"/>
        <v>1</v>
      </c>
      <c r="V42" s="25" t="s">
        <v>176</v>
      </c>
      <c r="W42" s="26">
        <v>1352.0</v>
      </c>
      <c r="X42" s="27" t="s">
        <v>241</v>
      </c>
      <c r="Y42" s="26">
        <v>1.62997625791E12</v>
      </c>
      <c r="Z42" s="24" t="b">
        <f t="shared" si="6"/>
        <v>1</v>
      </c>
      <c r="AA42" s="25" t="s">
        <v>198</v>
      </c>
      <c r="AB42" s="26">
        <v>1247.0</v>
      </c>
      <c r="AC42" s="27" t="s">
        <v>242</v>
      </c>
      <c r="AD42" s="26">
        <v>1.6299766954E12</v>
      </c>
      <c r="AE42" s="24" t="b">
        <f t="shared" si="7"/>
        <v>1</v>
      </c>
      <c r="AF42" s="25" t="s">
        <v>212</v>
      </c>
      <c r="AG42" s="26">
        <v>1444.0</v>
      </c>
      <c r="AH42" s="27" t="s">
        <v>243</v>
      </c>
      <c r="AI42" s="26">
        <v>1.629981868655E12</v>
      </c>
      <c r="AJ42" s="24" t="b">
        <f t="shared" si="8"/>
        <v>1</v>
      </c>
      <c r="AK42" s="25" t="s">
        <v>159</v>
      </c>
      <c r="AL42" s="26">
        <v>302.0</v>
      </c>
      <c r="AM42" s="27" t="s">
        <v>244</v>
      </c>
      <c r="AN42" s="26">
        <v>1.62998230629E12</v>
      </c>
      <c r="AO42" s="24" t="b">
        <f t="shared" si="9"/>
        <v>1</v>
      </c>
      <c r="AP42" s="25" t="s">
        <v>198</v>
      </c>
      <c r="AQ42" s="26">
        <v>1410.0</v>
      </c>
      <c r="AR42" s="27" t="s">
        <v>245</v>
      </c>
      <c r="AS42" s="26">
        <v>1.629982757629E12</v>
      </c>
    </row>
    <row r="43">
      <c r="A43" s="24" t="b">
        <f t="shared" si="1"/>
        <v>1</v>
      </c>
      <c r="B43" s="25" t="s">
        <v>157</v>
      </c>
      <c r="C43" s="26">
        <v>392.0</v>
      </c>
      <c r="D43" s="27" t="s">
        <v>239</v>
      </c>
      <c r="E43" s="26">
        <v>1.629968527748E12</v>
      </c>
      <c r="F43" s="24" t="b">
        <f t="shared" si="2"/>
        <v>1</v>
      </c>
      <c r="G43" s="25" t="s">
        <v>159</v>
      </c>
      <c r="H43" s="26">
        <v>334.0</v>
      </c>
      <c r="I43" s="27" t="s">
        <v>240</v>
      </c>
      <c r="J43" s="26">
        <v>1.62996937138E12</v>
      </c>
      <c r="K43" s="24" t="b">
        <f t="shared" si="3"/>
        <v>1</v>
      </c>
      <c r="L43" s="25" t="s">
        <v>172</v>
      </c>
      <c r="M43" s="26">
        <v>7218.0</v>
      </c>
      <c r="N43" s="27" t="s">
        <v>246</v>
      </c>
      <c r="O43" s="26">
        <v>1.629969794026E12</v>
      </c>
      <c r="P43" s="24" t="b">
        <f t="shared" si="4"/>
        <v>1</v>
      </c>
      <c r="Q43" s="25" t="s">
        <v>84</v>
      </c>
      <c r="R43" s="26">
        <v>198.0</v>
      </c>
      <c r="S43" s="27" t="s">
        <v>247</v>
      </c>
      <c r="T43" s="26">
        <v>1.629975686148E12</v>
      </c>
      <c r="U43" s="24" t="b">
        <f t="shared" si="5"/>
        <v>1</v>
      </c>
      <c r="V43" s="25" t="s">
        <v>186</v>
      </c>
      <c r="W43" s="26">
        <v>226.0</v>
      </c>
      <c r="X43" s="27" t="s">
        <v>248</v>
      </c>
      <c r="Y43" s="26">
        <v>1.629976258136E12</v>
      </c>
      <c r="Z43" s="24" t="b">
        <f t="shared" si="6"/>
        <v>1</v>
      </c>
      <c r="AA43" s="25" t="s">
        <v>159</v>
      </c>
      <c r="AB43" s="26">
        <v>468.0</v>
      </c>
      <c r="AC43" s="27" t="s">
        <v>242</v>
      </c>
      <c r="AD43" s="26">
        <v>1.629976695871E12</v>
      </c>
      <c r="AE43" s="24" t="b">
        <f t="shared" si="7"/>
        <v>1</v>
      </c>
      <c r="AF43" s="25" t="s">
        <v>202</v>
      </c>
      <c r="AG43" s="26">
        <v>276.0</v>
      </c>
      <c r="AH43" s="27" t="s">
        <v>243</v>
      </c>
      <c r="AI43" s="26">
        <v>1.629981868932E12</v>
      </c>
      <c r="AJ43" s="24" t="b">
        <f t="shared" si="8"/>
        <v>1</v>
      </c>
      <c r="AK43" s="25" t="s">
        <v>166</v>
      </c>
      <c r="AL43" s="26">
        <v>98.0</v>
      </c>
      <c r="AM43" s="27" t="s">
        <v>244</v>
      </c>
      <c r="AN43" s="26">
        <v>1.629982306413E12</v>
      </c>
      <c r="AO43" s="24" t="b">
        <f t="shared" si="9"/>
        <v>1</v>
      </c>
      <c r="AP43" s="25" t="s">
        <v>157</v>
      </c>
      <c r="AQ43" s="26">
        <v>357.0</v>
      </c>
      <c r="AR43" s="27" t="s">
        <v>245</v>
      </c>
      <c r="AS43" s="26">
        <v>1.629982757984E12</v>
      </c>
    </row>
    <row r="44">
      <c r="A44" s="24" t="b">
        <f t="shared" si="1"/>
        <v>1</v>
      </c>
      <c r="B44" s="25" t="s">
        <v>166</v>
      </c>
      <c r="C44" s="26">
        <v>80.0</v>
      </c>
      <c r="D44" s="27" t="s">
        <v>239</v>
      </c>
      <c r="E44" s="26">
        <v>1.629968527832E12</v>
      </c>
      <c r="F44" s="24" t="b">
        <f t="shared" si="2"/>
        <v>1</v>
      </c>
      <c r="G44" s="25" t="s">
        <v>166</v>
      </c>
      <c r="H44" s="26">
        <v>107.0</v>
      </c>
      <c r="I44" s="27" t="s">
        <v>240</v>
      </c>
      <c r="J44" s="26">
        <v>1.629969371478E12</v>
      </c>
      <c r="K44" s="24" t="b">
        <f t="shared" si="3"/>
        <v>1</v>
      </c>
      <c r="L44" s="25" t="s">
        <v>198</v>
      </c>
      <c r="M44" s="26">
        <v>1385.0</v>
      </c>
      <c r="N44" s="27" t="s">
        <v>249</v>
      </c>
      <c r="O44" s="26">
        <v>1.62996979541E12</v>
      </c>
      <c r="P44" s="24" t="b">
        <f t="shared" si="4"/>
        <v>1</v>
      </c>
      <c r="Q44" s="25" t="s">
        <v>212</v>
      </c>
      <c r="R44" s="26">
        <v>1233.0</v>
      </c>
      <c r="S44" s="27" t="s">
        <v>250</v>
      </c>
      <c r="T44" s="26">
        <v>1.629975687382E12</v>
      </c>
      <c r="U44" s="24" t="b">
        <f t="shared" si="5"/>
        <v>1</v>
      </c>
      <c r="V44" s="25" t="s">
        <v>84</v>
      </c>
      <c r="W44" s="26">
        <v>222.0</v>
      </c>
      <c r="X44" s="27" t="s">
        <v>248</v>
      </c>
      <c r="Y44" s="26">
        <v>1.62997625836E12</v>
      </c>
      <c r="Z44" s="24" t="b">
        <f t="shared" si="6"/>
        <v>1</v>
      </c>
      <c r="AA44" s="25" t="s">
        <v>166</v>
      </c>
      <c r="AB44" s="26">
        <v>114.0</v>
      </c>
      <c r="AC44" s="27" t="s">
        <v>242</v>
      </c>
      <c r="AD44" s="26">
        <v>1.629976695989E12</v>
      </c>
      <c r="AE44" s="24" t="b">
        <f t="shared" si="7"/>
        <v>1</v>
      </c>
      <c r="AF44" s="25" t="s">
        <v>84</v>
      </c>
      <c r="AG44" s="26">
        <v>180.0</v>
      </c>
      <c r="AH44" s="27" t="s">
        <v>251</v>
      </c>
      <c r="AI44" s="26">
        <v>1.629981869109E12</v>
      </c>
      <c r="AJ44" s="24" t="b">
        <f t="shared" si="8"/>
        <v>1</v>
      </c>
      <c r="AK44" s="25" t="s">
        <v>252</v>
      </c>
      <c r="AL44" s="26">
        <v>351.0</v>
      </c>
      <c r="AM44" s="27" t="s">
        <v>244</v>
      </c>
      <c r="AN44" s="26">
        <v>1.629982306742E12</v>
      </c>
      <c r="AO44" s="24" t="b">
        <f t="shared" si="9"/>
        <v>1</v>
      </c>
      <c r="AP44" s="25" t="s">
        <v>166</v>
      </c>
      <c r="AQ44" s="26">
        <v>87.0</v>
      </c>
      <c r="AR44" s="27" t="s">
        <v>253</v>
      </c>
      <c r="AS44" s="26">
        <v>1.629982758079E12</v>
      </c>
    </row>
    <row r="45">
      <c r="A45" s="24" t="b">
        <f t="shared" si="1"/>
        <v>1</v>
      </c>
      <c r="B45" s="25" t="s">
        <v>84</v>
      </c>
      <c r="C45" s="26">
        <v>378.0</v>
      </c>
      <c r="D45" s="27" t="s">
        <v>254</v>
      </c>
      <c r="E45" s="26">
        <v>1.629968528202E12</v>
      </c>
      <c r="F45" s="24" t="b">
        <f t="shared" si="2"/>
        <v>1</v>
      </c>
      <c r="G45" s="25" t="s">
        <v>84</v>
      </c>
      <c r="H45" s="26">
        <v>515.0</v>
      </c>
      <c r="I45" s="27" t="s">
        <v>240</v>
      </c>
      <c r="J45" s="26">
        <v>1.629969371979E12</v>
      </c>
      <c r="K45" s="24" t="b">
        <f t="shared" si="3"/>
        <v>1</v>
      </c>
      <c r="L45" s="25" t="s">
        <v>157</v>
      </c>
      <c r="M45" s="26">
        <v>317.0</v>
      </c>
      <c r="N45" s="27" t="s">
        <v>249</v>
      </c>
      <c r="O45" s="26">
        <v>1.629969795731E12</v>
      </c>
      <c r="P45" s="24" t="b">
        <f t="shared" si="4"/>
        <v>1</v>
      </c>
      <c r="Q45" s="25" t="s">
        <v>202</v>
      </c>
      <c r="R45" s="26">
        <v>226.0</v>
      </c>
      <c r="S45" s="27" t="s">
        <v>250</v>
      </c>
      <c r="T45" s="26">
        <v>1.629975687608E12</v>
      </c>
      <c r="U45" s="24" t="b">
        <f t="shared" si="5"/>
        <v>1</v>
      </c>
      <c r="V45" s="25" t="s">
        <v>166</v>
      </c>
      <c r="W45" s="26">
        <v>5366.0</v>
      </c>
      <c r="X45" s="27" t="s">
        <v>255</v>
      </c>
      <c r="Y45" s="26">
        <v>1.629976263727E12</v>
      </c>
      <c r="Z45" s="24" t="b">
        <f t="shared" si="6"/>
        <v>1</v>
      </c>
      <c r="AA45" s="25" t="s">
        <v>166</v>
      </c>
      <c r="AB45" s="26">
        <v>6765.0</v>
      </c>
      <c r="AC45" s="27" t="s">
        <v>256</v>
      </c>
      <c r="AD45" s="26">
        <v>1.629976702754E12</v>
      </c>
      <c r="AE45" s="24" t="b">
        <f t="shared" si="7"/>
        <v>1</v>
      </c>
      <c r="AF45" s="25" t="s">
        <v>167</v>
      </c>
      <c r="AG45" s="26">
        <v>3652.0</v>
      </c>
      <c r="AH45" s="27" t="s">
        <v>257</v>
      </c>
      <c r="AI45" s="26">
        <v>1.629981872783E12</v>
      </c>
      <c r="AJ45" s="24" t="b">
        <f t="shared" si="8"/>
        <v>1</v>
      </c>
      <c r="AN45" s="28"/>
      <c r="AO45" s="24" t="b">
        <f t="shared" si="9"/>
        <v>1</v>
      </c>
      <c r="AP45" s="25" t="s">
        <v>84</v>
      </c>
      <c r="AQ45" s="26">
        <v>668.0</v>
      </c>
      <c r="AR45" s="27" t="s">
        <v>253</v>
      </c>
      <c r="AS45" s="26">
        <v>1.629982758743E12</v>
      </c>
    </row>
    <row r="46">
      <c r="A46" s="24" t="b">
        <f t="shared" si="1"/>
        <v>1</v>
      </c>
      <c r="B46" s="25" t="s">
        <v>221</v>
      </c>
      <c r="C46" s="26">
        <v>918.0</v>
      </c>
      <c r="D46" s="27" t="s">
        <v>258</v>
      </c>
      <c r="E46" s="26">
        <v>1.629968529122E12</v>
      </c>
      <c r="F46" s="24" t="b">
        <f t="shared" si="2"/>
        <v>1</v>
      </c>
      <c r="G46" s="25" t="s">
        <v>212</v>
      </c>
      <c r="H46" s="26">
        <v>2191.0</v>
      </c>
      <c r="I46" s="27" t="s">
        <v>259</v>
      </c>
      <c r="J46" s="26">
        <v>1.629969374171E12</v>
      </c>
      <c r="K46" s="24" t="b">
        <f t="shared" si="3"/>
        <v>1</v>
      </c>
      <c r="L46" s="25" t="s">
        <v>166</v>
      </c>
      <c r="M46" s="26">
        <v>78.0</v>
      </c>
      <c r="N46" s="27" t="s">
        <v>249</v>
      </c>
      <c r="O46" s="26">
        <v>1.629969795815E12</v>
      </c>
      <c r="P46" s="24" t="b">
        <f t="shared" si="4"/>
        <v>1</v>
      </c>
      <c r="Q46" s="25" t="s">
        <v>84</v>
      </c>
      <c r="R46" s="26">
        <v>306.0</v>
      </c>
      <c r="S46" s="27" t="s">
        <v>250</v>
      </c>
      <c r="T46" s="26">
        <v>1.629975687912E12</v>
      </c>
      <c r="U46" s="24" t="b">
        <f t="shared" si="5"/>
        <v>1</v>
      </c>
      <c r="V46" s="25" t="s">
        <v>178</v>
      </c>
      <c r="W46" s="26">
        <v>163.0</v>
      </c>
      <c r="X46" s="27" t="s">
        <v>255</v>
      </c>
      <c r="Y46" s="26">
        <v>1.629976263896E12</v>
      </c>
      <c r="Z46" s="24" t="b">
        <f t="shared" si="6"/>
        <v>1</v>
      </c>
      <c r="AA46" s="25" t="s">
        <v>166</v>
      </c>
      <c r="AB46" s="26">
        <v>284.0</v>
      </c>
      <c r="AC46" s="27" t="s">
        <v>260</v>
      </c>
      <c r="AD46" s="26">
        <v>1.62997670304E12</v>
      </c>
      <c r="AE46" s="24" t="b">
        <f t="shared" si="7"/>
        <v>1</v>
      </c>
      <c r="AF46" s="25" t="s">
        <v>237</v>
      </c>
      <c r="AG46" s="26">
        <v>955.0</v>
      </c>
      <c r="AH46" s="27" t="s">
        <v>261</v>
      </c>
      <c r="AI46" s="26">
        <v>1.629981873721E12</v>
      </c>
      <c r="AJ46" s="24" t="b">
        <f t="shared" si="8"/>
        <v>1</v>
      </c>
      <c r="AN46" s="28"/>
      <c r="AO46" s="24" t="b">
        <f t="shared" si="9"/>
        <v>1</v>
      </c>
      <c r="AP46" s="25" t="s">
        <v>221</v>
      </c>
      <c r="AQ46" s="26">
        <v>1769.0</v>
      </c>
      <c r="AR46" s="27" t="s">
        <v>262</v>
      </c>
      <c r="AS46" s="26">
        <v>1.629982760509E12</v>
      </c>
    </row>
    <row r="47">
      <c r="A47" s="24" t="b">
        <f t="shared" si="1"/>
        <v>1</v>
      </c>
      <c r="B47" s="25" t="s">
        <v>123</v>
      </c>
      <c r="C47" s="26">
        <v>248.0</v>
      </c>
      <c r="D47" s="27" t="s">
        <v>258</v>
      </c>
      <c r="E47" s="26">
        <v>1.62996852937E12</v>
      </c>
      <c r="F47" s="24" t="b">
        <f t="shared" si="2"/>
        <v>1</v>
      </c>
      <c r="G47" s="25" t="s">
        <v>202</v>
      </c>
      <c r="H47" s="26">
        <v>234.0</v>
      </c>
      <c r="I47" s="27" t="s">
        <v>259</v>
      </c>
      <c r="J47" s="26">
        <v>1.629969374404E12</v>
      </c>
      <c r="K47" s="24" t="b">
        <f t="shared" si="3"/>
        <v>1</v>
      </c>
      <c r="L47" s="25" t="s">
        <v>84</v>
      </c>
      <c r="M47" s="26">
        <v>461.0</v>
      </c>
      <c r="N47" s="27" t="s">
        <v>263</v>
      </c>
      <c r="O47" s="26">
        <v>1.629969796268E12</v>
      </c>
      <c r="P47" s="24" t="b">
        <f t="shared" si="4"/>
        <v>1</v>
      </c>
      <c r="Q47" s="25" t="s">
        <v>229</v>
      </c>
      <c r="R47" s="26">
        <v>966.0</v>
      </c>
      <c r="S47" s="27" t="s">
        <v>264</v>
      </c>
      <c r="T47" s="26">
        <v>1.629975688881E12</v>
      </c>
      <c r="U47" s="24" t="b">
        <f t="shared" si="5"/>
        <v>1</v>
      </c>
      <c r="V47" s="25" t="s">
        <v>166</v>
      </c>
      <c r="W47" s="26">
        <v>551.0</v>
      </c>
      <c r="X47" s="27" t="s">
        <v>265</v>
      </c>
      <c r="Y47" s="26">
        <v>1.629976264438E12</v>
      </c>
      <c r="Z47" s="24" t="b">
        <f t="shared" si="6"/>
        <v>1</v>
      </c>
      <c r="AA47" s="25" t="s">
        <v>84</v>
      </c>
      <c r="AB47" s="26">
        <v>1369.0</v>
      </c>
      <c r="AC47" s="27" t="s">
        <v>266</v>
      </c>
      <c r="AD47" s="26">
        <v>1.629976704411E12</v>
      </c>
      <c r="AE47" s="24" t="b">
        <f t="shared" si="7"/>
        <v>1</v>
      </c>
      <c r="AF47" s="25" t="s">
        <v>178</v>
      </c>
      <c r="AG47" s="26">
        <v>317.0</v>
      </c>
      <c r="AH47" s="27" t="s">
        <v>267</v>
      </c>
      <c r="AI47" s="26">
        <v>1.629981874049E12</v>
      </c>
      <c r="AJ47" s="24" t="b">
        <f t="shared" si="8"/>
        <v>1</v>
      </c>
      <c r="AN47" s="28"/>
      <c r="AO47" s="24" t="b">
        <f t="shared" si="9"/>
        <v>1</v>
      </c>
      <c r="AP47" s="25" t="s">
        <v>123</v>
      </c>
      <c r="AQ47" s="26">
        <v>321.0</v>
      </c>
      <c r="AR47" s="27" t="s">
        <v>262</v>
      </c>
      <c r="AS47" s="26">
        <v>1.629982760828E12</v>
      </c>
    </row>
    <row r="48">
      <c r="A48" s="24" t="b">
        <f t="shared" si="1"/>
        <v>1</v>
      </c>
      <c r="B48" s="25" t="s">
        <v>84</v>
      </c>
      <c r="C48" s="26">
        <v>456.0</v>
      </c>
      <c r="D48" s="27" t="s">
        <v>258</v>
      </c>
      <c r="E48" s="26">
        <v>1.629968529824E12</v>
      </c>
      <c r="F48" s="24" t="b">
        <f t="shared" si="2"/>
        <v>1</v>
      </c>
      <c r="G48" s="25" t="s">
        <v>84</v>
      </c>
      <c r="H48" s="26">
        <v>189.0</v>
      </c>
      <c r="I48" s="27" t="s">
        <v>259</v>
      </c>
      <c r="J48" s="26">
        <v>1.629969374593E12</v>
      </c>
      <c r="K48" s="24" t="b">
        <f t="shared" si="3"/>
        <v>1</v>
      </c>
      <c r="L48" s="25" t="s">
        <v>221</v>
      </c>
      <c r="M48" s="26">
        <v>1728.0</v>
      </c>
      <c r="N48" s="27" t="s">
        <v>268</v>
      </c>
      <c r="O48" s="26">
        <v>1.629969797995E12</v>
      </c>
      <c r="P48" s="24" t="b">
        <f t="shared" si="4"/>
        <v>1</v>
      </c>
      <c r="Q48" s="25" t="s">
        <v>237</v>
      </c>
      <c r="R48" s="26">
        <v>1025.0</v>
      </c>
      <c r="S48" s="27" t="s">
        <v>269</v>
      </c>
      <c r="T48" s="26">
        <v>1.629975689903E12</v>
      </c>
      <c r="U48" s="24" t="b">
        <f t="shared" si="5"/>
        <v>1</v>
      </c>
      <c r="V48" s="25" t="s">
        <v>84</v>
      </c>
      <c r="W48" s="26">
        <v>136.0</v>
      </c>
      <c r="X48" s="27" t="s">
        <v>265</v>
      </c>
      <c r="Y48" s="26">
        <v>1.629976264574E12</v>
      </c>
      <c r="Z48" s="24" t="b">
        <f t="shared" si="6"/>
        <v>1</v>
      </c>
      <c r="AA48" s="25" t="s">
        <v>221</v>
      </c>
      <c r="AB48" s="26">
        <v>2101.0</v>
      </c>
      <c r="AC48" s="27" t="s">
        <v>270</v>
      </c>
      <c r="AD48" s="26">
        <v>1.629976706504E12</v>
      </c>
      <c r="AE48" s="24" t="b">
        <f t="shared" si="7"/>
        <v>1</v>
      </c>
      <c r="AF48" s="25" t="s">
        <v>166</v>
      </c>
      <c r="AG48" s="26">
        <v>104.0</v>
      </c>
      <c r="AH48" s="27" t="s">
        <v>267</v>
      </c>
      <c r="AI48" s="26">
        <v>1.62998187415E12</v>
      </c>
      <c r="AJ48" s="24" t="b">
        <f t="shared" si="8"/>
        <v>1</v>
      </c>
      <c r="AN48" s="28"/>
      <c r="AO48" s="24" t="b">
        <f t="shared" si="9"/>
        <v>1</v>
      </c>
      <c r="AP48" s="25" t="s">
        <v>84</v>
      </c>
      <c r="AQ48" s="26">
        <v>222.0</v>
      </c>
      <c r="AR48" s="27" t="s">
        <v>271</v>
      </c>
      <c r="AS48" s="26">
        <v>1.629982761053E12</v>
      </c>
    </row>
    <row r="49">
      <c r="A49" s="24" t="b">
        <f t="shared" si="1"/>
        <v>1</v>
      </c>
      <c r="B49" s="25" t="s">
        <v>212</v>
      </c>
      <c r="C49" s="26">
        <v>758.0</v>
      </c>
      <c r="D49" s="27" t="s">
        <v>272</v>
      </c>
      <c r="E49" s="26">
        <v>1.629968530584E12</v>
      </c>
      <c r="F49" s="24" t="b">
        <f t="shared" si="2"/>
        <v>1</v>
      </c>
      <c r="G49" s="25" t="s">
        <v>164</v>
      </c>
      <c r="H49" s="26">
        <v>1887.0</v>
      </c>
      <c r="I49" s="27" t="s">
        <v>273</v>
      </c>
      <c r="J49" s="26">
        <v>1.629969376495E12</v>
      </c>
      <c r="K49" s="24" t="b">
        <f t="shared" si="3"/>
        <v>1</v>
      </c>
      <c r="L49" s="25" t="s">
        <v>123</v>
      </c>
      <c r="M49" s="26">
        <v>234.0</v>
      </c>
      <c r="N49" s="27" t="s">
        <v>274</v>
      </c>
      <c r="O49" s="26">
        <v>1.629969798229E12</v>
      </c>
      <c r="P49" s="24" t="b">
        <f t="shared" si="4"/>
        <v>1</v>
      </c>
      <c r="Q49" s="25" t="s">
        <v>159</v>
      </c>
      <c r="R49" s="26">
        <v>230.0</v>
      </c>
      <c r="S49" s="27" t="s">
        <v>275</v>
      </c>
      <c r="T49" s="26">
        <v>1.629975690136E12</v>
      </c>
      <c r="U49" s="24" t="b">
        <f t="shared" si="5"/>
        <v>1</v>
      </c>
      <c r="V49" s="25" t="s">
        <v>178</v>
      </c>
      <c r="W49" s="26">
        <v>875.0</v>
      </c>
      <c r="X49" s="27" t="s">
        <v>276</v>
      </c>
      <c r="Y49" s="26">
        <v>1.62997626545E12</v>
      </c>
      <c r="Z49" s="24" t="b">
        <f t="shared" si="6"/>
        <v>1</v>
      </c>
      <c r="AA49" s="25" t="s">
        <v>123</v>
      </c>
      <c r="AB49" s="26">
        <v>459.0</v>
      </c>
      <c r="AC49" s="27" t="s">
        <v>270</v>
      </c>
      <c r="AD49" s="26">
        <v>1.629976706961E12</v>
      </c>
      <c r="AE49" s="24" t="b">
        <f t="shared" si="7"/>
        <v>1</v>
      </c>
      <c r="AF49" s="25" t="s">
        <v>252</v>
      </c>
      <c r="AG49" s="26">
        <v>718.0</v>
      </c>
      <c r="AH49" s="27" t="s">
        <v>267</v>
      </c>
      <c r="AI49" s="26">
        <v>1.629981874871E12</v>
      </c>
      <c r="AJ49" s="24" t="b">
        <f t="shared" si="8"/>
        <v>1</v>
      </c>
      <c r="AN49" s="28"/>
      <c r="AO49" s="24" t="b">
        <f t="shared" si="9"/>
        <v>1</v>
      </c>
      <c r="AP49" s="25" t="s">
        <v>212</v>
      </c>
      <c r="AQ49" s="26">
        <v>673.0</v>
      </c>
      <c r="AR49" s="27" t="s">
        <v>271</v>
      </c>
      <c r="AS49" s="26">
        <v>1.629982761725E12</v>
      </c>
    </row>
    <row r="50">
      <c r="A50" s="24" t="b">
        <f t="shared" si="1"/>
        <v>1</v>
      </c>
      <c r="B50" s="25" t="s">
        <v>202</v>
      </c>
      <c r="C50" s="26">
        <v>217.0</v>
      </c>
      <c r="D50" s="27" t="s">
        <v>272</v>
      </c>
      <c r="E50" s="26">
        <v>1.6299685308E12</v>
      </c>
      <c r="F50" s="24" t="b">
        <f t="shared" si="2"/>
        <v>1</v>
      </c>
      <c r="G50" s="25" t="s">
        <v>237</v>
      </c>
      <c r="H50" s="26">
        <v>1171.0</v>
      </c>
      <c r="I50" s="27" t="s">
        <v>277</v>
      </c>
      <c r="J50" s="26">
        <v>1.629969377654E12</v>
      </c>
      <c r="K50" s="24" t="b">
        <f t="shared" si="3"/>
        <v>1</v>
      </c>
      <c r="L50" s="25" t="s">
        <v>84</v>
      </c>
      <c r="M50" s="26">
        <v>187.0</v>
      </c>
      <c r="N50" s="27" t="s">
        <v>274</v>
      </c>
      <c r="O50" s="26">
        <v>1.629969798416E12</v>
      </c>
      <c r="P50" s="24" t="b">
        <f t="shared" si="4"/>
        <v>1</v>
      </c>
      <c r="Q50" s="25" t="s">
        <v>166</v>
      </c>
      <c r="R50" s="26">
        <v>106.0</v>
      </c>
      <c r="S50" s="27" t="s">
        <v>275</v>
      </c>
      <c r="T50" s="26">
        <v>1.629975690247E12</v>
      </c>
      <c r="U50" s="24" t="b">
        <f t="shared" si="5"/>
        <v>1</v>
      </c>
      <c r="V50" s="25" t="s">
        <v>198</v>
      </c>
      <c r="W50" s="26">
        <v>1388.0</v>
      </c>
      <c r="X50" s="27" t="s">
        <v>278</v>
      </c>
      <c r="Y50" s="26">
        <v>1.629976266837E12</v>
      </c>
      <c r="Z50" s="24" t="b">
        <f t="shared" si="6"/>
        <v>1</v>
      </c>
      <c r="AA50" s="25" t="s">
        <v>84</v>
      </c>
      <c r="AB50" s="26">
        <v>283.0</v>
      </c>
      <c r="AC50" s="27" t="s">
        <v>279</v>
      </c>
      <c r="AD50" s="26">
        <v>1.629976707243E12</v>
      </c>
      <c r="AE50" s="24" t="b">
        <f t="shared" si="7"/>
        <v>1</v>
      </c>
      <c r="AI50" s="28"/>
      <c r="AJ50" s="24" t="b">
        <f t="shared" si="8"/>
        <v>1</v>
      </c>
      <c r="AN50" s="28"/>
      <c r="AO50" s="24" t="b">
        <f t="shared" si="9"/>
        <v>1</v>
      </c>
      <c r="AP50" s="25" t="s">
        <v>202</v>
      </c>
      <c r="AQ50" s="26">
        <v>243.0</v>
      </c>
      <c r="AR50" s="27" t="s">
        <v>271</v>
      </c>
      <c r="AS50" s="26">
        <v>1.629982761967E12</v>
      </c>
    </row>
    <row r="51">
      <c r="A51" s="24" t="b">
        <f t="shared" si="1"/>
        <v>1</v>
      </c>
      <c r="B51" s="25" t="s">
        <v>84</v>
      </c>
      <c r="C51" s="26">
        <v>149.0</v>
      </c>
      <c r="D51" s="27" t="s">
        <v>272</v>
      </c>
      <c r="E51" s="26">
        <v>1.629968530956E12</v>
      </c>
      <c r="F51" s="24" t="b">
        <f t="shared" si="2"/>
        <v>1</v>
      </c>
      <c r="G51" s="25" t="s">
        <v>178</v>
      </c>
      <c r="H51" s="26">
        <v>335.0</v>
      </c>
      <c r="I51" s="27" t="s">
        <v>277</v>
      </c>
      <c r="J51" s="26">
        <v>1.629969377988E12</v>
      </c>
      <c r="K51" s="24" t="b">
        <f t="shared" si="3"/>
        <v>1</v>
      </c>
      <c r="L51" s="25" t="s">
        <v>212</v>
      </c>
      <c r="M51" s="26">
        <v>662.0</v>
      </c>
      <c r="N51" s="27" t="s">
        <v>280</v>
      </c>
      <c r="O51" s="26">
        <v>1.62996979909E12</v>
      </c>
      <c r="P51" s="24" t="b">
        <f t="shared" si="4"/>
        <v>1</v>
      </c>
      <c r="Q51" s="25" t="s">
        <v>252</v>
      </c>
      <c r="R51" s="26">
        <v>720.0</v>
      </c>
      <c r="S51" s="27" t="s">
        <v>275</v>
      </c>
      <c r="T51" s="26">
        <v>1.62997569096E12</v>
      </c>
      <c r="U51" s="24" t="b">
        <f t="shared" si="5"/>
        <v>1</v>
      </c>
      <c r="V51" s="25" t="s">
        <v>157</v>
      </c>
      <c r="W51" s="26">
        <v>286.0</v>
      </c>
      <c r="X51" s="27" t="s">
        <v>281</v>
      </c>
      <c r="Y51" s="26">
        <v>1.629976267124E12</v>
      </c>
      <c r="Z51" s="24" t="b">
        <f t="shared" si="6"/>
        <v>1</v>
      </c>
      <c r="AA51" s="25" t="s">
        <v>212</v>
      </c>
      <c r="AB51" s="26">
        <v>2938.0</v>
      </c>
      <c r="AC51" s="27" t="s">
        <v>282</v>
      </c>
      <c r="AD51" s="26">
        <v>1.629976710183E12</v>
      </c>
      <c r="AE51" s="24" t="b">
        <f t="shared" si="7"/>
        <v>1</v>
      </c>
      <c r="AI51" s="28"/>
      <c r="AJ51" s="24" t="b">
        <f t="shared" si="8"/>
        <v>1</v>
      </c>
      <c r="AN51" s="28"/>
      <c r="AO51" s="24" t="b">
        <f t="shared" si="9"/>
        <v>1</v>
      </c>
      <c r="AP51" s="25" t="s">
        <v>84</v>
      </c>
      <c r="AQ51" s="26">
        <v>167.0</v>
      </c>
      <c r="AR51" s="27" t="s">
        <v>283</v>
      </c>
      <c r="AS51" s="26">
        <v>1.629982762133E12</v>
      </c>
    </row>
    <row r="52">
      <c r="A52" s="24" t="b">
        <f t="shared" si="1"/>
        <v>1</v>
      </c>
      <c r="B52" s="25" t="s">
        <v>193</v>
      </c>
      <c r="C52" s="26">
        <v>1240.0</v>
      </c>
      <c r="D52" s="27" t="s">
        <v>284</v>
      </c>
      <c r="E52" s="26">
        <v>1.629968532189E12</v>
      </c>
      <c r="F52" s="24" t="b">
        <f t="shared" si="2"/>
        <v>1</v>
      </c>
      <c r="G52" s="25" t="s">
        <v>285</v>
      </c>
      <c r="H52" s="26">
        <v>101.0</v>
      </c>
      <c r="I52" s="27" t="s">
        <v>286</v>
      </c>
      <c r="J52" s="26">
        <v>1.629969378089E12</v>
      </c>
      <c r="K52" s="24" t="b">
        <f t="shared" si="3"/>
        <v>1</v>
      </c>
      <c r="L52" s="25" t="s">
        <v>202</v>
      </c>
      <c r="M52" s="26">
        <v>247.0</v>
      </c>
      <c r="N52" s="27" t="s">
        <v>280</v>
      </c>
      <c r="O52" s="26">
        <v>1.629969799343E12</v>
      </c>
      <c r="P52" s="24" t="b">
        <f t="shared" si="4"/>
        <v>1</v>
      </c>
      <c r="T52" s="28"/>
      <c r="U52" s="24" t="b">
        <f t="shared" si="5"/>
        <v>1</v>
      </c>
      <c r="V52" s="25" t="s">
        <v>166</v>
      </c>
      <c r="W52" s="26">
        <v>79.0</v>
      </c>
      <c r="X52" s="27" t="s">
        <v>281</v>
      </c>
      <c r="Y52" s="26">
        <v>1.629976267215E12</v>
      </c>
      <c r="Z52" s="24" t="b">
        <f t="shared" si="6"/>
        <v>1</v>
      </c>
      <c r="AA52" s="25" t="s">
        <v>84</v>
      </c>
      <c r="AB52" s="26">
        <v>440.0</v>
      </c>
      <c r="AC52" s="27" t="s">
        <v>282</v>
      </c>
      <c r="AD52" s="26">
        <v>1.629976710622E12</v>
      </c>
      <c r="AE52" s="24" t="b">
        <f t="shared" si="7"/>
        <v>1</v>
      </c>
      <c r="AI52" s="28"/>
      <c r="AJ52" s="24" t="b">
        <f t="shared" si="8"/>
        <v>1</v>
      </c>
      <c r="AN52" s="28"/>
      <c r="AO52" s="24" t="b">
        <f t="shared" si="9"/>
        <v>1</v>
      </c>
      <c r="AP52" s="25" t="s">
        <v>229</v>
      </c>
      <c r="AQ52" s="26">
        <v>2827.0</v>
      </c>
      <c r="AR52" s="27" t="s">
        <v>287</v>
      </c>
      <c r="AS52" s="26">
        <v>1.629982764972E12</v>
      </c>
    </row>
    <row r="53">
      <c r="A53" s="24" t="b">
        <f t="shared" si="1"/>
        <v>1</v>
      </c>
      <c r="B53" s="25" t="s">
        <v>237</v>
      </c>
      <c r="C53" s="26">
        <v>956.0</v>
      </c>
      <c r="D53" s="27" t="s">
        <v>288</v>
      </c>
      <c r="E53" s="26">
        <v>1.629968533152E12</v>
      </c>
      <c r="F53" s="24" t="b">
        <f t="shared" si="2"/>
        <v>1</v>
      </c>
      <c r="G53" s="25" t="s">
        <v>178</v>
      </c>
      <c r="H53" s="26">
        <v>941.0</v>
      </c>
      <c r="I53" s="27" t="s">
        <v>289</v>
      </c>
      <c r="J53" s="26">
        <v>1.629969379032E12</v>
      </c>
      <c r="K53" s="24" t="b">
        <f t="shared" si="3"/>
        <v>1</v>
      </c>
      <c r="L53" s="25" t="s">
        <v>84</v>
      </c>
      <c r="M53" s="26">
        <v>181.0</v>
      </c>
      <c r="N53" s="27" t="s">
        <v>280</v>
      </c>
      <c r="O53" s="26">
        <v>1.629969799506E12</v>
      </c>
      <c r="P53" s="24" t="b">
        <f t="shared" si="4"/>
        <v>1</v>
      </c>
      <c r="T53" s="28"/>
      <c r="U53" s="24" t="b">
        <f t="shared" si="5"/>
        <v>1</v>
      </c>
      <c r="V53" s="25" t="s">
        <v>84</v>
      </c>
      <c r="W53" s="26">
        <v>385.0</v>
      </c>
      <c r="X53" s="27" t="s">
        <v>281</v>
      </c>
      <c r="Y53" s="26">
        <v>1.629976267586E12</v>
      </c>
      <c r="Z53" s="24" t="b">
        <f t="shared" si="6"/>
        <v>1</v>
      </c>
      <c r="AA53" s="25" t="s">
        <v>212</v>
      </c>
      <c r="AB53" s="26">
        <v>366.0</v>
      </c>
      <c r="AC53" s="27" t="s">
        <v>282</v>
      </c>
      <c r="AD53" s="26">
        <v>1.629976710991E12</v>
      </c>
      <c r="AE53" s="24" t="b">
        <f t="shared" si="7"/>
        <v>1</v>
      </c>
      <c r="AI53" s="28"/>
      <c r="AJ53" s="24" t="b">
        <f t="shared" si="8"/>
        <v>1</v>
      </c>
      <c r="AN53" s="28"/>
      <c r="AO53" s="24" t="b">
        <f t="shared" si="9"/>
        <v>1</v>
      </c>
      <c r="AP53" s="25" t="s">
        <v>237</v>
      </c>
      <c r="AQ53" s="26">
        <v>1289.0</v>
      </c>
      <c r="AR53" s="27" t="s">
        <v>290</v>
      </c>
      <c r="AS53" s="26">
        <v>1.629982766252E12</v>
      </c>
    </row>
    <row r="54">
      <c r="A54" s="24" t="b">
        <f t="shared" si="1"/>
        <v>1</v>
      </c>
      <c r="B54" s="25" t="s">
        <v>159</v>
      </c>
      <c r="C54" s="26">
        <v>323.0</v>
      </c>
      <c r="D54" s="27" t="s">
        <v>288</v>
      </c>
      <c r="E54" s="26">
        <v>1.629968533471E12</v>
      </c>
      <c r="F54" s="24" t="b">
        <f t="shared" si="2"/>
        <v>1</v>
      </c>
      <c r="G54" s="25" t="s">
        <v>166</v>
      </c>
      <c r="H54" s="26">
        <v>426.0</v>
      </c>
      <c r="I54" s="27" t="s">
        <v>289</v>
      </c>
      <c r="J54" s="26">
        <v>1.629969379458E12</v>
      </c>
      <c r="K54" s="24" t="b">
        <f t="shared" si="3"/>
        <v>1</v>
      </c>
      <c r="L54" s="25" t="s">
        <v>193</v>
      </c>
      <c r="M54" s="26">
        <v>1283.0</v>
      </c>
      <c r="N54" s="27" t="s">
        <v>291</v>
      </c>
      <c r="O54" s="26">
        <v>1.629969800789E12</v>
      </c>
      <c r="P54" s="24" t="b">
        <f t="shared" si="4"/>
        <v>1</v>
      </c>
      <c r="T54" s="28"/>
      <c r="U54" s="24" t="b">
        <f t="shared" si="5"/>
        <v>1</v>
      </c>
      <c r="V54" s="25" t="s">
        <v>221</v>
      </c>
      <c r="W54" s="26">
        <v>2818.0</v>
      </c>
      <c r="X54" s="27" t="s">
        <v>292</v>
      </c>
      <c r="Y54" s="26">
        <v>1.629976270405E12</v>
      </c>
      <c r="Z54" s="24" t="b">
        <f t="shared" si="6"/>
        <v>1</v>
      </c>
      <c r="AA54" s="25" t="s">
        <v>202</v>
      </c>
      <c r="AB54" s="26">
        <v>269.0</v>
      </c>
      <c r="AC54" s="27" t="s">
        <v>293</v>
      </c>
      <c r="AD54" s="26">
        <v>1.629976711267E12</v>
      </c>
      <c r="AE54" s="24" t="b">
        <f t="shared" si="7"/>
        <v>1</v>
      </c>
      <c r="AI54" s="28"/>
      <c r="AJ54" s="24" t="b">
        <f t="shared" si="8"/>
        <v>1</v>
      </c>
      <c r="AN54" s="28"/>
      <c r="AO54" s="24" t="b">
        <f t="shared" si="9"/>
        <v>1</v>
      </c>
      <c r="AP54" s="25" t="s">
        <v>178</v>
      </c>
      <c r="AQ54" s="26">
        <v>326.0</v>
      </c>
      <c r="AR54" s="27" t="s">
        <v>290</v>
      </c>
      <c r="AS54" s="26">
        <v>1.629982766577E12</v>
      </c>
    </row>
    <row r="55">
      <c r="A55" s="24" t="b">
        <f t="shared" si="1"/>
        <v>1</v>
      </c>
      <c r="B55" s="25" t="s">
        <v>166</v>
      </c>
      <c r="C55" s="26">
        <v>113.0</v>
      </c>
      <c r="D55" s="27" t="s">
        <v>288</v>
      </c>
      <c r="E55" s="26">
        <v>1.629968533584E12</v>
      </c>
      <c r="F55" s="24" t="b">
        <f t="shared" si="2"/>
        <v>1</v>
      </c>
      <c r="G55" s="25" t="s">
        <v>252</v>
      </c>
      <c r="H55" s="26">
        <v>317.0</v>
      </c>
      <c r="I55" s="27" t="s">
        <v>289</v>
      </c>
      <c r="J55" s="26">
        <v>1.629969379772E12</v>
      </c>
      <c r="K55" s="24" t="b">
        <f t="shared" si="3"/>
        <v>1</v>
      </c>
      <c r="L55" s="25" t="s">
        <v>237</v>
      </c>
      <c r="M55" s="26">
        <v>1038.0</v>
      </c>
      <c r="N55" s="27" t="s">
        <v>294</v>
      </c>
      <c r="O55" s="26">
        <v>1.629969801827E12</v>
      </c>
      <c r="P55" s="24" t="b">
        <f t="shared" si="4"/>
        <v>1</v>
      </c>
      <c r="T55" s="28"/>
      <c r="U55" s="24" t="b">
        <f t="shared" si="5"/>
        <v>1</v>
      </c>
      <c r="V55" s="25" t="s">
        <v>123</v>
      </c>
      <c r="W55" s="26">
        <v>506.0</v>
      </c>
      <c r="X55" s="27" t="s">
        <v>292</v>
      </c>
      <c r="Y55" s="26">
        <v>1.629976270912E12</v>
      </c>
      <c r="Z55" s="24" t="b">
        <f t="shared" si="6"/>
        <v>1</v>
      </c>
      <c r="AA55" s="25" t="s">
        <v>84</v>
      </c>
      <c r="AB55" s="26">
        <v>186.0</v>
      </c>
      <c r="AC55" s="27" t="s">
        <v>293</v>
      </c>
      <c r="AD55" s="26">
        <v>1.629976711451E12</v>
      </c>
      <c r="AE55" s="24" t="b">
        <f t="shared" si="7"/>
        <v>1</v>
      </c>
      <c r="AI55" s="28"/>
      <c r="AJ55" s="24" t="b">
        <f t="shared" si="8"/>
        <v>1</v>
      </c>
      <c r="AN55" s="28"/>
      <c r="AO55" s="24" t="b">
        <f t="shared" si="9"/>
        <v>1</v>
      </c>
      <c r="AP55" s="25" t="s">
        <v>166</v>
      </c>
      <c r="AQ55" s="26">
        <v>206.0</v>
      </c>
      <c r="AR55" s="27" t="s">
        <v>290</v>
      </c>
      <c r="AS55" s="26">
        <v>1.629982766794E12</v>
      </c>
    </row>
    <row r="56">
      <c r="A56" s="24" t="b">
        <f t="shared" si="1"/>
        <v>1</v>
      </c>
      <c r="B56" s="25" t="s">
        <v>252</v>
      </c>
      <c r="C56" s="26">
        <v>771.0</v>
      </c>
      <c r="D56" s="27" t="s">
        <v>295</v>
      </c>
      <c r="E56" s="26">
        <v>1.629968534356E12</v>
      </c>
      <c r="F56" s="21" t="b">
        <f t="shared" si="2"/>
        <v>1</v>
      </c>
      <c r="J56" s="28"/>
      <c r="K56" s="24" t="b">
        <f t="shared" si="3"/>
        <v>1</v>
      </c>
      <c r="L56" s="25" t="s">
        <v>159</v>
      </c>
      <c r="M56" s="26">
        <v>300.0</v>
      </c>
      <c r="N56" s="27" t="s">
        <v>296</v>
      </c>
      <c r="O56" s="26">
        <v>1.629969802127E12</v>
      </c>
      <c r="P56" s="24" t="b">
        <f t="shared" si="4"/>
        <v>1</v>
      </c>
      <c r="T56" s="28"/>
      <c r="U56" s="24" t="b">
        <f t="shared" si="5"/>
        <v>1</v>
      </c>
      <c r="V56" s="25" t="s">
        <v>84</v>
      </c>
      <c r="W56" s="26">
        <v>260.0</v>
      </c>
      <c r="X56" s="27" t="s">
        <v>297</v>
      </c>
      <c r="Y56" s="26">
        <v>1.629976271173E12</v>
      </c>
      <c r="Z56" s="24" t="b">
        <f t="shared" si="6"/>
        <v>1</v>
      </c>
      <c r="AA56" s="25" t="s">
        <v>231</v>
      </c>
      <c r="AB56" s="26">
        <v>2118.0</v>
      </c>
      <c r="AC56" s="27" t="s">
        <v>298</v>
      </c>
      <c r="AD56" s="26">
        <v>1.629976713562E12</v>
      </c>
      <c r="AE56" s="24" t="b">
        <f t="shared" si="7"/>
        <v>1</v>
      </c>
      <c r="AI56" s="28"/>
      <c r="AJ56" s="24" t="b">
        <f t="shared" si="8"/>
        <v>1</v>
      </c>
      <c r="AN56" s="28"/>
      <c r="AO56" s="24" t="b">
        <f t="shared" si="9"/>
        <v>1</v>
      </c>
      <c r="AP56" s="25" t="s">
        <v>252</v>
      </c>
      <c r="AQ56" s="26">
        <v>600.0</v>
      </c>
      <c r="AR56" s="27" t="s">
        <v>299</v>
      </c>
      <c r="AS56" s="26">
        <v>1.629982767381E12</v>
      </c>
    </row>
    <row r="57">
      <c r="A57" s="21" t="b">
        <f t="shared" si="1"/>
        <v>1</v>
      </c>
      <c r="E57" s="28"/>
      <c r="F57" s="21" t="b">
        <f t="shared" si="2"/>
        <v>1</v>
      </c>
      <c r="J57" s="28"/>
      <c r="K57" s="24" t="b">
        <f t="shared" si="3"/>
        <v>1</v>
      </c>
      <c r="L57" s="25" t="s">
        <v>166</v>
      </c>
      <c r="M57" s="26">
        <v>104.0</v>
      </c>
      <c r="N57" s="27" t="s">
        <v>296</v>
      </c>
      <c r="O57" s="26">
        <v>1.629969802234E12</v>
      </c>
      <c r="P57" s="24" t="b">
        <f t="shared" si="4"/>
        <v>1</v>
      </c>
      <c r="T57" s="28"/>
      <c r="U57" s="24" t="b">
        <f t="shared" si="5"/>
        <v>1</v>
      </c>
      <c r="V57" s="25" t="s">
        <v>212</v>
      </c>
      <c r="W57" s="26">
        <v>2467.0</v>
      </c>
      <c r="X57" s="27" t="s">
        <v>300</v>
      </c>
      <c r="Y57" s="26">
        <v>1.62997627364E12</v>
      </c>
      <c r="Z57" s="24" t="b">
        <f t="shared" si="6"/>
        <v>1</v>
      </c>
      <c r="AA57" s="25" t="s">
        <v>237</v>
      </c>
      <c r="AB57" s="26">
        <v>1313.0</v>
      </c>
      <c r="AC57" s="27" t="s">
        <v>301</v>
      </c>
      <c r="AD57" s="26">
        <v>1.629976714874E12</v>
      </c>
      <c r="AE57" s="24" t="b">
        <f t="shared" si="7"/>
        <v>1</v>
      </c>
      <c r="AI57" s="28"/>
      <c r="AJ57" s="24" t="b">
        <f t="shared" si="8"/>
        <v>1</v>
      </c>
      <c r="AN57" s="28"/>
      <c r="AO57" s="24" t="b">
        <f t="shared" si="9"/>
        <v>1</v>
      </c>
      <c r="AS57" s="28"/>
    </row>
    <row r="58">
      <c r="A58" s="21" t="b">
        <f t="shared" si="1"/>
        <v>1</v>
      </c>
      <c r="E58" s="28"/>
      <c r="F58" s="21" t="b">
        <f t="shared" si="2"/>
        <v>1</v>
      </c>
      <c r="J58" s="28"/>
      <c r="K58" s="24" t="b">
        <f t="shared" si="3"/>
        <v>1</v>
      </c>
      <c r="L58" s="25" t="s">
        <v>252</v>
      </c>
      <c r="M58" s="26">
        <v>462.0</v>
      </c>
      <c r="N58" s="27" t="s">
        <v>296</v>
      </c>
      <c r="O58" s="26">
        <v>1.629969802694E12</v>
      </c>
      <c r="P58" s="24" t="b">
        <f t="shared" si="4"/>
        <v>1</v>
      </c>
      <c r="T58" s="28"/>
      <c r="U58" s="24" t="b">
        <f t="shared" si="5"/>
        <v>1</v>
      </c>
      <c r="V58" s="25" t="s">
        <v>202</v>
      </c>
      <c r="W58" s="26">
        <v>218.0</v>
      </c>
      <c r="X58" s="27" t="s">
        <v>300</v>
      </c>
      <c r="Y58" s="26">
        <v>1.629976273856E12</v>
      </c>
      <c r="Z58" s="24" t="b">
        <f t="shared" si="6"/>
        <v>1</v>
      </c>
      <c r="AA58" s="25" t="s">
        <v>159</v>
      </c>
      <c r="AB58" s="26">
        <v>286.0</v>
      </c>
      <c r="AC58" s="27" t="s">
        <v>302</v>
      </c>
      <c r="AD58" s="26">
        <v>1.629976715158E12</v>
      </c>
      <c r="AE58" s="24" t="b">
        <f t="shared" si="7"/>
        <v>1</v>
      </c>
      <c r="AI58" s="28"/>
      <c r="AJ58" s="24" t="b">
        <f t="shared" si="8"/>
        <v>1</v>
      </c>
      <c r="AN58" s="28"/>
      <c r="AO58" s="24" t="b">
        <f t="shared" si="9"/>
        <v>1</v>
      </c>
      <c r="AS58" s="28"/>
    </row>
    <row r="59">
      <c r="A59" s="21" t="b">
        <f t="shared" si="1"/>
        <v>1</v>
      </c>
      <c r="E59" s="28"/>
      <c r="F59" s="21" t="b">
        <f t="shared" si="2"/>
        <v>1</v>
      </c>
      <c r="J59" s="28"/>
      <c r="K59" s="21" t="b">
        <f t="shared" si="3"/>
        <v>1</v>
      </c>
      <c r="O59" s="28"/>
      <c r="P59" s="21" t="b">
        <f t="shared" si="4"/>
        <v>1</v>
      </c>
      <c r="T59" s="28"/>
      <c r="U59" s="21" t="b">
        <f t="shared" si="5"/>
        <v>1</v>
      </c>
      <c r="V59" s="25" t="s">
        <v>84</v>
      </c>
      <c r="W59" s="26">
        <v>171.0</v>
      </c>
      <c r="X59" s="27" t="s">
        <v>303</v>
      </c>
      <c r="Y59" s="26">
        <v>1.629976274037E12</v>
      </c>
      <c r="Z59" s="21" t="b">
        <f t="shared" si="6"/>
        <v>1</v>
      </c>
      <c r="AA59" s="25" t="s">
        <v>166</v>
      </c>
      <c r="AB59" s="26">
        <v>96.0</v>
      </c>
      <c r="AC59" s="27" t="s">
        <v>302</v>
      </c>
      <c r="AD59" s="26">
        <v>1.629976715265E12</v>
      </c>
      <c r="AE59" s="21" t="b">
        <f t="shared" si="7"/>
        <v>1</v>
      </c>
      <c r="AI59" s="28"/>
      <c r="AJ59" s="21" t="b">
        <f t="shared" si="8"/>
        <v>1</v>
      </c>
      <c r="AN59" s="28"/>
      <c r="AO59" s="21" t="b">
        <f t="shared" si="9"/>
        <v>1</v>
      </c>
      <c r="AS59" s="28"/>
    </row>
    <row r="60">
      <c r="A60" s="21" t="b">
        <f t="shared" si="1"/>
        <v>1</v>
      </c>
      <c r="E60" s="28"/>
      <c r="F60" s="21" t="b">
        <f t="shared" si="2"/>
        <v>1</v>
      </c>
      <c r="J60" s="28"/>
      <c r="K60" s="21" t="b">
        <f t="shared" si="3"/>
        <v>1</v>
      </c>
      <c r="O60" s="28"/>
      <c r="P60" s="21" t="b">
        <f t="shared" si="4"/>
        <v>1</v>
      </c>
      <c r="T60" s="28"/>
      <c r="U60" s="21" t="b">
        <f t="shared" si="5"/>
        <v>1</v>
      </c>
      <c r="V60" s="25" t="s">
        <v>167</v>
      </c>
      <c r="W60" s="26">
        <v>2890.0</v>
      </c>
      <c r="X60" s="27" t="s">
        <v>304</v>
      </c>
      <c r="Y60" s="26">
        <v>1.629976276917E12</v>
      </c>
      <c r="Z60" s="21" t="b">
        <f t="shared" si="6"/>
        <v>1</v>
      </c>
      <c r="AA60" s="25" t="s">
        <v>252</v>
      </c>
      <c r="AB60" s="26">
        <v>478.0</v>
      </c>
      <c r="AC60" s="27" t="s">
        <v>302</v>
      </c>
      <c r="AD60" s="26">
        <v>1.629976715743E12</v>
      </c>
      <c r="AE60" s="21" t="b">
        <f t="shared" si="7"/>
        <v>1</v>
      </c>
      <c r="AI60" s="28"/>
      <c r="AJ60" s="21" t="b">
        <f t="shared" si="8"/>
        <v>1</v>
      </c>
      <c r="AN60" s="28"/>
      <c r="AO60" s="21" t="b">
        <f t="shared" si="9"/>
        <v>1</v>
      </c>
      <c r="AS60" s="28"/>
    </row>
    <row r="61">
      <c r="A61" s="21" t="b">
        <f t="shared" si="1"/>
        <v>1</v>
      </c>
      <c r="E61" s="28"/>
      <c r="F61" s="21" t="b">
        <f t="shared" si="2"/>
        <v>1</v>
      </c>
      <c r="J61" s="28"/>
      <c r="K61" s="21" t="b">
        <f t="shared" si="3"/>
        <v>1</v>
      </c>
      <c r="O61" s="28"/>
      <c r="P61" s="21" t="b">
        <f t="shared" si="4"/>
        <v>1</v>
      </c>
      <c r="T61" s="28"/>
      <c r="U61" s="21" t="b">
        <f t="shared" si="5"/>
        <v>1</v>
      </c>
      <c r="V61" s="25" t="s">
        <v>237</v>
      </c>
      <c r="W61" s="26">
        <v>1205.0</v>
      </c>
      <c r="X61" s="27" t="s">
        <v>305</v>
      </c>
      <c r="Y61" s="26">
        <v>1.629976278124E12</v>
      </c>
      <c r="Z61" s="21" t="b">
        <f t="shared" si="6"/>
        <v>1</v>
      </c>
      <c r="AD61" s="28"/>
      <c r="AE61" s="21" t="b">
        <f t="shared" si="7"/>
        <v>1</v>
      </c>
      <c r="AI61" s="28"/>
      <c r="AJ61" s="21" t="b">
        <f t="shared" si="8"/>
        <v>1</v>
      </c>
      <c r="AN61" s="28"/>
      <c r="AO61" s="21" t="b">
        <f t="shared" si="9"/>
        <v>1</v>
      </c>
      <c r="AS61" s="28"/>
    </row>
    <row r="62">
      <c r="A62" s="21" t="b">
        <f t="shared" si="1"/>
        <v>1</v>
      </c>
      <c r="E62" s="28"/>
      <c r="F62" s="21" t="b">
        <f t="shared" si="2"/>
        <v>1</v>
      </c>
      <c r="J62" s="28"/>
      <c r="K62" s="21" t="b">
        <f t="shared" si="3"/>
        <v>1</v>
      </c>
      <c r="O62" s="28"/>
      <c r="P62" s="21" t="b">
        <f t="shared" si="4"/>
        <v>1</v>
      </c>
      <c r="T62" s="28"/>
      <c r="U62" s="21" t="b">
        <f t="shared" si="5"/>
        <v>1</v>
      </c>
      <c r="V62" s="25" t="s">
        <v>178</v>
      </c>
      <c r="W62" s="26">
        <v>345.0</v>
      </c>
      <c r="X62" s="27" t="s">
        <v>305</v>
      </c>
      <c r="Y62" s="26">
        <v>1.629976278465E12</v>
      </c>
      <c r="Z62" s="21" t="b">
        <f t="shared" si="6"/>
        <v>1</v>
      </c>
      <c r="AD62" s="28"/>
      <c r="AE62" s="21" t="b">
        <f t="shared" si="7"/>
        <v>1</v>
      </c>
      <c r="AI62" s="28"/>
      <c r="AJ62" s="21" t="b">
        <f t="shared" si="8"/>
        <v>1</v>
      </c>
      <c r="AN62" s="28"/>
      <c r="AO62" s="21" t="b">
        <f t="shared" si="9"/>
        <v>1</v>
      </c>
      <c r="AS62" s="28"/>
    </row>
    <row r="63">
      <c r="E63" s="28"/>
      <c r="J63" s="28"/>
      <c r="O63" s="28"/>
      <c r="T63" s="28"/>
      <c r="U63" s="21" t="b">
        <f t="shared" si="5"/>
        <v>1</v>
      </c>
      <c r="V63" s="25" t="s">
        <v>166</v>
      </c>
      <c r="W63" s="26">
        <v>66.0</v>
      </c>
      <c r="X63" s="27" t="s">
        <v>305</v>
      </c>
      <c r="Y63" s="26">
        <v>1.62997627854E12</v>
      </c>
      <c r="AD63" s="28"/>
      <c r="AI63" s="28"/>
      <c r="AN63" s="28"/>
      <c r="AS63" s="28"/>
    </row>
    <row r="64">
      <c r="E64" s="28"/>
      <c r="J64" s="28"/>
      <c r="O64" s="28"/>
      <c r="T64" s="28"/>
      <c r="U64" s="21" t="b">
        <f t="shared" si="5"/>
        <v>1</v>
      </c>
      <c r="V64" s="25" t="s">
        <v>252</v>
      </c>
      <c r="W64" s="26">
        <v>630.0</v>
      </c>
      <c r="X64" s="27" t="s">
        <v>306</v>
      </c>
      <c r="Y64" s="26">
        <v>1.629976279163E12</v>
      </c>
      <c r="AD64" s="28"/>
      <c r="AI64" s="28"/>
      <c r="AN64" s="28"/>
      <c r="AS64" s="28"/>
    </row>
    <row r="65">
      <c r="E65" s="28"/>
      <c r="J65" s="28"/>
      <c r="O65" s="28"/>
      <c r="T65" s="28"/>
      <c r="Y65" s="28"/>
      <c r="AD65" s="28"/>
      <c r="AI65" s="28"/>
      <c r="AN65" s="28"/>
      <c r="AS65" s="28"/>
    </row>
    <row r="66">
      <c r="E66" s="28"/>
      <c r="J66" s="28"/>
      <c r="O66" s="28"/>
      <c r="T66" s="28"/>
      <c r="Y66" s="28"/>
      <c r="AD66" s="28"/>
      <c r="AI66" s="28"/>
      <c r="AN66" s="28"/>
      <c r="AS66" s="28"/>
    </row>
    <row r="67">
      <c r="E67" s="28"/>
      <c r="J67" s="28"/>
      <c r="O67" s="28"/>
      <c r="T67" s="28"/>
      <c r="Y67" s="28"/>
      <c r="AD67" s="28"/>
      <c r="AI67" s="28"/>
      <c r="AN67" s="28"/>
      <c r="AS67" s="28"/>
    </row>
    <row r="68">
      <c r="E68" s="28"/>
      <c r="J68" s="28"/>
      <c r="O68" s="28"/>
      <c r="T68" s="28"/>
      <c r="Y68" s="28"/>
      <c r="AD68" s="28"/>
      <c r="AI68" s="28"/>
      <c r="AN68" s="28"/>
      <c r="AS68" s="28"/>
    </row>
    <row r="69">
      <c r="E69" s="28"/>
      <c r="J69" s="28"/>
      <c r="O69" s="28"/>
      <c r="T69" s="28"/>
      <c r="Y69" s="28"/>
      <c r="AD69" s="28"/>
      <c r="AI69" s="28"/>
      <c r="AN69" s="28"/>
      <c r="AS69" s="28"/>
    </row>
    <row r="70">
      <c r="E70" s="28"/>
      <c r="J70" s="28"/>
      <c r="O70" s="28"/>
      <c r="T70" s="28"/>
      <c r="Y70" s="28"/>
      <c r="AD70" s="28"/>
      <c r="AI70" s="28"/>
      <c r="AN70" s="28"/>
      <c r="AS70" s="28"/>
    </row>
    <row r="71">
      <c r="E71" s="28"/>
      <c r="J71" s="28"/>
      <c r="O71" s="28"/>
      <c r="T71" s="28"/>
      <c r="Y71" s="28"/>
      <c r="AD71" s="28"/>
      <c r="AI71" s="28"/>
      <c r="AN71" s="28"/>
      <c r="AS71" s="28"/>
    </row>
    <row r="72">
      <c r="E72" s="28"/>
      <c r="J72" s="28"/>
      <c r="O72" s="28"/>
      <c r="T72" s="28"/>
      <c r="Y72" s="28"/>
      <c r="AD72" s="28"/>
      <c r="AI72" s="28"/>
      <c r="AN72" s="28"/>
      <c r="AS72" s="28"/>
    </row>
    <row r="73">
      <c r="E73" s="28"/>
      <c r="J73" s="28"/>
      <c r="O73" s="28"/>
      <c r="T73" s="28"/>
      <c r="Y73" s="28"/>
      <c r="AD73" s="28"/>
      <c r="AI73" s="28"/>
      <c r="AN73" s="28"/>
      <c r="AS73" s="28"/>
    </row>
    <row r="74">
      <c r="E74" s="28"/>
      <c r="J74" s="28"/>
      <c r="O74" s="28"/>
      <c r="T74" s="28"/>
      <c r="Y74" s="28"/>
      <c r="AD74" s="28"/>
      <c r="AI74" s="28"/>
      <c r="AN74" s="28"/>
      <c r="AS74" s="28"/>
    </row>
    <row r="75">
      <c r="E75" s="28"/>
      <c r="J75" s="28"/>
      <c r="O75" s="28"/>
      <c r="T75" s="28"/>
      <c r="Y75" s="28"/>
      <c r="AD75" s="28"/>
      <c r="AI75" s="28"/>
      <c r="AN75" s="28"/>
      <c r="AS75" s="28"/>
    </row>
    <row r="76">
      <c r="E76" s="28"/>
      <c r="J76" s="28"/>
      <c r="O76" s="28"/>
      <c r="T76" s="28"/>
      <c r="Y76" s="28"/>
      <c r="AD76" s="28"/>
      <c r="AI76" s="28"/>
      <c r="AN76" s="28"/>
      <c r="AS76" s="28"/>
    </row>
    <row r="77">
      <c r="E77" s="28"/>
      <c r="J77" s="28"/>
      <c r="O77" s="28"/>
      <c r="T77" s="28"/>
      <c r="Y77" s="28"/>
      <c r="AD77" s="28"/>
      <c r="AI77" s="28"/>
      <c r="AN77" s="28"/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484.1698113</v>
      </c>
      <c r="E151" s="28"/>
      <c r="F151" s="33"/>
      <c r="G151" s="31" t="s">
        <v>307</v>
      </c>
      <c r="H151" s="32">
        <f> AVERAGE(H4:H99)</f>
        <v>560.4038462</v>
      </c>
      <c r="J151" s="28"/>
      <c r="K151" s="33"/>
      <c r="L151" s="31" t="s">
        <v>307</v>
      </c>
      <c r="M151" s="32">
        <f> AVERAGE(M4:M99)</f>
        <v>584.2909091</v>
      </c>
      <c r="O151" s="28"/>
      <c r="P151" s="33"/>
      <c r="Q151" s="31" t="s">
        <v>307</v>
      </c>
      <c r="R151" s="32">
        <f> AVERAGE(R4:R99)</f>
        <v>702.3125</v>
      </c>
      <c r="T151" s="28"/>
      <c r="U151" s="33"/>
      <c r="V151" s="31" t="s">
        <v>307</v>
      </c>
      <c r="W151" s="32">
        <f> AVERAGE(W4:W99)</f>
        <v>678.5737705</v>
      </c>
      <c r="Y151" s="28"/>
      <c r="Z151" s="33"/>
      <c r="AA151" s="31" t="s">
        <v>307</v>
      </c>
      <c r="AB151" s="32">
        <f> AVERAGE(AB4:AB99)</f>
        <v>756.754386</v>
      </c>
      <c r="AD151" s="28"/>
      <c r="AE151" s="33"/>
      <c r="AF151" s="31" t="s">
        <v>307</v>
      </c>
      <c r="AG151" s="32">
        <f> AVERAGE(AG4:AG99)</f>
        <v>697.2608696</v>
      </c>
      <c r="AI151" s="28"/>
      <c r="AJ151" s="33"/>
      <c r="AK151" s="31" t="s">
        <v>307</v>
      </c>
      <c r="AL151" s="32">
        <f> AVERAGE(AL4:AL99)</f>
        <v>716.1463415</v>
      </c>
      <c r="AN151" s="28"/>
      <c r="AO151" s="33"/>
      <c r="AP151" s="31" t="s">
        <v>307</v>
      </c>
      <c r="AQ151" s="32">
        <f> AVERAGE(AQ4:AQ99)</f>
        <v>766.9622642</v>
      </c>
      <c r="AS151" s="28"/>
    </row>
    <row r="152">
      <c r="A152" s="30"/>
      <c r="B152" s="34" t="s">
        <v>308</v>
      </c>
      <c r="C152" s="35">
        <f>STDEV(C4:C99)</f>
        <v>727.4859961</v>
      </c>
      <c r="E152" s="28"/>
      <c r="F152" s="33"/>
      <c r="G152" s="34" t="s">
        <v>308</v>
      </c>
      <c r="H152" s="35">
        <f>STDEV(H4:H99)</f>
        <v>765.4411328</v>
      </c>
      <c r="J152" s="28"/>
      <c r="K152" s="33"/>
      <c r="L152" s="34" t="s">
        <v>308</v>
      </c>
      <c r="M152" s="35">
        <f>STDEV(M4:M99)</f>
        <v>1011.664775</v>
      </c>
      <c r="O152" s="28"/>
      <c r="P152" s="33"/>
      <c r="Q152" s="34" t="s">
        <v>308</v>
      </c>
      <c r="R152" s="35">
        <f>STDEV(R4:R99)</f>
        <v>1272.863937</v>
      </c>
      <c r="T152" s="28"/>
      <c r="U152" s="33"/>
      <c r="V152" s="34" t="s">
        <v>308</v>
      </c>
      <c r="W152" s="35">
        <f>STDEV(W4:W99)</f>
        <v>961.3012095</v>
      </c>
      <c r="Y152" s="28"/>
      <c r="Z152" s="33"/>
      <c r="AA152" s="34" t="s">
        <v>308</v>
      </c>
      <c r="AB152" s="35">
        <f>STDEV(AB4:AB99)</f>
        <v>1253.173333</v>
      </c>
      <c r="AD152" s="28"/>
      <c r="AE152" s="33"/>
      <c r="AF152" s="34" t="s">
        <v>308</v>
      </c>
      <c r="AG152" s="35">
        <f>STDEV(AG4:AG99)</f>
        <v>872.1418191</v>
      </c>
      <c r="AI152" s="28"/>
      <c r="AJ152" s="33"/>
      <c r="AK152" s="34" t="s">
        <v>308</v>
      </c>
      <c r="AL152" s="35">
        <f>STDEV(AL4:AL99)</f>
        <v>877.5416959</v>
      </c>
      <c r="AN152" s="28"/>
      <c r="AO152" s="33"/>
      <c r="AP152" s="34" t="s">
        <v>308</v>
      </c>
      <c r="AQ152" s="35">
        <f>STDEV(AQ4:AQ99)</f>
        <v>1676.267052</v>
      </c>
      <c r="AS152" s="28"/>
    </row>
    <row r="153">
      <c r="A153" s="30"/>
      <c r="B153" s="31" t="s">
        <v>309</v>
      </c>
      <c r="C153" s="35">
        <f>MEDIAN(C4:C99)</f>
        <v>235</v>
      </c>
      <c r="E153" s="28"/>
      <c r="F153" s="33"/>
      <c r="G153" s="31" t="s">
        <v>309</v>
      </c>
      <c r="H153" s="35">
        <f>MEDIAN(H4:H99)</f>
        <v>261</v>
      </c>
      <c r="J153" s="28"/>
      <c r="K153" s="33"/>
      <c r="L153" s="31" t="s">
        <v>309</v>
      </c>
      <c r="M153" s="35">
        <f>MEDIAN(M4:M99)</f>
        <v>242</v>
      </c>
      <c r="O153" s="28"/>
      <c r="P153" s="33"/>
      <c r="Q153" s="31" t="s">
        <v>309</v>
      </c>
      <c r="R153" s="35">
        <f>MEDIAN(R4:R99)</f>
        <v>287.5</v>
      </c>
      <c r="T153" s="28"/>
      <c r="U153" s="33"/>
      <c r="V153" s="31" t="s">
        <v>309</v>
      </c>
      <c r="W153" s="35">
        <f>MEDIAN(W4:W99)</f>
        <v>260</v>
      </c>
      <c r="Y153" s="28"/>
      <c r="Z153" s="33"/>
      <c r="AA153" s="31" t="s">
        <v>309</v>
      </c>
      <c r="AB153" s="35">
        <f>MEDIAN(AB4:AB99)</f>
        <v>281</v>
      </c>
      <c r="AD153" s="28"/>
      <c r="AE153" s="33"/>
      <c r="AF153" s="31" t="s">
        <v>309</v>
      </c>
      <c r="AG153" s="35">
        <f>MEDIAN(AG4:AG99)</f>
        <v>280.5</v>
      </c>
      <c r="AI153" s="28"/>
      <c r="AJ153" s="33"/>
      <c r="AK153" s="31" t="s">
        <v>309</v>
      </c>
      <c r="AL153" s="35">
        <f>MEDIAN(AL4:AL99)</f>
        <v>291</v>
      </c>
      <c r="AN153" s="28"/>
      <c r="AO153" s="33"/>
      <c r="AP153" s="31" t="s">
        <v>309</v>
      </c>
      <c r="AQ153" s="35">
        <f>MEDIAN(AQ4:AQ99)</f>
        <v>251</v>
      </c>
      <c r="AS153" s="28"/>
    </row>
    <row r="154">
      <c r="A154" s="30"/>
      <c r="B154" s="31" t="s">
        <v>310</v>
      </c>
      <c r="C154" s="35">
        <f>min(C4:C99)</f>
        <v>29</v>
      </c>
      <c r="E154" s="28"/>
      <c r="F154" s="33"/>
      <c r="G154" s="31" t="s">
        <v>310</v>
      </c>
      <c r="H154" s="35">
        <f>min(H4:H99)</f>
        <v>72</v>
      </c>
      <c r="J154" s="28"/>
      <c r="K154" s="33"/>
      <c r="L154" s="31" t="s">
        <v>310</v>
      </c>
      <c r="M154" s="35">
        <f>min(M4:M99)</f>
        <v>78</v>
      </c>
      <c r="O154" s="28"/>
      <c r="P154" s="33"/>
      <c r="Q154" s="31" t="s">
        <v>310</v>
      </c>
      <c r="R154" s="35">
        <f>min(R4:R99)</f>
        <v>54</v>
      </c>
      <c r="T154" s="28"/>
      <c r="U154" s="33"/>
      <c r="V154" s="31" t="s">
        <v>310</v>
      </c>
      <c r="W154" s="35">
        <f>min(W4:W99)</f>
        <v>66</v>
      </c>
      <c r="Y154" s="28"/>
      <c r="Z154" s="33"/>
      <c r="AA154" s="31" t="s">
        <v>310</v>
      </c>
      <c r="AB154" s="35">
        <f>min(AB4:AB99)</f>
        <v>85</v>
      </c>
      <c r="AD154" s="28"/>
      <c r="AE154" s="33"/>
      <c r="AF154" s="31" t="s">
        <v>310</v>
      </c>
      <c r="AG154" s="35">
        <f>min(AG4:AG99)</f>
        <v>87</v>
      </c>
      <c r="AI154" s="28"/>
      <c r="AJ154" s="33"/>
      <c r="AK154" s="31" t="s">
        <v>310</v>
      </c>
      <c r="AL154" s="35">
        <f>min(AL4:AL99)</f>
        <v>91</v>
      </c>
      <c r="AN154" s="28"/>
      <c r="AO154" s="33"/>
      <c r="AP154" s="31" t="s">
        <v>310</v>
      </c>
      <c r="AQ154" s="35">
        <f>min(AQ4:AQ99)</f>
        <v>62</v>
      </c>
      <c r="AS154" s="28"/>
    </row>
    <row r="155">
      <c r="A155" s="30"/>
      <c r="B155" s="31" t="s">
        <v>311</v>
      </c>
      <c r="C155" s="35">
        <f>max(C4:C99)</f>
        <v>4904</v>
      </c>
      <c r="E155" s="28"/>
      <c r="F155" s="33"/>
      <c r="G155" s="31" t="s">
        <v>311</v>
      </c>
      <c r="H155" s="35">
        <f>max(H4:H99)</f>
        <v>3762</v>
      </c>
      <c r="J155" s="28"/>
      <c r="K155" s="33"/>
      <c r="L155" s="31" t="s">
        <v>311</v>
      </c>
      <c r="M155" s="35">
        <f>max(M4:M99)</f>
        <v>7218</v>
      </c>
      <c r="O155" s="28"/>
      <c r="P155" s="33"/>
      <c r="Q155" s="31" t="s">
        <v>311</v>
      </c>
      <c r="R155" s="35">
        <f>max(R4:R99)</f>
        <v>8554</v>
      </c>
      <c r="T155" s="28"/>
      <c r="U155" s="33"/>
      <c r="V155" s="31" t="s">
        <v>311</v>
      </c>
      <c r="W155" s="35">
        <f>max(W4:W99)</f>
        <v>5366</v>
      </c>
      <c r="Y155" s="28"/>
      <c r="Z155" s="33"/>
      <c r="AA155" s="31" t="s">
        <v>311</v>
      </c>
      <c r="AB155" s="35">
        <f>max(AB4:AB99)</f>
        <v>6765</v>
      </c>
      <c r="AD155" s="28"/>
      <c r="AE155" s="33"/>
      <c r="AF155" s="31" t="s">
        <v>311</v>
      </c>
      <c r="AG155" s="35">
        <f>max(AG4:AG99)</f>
        <v>4162</v>
      </c>
      <c r="AI155" s="28"/>
      <c r="AJ155" s="33"/>
      <c r="AK155" s="31" t="s">
        <v>311</v>
      </c>
      <c r="AL155" s="35">
        <f>max(AL4:AL99)</f>
        <v>3301</v>
      </c>
      <c r="AN155" s="28"/>
      <c r="AO155" s="33"/>
      <c r="AP155" s="31" t="s">
        <v>311</v>
      </c>
      <c r="AQ155" s="35">
        <f>max(AQ4:AQ99)</f>
        <v>11788</v>
      </c>
      <c r="AS155" s="28"/>
    </row>
    <row r="156">
      <c r="A156" s="30"/>
      <c r="B156" s="31" t="s">
        <v>312</v>
      </c>
      <c r="C156" s="35">
        <f>sum(C4:C99)/1000</f>
        <v>25.661</v>
      </c>
      <c r="E156" s="28"/>
      <c r="F156" s="33"/>
      <c r="G156" s="31" t="s">
        <v>312</v>
      </c>
      <c r="H156" s="35">
        <f>sum(H4:H99)/1000</f>
        <v>29.141</v>
      </c>
      <c r="J156" s="28"/>
      <c r="K156" s="33"/>
      <c r="L156" s="31" t="s">
        <v>312</v>
      </c>
      <c r="M156" s="35">
        <f>sum(M4:M99)/1000</f>
        <v>32.136</v>
      </c>
      <c r="O156" s="28"/>
      <c r="P156" s="33"/>
      <c r="Q156" s="31" t="s">
        <v>312</v>
      </c>
      <c r="R156" s="35">
        <f>sum(R4:R99)/1000</f>
        <v>33.711</v>
      </c>
      <c r="T156" s="28"/>
      <c r="U156" s="33"/>
      <c r="V156" s="31" t="s">
        <v>312</v>
      </c>
      <c r="W156" s="35">
        <f>sum(W4:W99)/1000</f>
        <v>41.393</v>
      </c>
      <c r="Y156" s="28"/>
      <c r="Z156" s="33"/>
      <c r="AA156" s="31" t="s">
        <v>312</v>
      </c>
      <c r="AB156" s="35">
        <f>sum(AB4:AB99)/1000</f>
        <v>43.135</v>
      </c>
      <c r="AD156" s="28"/>
      <c r="AE156" s="33"/>
      <c r="AF156" s="31" t="s">
        <v>312</v>
      </c>
      <c r="AG156" s="35">
        <f>sum(AG4:AG99)/1000</f>
        <v>32.074</v>
      </c>
      <c r="AI156" s="28"/>
      <c r="AJ156" s="33"/>
      <c r="AK156" s="31" t="s">
        <v>312</v>
      </c>
      <c r="AL156" s="35">
        <f>sum(AL4:AL99)/1000</f>
        <v>29.362</v>
      </c>
      <c r="AN156" s="28"/>
      <c r="AO156" s="33"/>
      <c r="AP156" s="31" t="s">
        <v>312</v>
      </c>
      <c r="AQ156" s="35">
        <f>sum(AQ4:AQ99)/1000</f>
        <v>40.649</v>
      </c>
      <c r="AS156" s="28"/>
    </row>
    <row r="157">
      <c r="A157" s="30"/>
      <c r="B157" s="31" t="s">
        <v>313</v>
      </c>
      <c r="C157" s="35">
        <f>COUNTA(C4:C99)+1</f>
        <v>54</v>
      </c>
      <c r="E157" s="28"/>
      <c r="F157" s="33"/>
      <c r="G157" s="31" t="s">
        <v>313</v>
      </c>
      <c r="H157" s="35">
        <f>COUNTA(H4:H55)+1</f>
        <v>53</v>
      </c>
      <c r="J157" s="28"/>
      <c r="K157" s="33"/>
      <c r="L157" s="31" t="s">
        <v>313</v>
      </c>
      <c r="M157" s="35">
        <f>COUNTA(M4:M99)+1</f>
        <v>56</v>
      </c>
      <c r="O157" s="28"/>
      <c r="P157" s="33"/>
      <c r="Q157" s="31" t="s">
        <v>313</v>
      </c>
      <c r="R157" s="35">
        <f>COUNTA(R4:R99)+1</f>
        <v>49</v>
      </c>
      <c r="T157" s="28"/>
      <c r="U157" s="33"/>
      <c r="V157" s="31" t="s">
        <v>313</v>
      </c>
      <c r="W157" s="35">
        <f>COUNTA(W4:W99)+1</f>
        <v>62</v>
      </c>
      <c r="Y157" s="28"/>
      <c r="Z157" s="33"/>
      <c r="AA157" s="31" t="s">
        <v>313</v>
      </c>
      <c r="AB157" s="35">
        <f>COUNTA(AB4:AB99)+1</f>
        <v>58</v>
      </c>
      <c r="AD157" s="28"/>
      <c r="AE157" s="33"/>
      <c r="AF157" s="31" t="s">
        <v>313</v>
      </c>
      <c r="AG157" s="35">
        <f>COUNTA(AG4:AG99)+1</f>
        <v>47</v>
      </c>
      <c r="AI157" s="28"/>
      <c r="AJ157" s="33"/>
      <c r="AK157" s="31" t="s">
        <v>313</v>
      </c>
      <c r="AL157" s="35">
        <f>COUNTA(AL4:AL99)+1</f>
        <v>42</v>
      </c>
      <c r="AN157" s="28"/>
      <c r="AO157" s="33"/>
      <c r="AP157" s="31" t="s">
        <v>313</v>
      </c>
      <c r="AQ157" s="35">
        <f>COUNTA(AQ4:AQ99)+1</f>
        <v>54</v>
      </c>
      <c r="AS157" s="28"/>
    </row>
    <row r="158">
      <c r="A158" s="30"/>
      <c r="B158" s="31" t="s">
        <v>314</v>
      </c>
      <c r="C158" s="36">
        <f>C160+C159+C161+C162</f>
        <v>54</v>
      </c>
      <c r="E158" s="28"/>
      <c r="F158" s="33"/>
      <c r="G158" s="31" t="s">
        <v>314</v>
      </c>
      <c r="H158" s="36">
        <f>H160+H159+H161+H162</f>
        <v>59</v>
      </c>
      <c r="J158" s="28"/>
      <c r="K158" s="33"/>
      <c r="L158" s="31" t="s">
        <v>314</v>
      </c>
      <c r="M158" s="36">
        <f>M160+M159+M161+M162</f>
        <v>56</v>
      </c>
      <c r="O158" s="28"/>
      <c r="P158" s="33"/>
      <c r="Q158" s="31" t="s">
        <v>314</v>
      </c>
      <c r="R158" s="36">
        <f>R160+R159+R161+R162</f>
        <v>67</v>
      </c>
      <c r="T158" s="28"/>
      <c r="U158" s="33"/>
      <c r="V158" s="31" t="s">
        <v>314</v>
      </c>
      <c r="W158" s="36">
        <f>W160+W159+W161+W162</f>
        <v>62</v>
      </c>
      <c r="Y158" s="28"/>
      <c r="Z158" s="33"/>
      <c r="AA158" s="31" t="s">
        <v>314</v>
      </c>
      <c r="AB158" s="36">
        <f>AB160+AB159+AB161+AB162</f>
        <v>58</v>
      </c>
      <c r="AD158" s="28"/>
      <c r="AE158" s="33"/>
      <c r="AF158" s="31" t="s">
        <v>314</v>
      </c>
      <c r="AG158" s="36">
        <f>AG160+AG159+AG161+AG162</f>
        <v>65</v>
      </c>
      <c r="AI158" s="28"/>
      <c r="AJ158" s="33"/>
      <c r="AK158" s="31" t="s">
        <v>314</v>
      </c>
      <c r="AL158" s="36">
        <f>AL160+AL159+AL161+AL162</f>
        <v>63</v>
      </c>
      <c r="AN158" s="28"/>
      <c r="AO158" s="33"/>
      <c r="AP158" s="31" t="s">
        <v>314</v>
      </c>
      <c r="AQ158" s="36">
        <f>AQ160+AQ159+AQ161+AQ162</f>
        <v>54</v>
      </c>
      <c r="AS158" s="28"/>
    </row>
    <row r="159">
      <c r="A159" s="18"/>
      <c r="B159" s="31" t="s">
        <v>315</v>
      </c>
      <c r="C159" s="37">
        <f>(C157-54)/2</f>
        <v>0</v>
      </c>
      <c r="E159" s="28"/>
      <c r="F159" s="38"/>
      <c r="G159" s="31" t="s">
        <v>315</v>
      </c>
      <c r="H159" s="39">
        <f>(H157-51)/2</f>
        <v>1</v>
      </c>
      <c r="J159" s="28"/>
      <c r="K159" s="38"/>
      <c r="L159" s="31" t="s">
        <v>315</v>
      </c>
      <c r="M159" s="37">
        <f>(M157-54)/2</f>
        <v>1</v>
      </c>
      <c r="O159" s="28"/>
      <c r="P159" s="38"/>
      <c r="Q159" s="31" t="s">
        <v>315</v>
      </c>
      <c r="R159" s="39">
        <f>(R157-45)/2</f>
        <v>2</v>
      </c>
      <c r="T159" s="28"/>
      <c r="U159" s="38"/>
      <c r="V159" s="31" t="s">
        <v>315</v>
      </c>
      <c r="W159" s="37">
        <f>(W157-54)/2</f>
        <v>4</v>
      </c>
      <c r="Y159" s="28"/>
      <c r="Z159" s="38"/>
      <c r="AA159" s="31" t="s">
        <v>315</v>
      </c>
      <c r="AB159" s="37">
        <f>(AB157-54)/2</f>
        <v>2</v>
      </c>
      <c r="AD159" s="28"/>
      <c r="AE159" s="38"/>
      <c r="AF159" s="31" t="s">
        <v>315</v>
      </c>
      <c r="AG159" s="39">
        <f>(AG157-45)/2</f>
        <v>1</v>
      </c>
      <c r="AI159" s="28"/>
      <c r="AJ159" s="38"/>
      <c r="AK159" s="31" t="s">
        <v>315</v>
      </c>
      <c r="AL159" s="39">
        <f>(AL157-42)/2</f>
        <v>0</v>
      </c>
      <c r="AN159" s="28"/>
      <c r="AO159" s="38"/>
      <c r="AP159" s="31" t="s">
        <v>315</v>
      </c>
      <c r="AQ159" s="37">
        <f>(AQ157-54)/2</f>
        <v>0</v>
      </c>
      <c r="AS159" s="28"/>
    </row>
    <row r="160">
      <c r="B160" s="40" t="s">
        <v>316</v>
      </c>
      <c r="C160" s="9">
        <v>54.0</v>
      </c>
      <c r="E160" s="28"/>
      <c r="G160" s="40" t="s">
        <v>316</v>
      </c>
      <c r="H160" s="9">
        <v>54.0</v>
      </c>
      <c r="J160" s="28"/>
      <c r="L160" s="40" t="s">
        <v>316</v>
      </c>
      <c r="M160" s="9">
        <v>54.0</v>
      </c>
      <c r="O160" s="28"/>
      <c r="Q160" s="40" t="s">
        <v>316</v>
      </c>
      <c r="R160" s="9">
        <v>54.0</v>
      </c>
      <c r="T160" s="28"/>
      <c r="V160" s="40" t="s">
        <v>316</v>
      </c>
      <c r="W160" s="9">
        <v>54.0</v>
      </c>
      <c r="Y160" s="28"/>
      <c r="AA160" s="40" t="s">
        <v>316</v>
      </c>
      <c r="AB160" s="9">
        <v>54.0</v>
      </c>
      <c r="AD160" s="28"/>
      <c r="AF160" s="40" t="s">
        <v>316</v>
      </c>
      <c r="AG160" s="9">
        <v>54.0</v>
      </c>
      <c r="AI160" s="28"/>
      <c r="AK160" s="40" t="s">
        <v>316</v>
      </c>
      <c r="AL160" s="9">
        <v>54.0</v>
      </c>
      <c r="AN160" s="28"/>
      <c r="AP160" s="40" t="s">
        <v>316</v>
      </c>
      <c r="AQ160" s="9">
        <v>54.0</v>
      </c>
      <c r="AS160" s="28"/>
    </row>
    <row r="161">
      <c r="B161" s="8" t="s">
        <v>317</v>
      </c>
      <c r="C161" s="11">
        <f>C159</f>
        <v>0</v>
      </c>
      <c r="E161" s="28"/>
      <c r="G161" s="8" t="s">
        <v>317</v>
      </c>
      <c r="H161" s="11">
        <f>H159</f>
        <v>1</v>
      </c>
      <c r="J161" s="28"/>
      <c r="L161" s="8" t="s">
        <v>317</v>
      </c>
      <c r="M161" s="11">
        <f>M159</f>
        <v>1</v>
      </c>
      <c r="O161" s="28"/>
      <c r="Q161" s="8" t="s">
        <v>317</v>
      </c>
      <c r="R161" s="11">
        <f>R159</f>
        <v>2</v>
      </c>
      <c r="T161" s="28"/>
      <c r="V161" s="8" t="s">
        <v>317</v>
      </c>
      <c r="W161" s="11">
        <f>W159</f>
        <v>4</v>
      </c>
      <c r="Y161" s="28"/>
      <c r="AA161" s="8" t="s">
        <v>317</v>
      </c>
      <c r="AB161" s="11">
        <f>AB159</f>
        <v>2</v>
      </c>
      <c r="AD161" s="28"/>
      <c r="AF161" s="8" t="s">
        <v>317</v>
      </c>
      <c r="AG161" s="11">
        <f>AG159</f>
        <v>1</v>
      </c>
      <c r="AI161" s="28"/>
      <c r="AK161" s="8" t="s">
        <v>317</v>
      </c>
      <c r="AL161" s="11">
        <f>AL159</f>
        <v>0</v>
      </c>
      <c r="AN161" s="28"/>
      <c r="AP161" s="8" t="s">
        <v>317</v>
      </c>
      <c r="AQ161" s="11">
        <f>AQ159</f>
        <v>0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9">
        <v>3.0</v>
      </c>
      <c r="J162" s="28"/>
      <c r="L162" s="8" t="s">
        <v>318</v>
      </c>
      <c r="M162" s="11">
        <v>0.0</v>
      </c>
      <c r="O162" s="28"/>
      <c r="Q162" s="8" t="s">
        <v>318</v>
      </c>
      <c r="R162" s="9">
        <v>9.0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9">
        <v>9.0</v>
      </c>
      <c r="AI162" s="28"/>
      <c r="AK162" s="8" t="s">
        <v>318</v>
      </c>
      <c r="AL162" s="9">
        <v>9.0</v>
      </c>
      <c r="AN162" s="28"/>
      <c r="AP162" s="8" t="s">
        <v>318</v>
      </c>
      <c r="AQ162" s="11">
        <v>0.0</v>
      </c>
      <c r="AS162" s="28"/>
    </row>
    <row r="163">
      <c r="B163" s="8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COUNTIF(U3:U100,FALSE)+7</f>
        <v>9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9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61</v>
      </c>
      <c r="E164" s="28"/>
      <c r="G164" s="8" t="s">
        <v>320</v>
      </c>
      <c r="H164" s="11">
        <f>H158+H163</f>
        <v>66</v>
      </c>
      <c r="J164" s="28"/>
      <c r="L164" s="8" t="s">
        <v>320</v>
      </c>
      <c r="M164" s="11">
        <f>M158+M163</f>
        <v>63</v>
      </c>
      <c r="O164" s="28"/>
      <c r="Q164" s="8" t="s">
        <v>320</v>
      </c>
      <c r="R164" s="11">
        <f>R158+R163</f>
        <v>74</v>
      </c>
      <c r="T164" s="28"/>
      <c r="V164" s="8" t="s">
        <v>320</v>
      </c>
      <c r="W164" s="11">
        <f>W158+W163</f>
        <v>71</v>
      </c>
      <c r="Y164" s="28"/>
      <c r="AA164" s="8" t="s">
        <v>320</v>
      </c>
      <c r="AB164" s="11">
        <f>AB158+AB163</f>
        <v>65</v>
      </c>
      <c r="AD164" s="28"/>
      <c r="AF164" s="8" t="s">
        <v>320</v>
      </c>
      <c r="AG164" s="11">
        <f>AG158+AG163</f>
        <v>74</v>
      </c>
      <c r="AI164" s="28"/>
      <c r="AK164" s="8" t="s">
        <v>320</v>
      </c>
      <c r="AL164" s="11">
        <f>AL158+AL163</f>
        <v>70</v>
      </c>
      <c r="AN164" s="28"/>
      <c r="AP164" s="8" t="s">
        <v>320</v>
      </c>
      <c r="AQ164" s="11">
        <f>AQ158+AQ163</f>
        <v>61</v>
      </c>
      <c r="AS164" s="28"/>
    </row>
    <row r="165">
      <c r="B165" s="8" t="s">
        <v>321</v>
      </c>
      <c r="C165" s="11">
        <f>C157-C159</f>
        <v>54</v>
      </c>
      <c r="E165" s="28"/>
      <c r="G165" s="8" t="s">
        <v>321</v>
      </c>
      <c r="H165" s="11">
        <f>H157-H159</f>
        <v>52</v>
      </c>
      <c r="J165" s="28"/>
      <c r="L165" s="8" t="s">
        <v>321</v>
      </c>
      <c r="M165" s="11">
        <f>M157-M159</f>
        <v>55</v>
      </c>
      <c r="O165" s="28"/>
      <c r="Q165" s="8" t="s">
        <v>321</v>
      </c>
      <c r="R165" s="11">
        <f>R157-R159</f>
        <v>47</v>
      </c>
      <c r="T165" s="28"/>
      <c r="V165" s="8" t="s">
        <v>321</v>
      </c>
      <c r="W165" s="11">
        <f>W157-W159</f>
        <v>58</v>
      </c>
      <c r="Y165" s="28"/>
      <c r="AA165" s="8" t="s">
        <v>321</v>
      </c>
      <c r="AB165" s="11">
        <f>AB157-AB159</f>
        <v>56</v>
      </c>
      <c r="AD165" s="28"/>
      <c r="AF165" s="8" t="s">
        <v>321</v>
      </c>
      <c r="AG165" s="11">
        <f>AG157-AG159</f>
        <v>46</v>
      </c>
      <c r="AI165" s="28"/>
      <c r="AK165" s="8" t="s">
        <v>321</v>
      </c>
      <c r="AL165" s="11">
        <f>AL157-AL159</f>
        <v>42</v>
      </c>
      <c r="AN165" s="28"/>
      <c r="AP165" s="8" t="s">
        <v>321</v>
      </c>
      <c r="AQ165" s="11">
        <f>AQ157-AQ159</f>
        <v>54</v>
      </c>
      <c r="AS165" s="28"/>
    </row>
    <row r="166">
      <c r="B166" s="4" t="s">
        <v>322</v>
      </c>
      <c r="C166" s="11">
        <f>((ABS(C165)-1)/C156)*1/5</f>
        <v>0.4130782121</v>
      </c>
      <c r="E166" s="28"/>
      <c r="G166" s="4" t="s">
        <v>322</v>
      </c>
      <c r="H166" s="11">
        <f>((ABS(H165)-1)/H156)*1/5</f>
        <v>0.3500223053</v>
      </c>
      <c r="J166" s="28"/>
      <c r="L166" s="4" t="s">
        <v>322</v>
      </c>
      <c r="M166" s="11">
        <f>((ABS(M165)-1)/M156)*1/5</f>
        <v>0.3360716953</v>
      </c>
      <c r="O166" s="28"/>
      <c r="Q166" s="4" t="s">
        <v>322</v>
      </c>
      <c r="R166" s="11">
        <f>((ABS(R165)-1)/R156)*1/5</f>
        <v>0.2729079529</v>
      </c>
      <c r="T166" s="28"/>
      <c r="V166" s="4" t="s">
        <v>322</v>
      </c>
      <c r="W166" s="11">
        <f>((ABS(W165)-1)/W156)*1/5</f>
        <v>0.2754088856</v>
      </c>
      <c r="Y166" s="28"/>
      <c r="AA166" s="4" t="s">
        <v>322</v>
      </c>
      <c r="AB166" s="11">
        <f>((ABS(AB165)-1)/AB156)*1/5</f>
        <v>0.2550133302</v>
      </c>
      <c r="AD166" s="28"/>
      <c r="AF166" s="4" t="s">
        <v>322</v>
      </c>
      <c r="AG166" s="11">
        <f>((ABS(AG165)-1)/AG156)*1/5</f>
        <v>0.2806011099</v>
      </c>
      <c r="AI166" s="28"/>
      <c r="AK166" s="4" t="s">
        <v>322</v>
      </c>
      <c r="AL166" s="11">
        <f>((ABS(AL165)-1)/AL156)*1/5</f>
        <v>0.2792725291</v>
      </c>
      <c r="AN166" s="28"/>
      <c r="AP166" s="4" t="s">
        <v>322</v>
      </c>
      <c r="AQ166" s="11">
        <f>((ABS(AQ165)-1)/AQ156)*1/5</f>
        <v>0.2607690226</v>
      </c>
      <c r="AS166" s="28"/>
    </row>
    <row r="167">
      <c r="B167" s="4" t="s">
        <v>323</v>
      </c>
      <c r="C167" s="11">
        <f>((ABS(C165)-1)/C156)*1/5*60</f>
        <v>24.78469272</v>
      </c>
      <c r="E167" s="28"/>
      <c r="G167" s="4" t="s">
        <v>323</v>
      </c>
      <c r="H167" s="11">
        <f>((ABS(H165)-1)/H156)*1/5*60</f>
        <v>21.00133832</v>
      </c>
      <c r="J167" s="28"/>
      <c r="L167" s="4" t="s">
        <v>323</v>
      </c>
      <c r="M167" s="11">
        <f>((ABS(M165)-1)/M156)*1/5*60</f>
        <v>20.16430172</v>
      </c>
      <c r="O167" s="28"/>
      <c r="Q167" s="4" t="s">
        <v>323</v>
      </c>
      <c r="R167" s="11">
        <f>((ABS(R165)-1)/R156)*1/5*60</f>
        <v>16.37447717</v>
      </c>
      <c r="T167" s="28"/>
      <c r="V167" s="4" t="s">
        <v>323</v>
      </c>
      <c r="W167" s="11">
        <f>((ABS(W165)-1)/W156)*1/5*60</f>
        <v>16.52453313</v>
      </c>
      <c r="Y167" s="28"/>
      <c r="AA167" s="4" t="s">
        <v>323</v>
      </c>
      <c r="AB167" s="11">
        <f>((ABS(AB165)-1)/AB156)*1/5*60</f>
        <v>15.30079981</v>
      </c>
      <c r="AD167" s="28"/>
      <c r="AF167" s="4" t="s">
        <v>323</v>
      </c>
      <c r="AG167" s="11">
        <f>((ABS(AG165)-1)/AG156)*1/5*60</f>
        <v>16.8360666</v>
      </c>
      <c r="AI167" s="28"/>
      <c r="AK167" s="4" t="s">
        <v>323</v>
      </c>
      <c r="AL167" s="11">
        <f>((ABS(AL165)-1)/AL156)*1/5*60</f>
        <v>16.75635175</v>
      </c>
      <c r="AN167" s="28"/>
      <c r="AP167" s="4" t="s">
        <v>323</v>
      </c>
      <c r="AQ167" s="11">
        <f>((ABS(AQ165)-1)/AQ156)*1/5*60</f>
        <v>15.64614136</v>
      </c>
      <c r="AS167" s="28"/>
    </row>
    <row r="168">
      <c r="B168" s="4" t="s">
        <v>324</v>
      </c>
      <c r="C168" s="11">
        <f>C166*(1-C177)</f>
        <v>0.4130782121</v>
      </c>
      <c r="E168" s="28"/>
      <c r="G168" s="4" t="s">
        <v>324</v>
      </c>
      <c r="H168" s="11">
        <f>H166*(1-H177)</f>
        <v>0.3319177033</v>
      </c>
      <c r="J168" s="28"/>
      <c r="L168" s="4" t="s">
        <v>324</v>
      </c>
      <c r="M168" s="11">
        <f>M166*(1-M177)</f>
        <v>0.3360716953</v>
      </c>
      <c r="O168" s="28"/>
      <c r="Q168" s="4" t="s">
        <v>324</v>
      </c>
      <c r="R168" s="11">
        <f>R166*(1-R177)</f>
        <v>0.2351206979</v>
      </c>
      <c r="T168" s="28"/>
      <c r="V168" s="4" t="s">
        <v>324</v>
      </c>
      <c r="W168" s="11">
        <f>W166*(1-W177)</f>
        <v>0.2754088856</v>
      </c>
      <c r="Y168" s="28"/>
      <c r="AA168" s="4" t="s">
        <v>324</v>
      </c>
      <c r="AB168" s="11">
        <f>AB166*(1-AB177)</f>
        <v>0.2550133302</v>
      </c>
      <c r="AD168" s="28"/>
      <c r="AF168" s="4" t="s">
        <v>324</v>
      </c>
      <c r="AG168" s="11">
        <f>AG166*(1-AG177)</f>
        <v>0.2411415788</v>
      </c>
      <c r="AI168" s="28"/>
      <c r="AK168" s="4" t="s">
        <v>324</v>
      </c>
      <c r="AL168" s="11">
        <f>AL166*(1-AL177)</f>
        <v>0.2393764535</v>
      </c>
      <c r="AN168" s="28"/>
      <c r="AP168" s="4" t="s">
        <v>324</v>
      </c>
      <c r="AQ168" s="11">
        <f>AQ166*(1-AQ177)</f>
        <v>0.2607690226</v>
      </c>
      <c r="AS168" s="28"/>
    </row>
    <row r="169">
      <c r="B169" s="4" t="s">
        <v>325</v>
      </c>
      <c r="C169" s="11">
        <f>C167*(1-C177)</f>
        <v>24.78469272</v>
      </c>
      <c r="E169" s="28"/>
      <c r="G169" s="4" t="s">
        <v>325</v>
      </c>
      <c r="H169" s="11">
        <f>H167*(1-H177)</f>
        <v>19.9150622</v>
      </c>
      <c r="J169" s="28"/>
      <c r="L169" s="4" t="s">
        <v>325</v>
      </c>
      <c r="M169" s="11">
        <f>M167*(1-M177)</f>
        <v>20.16430172</v>
      </c>
      <c r="O169" s="28"/>
      <c r="Q169" s="4" t="s">
        <v>325</v>
      </c>
      <c r="R169" s="11">
        <f>R167*(1-R177)</f>
        <v>14.10724187</v>
      </c>
      <c r="T169" s="28"/>
      <c r="V169" s="4" t="s">
        <v>325</v>
      </c>
      <c r="W169" s="11">
        <f>W167*(1-W177)</f>
        <v>16.52453313</v>
      </c>
      <c r="Y169" s="28"/>
      <c r="AA169" s="4" t="s">
        <v>325</v>
      </c>
      <c r="AB169" s="11">
        <f>AB167*(1-AB177)</f>
        <v>15.30079981</v>
      </c>
      <c r="AD169" s="28"/>
      <c r="AF169" s="4" t="s">
        <v>325</v>
      </c>
      <c r="AG169" s="11">
        <f>AG167*(1-AG177)</f>
        <v>14.46849473</v>
      </c>
      <c r="AI169" s="28"/>
      <c r="AK169" s="4" t="s">
        <v>325</v>
      </c>
      <c r="AL169" s="11">
        <f>AL167*(1-AL177)</f>
        <v>14.36258721</v>
      </c>
      <c r="AN169" s="28"/>
      <c r="AP169" s="4" t="s">
        <v>325</v>
      </c>
      <c r="AQ169" s="11">
        <f>AQ167*(1-AQ177)</f>
        <v>15.64614136</v>
      </c>
      <c r="AS169" s="28"/>
    </row>
    <row r="170">
      <c r="B170" s="4" t="s">
        <v>326</v>
      </c>
      <c r="C170" s="11">
        <f>(ABS(C165)-1)/C156</f>
        <v>2.06539106</v>
      </c>
      <c r="E170" s="28"/>
      <c r="G170" s="4" t="s">
        <v>326</v>
      </c>
      <c r="H170" s="11">
        <f>(ABS(H165)-1)/H156</f>
        <v>1.750111527</v>
      </c>
      <c r="J170" s="28"/>
      <c r="L170" s="4" t="s">
        <v>326</v>
      </c>
      <c r="M170" s="11">
        <f>(ABS(M165)-1)/M156</f>
        <v>1.680358476</v>
      </c>
      <c r="O170" s="28"/>
      <c r="Q170" s="4" t="s">
        <v>326</v>
      </c>
      <c r="R170" s="11">
        <f>(ABS(R165)-1)/R156</f>
        <v>1.364539764</v>
      </c>
      <c r="T170" s="28"/>
      <c r="V170" s="4" t="s">
        <v>326</v>
      </c>
      <c r="W170" s="11">
        <f>(ABS(W165)-1)/W156</f>
        <v>1.377044428</v>
      </c>
      <c r="Y170" s="28"/>
      <c r="AA170" s="4" t="s">
        <v>326</v>
      </c>
      <c r="AB170" s="11">
        <f>(ABS(AB165)-1)/AB156</f>
        <v>1.275066651</v>
      </c>
      <c r="AD170" s="28"/>
      <c r="AF170" s="4" t="s">
        <v>326</v>
      </c>
      <c r="AG170" s="11">
        <f>(ABS(AG165)-1)/AG156</f>
        <v>1.40300555</v>
      </c>
      <c r="AI170" s="28"/>
      <c r="AK170" s="4" t="s">
        <v>326</v>
      </c>
      <c r="AL170" s="11">
        <f>(ABS(AL165)-1)/AL156</f>
        <v>1.396362646</v>
      </c>
      <c r="AN170" s="28"/>
      <c r="AP170" s="4" t="s">
        <v>326</v>
      </c>
      <c r="AQ170" s="11">
        <f>(ABS(AQ165)-1)/AQ156</f>
        <v>1.303845113</v>
      </c>
      <c r="AS170" s="28"/>
    </row>
    <row r="171">
      <c r="B171" s="4" t="s">
        <v>327</v>
      </c>
      <c r="C171" s="11">
        <f>(ABS(C158)-1)/C156</f>
        <v>2.06539106</v>
      </c>
      <c r="E171" s="28"/>
      <c r="G171" s="4" t="s">
        <v>327</v>
      </c>
      <c r="H171" s="11">
        <f>(ABS(H158)-1)/H156</f>
        <v>1.990322913</v>
      </c>
      <c r="J171" s="28"/>
      <c r="L171" s="4" t="s">
        <v>327</v>
      </c>
      <c r="M171" s="11">
        <f>(ABS(M158)-1)/M156</f>
        <v>1.711476226</v>
      </c>
      <c r="O171" s="28"/>
      <c r="Q171" s="4" t="s">
        <v>327</v>
      </c>
      <c r="R171" s="11">
        <f>(ABS(R158)-1)/R156</f>
        <v>1.957817923</v>
      </c>
      <c r="T171" s="28"/>
      <c r="V171" s="4" t="s">
        <v>327</v>
      </c>
      <c r="W171" s="11">
        <f>(ABS(W158)-1)/W156</f>
        <v>1.473679124</v>
      </c>
      <c r="Y171" s="28"/>
      <c r="AA171" s="4" t="s">
        <v>327</v>
      </c>
      <c r="AB171" s="11">
        <f>(ABS(AB158)-1)/AB156</f>
        <v>1.321432711</v>
      </c>
      <c r="AD171" s="28"/>
      <c r="AF171" s="4" t="s">
        <v>327</v>
      </c>
      <c r="AG171" s="11">
        <f>(ABS(AG158)-1)/AG156</f>
        <v>1.995385671</v>
      </c>
      <c r="AI171" s="28"/>
      <c r="AK171" s="4" t="s">
        <v>327</v>
      </c>
      <c r="AL171" s="11">
        <f>(ABS(AL158)-1)/AL156</f>
        <v>2.111572781</v>
      </c>
      <c r="AN171" s="28"/>
      <c r="AP171" s="4" t="s">
        <v>327</v>
      </c>
      <c r="AQ171" s="11">
        <f>(ABS(AQ158)-1)/AQ156</f>
        <v>1.303845113</v>
      </c>
      <c r="AS171" s="28"/>
    </row>
    <row r="172">
      <c r="B172" s="18" t="s">
        <v>328</v>
      </c>
      <c r="C172" s="11">
        <f>(ABS(C164)-1)/C156</f>
        <v>2.338178559</v>
      </c>
      <c r="E172" s="28"/>
      <c r="G172" s="18" t="s">
        <v>328</v>
      </c>
      <c r="H172" s="11">
        <f>(ABS(H164)-1)/H156</f>
        <v>2.230534299</v>
      </c>
      <c r="J172" s="28"/>
      <c r="L172" s="18" t="s">
        <v>328</v>
      </c>
      <c r="M172" s="11">
        <f>(ABS(M164)-1)/M156</f>
        <v>1.929300473</v>
      </c>
      <c r="O172" s="28"/>
      <c r="Q172" s="18" t="s">
        <v>328</v>
      </c>
      <c r="R172" s="11">
        <f>(ABS(R164)-1)/R156</f>
        <v>2.165465278</v>
      </c>
      <c r="T172" s="28"/>
      <c r="V172" s="18" t="s">
        <v>328</v>
      </c>
      <c r="W172" s="11">
        <f>(ABS(W164)-1)/W156</f>
        <v>1.691107192</v>
      </c>
      <c r="Y172" s="28"/>
      <c r="AA172" s="18" t="s">
        <v>328</v>
      </c>
      <c r="AB172" s="11">
        <f>(ABS(AB164)-1)/AB156</f>
        <v>1.483713921</v>
      </c>
      <c r="AD172" s="28"/>
      <c r="AF172" s="18" t="s">
        <v>328</v>
      </c>
      <c r="AG172" s="11">
        <f>(ABS(AG164)-1)/AG156</f>
        <v>2.275986781</v>
      </c>
      <c r="AI172" s="28"/>
      <c r="AK172" s="18" t="s">
        <v>328</v>
      </c>
      <c r="AL172" s="11">
        <f>(ABS(AL164)-1)/AL156</f>
        <v>2.34997616</v>
      </c>
      <c r="AN172" s="28"/>
      <c r="AP172" s="18" t="s">
        <v>328</v>
      </c>
      <c r="AQ172" s="11">
        <f>(ABS(AQ164)-1)/AQ156</f>
        <v>1.476051071</v>
      </c>
      <c r="AS172" s="28"/>
    </row>
    <row r="173">
      <c r="B173" s="18" t="s">
        <v>329</v>
      </c>
      <c r="C173" s="11">
        <f>ABS(C158)/ABS(C165)</f>
        <v>1</v>
      </c>
      <c r="E173" s="28"/>
      <c r="G173" s="18" t="s">
        <v>329</v>
      </c>
      <c r="H173" s="11">
        <f>ABS(H158)/ABS(H165)</f>
        <v>1.134615385</v>
      </c>
      <c r="J173" s="28"/>
      <c r="L173" s="18" t="s">
        <v>329</v>
      </c>
      <c r="M173" s="11">
        <f>ABS(M158)/ABS(M165)</f>
        <v>1.018181818</v>
      </c>
      <c r="O173" s="28"/>
      <c r="Q173" s="18" t="s">
        <v>329</v>
      </c>
      <c r="R173" s="11">
        <f>ABS(R158)/ABS(R165)</f>
        <v>1.425531915</v>
      </c>
      <c r="T173" s="28"/>
      <c r="V173" s="18" t="s">
        <v>329</v>
      </c>
      <c r="W173" s="11">
        <f>ABS(W158)/ABS(W165)</f>
        <v>1.068965517</v>
      </c>
      <c r="Y173" s="28"/>
      <c r="AA173" s="18" t="s">
        <v>329</v>
      </c>
      <c r="AB173" s="11">
        <f>ABS(AB158)/ABS(AB165)</f>
        <v>1.035714286</v>
      </c>
      <c r="AD173" s="28"/>
      <c r="AF173" s="18" t="s">
        <v>329</v>
      </c>
      <c r="AG173" s="11">
        <f>ABS(AG158)/ABS(AG165)</f>
        <v>1.413043478</v>
      </c>
      <c r="AI173" s="28"/>
      <c r="AK173" s="18" t="s">
        <v>329</v>
      </c>
      <c r="AL173" s="11">
        <f>ABS(AL158)/ABS(AL165)</f>
        <v>1.5</v>
      </c>
      <c r="AN173" s="28"/>
      <c r="AP173" s="18" t="s">
        <v>329</v>
      </c>
      <c r="AQ173" s="11">
        <f>ABS(AQ158)/ABS(AQ165)</f>
        <v>1</v>
      </c>
      <c r="AS173" s="28"/>
    </row>
    <row r="174">
      <c r="B174" s="18" t="s">
        <v>330</v>
      </c>
      <c r="C174" s="11">
        <f>ABS(C164)/ABS(C165)</f>
        <v>1.12962963</v>
      </c>
      <c r="E174" s="28"/>
      <c r="G174" s="18" t="s">
        <v>330</v>
      </c>
      <c r="H174" s="11">
        <f>ABS(H164)/ABS(H165)</f>
        <v>1.269230769</v>
      </c>
      <c r="J174" s="28"/>
      <c r="L174" s="18" t="s">
        <v>330</v>
      </c>
      <c r="M174" s="11">
        <f>ABS(M164)/ABS(M165)</f>
        <v>1.145454545</v>
      </c>
      <c r="O174" s="28"/>
      <c r="Q174" s="18" t="s">
        <v>330</v>
      </c>
      <c r="R174" s="11">
        <f>ABS(R164)/ABS(R165)</f>
        <v>1.574468085</v>
      </c>
      <c r="T174" s="28"/>
      <c r="V174" s="18" t="s">
        <v>330</v>
      </c>
      <c r="W174" s="11">
        <f>ABS(W164)/ABS(W165)</f>
        <v>1.224137931</v>
      </c>
      <c r="Y174" s="28"/>
      <c r="AA174" s="18" t="s">
        <v>330</v>
      </c>
      <c r="AB174" s="11">
        <f>ABS(AB164)/ABS(AB165)</f>
        <v>1.160714286</v>
      </c>
      <c r="AD174" s="28"/>
      <c r="AF174" s="18" t="s">
        <v>330</v>
      </c>
      <c r="AG174" s="11">
        <f>ABS(AG164)/ABS(AG165)</f>
        <v>1.608695652</v>
      </c>
      <c r="AI174" s="28"/>
      <c r="AK174" s="18" t="s">
        <v>330</v>
      </c>
      <c r="AL174" s="11">
        <f>ABS(AL164)/ABS(AL165)</f>
        <v>1.666666667</v>
      </c>
      <c r="AN174" s="28"/>
      <c r="AP174" s="18" t="s">
        <v>330</v>
      </c>
      <c r="AQ174" s="11">
        <f>ABS(AQ164)/ABS(AQ165)</f>
        <v>1.12962963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0.05555555556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0.1666666667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0.1666666667</v>
      </c>
      <c r="AI175" s="28"/>
      <c r="AK175" s="18" t="s">
        <v>331</v>
      </c>
      <c r="AL175" s="11">
        <f>AL162/MAX(ABS(AL160),ABS(AL165))</f>
        <v>0.1666666667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</v>
      </c>
      <c r="E176" s="28"/>
      <c r="G176" s="4" t="s">
        <v>332</v>
      </c>
      <c r="H176" s="11">
        <f>H161/(H160+H162+H161)</f>
        <v>0.01724137931</v>
      </c>
      <c r="J176" s="28"/>
      <c r="L176" s="4" t="s">
        <v>332</v>
      </c>
      <c r="M176" s="11">
        <f>M161/(M160+M162+M161)</f>
        <v>0.01818181818</v>
      </c>
      <c r="O176" s="28"/>
      <c r="Q176" s="4" t="s">
        <v>332</v>
      </c>
      <c r="R176" s="11">
        <f>R161/(R160+R162+R161)</f>
        <v>0.03076923077</v>
      </c>
      <c r="T176" s="28"/>
      <c r="V176" s="4" t="s">
        <v>332</v>
      </c>
      <c r="W176" s="11">
        <f>W161/(W160+W162+W161)</f>
        <v>0.06896551724</v>
      </c>
      <c r="Y176" s="28"/>
      <c r="AA176" s="4" t="s">
        <v>332</v>
      </c>
      <c r="AB176" s="11">
        <f>AB161/(AB160+AB162+AB161)</f>
        <v>0.03571428571</v>
      </c>
      <c r="AD176" s="28"/>
      <c r="AF176" s="4" t="s">
        <v>332</v>
      </c>
      <c r="AG176" s="11">
        <f>AG161/(AG160+AG162+AG161)</f>
        <v>0.015625</v>
      </c>
      <c r="AI176" s="28"/>
      <c r="AK176" s="4" t="s">
        <v>332</v>
      </c>
      <c r="AL176" s="11">
        <f>AL161/(AL160+AL162+AL161)</f>
        <v>0</v>
      </c>
      <c r="AN176" s="28"/>
      <c r="AP176" s="4" t="s">
        <v>332</v>
      </c>
      <c r="AQ176" s="11">
        <f>AQ161/(AQ160+AQ162+AQ161)</f>
        <v>0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0.05172413793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0.1384615385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0.140625</v>
      </c>
      <c r="AI177" s="28"/>
      <c r="AK177" s="4" t="s">
        <v>333</v>
      </c>
      <c r="AL177" s="11">
        <f>AL162/(AL160+AL162+AL161)</f>
        <v>0.1428571429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</v>
      </c>
      <c r="E178" s="28"/>
      <c r="G178" s="4" t="s">
        <v>334</v>
      </c>
      <c r="H178" s="11">
        <f>(H161+H162)/(H160+H161+H162)</f>
        <v>0.06896551724</v>
      </c>
      <c r="J178" s="28"/>
      <c r="L178" s="4" t="s">
        <v>334</v>
      </c>
      <c r="M178" s="11">
        <f>(M161+M162)/(M160+M161+M162)</f>
        <v>0.01818181818</v>
      </c>
      <c r="O178" s="28"/>
      <c r="Q178" s="4" t="s">
        <v>334</v>
      </c>
      <c r="R178" s="11">
        <f>(R161+R162)/(R160+R161+R162)</f>
        <v>0.1692307692</v>
      </c>
      <c r="T178" s="28"/>
      <c r="V178" s="4" t="s">
        <v>334</v>
      </c>
      <c r="W178" s="11">
        <f>(W161+W162)/(W160+W161+W162)</f>
        <v>0.06896551724</v>
      </c>
      <c r="Y178" s="28"/>
      <c r="AA178" s="4" t="s">
        <v>334</v>
      </c>
      <c r="AB178" s="11">
        <f>(AB161+AB162)/(AB160+AB161+AB162)</f>
        <v>0.03571428571</v>
      </c>
      <c r="AD178" s="28"/>
      <c r="AF178" s="4" t="s">
        <v>334</v>
      </c>
      <c r="AG178" s="11">
        <f>(AG161+AG162)/(AG160+AG161+AG162)</f>
        <v>0.15625</v>
      </c>
      <c r="AI178" s="28"/>
      <c r="AK178" s="4" t="s">
        <v>334</v>
      </c>
      <c r="AL178" s="11">
        <f>(AL161+AL162)/(AL160+AL161+AL162)</f>
        <v>0.1428571429</v>
      </c>
      <c r="AN178" s="28"/>
      <c r="AP178" s="4" t="s">
        <v>334</v>
      </c>
      <c r="AQ178" s="11">
        <f>(AQ161+AQ162)/(AQ160+AQ161+AQ162)</f>
        <v>0</v>
      </c>
      <c r="AS178" s="28"/>
    </row>
    <row r="179">
      <c r="B179" s="4" t="s">
        <v>335</v>
      </c>
      <c r="C179" s="6" t="str">
        <f>ABS(C161)/ABS(C159)</f>
        <v>#DIV/0!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 t="str">
        <f>ABS(AL161)/ABS(AL159)</f>
        <v>#DIV/0!</v>
      </c>
      <c r="AN179" s="28"/>
      <c r="AP179" s="4" t="s">
        <v>335</v>
      </c>
      <c r="AQ179" s="6" t="str">
        <f>ABS(AQ161)/ABS(AQ159)</f>
        <v>#DIV/0!</v>
      </c>
      <c r="AS179" s="28"/>
    </row>
    <row r="180">
      <c r="B180" s="4" t="s">
        <v>336</v>
      </c>
      <c r="C180" s="6" t="str">
        <f>C161/(C161+C162)</f>
        <v>#DIV/0!</v>
      </c>
      <c r="E180" s="28"/>
      <c r="G180" s="4" t="s">
        <v>336</v>
      </c>
      <c r="H180" s="6">
        <f>H161/(H161+H162)</f>
        <v>0.25</v>
      </c>
      <c r="J180" s="28"/>
      <c r="L180" s="4" t="s">
        <v>336</v>
      </c>
      <c r="M180" s="6">
        <f>M161/(M161+M162)</f>
        <v>1</v>
      </c>
      <c r="O180" s="28"/>
      <c r="Q180" s="4" t="s">
        <v>336</v>
      </c>
      <c r="R180" s="6">
        <f>R161/(R161+R162)</f>
        <v>0.1818181818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0.1</v>
      </c>
      <c r="AI180" s="28"/>
      <c r="AK180" s="4" t="s">
        <v>336</v>
      </c>
      <c r="AL180" s="6">
        <f>AL161/(AL161+AL162)</f>
        <v>0</v>
      </c>
      <c r="AN180" s="28"/>
      <c r="AP180" s="4" t="s">
        <v>336</v>
      </c>
      <c r="AQ180" s="6" t="str">
        <f>AQ161/(AQ161+AQ162)</f>
        <v>#DIV/0!</v>
      </c>
      <c r="AS180" s="28"/>
    </row>
    <row r="181">
      <c r="B181" s="4" t="s">
        <v>337</v>
      </c>
      <c r="C181" s="11">
        <f>C160/(C159+C160+C161+C162)</f>
        <v>1</v>
      </c>
      <c r="E181" s="28"/>
      <c r="G181" s="4" t="s">
        <v>337</v>
      </c>
      <c r="H181" s="11">
        <f>H160/(H159+H160+H161+H162)</f>
        <v>0.9152542373</v>
      </c>
      <c r="J181" s="28"/>
      <c r="L181" s="4" t="s">
        <v>337</v>
      </c>
      <c r="M181" s="11">
        <f>M160/(M159+M160+M161+M162)</f>
        <v>0.9642857143</v>
      </c>
      <c r="O181" s="28"/>
      <c r="Q181" s="4" t="s">
        <v>337</v>
      </c>
      <c r="R181" s="11">
        <f>R160/(R159+R160+R161+R162)</f>
        <v>0.8059701493</v>
      </c>
      <c r="T181" s="28"/>
      <c r="V181" s="4" t="s">
        <v>337</v>
      </c>
      <c r="W181" s="11">
        <f>W160/(W159+W160+W161+W162)</f>
        <v>0.8709677419</v>
      </c>
      <c r="Y181" s="28"/>
      <c r="AA181" s="4" t="s">
        <v>337</v>
      </c>
      <c r="AB181" s="11">
        <f>AB160/(AB159+AB160+AB161+AB162)</f>
        <v>0.9310344828</v>
      </c>
      <c r="AD181" s="28"/>
      <c r="AF181" s="4" t="s">
        <v>337</v>
      </c>
      <c r="AG181" s="11">
        <f>AG160/(AG159+AG160+AG161+AG162)</f>
        <v>0.8307692308</v>
      </c>
      <c r="AI181" s="28"/>
      <c r="AK181" s="4" t="s">
        <v>337</v>
      </c>
      <c r="AL181" s="11">
        <f>AL160/(AL159+AL160+AL161+AL162)</f>
        <v>0.8571428571</v>
      </c>
      <c r="AN181" s="28"/>
      <c r="AP181" s="4" t="s">
        <v>337</v>
      </c>
      <c r="AQ181" s="11">
        <f>AQ160/(AQ159+AQ160+AQ161+AQ162)</f>
        <v>1</v>
      </c>
      <c r="AS181" s="28"/>
    </row>
    <row r="182">
      <c r="B182" s="4" t="s">
        <v>338</v>
      </c>
      <c r="C182" s="11">
        <f>(C162+C161+C159)/(C160+C162+C161+C159)</f>
        <v>0</v>
      </c>
      <c r="E182" s="28"/>
      <c r="G182" s="4" t="s">
        <v>338</v>
      </c>
      <c r="H182" s="11">
        <f>(H162+H161+H159)/(H160+H162+H161+H159)</f>
        <v>0.08474576271</v>
      </c>
      <c r="J182" s="28"/>
      <c r="L182" s="4" t="s">
        <v>338</v>
      </c>
      <c r="M182" s="11">
        <f>(M162+M161+M159)/(M160+M162+M161+M159)</f>
        <v>0.03571428571</v>
      </c>
      <c r="O182" s="28"/>
      <c r="Q182" s="4" t="s">
        <v>338</v>
      </c>
      <c r="R182" s="11">
        <f>(R162+R161+R159)/(R160+R162+R161+R159)</f>
        <v>0.1940298507</v>
      </c>
      <c r="T182" s="28"/>
      <c r="V182" s="4" t="s">
        <v>338</v>
      </c>
      <c r="W182" s="11">
        <f>(W162+W161+W159)/(W160+W162+W161+W159)</f>
        <v>0.1290322581</v>
      </c>
      <c r="Y182" s="28"/>
      <c r="AA182" s="4" t="s">
        <v>338</v>
      </c>
      <c r="AB182" s="11">
        <f>(AB162+AB161+AB159)/(AB160+AB162+AB161+AB159)</f>
        <v>0.06896551724</v>
      </c>
      <c r="AD182" s="28"/>
      <c r="AF182" s="4" t="s">
        <v>338</v>
      </c>
      <c r="AG182" s="11">
        <f>(AG162+AG161+AG159)/(AG160+AG162+AG161+AG159)</f>
        <v>0.1692307692</v>
      </c>
      <c r="AI182" s="28"/>
      <c r="AK182" s="4" t="s">
        <v>338</v>
      </c>
      <c r="AL182" s="11">
        <f>(AL162+AL161+AL159)/(AL160+AL162+AL161+AL159)</f>
        <v>0.1428571429</v>
      </c>
      <c r="AN182" s="28"/>
      <c r="AP182" s="4" t="s">
        <v>338</v>
      </c>
      <c r="AQ182" s="11">
        <f>(AQ162+AQ161+AQ159)/(AQ160+AQ162+AQ161+AQ159)</f>
        <v>0</v>
      </c>
      <c r="AS182" s="28"/>
    </row>
    <row r="183">
      <c r="B183" s="4" t="s">
        <v>339</v>
      </c>
      <c r="C183" s="11">
        <f>(C161+C159)/C160</f>
        <v>0</v>
      </c>
      <c r="E183" s="28"/>
      <c r="G183" s="4" t="s">
        <v>339</v>
      </c>
      <c r="H183" s="11">
        <f>(H161+H159)/H160</f>
        <v>0.03703703704</v>
      </c>
      <c r="J183" s="28"/>
      <c r="L183" s="4" t="s">
        <v>339</v>
      </c>
      <c r="M183" s="11">
        <f>(M161+M159)/M160</f>
        <v>0.03703703704</v>
      </c>
      <c r="O183" s="28"/>
      <c r="Q183" s="4" t="s">
        <v>339</v>
      </c>
      <c r="R183" s="11">
        <f>(R161+R159)/R160</f>
        <v>0.07407407407</v>
      </c>
      <c r="T183" s="28"/>
      <c r="V183" s="4" t="s">
        <v>339</v>
      </c>
      <c r="W183" s="11">
        <f>(W161+W159)/W160</f>
        <v>0.1481481481</v>
      </c>
      <c r="Y183" s="28"/>
      <c r="AA183" s="4" t="s">
        <v>339</v>
      </c>
      <c r="AB183" s="11">
        <f>(AB161+AB159)/AB160</f>
        <v>0.07407407407</v>
      </c>
      <c r="AD183" s="28"/>
      <c r="AF183" s="4" t="s">
        <v>339</v>
      </c>
      <c r="AG183" s="11">
        <f>(AG161+AG159)/AG160</f>
        <v>0.03703703704</v>
      </c>
      <c r="AI183" s="28"/>
      <c r="AK183" s="4" t="s">
        <v>339</v>
      </c>
      <c r="AL183" s="11">
        <f>(AL161+AL159)/AL160</f>
        <v>0</v>
      </c>
      <c r="AN183" s="28"/>
      <c r="AP183" s="4" t="s">
        <v>339</v>
      </c>
      <c r="AQ183" s="11">
        <f>(AQ161+AQ159)/AQ160</f>
        <v>0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3.13"/>
    <col customWidth="1" min="9" max="9" width="23.13"/>
  </cols>
  <sheetData>
    <row r="1">
      <c r="A1" s="13"/>
      <c r="B1" s="13" t="s">
        <v>340</v>
      </c>
      <c r="F1" s="13"/>
      <c r="G1" s="13" t="s">
        <v>341</v>
      </c>
      <c r="J1" s="14"/>
      <c r="K1" s="15"/>
      <c r="L1" s="13" t="s">
        <v>342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65" si="1"> EXACT(B3, LOWER(B3))</f>
        <v>0</v>
      </c>
      <c r="B3" s="25" t="s">
        <v>51</v>
      </c>
      <c r="C3" s="26">
        <v>13855.0</v>
      </c>
      <c r="D3" s="27" t="s">
        <v>343</v>
      </c>
      <c r="E3" s="26">
        <v>1.629890035109E12</v>
      </c>
      <c r="F3" s="24" t="b">
        <f t="shared" ref="F3:F74" si="2"> EXACT(G3, LOWER(G3))</f>
        <v>0</v>
      </c>
      <c r="G3" s="25" t="s">
        <v>51</v>
      </c>
      <c r="H3" s="26">
        <v>12046.0</v>
      </c>
      <c r="I3" s="27" t="s">
        <v>344</v>
      </c>
      <c r="J3" s="26">
        <v>1.629890827859E12</v>
      </c>
      <c r="K3" s="24" t="b">
        <f t="shared" ref="K3:K62" si="3"> EXACT(L3, LOWER(L3))</f>
        <v>0</v>
      </c>
      <c r="L3" s="25" t="s">
        <v>51</v>
      </c>
      <c r="M3" s="26">
        <v>38254.0</v>
      </c>
      <c r="N3" s="27" t="s">
        <v>345</v>
      </c>
      <c r="O3" s="26">
        <v>1.629891649096E12</v>
      </c>
      <c r="P3" s="24" t="b">
        <f t="shared" ref="P3:P62" si="4"> EXACT(Q3, LOWER(Q3))</f>
        <v>0</v>
      </c>
      <c r="Q3" s="25" t="s">
        <v>51</v>
      </c>
      <c r="R3" s="26">
        <v>12107.0</v>
      </c>
      <c r="S3" s="27" t="s">
        <v>346</v>
      </c>
      <c r="T3" s="26">
        <v>1.629895489382E12</v>
      </c>
      <c r="U3" s="24" t="b">
        <f t="shared" ref="U3:U62" si="5"> EXACT(V3, LOWER(V3))</f>
        <v>0</v>
      </c>
      <c r="V3" s="25" t="s">
        <v>51</v>
      </c>
      <c r="W3" s="26">
        <v>12322.0</v>
      </c>
      <c r="X3" s="27" t="s">
        <v>347</v>
      </c>
      <c r="Y3" s="26">
        <v>1.629896448748E12</v>
      </c>
      <c r="Z3" s="24" t="b">
        <f t="shared" ref="Z3:Z62" si="6"> EXACT(AA3, LOWER(AA3))</f>
        <v>0</v>
      </c>
      <c r="AA3" s="25" t="s">
        <v>51</v>
      </c>
      <c r="AB3" s="26">
        <v>10936.0</v>
      </c>
      <c r="AC3" s="27" t="s">
        <v>348</v>
      </c>
      <c r="AD3" s="26">
        <v>1.629897702816E12</v>
      </c>
      <c r="AE3" s="24" t="b">
        <f t="shared" ref="AE3:AE62" si="7"> EXACT(AF3, LOWER(AF3))</f>
        <v>0</v>
      </c>
      <c r="AF3" s="25" t="s">
        <v>51</v>
      </c>
      <c r="AG3" s="26">
        <v>12952.0</v>
      </c>
      <c r="AH3" s="27" t="s">
        <v>349</v>
      </c>
      <c r="AI3" s="26">
        <v>1.629903329816E12</v>
      </c>
      <c r="AJ3" s="24" t="b">
        <f t="shared" ref="AJ3:AJ62" si="8"> EXACT(AK3, LOWER(AK3))</f>
        <v>0</v>
      </c>
      <c r="AK3" s="25" t="s">
        <v>51</v>
      </c>
      <c r="AL3" s="26">
        <v>12658.0</v>
      </c>
      <c r="AM3" s="27" t="s">
        <v>350</v>
      </c>
      <c r="AN3" s="26">
        <v>1.629904433826E12</v>
      </c>
      <c r="AO3" s="24" t="b">
        <f t="shared" ref="AO3:AO77" si="9"> EXACT(AP3, LOWER(AP3))</f>
        <v>0</v>
      </c>
      <c r="AP3" s="25" t="s">
        <v>51</v>
      </c>
      <c r="AQ3" s="26">
        <v>12559.0</v>
      </c>
      <c r="AR3" s="27" t="s">
        <v>351</v>
      </c>
      <c r="AS3" s="26">
        <v>1.629905061323E12</v>
      </c>
    </row>
    <row r="4">
      <c r="A4" s="24" t="b">
        <f t="shared" si="1"/>
        <v>1</v>
      </c>
      <c r="B4" s="25" t="s">
        <v>61</v>
      </c>
      <c r="C4" s="26">
        <v>368.0</v>
      </c>
      <c r="D4" s="27" t="s">
        <v>343</v>
      </c>
      <c r="E4" s="26">
        <v>1.629890035474E12</v>
      </c>
      <c r="F4" s="24" t="b">
        <f t="shared" si="2"/>
        <v>1</v>
      </c>
      <c r="G4" s="25" t="s">
        <v>61</v>
      </c>
      <c r="H4" s="26">
        <v>151.0</v>
      </c>
      <c r="I4" s="27" t="s">
        <v>352</v>
      </c>
      <c r="J4" s="26">
        <v>1.629890828021E12</v>
      </c>
      <c r="K4" s="24" t="b">
        <f t="shared" si="3"/>
        <v>1</v>
      </c>
      <c r="L4" s="25" t="s">
        <v>61</v>
      </c>
      <c r="M4" s="26">
        <v>114.0</v>
      </c>
      <c r="N4" s="27" t="s">
        <v>345</v>
      </c>
      <c r="O4" s="26">
        <v>1.629891649204E12</v>
      </c>
      <c r="P4" s="24" t="b">
        <f t="shared" si="4"/>
        <v>1</v>
      </c>
      <c r="Q4" s="25" t="s">
        <v>61</v>
      </c>
      <c r="R4" s="26">
        <v>133.0</v>
      </c>
      <c r="S4" s="27" t="s">
        <v>346</v>
      </c>
      <c r="T4" s="26">
        <v>1.629895489509E12</v>
      </c>
      <c r="U4" s="24" t="b">
        <f t="shared" si="5"/>
        <v>1</v>
      </c>
      <c r="V4" s="25" t="s">
        <v>61</v>
      </c>
      <c r="W4" s="26">
        <v>149.0</v>
      </c>
      <c r="X4" s="27" t="s">
        <v>347</v>
      </c>
      <c r="Y4" s="26">
        <v>1.6298964489E12</v>
      </c>
      <c r="Z4" s="24" t="b">
        <f t="shared" si="6"/>
        <v>1</v>
      </c>
      <c r="AA4" s="25" t="s">
        <v>61</v>
      </c>
      <c r="AB4" s="26">
        <v>93.0</v>
      </c>
      <c r="AC4" s="27" t="s">
        <v>348</v>
      </c>
      <c r="AD4" s="26">
        <v>1.629897702921E12</v>
      </c>
      <c r="AE4" s="24" t="b">
        <f t="shared" si="7"/>
        <v>0</v>
      </c>
      <c r="AF4" s="41" t="s">
        <v>62</v>
      </c>
      <c r="AG4" s="26">
        <v>103.0</v>
      </c>
      <c r="AH4" s="27" t="s">
        <v>349</v>
      </c>
      <c r="AI4" s="26">
        <v>1.629903329925E12</v>
      </c>
      <c r="AJ4" s="24" t="b">
        <f t="shared" si="8"/>
        <v>1</v>
      </c>
      <c r="AK4" s="25" t="s">
        <v>61</v>
      </c>
      <c r="AL4" s="26">
        <v>145.0</v>
      </c>
      <c r="AM4" s="27" t="s">
        <v>350</v>
      </c>
      <c r="AN4" s="26">
        <v>1.629904433966E12</v>
      </c>
      <c r="AO4" s="24" t="b">
        <f t="shared" si="9"/>
        <v>1</v>
      </c>
      <c r="AP4" s="25" t="s">
        <v>61</v>
      </c>
      <c r="AQ4" s="26">
        <v>147.0</v>
      </c>
      <c r="AR4" s="27" t="s">
        <v>351</v>
      </c>
      <c r="AS4" s="26">
        <v>1.629905061467E12</v>
      </c>
    </row>
    <row r="5">
      <c r="A5" s="24" t="b">
        <f t="shared" si="1"/>
        <v>1</v>
      </c>
      <c r="B5" s="25" t="s">
        <v>64</v>
      </c>
      <c r="C5" s="26">
        <v>174.0</v>
      </c>
      <c r="D5" s="27" t="s">
        <v>343</v>
      </c>
      <c r="E5" s="26">
        <v>1.629890035651E12</v>
      </c>
      <c r="F5" s="24" t="b">
        <f t="shared" si="2"/>
        <v>1</v>
      </c>
      <c r="G5" s="25" t="s">
        <v>64</v>
      </c>
      <c r="H5" s="26">
        <v>209.0</v>
      </c>
      <c r="I5" s="27" t="s">
        <v>352</v>
      </c>
      <c r="J5" s="26">
        <v>1.629890828213E12</v>
      </c>
      <c r="K5" s="24" t="b">
        <f t="shared" si="3"/>
        <v>1</v>
      </c>
      <c r="L5" s="25" t="s">
        <v>64</v>
      </c>
      <c r="M5" s="26">
        <v>208.0</v>
      </c>
      <c r="N5" s="27" t="s">
        <v>345</v>
      </c>
      <c r="O5" s="26">
        <v>1.629891649414E12</v>
      </c>
      <c r="P5" s="24" t="b">
        <f t="shared" si="4"/>
        <v>1</v>
      </c>
      <c r="Q5" s="25" t="s">
        <v>64</v>
      </c>
      <c r="R5" s="26">
        <v>188.0</v>
      </c>
      <c r="S5" s="27" t="s">
        <v>346</v>
      </c>
      <c r="T5" s="26">
        <v>1.6298954897E12</v>
      </c>
      <c r="U5" s="24" t="b">
        <f t="shared" si="5"/>
        <v>1</v>
      </c>
      <c r="V5" s="25" t="s">
        <v>64</v>
      </c>
      <c r="W5" s="26">
        <v>157.0</v>
      </c>
      <c r="X5" s="27" t="s">
        <v>353</v>
      </c>
      <c r="Y5" s="26">
        <v>1.629896449053E12</v>
      </c>
      <c r="Z5" s="24" t="b">
        <f t="shared" si="6"/>
        <v>1</v>
      </c>
      <c r="AA5" s="25" t="s">
        <v>64</v>
      </c>
      <c r="AB5" s="26">
        <v>201.0</v>
      </c>
      <c r="AC5" s="27" t="s">
        <v>354</v>
      </c>
      <c r="AD5" s="26">
        <v>1.629897703106E12</v>
      </c>
      <c r="AE5" s="24" t="b">
        <f t="shared" si="7"/>
        <v>0</v>
      </c>
      <c r="AF5" s="41" t="s">
        <v>51</v>
      </c>
      <c r="AG5" s="26">
        <v>922.0</v>
      </c>
      <c r="AH5" s="27" t="s">
        <v>355</v>
      </c>
      <c r="AI5" s="26">
        <v>1.629903330841E12</v>
      </c>
      <c r="AJ5" s="24" t="b">
        <f t="shared" si="8"/>
        <v>1</v>
      </c>
      <c r="AK5" s="25" t="s">
        <v>64</v>
      </c>
      <c r="AL5" s="26">
        <v>159.0</v>
      </c>
      <c r="AM5" s="27" t="s">
        <v>356</v>
      </c>
      <c r="AN5" s="26">
        <v>1.629904434123E12</v>
      </c>
      <c r="AO5" s="24" t="b">
        <f t="shared" si="9"/>
        <v>1</v>
      </c>
      <c r="AP5" s="25" t="s">
        <v>64</v>
      </c>
      <c r="AQ5" s="26">
        <v>174.0</v>
      </c>
      <c r="AR5" s="27" t="s">
        <v>351</v>
      </c>
      <c r="AS5" s="26">
        <v>1.629905061642E12</v>
      </c>
    </row>
    <row r="6">
      <c r="A6" s="24" t="b">
        <f t="shared" si="1"/>
        <v>1</v>
      </c>
      <c r="B6" s="25" t="s">
        <v>70</v>
      </c>
      <c r="C6" s="26">
        <v>143.0</v>
      </c>
      <c r="D6" s="27" t="s">
        <v>343</v>
      </c>
      <c r="E6" s="26">
        <v>1.629890035791E12</v>
      </c>
      <c r="F6" s="24" t="b">
        <f t="shared" si="2"/>
        <v>1</v>
      </c>
      <c r="G6" s="25" t="s">
        <v>70</v>
      </c>
      <c r="H6" s="26">
        <v>102.0</v>
      </c>
      <c r="I6" s="27" t="s">
        <v>352</v>
      </c>
      <c r="J6" s="26">
        <v>1.629890828321E12</v>
      </c>
      <c r="K6" s="24" t="b">
        <f t="shared" si="3"/>
        <v>1</v>
      </c>
      <c r="L6" s="25" t="s">
        <v>70</v>
      </c>
      <c r="M6" s="26">
        <v>109.0</v>
      </c>
      <c r="N6" s="27" t="s">
        <v>345</v>
      </c>
      <c r="O6" s="26">
        <v>1.629891649524E12</v>
      </c>
      <c r="P6" s="24" t="b">
        <f t="shared" si="4"/>
        <v>1</v>
      </c>
      <c r="Q6" s="25" t="s">
        <v>70</v>
      </c>
      <c r="R6" s="26">
        <v>111.0</v>
      </c>
      <c r="S6" s="27" t="s">
        <v>346</v>
      </c>
      <c r="T6" s="26">
        <v>1.629895489803E12</v>
      </c>
      <c r="U6" s="24" t="b">
        <f t="shared" si="5"/>
        <v>1</v>
      </c>
      <c r="V6" s="25" t="s">
        <v>70</v>
      </c>
      <c r="W6" s="26">
        <v>128.0</v>
      </c>
      <c r="X6" s="27" t="s">
        <v>353</v>
      </c>
      <c r="Y6" s="26">
        <v>1.629896449176E12</v>
      </c>
      <c r="Z6" s="24" t="b">
        <f t="shared" si="6"/>
        <v>1</v>
      </c>
      <c r="AA6" s="25" t="s">
        <v>70</v>
      </c>
      <c r="AB6" s="26">
        <v>116.0</v>
      </c>
      <c r="AC6" s="27" t="s">
        <v>354</v>
      </c>
      <c r="AD6" s="26">
        <v>1.629897703227E12</v>
      </c>
      <c r="AE6" s="24" t="b">
        <f t="shared" si="7"/>
        <v>1</v>
      </c>
      <c r="AF6" s="25" t="s">
        <v>61</v>
      </c>
      <c r="AG6" s="26">
        <v>318.0</v>
      </c>
      <c r="AH6" s="27" t="s">
        <v>357</v>
      </c>
      <c r="AI6" s="26">
        <v>1.629903331156E12</v>
      </c>
      <c r="AJ6" s="24" t="b">
        <f t="shared" si="8"/>
        <v>1</v>
      </c>
      <c r="AK6" s="25" t="s">
        <v>70</v>
      </c>
      <c r="AL6" s="26">
        <v>143.0</v>
      </c>
      <c r="AM6" s="27" t="s">
        <v>356</v>
      </c>
      <c r="AN6" s="26">
        <v>1.629904434264E12</v>
      </c>
      <c r="AO6" s="24" t="b">
        <f t="shared" si="9"/>
        <v>1</v>
      </c>
      <c r="AP6" s="25" t="s">
        <v>70</v>
      </c>
      <c r="AQ6" s="26">
        <v>110.0</v>
      </c>
      <c r="AR6" s="27" t="s">
        <v>351</v>
      </c>
      <c r="AS6" s="26">
        <v>1.629905061757E12</v>
      </c>
    </row>
    <row r="7">
      <c r="A7" s="24" t="b">
        <f t="shared" si="1"/>
        <v>1</v>
      </c>
      <c r="B7" s="25" t="s">
        <v>75</v>
      </c>
      <c r="C7" s="26">
        <v>107.0</v>
      </c>
      <c r="D7" s="27" t="s">
        <v>343</v>
      </c>
      <c r="E7" s="26">
        <v>1.629890035902E12</v>
      </c>
      <c r="F7" s="24" t="b">
        <f t="shared" si="2"/>
        <v>1</v>
      </c>
      <c r="G7" s="25" t="s">
        <v>75</v>
      </c>
      <c r="H7" s="26">
        <v>141.0</v>
      </c>
      <c r="I7" s="27" t="s">
        <v>352</v>
      </c>
      <c r="J7" s="26">
        <v>1.62989082846E12</v>
      </c>
      <c r="K7" s="24" t="b">
        <f t="shared" si="3"/>
        <v>1</v>
      </c>
      <c r="L7" s="25" t="s">
        <v>75</v>
      </c>
      <c r="M7" s="26">
        <v>127.0</v>
      </c>
      <c r="N7" s="27" t="s">
        <v>345</v>
      </c>
      <c r="O7" s="26">
        <v>1.629891649652E12</v>
      </c>
      <c r="P7" s="24" t="b">
        <f t="shared" si="4"/>
        <v>1</v>
      </c>
      <c r="Q7" s="25" t="s">
        <v>75</v>
      </c>
      <c r="R7" s="26">
        <v>124.0</v>
      </c>
      <c r="S7" s="27" t="s">
        <v>346</v>
      </c>
      <c r="T7" s="26">
        <v>1.629895489933E12</v>
      </c>
      <c r="U7" s="24" t="b">
        <f t="shared" si="5"/>
        <v>1</v>
      </c>
      <c r="V7" s="25" t="s">
        <v>75</v>
      </c>
      <c r="W7" s="26">
        <v>106.0</v>
      </c>
      <c r="X7" s="27" t="s">
        <v>353</v>
      </c>
      <c r="Y7" s="26">
        <v>1.629896449286E12</v>
      </c>
      <c r="Z7" s="24" t="b">
        <f t="shared" si="6"/>
        <v>1</v>
      </c>
      <c r="AA7" s="25" t="s">
        <v>75</v>
      </c>
      <c r="AB7" s="26">
        <v>143.0</v>
      </c>
      <c r="AC7" s="27" t="s">
        <v>354</v>
      </c>
      <c r="AD7" s="26">
        <v>1.629897703366E12</v>
      </c>
      <c r="AE7" s="24" t="b">
        <f t="shared" si="7"/>
        <v>1</v>
      </c>
      <c r="AF7" s="25" t="s">
        <v>64</v>
      </c>
      <c r="AG7" s="26">
        <v>233.0</v>
      </c>
      <c r="AH7" s="27" t="s">
        <v>357</v>
      </c>
      <c r="AI7" s="26">
        <v>1.62990333139E12</v>
      </c>
      <c r="AJ7" s="24" t="b">
        <f t="shared" si="8"/>
        <v>1</v>
      </c>
      <c r="AK7" s="25" t="s">
        <v>75</v>
      </c>
      <c r="AL7" s="26">
        <v>142.0</v>
      </c>
      <c r="AM7" s="27" t="s">
        <v>356</v>
      </c>
      <c r="AN7" s="26">
        <v>1.629904434407E12</v>
      </c>
      <c r="AO7" s="24" t="b">
        <f t="shared" si="9"/>
        <v>1</v>
      </c>
      <c r="AP7" s="25" t="s">
        <v>75</v>
      </c>
      <c r="AQ7" s="26">
        <v>143.0</v>
      </c>
      <c r="AR7" s="27" t="s">
        <v>351</v>
      </c>
      <c r="AS7" s="26">
        <v>1.629905061897E12</v>
      </c>
    </row>
    <row r="8">
      <c r="A8" s="24" t="b">
        <f t="shared" si="1"/>
        <v>1</v>
      </c>
      <c r="B8" s="25" t="s">
        <v>76</v>
      </c>
      <c r="C8" s="26">
        <v>143.0</v>
      </c>
      <c r="D8" s="27" t="s">
        <v>358</v>
      </c>
      <c r="E8" s="26">
        <v>1.629890036039E12</v>
      </c>
      <c r="F8" s="24" t="b">
        <f t="shared" si="2"/>
        <v>1</v>
      </c>
      <c r="G8" s="25" t="s">
        <v>76</v>
      </c>
      <c r="H8" s="26">
        <v>118.0</v>
      </c>
      <c r="I8" s="27" t="s">
        <v>352</v>
      </c>
      <c r="J8" s="26">
        <v>1.629890828578E12</v>
      </c>
      <c r="K8" s="24" t="b">
        <f t="shared" si="3"/>
        <v>1</v>
      </c>
      <c r="L8" s="25" t="s">
        <v>76</v>
      </c>
      <c r="M8" s="26">
        <v>150.0</v>
      </c>
      <c r="N8" s="27" t="s">
        <v>345</v>
      </c>
      <c r="O8" s="26">
        <v>1.629891649801E12</v>
      </c>
      <c r="P8" s="24" t="b">
        <f t="shared" si="4"/>
        <v>1</v>
      </c>
      <c r="Q8" s="25" t="s">
        <v>76</v>
      </c>
      <c r="R8" s="26">
        <v>143.0</v>
      </c>
      <c r="S8" s="27" t="s">
        <v>359</v>
      </c>
      <c r="T8" s="26">
        <v>1.629895490075E12</v>
      </c>
      <c r="U8" s="24" t="b">
        <f t="shared" si="5"/>
        <v>1</v>
      </c>
      <c r="V8" s="25" t="s">
        <v>76</v>
      </c>
      <c r="W8" s="26">
        <v>167.0</v>
      </c>
      <c r="X8" s="27" t="s">
        <v>353</v>
      </c>
      <c r="Y8" s="26">
        <v>1.629896449449E12</v>
      </c>
      <c r="Z8" s="24" t="b">
        <f t="shared" si="6"/>
        <v>1</v>
      </c>
      <c r="AA8" s="25" t="s">
        <v>76</v>
      </c>
      <c r="AB8" s="26">
        <v>134.0</v>
      </c>
      <c r="AC8" s="27" t="s">
        <v>354</v>
      </c>
      <c r="AD8" s="26">
        <v>1.629897703511E12</v>
      </c>
      <c r="AE8" s="24" t="b">
        <f t="shared" si="7"/>
        <v>1</v>
      </c>
      <c r="AF8" s="25" t="s">
        <v>70</v>
      </c>
      <c r="AG8" s="26">
        <v>96.0</v>
      </c>
      <c r="AH8" s="27" t="s">
        <v>357</v>
      </c>
      <c r="AI8" s="26">
        <v>1.629903331497E12</v>
      </c>
      <c r="AJ8" s="24" t="b">
        <f t="shared" si="8"/>
        <v>1</v>
      </c>
      <c r="AK8" s="25" t="s">
        <v>76</v>
      </c>
      <c r="AL8" s="26">
        <v>172.0</v>
      </c>
      <c r="AM8" s="27" t="s">
        <v>356</v>
      </c>
      <c r="AN8" s="26">
        <v>1.629904434582E12</v>
      </c>
      <c r="AO8" s="24" t="b">
        <f t="shared" si="9"/>
        <v>1</v>
      </c>
      <c r="AP8" s="25" t="s">
        <v>76</v>
      </c>
      <c r="AQ8" s="26">
        <v>141.0</v>
      </c>
      <c r="AR8" s="27" t="s">
        <v>360</v>
      </c>
      <c r="AS8" s="26">
        <v>1.629905062038E12</v>
      </c>
    </row>
    <row r="9">
      <c r="A9" s="24" t="b">
        <f t="shared" si="1"/>
        <v>1</v>
      </c>
      <c r="B9" s="25" t="s">
        <v>81</v>
      </c>
      <c r="C9" s="26">
        <v>92.0</v>
      </c>
      <c r="D9" s="27" t="s">
        <v>358</v>
      </c>
      <c r="E9" s="26">
        <v>1.629890036147E12</v>
      </c>
      <c r="F9" s="24" t="b">
        <f t="shared" si="2"/>
        <v>1</v>
      </c>
      <c r="G9" s="25" t="s">
        <v>81</v>
      </c>
      <c r="H9" s="26">
        <v>134.0</v>
      </c>
      <c r="I9" s="27" t="s">
        <v>352</v>
      </c>
      <c r="J9" s="26">
        <v>1.62989082871E12</v>
      </c>
      <c r="K9" s="24" t="b">
        <f t="shared" si="3"/>
        <v>1</v>
      </c>
      <c r="L9" s="25" t="s">
        <v>81</v>
      </c>
      <c r="M9" s="26">
        <v>151.0</v>
      </c>
      <c r="N9" s="27" t="s">
        <v>345</v>
      </c>
      <c r="O9" s="26">
        <v>1.629891649974E12</v>
      </c>
      <c r="P9" s="24" t="b">
        <f t="shared" si="4"/>
        <v>1</v>
      </c>
      <c r="Q9" s="25" t="s">
        <v>81</v>
      </c>
      <c r="R9" s="26">
        <v>126.0</v>
      </c>
      <c r="S9" s="27" t="s">
        <v>359</v>
      </c>
      <c r="T9" s="26">
        <v>1.6298954902E12</v>
      </c>
      <c r="U9" s="24" t="b">
        <f t="shared" si="5"/>
        <v>1</v>
      </c>
      <c r="V9" s="25" t="s">
        <v>81</v>
      </c>
      <c r="W9" s="26">
        <v>127.0</v>
      </c>
      <c r="X9" s="27" t="s">
        <v>353</v>
      </c>
      <c r="Y9" s="26">
        <v>1.62989644958E12</v>
      </c>
      <c r="Z9" s="24" t="b">
        <f t="shared" si="6"/>
        <v>1</v>
      </c>
      <c r="AA9" s="25" t="s">
        <v>81</v>
      </c>
      <c r="AB9" s="26">
        <v>151.0</v>
      </c>
      <c r="AC9" s="27" t="s">
        <v>354</v>
      </c>
      <c r="AD9" s="26">
        <v>1.629897703658E12</v>
      </c>
      <c r="AE9" s="24" t="b">
        <f t="shared" si="7"/>
        <v>1</v>
      </c>
      <c r="AF9" s="25" t="s">
        <v>75</v>
      </c>
      <c r="AG9" s="26">
        <v>184.0</v>
      </c>
      <c r="AH9" s="27" t="s">
        <v>357</v>
      </c>
      <c r="AI9" s="26">
        <v>1.62990333168E12</v>
      </c>
      <c r="AJ9" s="24" t="b">
        <f t="shared" si="8"/>
        <v>1</v>
      </c>
      <c r="AK9" s="25" t="s">
        <v>81</v>
      </c>
      <c r="AL9" s="26">
        <v>158.0</v>
      </c>
      <c r="AM9" s="27" t="s">
        <v>356</v>
      </c>
      <c r="AN9" s="26">
        <v>1.629904434737E12</v>
      </c>
      <c r="AO9" s="24" t="b">
        <f t="shared" si="9"/>
        <v>1</v>
      </c>
      <c r="AP9" s="25" t="s">
        <v>81</v>
      </c>
      <c r="AQ9" s="26">
        <v>168.0</v>
      </c>
      <c r="AR9" s="27" t="s">
        <v>360</v>
      </c>
      <c r="AS9" s="26">
        <v>1.62990506221E12</v>
      </c>
    </row>
    <row r="10">
      <c r="A10" s="24" t="b">
        <f t="shared" si="1"/>
        <v>1</v>
      </c>
      <c r="B10" s="25" t="s">
        <v>104</v>
      </c>
      <c r="C10" s="26">
        <v>490.0</v>
      </c>
      <c r="D10" s="27" t="s">
        <v>358</v>
      </c>
      <c r="E10" s="26">
        <v>1.629890036625E12</v>
      </c>
      <c r="F10" s="24" t="b">
        <f t="shared" si="2"/>
        <v>1</v>
      </c>
      <c r="G10" s="25" t="s">
        <v>104</v>
      </c>
      <c r="H10" s="26">
        <v>664.0</v>
      </c>
      <c r="I10" s="27" t="s">
        <v>361</v>
      </c>
      <c r="J10" s="26">
        <v>1.62989082938E12</v>
      </c>
      <c r="K10" s="24" t="b">
        <f t="shared" si="3"/>
        <v>1</v>
      </c>
      <c r="L10" s="25" t="s">
        <v>104</v>
      </c>
      <c r="M10" s="26">
        <v>523.0</v>
      </c>
      <c r="N10" s="27" t="s">
        <v>362</v>
      </c>
      <c r="O10" s="26">
        <v>1.629891650475E12</v>
      </c>
      <c r="P10" s="24" t="b">
        <f t="shared" si="4"/>
        <v>1</v>
      </c>
      <c r="Q10" s="25" t="s">
        <v>104</v>
      </c>
      <c r="R10" s="26">
        <v>1335.0</v>
      </c>
      <c r="S10" s="27" t="s">
        <v>363</v>
      </c>
      <c r="T10" s="26">
        <v>1.629895491536E12</v>
      </c>
      <c r="U10" s="24" t="b">
        <f t="shared" si="5"/>
        <v>1</v>
      </c>
      <c r="V10" s="25" t="s">
        <v>104</v>
      </c>
      <c r="W10" s="26">
        <v>565.0</v>
      </c>
      <c r="X10" s="27" t="s">
        <v>364</v>
      </c>
      <c r="Y10" s="26">
        <v>1.629896450145E12</v>
      </c>
      <c r="Z10" s="24" t="b">
        <f t="shared" si="6"/>
        <v>1</v>
      </c>
      <c r="AA10" s="25" t="s">
        <v>104</v>
      </c>
      <c r="AB10" s="26">
        <v>1144.0</v>
      </c>
      <c r="AC10" s="27" t="s">
        <v>365</v>
      </c>
      <c r="AD10" s="26">
        <v>1.629897704797E12</v>
      </c>
      <c r="AE10" s="24" t="b">
        <f t="shared" si="7"/>
        <v>1</v>
      </c>
      <c r="AF10" s="25" t="s">
        <v>76</v>
      </c>
      <c r="AG10" s="26">
        <v>122.0</v>
      </c>
      <c r="AH10" s="27" t="s">
        <v>357</v>
      </c>
      <c r="AI10" s="26">
        <v>1.629903331791E12</v>
      </c>
      <c r="AJ10" s="24" t="b">
        <f t="shared" si="8"/>
        <v>1</v>
      </c>
      <c r="AK10" s="25" t="s">
        <v>104</v>
      </c>
      <c r="AL10" s="26">
        <v>686.0</v>
      </c>
      <c r="AM10" s="27" t="s">
        <v>366</v>
      </c>
      <c r="AN10" s="26">
        <v>1.629904435426E12</v>
      </c>
      <c r="AO10" s="24" t="b">
        <f t="shared" si="9"/>
        <v>1</v>
      </c>
      <c r="AP10" s="25" t="s">
        <v>104</v>
      </c>
      <c r="AQ10" s="26">
        <v>438.0</v>
      </c>
      <c r="AR10" s="27" t="s">
        <v>360</v>
      </c>
      <c r="AS10" s="26">
        <v>1.629905062645E12</v>
      </c>
    </row>
    <row r="11">
      <c r="A11" s="24" t="b">
        <f t="shared" si="1"/>
        <v>1</v>
      </c>
      <c r="B11" s="25" t="s">
        <v>84</v>
      </c>
      <c r="C11" s="26">
        <v>283.0</v>
      </c>
      <c r="D11" s="27" t="s">
        <v>358</v>
      </c>
      <c r="E11" s="26">
        <v>1.629890036952E12</v>
      </c>
      <c r="F11" s="24" t="b">
        <f t="shared" si="2"/>
        <v>1</v>
      </c>
      <c r="G11" s="25" t="s">
        <v>84</v>
      </c>
      <c r="H11" s="26">
        <v>210.0</v>
      </c>
      <c r="I11" s="27" t="s">
        <v>361</v>
      </c>
      <c r="J11" s="26">
        <v>1.629890829594E12</v>
      </c>
      <c r="K11" s="24" t="b">
        <f t="shared" si="3"/>
        <v>1</v>
      </c>
      <c r="L11" s="25" t="s">
        <v>84</v>
      </c>
      <c r="M11" s="26">
        <v>186.0</v>
      </c>
      <c r="N11" s="27" t="s">
        <v>362</v>
      </c>
      <c r="O11" s="26">
        <v>1.62989165066E12</v>
      </c>
      <c r="P11" s="24" t="b">
        <f t="shared" si="4"/>
        <v>1</v>
      </c>
      <c r="Q11" s="25" t="s">
        <v>84</v>
      </c>
      <c r="R11" s="26">
        <v>247.0</v>
      </c>
      <c r="S11" s="27" t="s">
        <v>363</v>
      </c>
      <c r="T11" s="26">
        <v>1.629895491781E12</v>
      </c>
      <c r="U11" s="24" t="b">
        <f t="shared" si="5"/>
        <v>1</v>
      </c>
      <c r="V11" s="25" t="s">
        <v>84</v>
      </c>
      <c r="W11" s="26">
        <v>188.0</v>
      </c>
      <c r="X11" s="27" t="s">
        <v>364</v>
      </c>
      <c r="Y11" s="26">
        <v>1.62989645033E12</v>
      </c>
      <c r="Z11" s="24" t="b">
        <f t="shared" si="6"/>
        <v>1</v>
      </c>
      <c r="AA11" s="25" t="s">
        <v>84</v>
      </c>
      <c r="AB11" s="26">
        <v>287.0</v>
      </c>
      <c r="AC11" s="27" t="s">
        <v>367</v>
      </c>
      <c r="AD11" s="26">
        <v>1.629897705083E12</v>
      </c>
      <c r="AE11" s="24" t="b">
        <f t="shared" si="7"/>
        <v>1</v>
      </c>
      <c r="AF11" s="25" t="s">
        <v>81</v>
      </c>
      <c r="AG11" s="26">
        <v>187.0</v>
      </c>
      <c r="AH11" s="27" t="s">
        <v>357</v>
      </c>
      <c r="AI11" s="26">
        <v>1.629903331979E12</v>
      </c>
      <c r="AJ11" s="24" t="b">
        <f t="shared" si="8"/>
        <v>1</v>
      </c>
      <c r="AK11" s="25" t="s">
        <v>84</v>
      </c>
      <c r="AL11" s="26">
        <v>267.0</v>
      </c>
      <c r="AM11" s="27" t="s">
        <v>366</v>
      </c>
      <c r="AN11" s="26">
        <v>1.629904435703E12</v>
      </c>
      <c r="AO11" s="24" t="b">
        <f t="shared" si="9"/>
        <v>1</v>
      </c>
      <c r="AP11" s="41" t="s">
        <v>84</v>
      </c>
      <c r="AQ11" s="26">
        <v>198.0</v>
      </c>
      <c r="AR11" s="27" t="s">
        <v>360</v>
      </c>
      <c r="AS11" s="26">
        <v>1.629905062844E12</v>
      </c>
    </row>
    <row r="12">
      <c r="A12" s="24" t="b">
        <f t="shared" si="1"/>
        <v>1</v>
      </c>
      <c r="B12" s="25" t="s">
        <v>61</v>
      </c>
      <c r="C12" s="26">
        <v>248.0</v>
      </c>
      <c r="D12" s="27" t="s">
        <v>368</v>
      </c>
      <c r="E12" s="26">
        <v>1.629890037158E12</v>
      </c>
      <c r="F12" s="24" t="b">
        <f t="shared" si="2"/>
        <v>1</v>
      </c>
      <c r="G12" s="25" t="s">
        <v>61</v>
      </c>
      <c r="H12" s="26">
        <v>205.0</v>
      </c>
      <c r="I12" s="27" t="s">
        <v>361</v>
      </c>
      <c r="J12" s="26">
        <v>1.629890829788E12</v>
      </c>
      <c r="K12" s="24" t="b">
        <f t="shared" si="3"/>
        <v>1</v>
      </c>
      <c r="L12" s="25" t="s">
        <v>61</v>
      </c>
      <c r="M12" s="26">
        <v>256.0</v>
      </c>
      <c r="N12" s="27" t="s">
        <v>362</v>
      </c>
      <c r="O12" s="26">
        <v>1.629891650929E12</v>
      </c>
      <c r="P12" s="24" t="b">
        <f t="shared" si="4"/>
        <v>1</v>
      </c>
      <c r="Q12" s="25" t="s">
        <v>61</v>
      </c>
      <c r="R12" s="26">
        <v>267.0</v>
      </c>
      <c r="S12" s="27" t="s">
        <v>369</v>
      </c>
      <c r="T12" s="26">
        <v>1.629895492049E12</v>
      </c>
      <c r="U12" s="24" t="b">
        <f t="shared" si="5"/>
        <v>1</v>
      </c>
      <c r="V12" s="41" t="s">
        <v>61</v>
      </c>
      <c r="W12" s="26">
        <v>246.0</v>
      </c>
      <c r="X12" s="27" t="s">
        <v>364</v>
      </c>
      <c r="Y12" s="26">
        <v>1.629896450603E12</v>
      </c>
      <c r="Z12" s="24" t="b">
        <f t="shared" si="6"/>
        <v>1</v>
      </c>
      <c r="AA12" s="25" t="s">
        <v>61</v>
      </c>
      <c r="AB12" s="26">
        <v>258.0</v>
      </c>
      <c r="AC12" s="27" t="s">
        <v>367</v>
      </c>
      <c r="AD12" s="26">
        <v>1.62989770534E12</v>
      </c>
      <c r="AE12" s="24" t="b">
        <f t="shared" si="7"/>
        <v>1</v>
      </c>
      <c r="AF12" s="25" t="s">
        <v>104</v>
      </c>
      <c r="AG12" s="26">
        <v>837.0</v>
      </c>
      <c r="AH12" s="27" t="s">
        <v>370</v>
      </c>
      <c r="AI12" s="26">
        <v>1.629903332818E12</v>
      </c>
      <c r="AJ12" s="24" t="b">
        <f t="shared" si="8"/>
        <v>1</v>
      </c>
      <c r="AK12" s="41" t="s">
        <v>61</v>
      </c>
      <c r="AL12" s="26">
        <v>988.0</v>
      </c>
      <c r="AM12" s="27" t="s">
        <v>371</v>
      </c>
      <c r="AN12" s="26">
        <v>1.629904436679E12</v>
      </c>
      <c r="AO12" s="24" t="b">
        <f t="shared" si="9"/>
        <v>1</v>
      </c>
      <c r="AP12" s="41" t="s">
        <v>104</v>
      </c>
      <c r="AQ12" s="26">
        <v>180.0</v>
      </c>
      <c r="AR12" s="27" t="s">
        <v>372</v>
      </c>
      <c r="AS12" s="26">
        <v>1.629905063046E12</v>
      </c>
    </row>
    <row r="13">
      <c r="A13" s="24" t="b">
        <f t="shared" si="1"/>
        <v>1</v>
      </c>
      <c r="B13" s="25" t="s">
        <v>92</v>
      </c>
      <c r="C13" s="26">
        <v>75.0</v>
      </c>
      <c r="D13" s="27" t="s">
        <v>368</v>
      </c>
      <c r="E13" s="26">
        <v>1.629890037231E12</v>
      </c>
      <c r="F13" s="24" t="b">
        <f t="shared" si="2"/>
        <v>1</v>
      </c>
      <c r="G13" s="25" t="s">
        <v>92</v>
      </c>
      <c r="H13" s="26">
        <v>125.0</v>
      </c>
      <c r="I13" s="27" t="s">
        <v>361</v>
      </c>
      <c r="J13" s="26">
        <v>1.629890829915E12</v>
      </c>
      <c r="K13" s="24" t="b">
        <f t="shared" si="3"/>
        <v>1</v>
      </c>
      <c r="L13" s="25" t="s">
        <v>92</v>
      </c>
      <c r="M13" s="26">
        <v>96.0</v>
      </c>
      <c r="N13" s="27" t="s">
        <v>373</v>
      </c>
      <c r="O13" s="26">
        <v>1.629891651013E12</v>
      </c>
      <c r="P13" s="24" t="b">
        <f t="shared" si="4"/>
        <v>1</v>
      </c>
      <c r="Q13" s="25" t="s">
        <v>92</v>
      </c>
      <c r="R13" s="26">
        <v>101.0</v>
      </c>
      <c r="S13" s="27" t="s">
        <v>369</v>
      </c>
      <c r="T13" s="26">
        <v>1.629895492154E12</v>
      </c>
      <c r="U13" s="24" t="b">
        <f t="shared" si="5"/>
        <v>1</v>
      </c>
      <c r="V13" s="41" t="s">
        <v>81</v>
      </c>
      <c r="W13" s="26">
        <v>289.0</v>
      </c>
      <c r="X13" s="27" t="s">
        <v>364</v>
      </c>
      <c r="Y13" s="26">
        <v>1.629896450866E12</v>
      </c>
      <c r="Z13" s="24" t="b">
        <f t="shared" si="6"/>
        <v>1</v>
      </c>
      <c r="AA13" s="25" t="s">
        <v>92</v>
      </c>
      <c r="AB13" s="26">
        <v>68.0</v>
      </c>
      <c r="AC13" s="27" t="s">
        <v>367</v>
      </c>
      <c r="AD13" s="26">
        <v>1.629897705408E12</v>
      </c>
      <c r="AE13" s="24" t="b">
        <f t="shared" si="7"/>
        <v>1</v>
      </c>
      <c r="AF13" s="25" t="s">
        <v>84</v>
      </c>
      <c r="AG13" s="26">
        <v>213.0</v>
      </c>
      <c r="AH13" s="27" t="s">
        <v>374</v>
      </c>
      <c r="AI13" s="26">
        <v>1.629903333028E12</v>
      </c>
      <c r="AJ13" s="24" t="b">
        <f t="shared" si="8"/>
        <v>1</v>
      </c>
      <c r="AK13" s="41" t="s">
        <v>81</v>
      </c>
      <c r="AL13" s="26">
        <v>397.0</v>
      </c>
      <c r="AM13" s="27" t="s">
        <v>375</v>
      </c>
      <c r="AN13" s="26">
        <v>1.629904437079E12</v>
      </c>
      <c r="AO13" s="24" t="b">
        <f t="shared" si="9"/>
        <v>1</v>
      </c>
      <c r="AP13" s="25" t="s">
        <v>92</v>
      </c>
      <c r="AQ13" s="26">
        <v>199.0</v>
      </c>
      <c r="AR13" s="27" t="s">
        <v>372</v>
      </c>
      <c r="AS13" s="26">
        <v>1.62990506322E12</v>
      </c>
    </row>
    <row r="14">
      <c r="A14" s="24" t="b">
        <f t="shared" si="1"/>
        <v>1</v>
      </c>
      <c r="B14" s="25" t="s">
        <v>81</v>
      </c>
      <c r="C14" s="26">
        <v>218.0</v>
      </c>
      <c r="D14" s="27" t="s">
        <v>368</v>
      </c>
      <c r="E14" s="26">
        <v>1.629890037448E12</v>
      </c>
      <c r="F14" s="24" t="b">
        <f t="shared" si="2"/>
        <v>1</v>
      </c>
      <c r="G14" s="25" t="s">
        <v>81</v>
      </c>
      <c r="H14" s="26">
        <v>167.0</v>
      </c>
      <c r="I14" s="27" t="s">
        <v>376</v>
      </c>
      <c r="J14" s="26">
        <v>1.629890830082E12</v>
      </c>
      <c r="K14" s="24" t="b">
        <f t="shared" si="3"/>
        <v>1</v>
      </c>
      <c r="L14" s="25" t="s">
        <v>81</v>
      </c>
      <c r="M14" s="26">
        <v>228.0</v>
      </c>
      <c r="N14" s="27" t="s">
        <v>373</v>
      </c>
      <c r="O14" s="26">
        <v>1.629891651241E12</v>
      </c>
      <c r="P14" s="24" t="b">
        <f t="shared" si="4"/>
        <v>1</v>
      </c>
      <c r="Q14" s="25" t="s">
        <v>81</v>
      </c>
      <c r="R14" s="26">
        <v>192.0</v>
      </c>
      <c r="S14" s="27" t="s">
        <v>369</v>
      </c>
      <c r="T14" s="26">
        <v>1.629895492344E12</v>
      </c>
      <c r="U14" s="24" t="b">
        <f t="shared" si="5"/>
        <v>1</v>
      </c>
      <c r="V14" s="42" t="s">
        <v>61</v>
      </c>
      <c r="W14" s="26">
        <v>371.0</v>
      </c>
      <c r="X14" s="27" t="s">
        <v>377</v>
      </c>
      <c r="Y14" s="26">
        <v>1.629896451241E12</v>
      </c>
      <c r="Z14" s="24" t="b">
        <f t="shared" si="6"/>
        <v>1</v>
      </c>
      <c r="AA14" s="25" t="s">
        <v>81</v>
      </c>
      <c r="AB14" s="26">
        <v>209.0</v>
      </c>
      <c r="AC14" s="27" t="s">
        <v>367</v>
      </c>
      <c r="AD14" s="26">
        <v>1.629897705619E12</v>
      </c>
      <c r="AE14" s="24" t="b">
        <f t="shared" si="7"/>
        <v>1</v>
      </c>
      <c r="AF14" s="25" t="s">
        <v>61</v>
      </c>
      <c r="AG14" s="26">
        <v>276.0</v>
      </c>
      <c r="AH14" s="27" t="s">
        <v>374</v>
      </c>
      <c r="AI14" s="26">
        <v>1.62990333331E12</v>
      </c>
      <c r="AJ14" s="24" t="b">
        <f t="shared" si="8"/>
        <v>1</v>
      </c>
      <c r="AK14" s="25" t="s">
        <v>61</v>
      </c>
      <c r="AL14" s="26">
        <v>329.0</v>
      </c>
      <c r="AM14" s="27" t="s">
        <v>375</v>
      </c>
      <c r="AN14" s="26">
        <v>1.629904437405E12</v>
      </c>
      <c r="AO14" s="24" t="b">
        <f t="shared" si="9"/>
        <v>1</v>
      </c>
      <c r="AP14" s="25" t="s">
        <v>81</v>
      </c>
      <c r="AQ14" s="26">
        <v>256.0</v>
      </c>
      <c r="AR14" s="27" t="s">
        <v>372</v>
      </c>
      <c r="AS14" s="26">
        <v>1.629905063476E12</v>
      </c>
    </row>
    <row r="15">
      <c r="A15" s="24" t="b">
        <f t="shared" si="1"/>
        <v>1</v>
      </c>
      <c r="B15" s="25" t="s">
        <v>100</v>
      </c>
      <c r="C15" s="26">
        <v>1069.0</v>
      </c>
      <c r="D15" s="27" t="s">
        <v>378</v>
      </c>
      <c r="E15" s="26">
        <v>1.629890038516E12</v>
      </c>
      <c r="F15" s="24" t="b">
        <f t="shared" si="2"/>
        <v>1</v>
      </c>
      <c r="G15" s="25" t="s">
        <v>100</v>
      </c>
      <c r="H15" s="26">
        <v>1072.0</v>
      </c>
      <c r="I15" s="27" t="s">
        <v>379</v>
      </c>
      <c r="J15" s="26">
        <v>1.629890831155E12</v>
      </c>
      <c r="K15" s="24" t="b">
        <f t="shared" si="3"/>
        <v>1</v>
      </c>
      <c r="L15" s="25" t="s">
        <v>100</v>
      </c>
      <c r="M15" s="26">
        <v>989.0</v>
      </c>
      <c r="N15" s="27" t="s">
        <v>380</v>
      </c>
      <c r="O15" s="26">
        <v>1.62989165223E12</v>
      </c>
      <c r="P15" s="24" t="b">
        <f t="shared" si="4"/>
        <v>1</v>
      </c>
      <c r="Q15" s="25" t="s">
        <v>100</v>
      </c>
      <c r="R15" s="26">
        <v>986.0</v>
      </c>
      <c r="S15" s="27" t="s">
        <v>381</v>
      </c>
      <c r="T15" s="26">
        <v>1.629895493345E12</v>
      </c>
      <c r="U15" s="24" t="b">
        <f t="shared" si="5"/>
        <v>1</v>
      </c>
      <c r="V15" s="42" t="s">
        <v>92</v>
      </c>
      <c r="W15" s="26">
        <v>148.0</v>
      </c>
      <c r="X15" s="27" t="s">
        <v>377</v>
      </c>
      <c r="Y15" s="26">
        <v>1.629896451383E12</v>
      </c>
      <c r="Z15" s="24" t="b">
        <f t="shared" si="6"/>
        <v>1</v>
      </c>
      <c r="AA15" s="25" t="s">
        <v>100</v>
      </c>
      <c r="AB15" s="26">
        <v>1146.0</v>
      </c>
      <c r="AC15" s="27" t="s">
        <v>382</v>
      </c>
      <c r="AD15" s="26">
        <v>1.629897706771E12</v>
      </c>
      <c r="AE15" s="24" t="b">
        <f t="shared" si="7"/>
        <v>1</v>
      </c>
      <c r="AF15" s="25" t="s">
        <v>92</v>
      </c>
      <c r="AG15" s="26">
        <v>84.0</v>
      </c>
      <c r="AH15" s="27" t="s">
        <v>374</v>
      </c>
      <c r="AI15" s="26">
        <v>1.629903333389E12</v>
      </c>
      <c r="AJ15" s="24" t="b">
        <f t="shared" si="8"/>
        <v>1</v>
      </c>
      <c r="AK15" s="25" t="s">
        <v>92</v>
      </c>
      <c r="AL15" s="26">
        <v>156.0</v>
      </c>
      <c r="AM15" s="27" t="s">
        <v>375</v>
      </c>
      <c r="AN15" s="26">
        <v>1.629904437562E12</v>
      </c>
      <c r="AO15" s="24" t="b">
        <f t="shared" si="9"/>
        <v>1</v>
      </c>
      <c r="AP15" s="25" t="s">
        <v>100</v>
      </c>
      <c r="AQ15" s="26">
        <v>1180.0</v>
      </c>
      <c r="AR15" s="27" t="s">
        <v>383</v>
      </c>
      <c r="AS15" s="26">
        <v>1.629905064673E12</v>
      </c>
    </row>
    <row r="16">
      <c r="A16" s="24" t="b">
        <f t="shared" si="1"/>
        <v>1</v>
      </c>
      <c r="B16" s="25" t="s">
        <v>111</v>
      </c>
      <c r="C16" s="26">
        <v>478.0</v>
      </c>
      <c r="D16" s="27" t="s">
        <v>378</v>
      </c>
      <c r="E16" s="26">
        <v>1.629890038996E12</v>
      </c>
      <c r="F16" s="24" t="b">
        <f t="shared" si="2"/>
        <v>1</v>
      </c>
      <c r="G16" s="25" t="s">
        <v>111</v>
      </c>
      <c r="H16" s="26">
        <v>529.0</v>
      </c>
      <c r="I16" s="27" t="s">
        <v>379</v>
      </c>
      <c r="J16" s="26">
        <v>1.629890831682E12</v>
      </c>
      <c r="K16" s="24" t="b">
        <f t="shared" si="3"/>
        <v>1</v>
      </c>
      <c r="L16" s="25" t="s">
        <v>111</v>
      </c>
      <c r="M16" s="26">
        <v>694.0</v>
      </c>
      <c r="N16" s="27" t="s">
        <v>380</v>
      </c>
      <c r="O16" s="26">
        <v>1.629891652924E12</v>
      </c>
      <c r="P16" s="24" t="b">
        <f t="shared" si="4"/>
        <v>1</v>
      </c>
      <c r="Q16" s="25" t="s">
        <v>111</v>
      </c>
      <c r="R16" s="26">
        <v>503.0</v>
      </c>
      <c r="S16" s="27" t="s">
        <v>381</v>
      </c>
      <c r="T16" s="26">
        <v>1.629895493836E12</v>
      </c>
      <c r="U16" s="24" t="b">
        <f t="shared" si="5"/>
        <v>1</v>
      </c>
      <c r="V16" s="42" t="s">
        <v>81</v>
      </c>
      <c r="W16" s="26">
        <v>209.0</v>
      </c>
      <c r="X16" s="27" t="s">
        <v>377</v>
      </c>
      <c r="Y16" s="26">
        <v>1.629896451596E12</v>
      </c>
      <c r="Z16" s="24" t="b">
        <f t="shared" si="6"/>
        <v>1</v>
      </c>
      <c r="AA16" s="25" t="s">
        <v>111</v>
      </c>
      <c r="AB16" s="26">
        <v>477.0</v>
      </c>
      <c r="AC16" s="27" t="s">
        <v>384</v>
      </c>
      <c r="AD16" s="26">
        <v>1.629897707241E12</v>
      </c>
      <c r="AE16" s="24" t="b">
        <f t="shared" si="7"/>
        <v>1</v>
      </c>
      <c r="AF16" s="25" t="s">
        <v>81</v>
      </c>
      <c r="AG16" s="26">
        <v>268.0</v>
      </c>
      <c r="AH16" s="27" t="s">
        <v>374</v>
      </c>
      <c r="AI16" s="26">
        <v>1.62990333366E12</v>
      </c>
      <c r="AJ16" s="24" t="b">
        <f t="shared" si="8"/>
        <v>1</v>
      </c>
      <c r="AK16" s="25" t="s">
        <v>81</v>
      </c>
      <c r="AL16" s="26">
        <v>185.0</v>
      </c>
      <c r="AM16" s="27" t="s">
        <v>375</v>
      </c>
      <c r="AN16" s="26">
        <v>1.629904437747E12</v>
      </c>
      <c r="AO16" s="24" t="b">
        <f t="shared" si="9"/>
        <v>1</v>
      </c>
      <c r="AP16" s="25" t="s">
        <v>111</v>
      </c>
      <c r="AQ16" s="26">
        <v>494.0</v>
      </c>
      <c r="AR16" s="27" t="s">
        <v>385</v>
      </c>
      <c r="AS16" s="26">
        <v>1.62990506515E12</v>
      </c>
    </row>
    <row r="17">
      <c r="A17" s="24" t="b">
        <f t="shared" si="1"/>
        <v>1</v>
      </c>
      <c r="B17" s="25" t="s">
        <v>84</v>
      </c>
      <c r="C17" s="26">
        <v>162.0</v>
      </c>
      <c r="D17" s="27" t="s">
        <v>386</v>
      </c>
      <c r="E17" s="26">
        <v>1.629890039155E12</v>
      </c>
      <c r="F17" s="24" t="b">
        <f t="shared" si="2"/>
        <v>1</v>
      </c>
      <c r="G17" s="25" t="s">
        <v>84</v>
      </c>
      <c r="H17" s="26">
        <v>173.0</v>
      </c>
      <c r="I17" s="27" t="s">
        <v>379</v>
      </c>
      <c r="J17" s="26">
        <v>1.629890831854E12</v>
      </c>
      <c r="K17" s="24" t="b">
        <f t="shared" si="3"/>
        <v>1</v>
      </c>
      <c r="L17" s="25" t="s">
        <v>84</v>
      </c>
      <c r="M17" s="26">
        <v>185.0</v>
      </c>
      <c r="N17" s="27" t="s">
        <v>387</v>
      </c>
      <c r="O17" s="26">
        <v>1.629891653109E12</v>
      </c>
      <c r="P17" s="24" t="b">
        <f t="shared" si="4"/>
        <v>1</v>
      </c>
      <c r="Q17" s="25" t="s">
        <v>84</v>
      </c>
      <c r="R17" s="26">
        <v>142.0</v>
      </c>
      <c r="S17" s="27" t="s">
        <v>381</v>
      </c>
      <c r="T17" s="26">
        <v>1.629895493976E12</v>
      </c>
      <c r="U17" s="24" t="b">
        <f t="shared" si="5"/>
        <v>1</v>
      </c>
      <c r="V17" s="25" t="s">
        <v>100</v>
      </c>
      <c r="W17" s="26">
        <v>880.0</v>
      </c>
      <c r="X17" s="27" t="s">
        <v>388</v>
      </c>
      <c r="Y17" s="26">
        <v>1.629896452474E12</v>
      </c>
      <c r="Z17" s="24" t="b">
        <f t="shared" si="6"/>
        <v>1</v>
      </c>
      <c r="AA17" s="25" t="s">
        <v>84</v>
      </c>
      <c r="AB17" s="26">
        <v>157.0</v>
      </c>
      <c r="AC17" s="27" t="s">
        <v>384</v>
      </c>
      <c r="AD17" s="26">
        <v>1.629897707397E12</v>
      </c>
      <c r="AE17" s="24" t="b">
        <f t="shared" si="7"/>
        <v>1</v>
      </c>
      <c r="AF17" s="25" t="s">
        <v>100</v>
      </c>
      <c r="AG17" s="26">
        <v>1196.0</v>
      </c>
      <c r="AH17" s="27" t="s">
        <v>389</v>
      </c>
      <c r="AI17" s="26">
        <v>1.629903334858E12</v>
      </c>
      <c r="AJ17" s="24" t="b">
        <f t="shared" si="8"/>
        <v>1</v>
      </c>
      <c r="AK17" s="25" t="s">
        <v>100</v>
      </c>
      <c r="AL17" s="26">
        <v>920.0</v>
      </c>
      <c r="AM17" s="27" t="s">
        <v>390</v>
      </c>
      <c r="AN17" s="26">
        <v>1.629904438668E12</v>
      </c>
      <c r="AO17" s="24" t="b">
        <f t="shared" si="9"/>
        <v>1</v>
      </c>
      <c r="AP17" s="25" t="s">
        <v>84</v>
      </c>
      <c r="AQ17" s="26">
        <v>323.0</v>
      </c>
      <c r="AR17" s="27" t="s">
        <v>385</v>
      </c>
      <c r="AS17" s="26">
        <v>1.629905065474E12</v>
      </c>
    </row>
    <row r="18">
      <c r="A18" s="24" t="b">
        <f t="shared" si="1"/>
        <v>1</v>
      </c>
      <c r="B18" s="25" t="s">
        <v>123</v>
      </c>
      <c r="C18" s="26">
        <v>201.0</v>
      </c>
      <c r="D18" s="27" t="s">
        <v>386</v>
      </c>
      <c r="E18" s="26">
        <v>1.629890039366E12</v>
      </c>
      <c r="F18" s="24" t="b">
        <f t="shared" si="2"/>
        <v>1</v>
      </c>
      <c r="G18" s="25" t="s">
        <v>123</v>
      </c>
      <c r="H18" s="26">
        <v>196.0</v>
      </c>
      <c r="I18" s="27" t="s">
        <v>391</v>
      </c>
      <c r="J18" s="26">
        <v>1.629890832062E12</v>
      </c>
      <c r="K18" s="24" t="b">
        <f t="shared" si="3"/>
        <v>1</v>
      </c>
      <c r="L18" s="25" t="s">
        <v>123</v>
      </c>
      <c r="M18" s="26">
        <v>215.0</v>
      </c>
      <c r="N18" s="27" t="s">
        <v>387</v>
      </c>
      <c r="O18" s="26">
        <v>1.629891653325E12</v>
      </c>
      <c r="P18" s="24" t="b">
        <f t="shared" si="4"/>
        <v>1</v>
      </c>
      <c r="Q18" s="25" t="s">
        <v>123</v>
      </c>
      <c r="R18" s="26">
        <v>218.0</v>
      </c>
      <c r="S18" s="27" t="s">
        <v>392</v>
      </c>
      <c r="T18" s="26">
        <v>1.629895494193E12</v>
      </c>
      <c r="U18" s="24" t="b">
        <f t="shared" si="5"/>
        <v>1</v>
      </c>
      <c r="V18" s="41" t="s">
        <v>138</v>
      </c>
      <c r="W18" s="26">
        <v>478.0</v>
      </c>
      <c r="X18" s="27" t="s">
        <v>388</v>
      </c>
      <c r="Y18" s="26">
        <v>1.629896452951E12</v>
      </c>
      <c r="Z18" s="24" t="b">
        <f t="shared" si="6"/>
        <v>1</v>
      </c>
      <c r="AA18" s="41" t="s">
        <v>123</v>
      </c>
      <c r="AB18" s="26">
        <v>229.0</v>
      </c>
      <c r="AC18" s="27" t="s">
        <v>384</v>
      </c>
      <c r="AD18" s="26">
        <v>1.629897707628E12</v>
      </c>
      <c r="AE18" s="24" t="b">
        <f t="shared" si="7"/>
        <v>1</v>
      </c>
      <c r="AF18" s="25" t="s">
        <v>111</v>
      </c>
      <c r="AG18" s="26">
        <v>502.0</v>
      </c>
      <c r="AH18" s="27" t="s">
        <v>393</v>
      </c>
      <c r="AI18" s="26">
        <v>1.629903335357E12</v>
      </c>
      <c r="AJ18" s="24" t="b">
        <f t="shared" si="8"/>
        <v>1</v>
      </c>
      <c r="AK18" s="25" t="s">
        <v>111</v>
      </c>
      <c r="AL18" s="26">
        <v>501.0</v>
      </c>
      <c r="AM18" s="27" t="s">
        <v>394</v>
      </c>
      <c r="AN18" s="26">
        <v>1.629904439168E12</v>
      </c>
      <c r="AO18" s="24" t="b">
        <f t="shared" si="9"/>
        <v>1</v>
      </c>
      <c r="AP18" s="25" t="s">
        <v>123</v>
      </c>
      <c r="AQ18" s="26">
        <v>246.0</v>
      </c>
      <c r="AR18" s="27" t="s">
        <v>385</v>
      </c>
      <c r="AS18" s="26">
        <v>1.629905065717E12</v>
      </c>
    </row>
    <row r="19">
      <c r="A19" s="24" t="b">
        <f t="shared" si="1"/>
        <v>1</v>
      </c>
      <c r="B19" s="25" t="s">
        <v>92</v>
      </c>
      <c r="C19" s="26">
        <v>72.0</v>
      </c>
      <c r="D19" s="27" t="s">
        <v>386</v>
      </c>
      <c r="E19" s="26">
        <v>1.62989003943E12</v>
      </c>
      <c r="F19" s="24" t="b">
        <f t="shared" si="2"/>
        <v>1</v>
      </c>
      <c r="G19" s="25" t="s">
        <v>92</v>
      </c>
      <c r="H19" s="26">
        <v>81.0</v>
      </c>
      <c r="I19" s="27" t="s">
        <v>391</v>
      </c>
      <c r="J19" s="26">
        <v>1.629890832129E12</v>
      </c>
      <c r="K19" s="24" t="b">
        <f t="shared" si="3"/>
        <v>1</v>
      </c>
      <c r="L19" s="25" t="s">
        <v>92</v>
      </c>
      <c r="M19" s="26">
        <v>84.0</v>
      </c>
      <c r="N19" s="27" t="s">
        <v>387</v>
      </c>
      <c r="O19" s="26">
        <v>1.629891653412E12</v>
      </c>
      <c r="P19" s="24" t="b">
        <f t="shared" si="4"/>
        <v>1</v>
      </c>
      <c r="Q19" s="25" t="s">
        <v>92</v>
      </c>
      <c r="R19" s="26">
        <v>70.0</v>
      </c>
      <c r="S19" s="27" t="s">
        <v>392</v>
      </c>
      <c r="T19" s="26">
        <v>1.629895494261E12</v>
      </c>
      <c r="U19" s="24" t="b">
        <f t="shared" si="5"/>
        <v>1</v>
      </c>
      <c r="V19" s="25" t="s">
        <v>84</v>
      </c>
      <c r="W19" s="26">
        <v>137.0</v>
      </c>
      <c r="X19" s="27" t="s">
        <v>395</v>
      </c>
      <c r="Y19" s="26">
        <v>1.629896453089E12</v>
      </c>
      <c r="Z19" s="24" t="b">
        <f t="shared" si="6"/>
        <v>1</v>
      </c>
      <c r="AA19" s="41" t="s">
        <v>396</v>
      </c>
      <c r="AB19" s="26">
        <v>77.0</v>
      </c>
      <c r="AC19" s="27" t="s">
        <v>384</v>
      </c>
      <c r="AD19" s="26">
        <v>1.629897707701E12</v>
      </c>
      <c r="AE19" s="24" t="b">
        <f t="shared" si="7"/>
        <v>1</v>
      </c>
      <c r="AF19" s="25" t="s">
        <v>84</v>
      </c>
      <c r="AG19" s="26">
        <v>157.0</v>
      </c>
      <c r="AH19" s="27" t="s">
        <v>393</v>
      </c>
      <c r="AI19" s="26">
        <v>1.629903335511E12</v>
      </c>
      <c r="AJ19" s="24" t="b">
        <f t="shared" si="8"/>
        <v>1</v>
      </c>
      <c r="AK19" s="25" t="s">
        <v>84</v>
      </c>
      <c r="AL19" s="26">
        <v>203.0</v>
      </c>
      <c r="AM19" s="27" t="s">
        <v>394</v>
      </c>
      <c r="AN19" s="26">
        <v>1.629904439371E12</v>
      </c>
      <c r="AO19" s="24" t="b">
        <f t="shared" si="9"/>
        <v>1</v>
      </c>
      <c r="AP19" s="41" t="s">
        <v>92</v>
      </c>
      <c r="AQ19" s="26">
        <v>125.0</v>
      </c>
      <c r="AR19" s="27" t="s">
        <v>385</v>
      </c>
      <c r="AS19" s="26">
        <v>1.629905065845E12</v>
      </c>
    </row>
    <row r="20">
      <c r="A20" s="24" t="b">
        <f t="shared" si="1"/>
        <v>1</v>
      </c>
      <c r="B20" s="25" t="s">
        <v>92</v>
      </c>
      <c r="C20" s="26">
        <v>167.0</v>
      </c>
      <c r="D20" s="27" t="s">
        <v>386</v>
      </c>
      <c r="E20" s="26">
        <v>1.629890039603E12</v>
      </c>
      <c r="F20" s="24" t="b">
        <f t="shared" si="2"/>
        <v>1</v>
      </c>
      <c r="G20" s="25" t="s">
        <v>92</v>
      </c>
      <c r="H20" s="26">
        <v>151.0</v>
      </c>
      <c r="I20" s="27" t="s">
        <v>391</v>
      </c>
      <c r="J20" s="26">
        <v>1.629890832295E12</v>
      </c>
      <c r="K20" s="24" t="b">
        <f t="shared" si="3"/>
        <v>1</v>
      </c>
      <c r="L20" s="25" t="s">
        <v>92</v>
      </c>
      <c r="M20" s="26">
        <v>181.0</v>
      </c>
      <c r="N20" s="27" t="s">
        <v>387</v>
      </c>
      <c r="O20" s="26">
        <v>1.629891653608E12</v>
      </c>
      <c r="P20" s="24" t="b">
        <f t="shared" si="4"/>
        <v>1</v>
      </c>
      <c r="Q20" s="25" t="s">
        <v>92</v>
      </c>
      <c r="R20" s="26">
        <v>173.0</v>
      </c>
      <c r="S20" s="27" t="s">
        <v>392</v>
      </c>
      <c r="T20" s="26">
        <v>1.62989549445E12</v>
      </c>
      <c r="U20" s="24" t="b">
        <f t="shared" si="5"/>
        <v>1</v>
      </c>
      <c r="V20" s="41" t="s">
        <v>123</v>
      </c>
      <c r="W20" s="26">
        <v>212.0</v>
      </c>
      <c r="X20" s="27" t="s">
        <v>395</v>
      </c>
      <c r="Y20" s="26">
        <v>1.629896453308E12</v>
      </c>
      <c r="Z20" s="24" t="b">
        <f t="shared" si="6"/>
        <v>1</v>
      </c>
      <c r="AA20" s="41" t="s">
        <v>92</v>
      </c>
      <c r="AB20" s="26">
        <v>185.0</v>
      </c>
      <c r="AC20" s="27" t="s">
        <v>384</v>
      </c>
      <c r="AD20" s="26">
        <v>1.629897707899E12</v>
      </c>
      <c r="AE20" s="24" t="b">
        <f t="shared" si="7"/>
        <v>1</v>
      </c>
      <c r="AF20" s="25" t="s">
        <v>123</v>
      </c>
      <c r="AG20" s="26">
        <v>203.0</v>
      </c>
      <c r="AH20" s="27" t="s">
        <v>393</v>
      </c>
      <c r="AI20" s="26">
        <v>1.629903335717E12</v>
      </c>
      <c r="AJ20" s="24" t="b">
        <f t="shared" si="8"/>
        <v>1</v>
      </c>
      <c r="AK20" s="25" t="s">
        <v>123</v>
      </c>
      <c r="AL20" s="26">
        <v>208.0</v>
      </c>
      <c r="AM20" s="27" t="s">
        <v>394</v>
      </c>
      <c r="AN20" s="26">
        <v>1.629904439579E12</v>
      </c>
      <c r="AO20" s="24" t="b">
        <f t="shared" si="9"/>
        <v>1</v>
      </c>
      <c r="AP20" s="41" t="s">
        <v>81</v>
      </c>
      <c r="AQ20" s="26">
        <v>495.0</v>
      </c>
      <c r="AR20" s="27" t="s">
        <v>397</v>
      </c>
      <c r="AS20" s="26">
        <v>1.629905066363E12</v>
      </c>
    </row>
    <row r="21">
      <c r="A21" s="24" t="b">
        <f t="shared" si="1"/>
        <v>1</v>
      </c>
      <c r="B21" s="25" t="s">
        <v>81</v>
      </c>
      <c r="C21" s="26">
        <v>251.0</v>
      </c>
      <c r="D21" s="27" t="s">
        <v>386</v>
      </c>
      <c r="E21" s="26">
        <v>1.629890039848E12</v>
      </c>
      <c r="F21" s="24" t="b">
        <f t="shared" si="2"/>
        <v>1</v>
      </c>
      <c r="G21" s="25" t="s">
        <v>81</v>
      </c>
      <c r="H21" s="26">
        <v>209.0</v>
      </c>
      <c r="I21" s="27" t="s">
        <v>391</v>
      </c>
      <c r="J21" s="26">
        <v>1.629890832493E12</v>
      </c>
      <c r="K21" s="24" t="b">
        <f t="shared" si="3"/>
        <v>1</v>
      </c>
      <c r="L21" s="25" t="s">
        <v>81</v>
      </c>
      <c r="M21" s="26">
        <v>221.0</v>
      </c>
      <c r="N21" s="27" t="s">
        <v>387</v>
      </c>
      <c r="O21" s="26">
        <v>1.629891653814E12</v>
      </c>
      <c r="P21" s="24" t="b">
        <f t="shared" si="4"/>
        <v>1</v>
      </c>
      <c r="Q21" s="25" t="s">
        <v>81</v>
      </c>
      <c r="R21" s="26">
        <v>264.0</v>
      </c>
      <c r="S21" s="27" t="s">
        <v>392</v>
      </c>
      <c r="T21" s="26">
        <v>1.629895494698E12</v>
      </c>
      <c r="U21" s="24" t="b">
        <f t="shared" si="5"/>
        <v>1</v>
      </c>
      <c r="V21" s="41" t="s">
        <v>396</v>
      </c>
      <c r="W21" s="26">
        <v>86.0</v>
      </c>
      <c r="X21" s="27" t="s">
        <v>395</v>
      </c>
      <c r="Y21" s="26">
        <v>1.629896453386E12</v>
      </c>
      <c r="Z21" s="24" t="b">
        <f t="shared" si="6"/>
        <v>1</v>
      </c>
      <c r="AA21" s="41" t="s">
        <v>396</v>
      </c>
      <c r="AB21" s="26">
        <v>409.0</v>
      </c>
      <c r="AC21" s="27" t="s">
        <v>398</v>
      </c>
      <c r="AD21" s="26">
        <v>1.629897708315E12</v>
      </c>
      <c r="AE21" s="24" t="b">
        <f t="shared" si="7"/>
        <v>1</v>
      </c>
      <c r="AF21" s="25" t="s">
        <v>92</v>
      </c>
      <c r="AG21" s="26">
        <v>83.0</v>
      </c>
      <c r="AH21" s="27" t="s">
        <v>393</v>
      </c>
      <c r="AI21" s="26">
        <v>1.629903335802E12</v>
      </c>
      <c r="AJ21" s="24" t="b">
        <f t="shared" si="8"/>
        <v>1</v>
      </c>
      <c r="AK21" s="25" t="s">
        <v>92</v>
      </c>
      <c r="AL21" s="26">
        <v>110.0</v>
      </c>
      <c r="AM21" s="27" t="s">
        <v>394</v>
      </c>
      <c r="AN21" s="26">
        <v>1.62990443969E12</v>
      </c>
      <c r="AO21" s="24" t="b">
        <f t="shared" si="9"/>
        <v>1</v>
      </c>
      <c r="AP21" s="41" t="s">
        <v>92</v>
      </c>
      <c r="AQ21" s="26">
        <v>560.0</v>
      </c>
      <c r="AR21" s="27" t="s">
        <v>397</v>
      </c>
      <c r="AS21" s="26">
        <v>1.629905066915E12</v>
      </c>
    </row>
    <row r="22">
      <c r="A22" s="24" t="b">
        <f t="shared" si="1"/>
        <v>1</v>
      </c>
      <c r="B22" s="25" t="s">
        <v>84</v>
      </c>
      <c r="C22" s="26">
        <v>265.0</v>
      </c>
      <c r="D22" s="27" t="s">
        <v>399</v>
      </c>
      <c r="E22" s="26">
        <v>1.629890040114E12</v>
      </c>
      <c r="F22" s="24" t="b">
        <f t="shared" si="2"/>
        <v>1</v>
      </c>
      <c r="G22" s="25" t="s">
        <v>84</v>
      </c>
      <c r="H22" s="26">
        <v>291.0</v>
      </c>
      <c r="I22" s="27" t="s">
        <v>391</v>
      </c>
      <c r="J22" s="26">
        <v>1.629890832784E12</v>
      </c>
      <c r="K22" s="24" t="b">
        <f t="shared" si="3"/>
        <v>1</v>
      </c>
      <c r="L22" s="25" t="s">
        <v>84</v>
      </c>
      <c r="M22" s="26">
        <v>148.0</v>
      </c>
      <c r="N22" s="27" t="s">
        <v>387</v>
      </c>
      <c r="O22" s="26">
        <v>1.629891653979E12</v>
      </c>
      <c r="P22" s="24" t="b">
        <f t="shared" si="4"/>
        <v>1</v>
      </c>
      <c r="Q22" s="25" t="s">
        <v>84</v>
      </c>
      <c r="R22" s="26">
        <v>360.0</v>
      </c>
      <c r="S22" s="27" t="s">
        <v>400</v>
      </c>
      <c r="T22" s="26">
        <v>1.629895495059E12</v>
      </c>
      <c r="U22" s="24" t="b">
        <f t="shared" si="5"/>
        <v>1</v>
      </c>
      <c r="V22" s="41" t="s">
        <v>396</v>
      </c>
      <c r="W22" s="26">
        <v>175.0</v>
      </c>
      <c r="X22" s="27" t="s">
        <v>395</v>
      </c>
      <c r="Y22" s="26">
        <v>1.629896453573E12</v>
      </c>
      <c r="Z22" s="24" t="b">
        <f t="shared" si="6"/>
        <v>1</v>
      </c>
      <c r="AA22" s="25" t="s">
        <v>123</v>
      </c>
      <c r="AB22" s="26">
        <v>175.0</v>
      </c>
      <c r="AC22" s="27" t="s">
        <v>398</v>
      </c>
      <c r="AD22" s="26">
        <v>1.629897708473E12</v>
      </c>
      <c r="AE22" s="24" t="b">
        <f t="shared" si="7"/>
        <v>1</v>
      </c>
      <c r="AF22" s="25" t="s">
        <v>92</v>
      </c>
      <c r="AG22" s="26">
        <v>184.0</v>
      </c>
      <c r="AH22" s="27" t="s">
        <v>393</v>
      </c>
      <c r="AI22" s="26">
        <v>1.629903335983E12</v>
      </c>
      <c r="AJ22" s="24" t="b">
        <f t="shared" si="8"/>
        <v>1</v>
      </c>
      <c r="AK22" s="25" t="s">
        <v>92</v>
      </c>
      <c r="AL22" s="26">
        <v>159.0</v>
      </c>
      <c r="AM22" s="27" t="s">
        <v>394</v>
      </c>
      <c r="AN22" s="26">
        <v>1.629904439847E12</v>
      </c>
      <c r="AO22" s="24" t="b">
        <f t="shared" si="9"/>
        <v>1</v>
      </c>
      <c r="AP22" s="41" t="s">
        <v>81</v>
      </c>
      <c r="AQ22" s="26">
        <v>278.0</v>
      </c>
      <c r="AR22" s="27" t="s">
        <v>401</v>
      </c>
      <c r="AS22" s="26">
        <v>1.629905067177E12</v>
      </c>
    </row>
    <row r="23">
      <c r="A23" s="24" t="b">
        <f t="shared" si="1"/>
        <v>1</v>
      </c>
      <c r="B23" s="25" t="s">
        <v>138</v>
      </c>
      <c r="C23" s="26">
        <v>166.0</v>
      </c>
      <c r="D23" s="27" t="s">
        <v>399</v>
      </c>
      <c r="E23" s="26">
        <v>1.629890040283E12</v>
      </c>
      <c r="F23" s="24" t="b">
        <f t="shared" si="2"/>
        <v>1</v>
      </c>
      <c r="G23" s="25" t="s">
        <v>186</v>
      </c>
      <c r="H23" s="26">
        <v>236.0</v>
      </c>
      <c r="I23" s="27" t="s">
        <v>402</v>
      </c>
      <c r="J23" s="26">
        <v>1.629890833017E12</v>
      </c>
      <c r="K23" s="24" t="b">
        <f t="shared" si="3"/>
        <v>1</v>
      </c>
      <c r="L23" s="25" t="s">
        <v>186</v>
      </c>
      <c r="M23" s="26">
        <v>338.0</v>
      </c>
      <c r="N23" s="27" t="s">
        <v>403</v>
      </c>
      <c r="O23" s="26">
        <v>1.629891654298E12</v>
      </c>
      <c r="P23" s="24" t="b">
        <f t="shared" si="4"/>
        <v>1</v>
      </c>
      <c r="Q23" s="25" t="s">
        <v>186</v>
      </c>
      <c r="R23" s="26">
        <v>397.0</v>
      </c>
      <c r="S23" s="27" t="s">
        <v>400</v>
      </c>
      <c r="T23" s="26">
        <v>1.629895495456E12</v>
      </c>
      <c r="U23" s="24" t="b">
        <f t="shared" si="5"/>
        <v>1</v>
      </c>
      <c r="V23" s="41" t="s">
        <v>396</v>
      </c>
      <c r="W23" s="26">
        <v>192.0</v>
      </c>
      <c r="X23" s="27" t="s">
        <v>395</v>
      </c>
      <c r="Y23" s="26">
        <v>1.629896453755E12</v>
      </c>
      <c r="Z23" s="24" t="b">
        <f t="shared" si="6"/>
        <v>1</v>
      </c>
      <c r="AA23" s="25" t="s">
        <v>92</v>
      </c>
      <c r="AB23" s="26">
        <v>735.0</v>
      </c>
      <c r="AC23" s="27" t="s">
        <v>404</v>
      </c>
      <c r="AD23" s="26">
        <v>1.629897709207E12</v>
      </c>
      <c r="AE23" s="24" t="b">
        <f t="shared" si="7"/>
        <v>1</v>
      </c>
      <c r="AF23" s="25" t="s">
        <v>81</v>
      </c>
      <c r="AG23" s="26">
        <v>227.0</v>
      </c>
      <c r="AH23" s="27" t="s">
        <v>405</v>
      </c>
      <c r="AI23" s="26">
        <v>1.629903336232E12</v>
      </c>
      <c r="AJ23" s="24" t="b">
        <f t="shared" si="8"/>
        <v>1</v>
      </c>
      <c r="AK23" s="25" t="s">
        <v>81</v>
      </c>
      <c r="AL23" s="26">
        <v>317.0</v>
      </c>
      <c r="AM23" s="27" t="s">
        <v>406</v>
      </c>
      <c r="AN23" s="26">
        <v>1.629904440166E12</v>
      </c>
      <c r="AO23" s="24" t="b">
        <f t="shared" si="9"/>
        <v>1</v>
      </c>
      <c r="AP23" s="25" t="s">
        <v>92</v>
      </c>
      <c r="AQ23" s="26">
        <v>134.0</v>
      </c>
      <c r="AR23" s="27" t="s">
        <v>401</v>
      </c>
      <c r="AS23" s="26">
        <v>1.629905067312E12</v>
      </c>
    </row>
    <row r="24">
      <c r="A24" s="24" t="b">
        <f t="shared" si="1"/>
        <v>1</v>
      </c>
      <c r="B24" s="25" t="s">
        <v>84</v>
      </c>
      <c r="C24" s="26">
        <v>668.0</v>
      </c>
      <c r="D24" s="27" t="s">
        <v>399</v>
      </c>
      <c r="E24" s="26">
        <v>1.629890040947E12</v>
      </c>
      <c r="F24" s="24" t="b">
        <f t="shared" si="2"/>
        <v>1</v>
      </c>
      <c r="G24" s="25" t="s">
        <v>212</v>
      </c>
      <c r="H24" s="26">
        <v>209.0</v>
      </c>
      <c r="I24" s="27" t="s">
        <v>402</v>
      </c>
      <c r="J24" s="26">
        <v>1.629890833226E12</v>
      </c>
      <c r="K24" s="24" t="b">
        <f t="shared" si="3"/>
        <v>1</v>
      </c>
      <c r="L24" s="25" t="s">
        <v>212</v>
      </c>
      <c r="M24" s="26">
        <v>209.0</v>
      </c>
      <c r="N24" s="27" t="s">
        <v>403</v>
      </c>
      <c r="O24" s="26">
        <v>1.629891654504E12</v>
      </c>
      <c r="P24" s="24" t="b">
        <f t="shared" si="4"/>
        <v>1</v>
      </c>
      <c r="Q24" s="25" t="s">
        <v>212</v>
      </c>
      <c r="R24" s="26">
        <v>245.0</v>
      </c>
      <c r="S24" s="27" t="s">
        <v>400</v>
      </c>
      <c r="T24" s="26">
        <v>1.629895495701E12</v>
      </c>
      <c r="U24" s="24" t="b">
        <f t="shared" si="5"/>
        <v>1</v>
      </c>
      <c r="V24" s="41" t="s">
        <v>123</v>
      </c>
      <c r="W24" s="26">
        <v>160.0</v>
      </c>
      <c r="X24" s="27" t="s">
        <v>395</v>
      </c>
      <c r="Y24" s="26">
        <v>1.629896453912E12</v>
      </c>
      <c r="Z24" s="24" t="b">
        <f t="shared" si="6"/>
        <v>1</v>
      </c>
      <c r="AA24" s="25" t="s">
        <v>92</v>
      </c>
      <c r="AB24" s="26">
        <v>142.0</v>
      </c>
      <c r="AC24" s="27" t="s">
        <v>404</v>
      </c>
      <c r="AD24" s="26">
        <v>1.629897709352E12</v>
      </c>
      <c r="AE24" s="24" t="b">
        <f t="shared" si="7"/>
        <v>1</v>
      </c>
      <c r="AF24" s="25" t="s">
        <v>84</v>
      </c>
      <c r="AG24" s="26">
        <v>791.0</v>
      </c>
      <c r="AH24" s="27" t="s">
        <v>407</v>
      </c>
      <c r="AI24" s="26">
        <v>1.629903337001E12</v>
      </c>
      <c r="AJ24" s="24" t="b">
        <f t="shared" si="8"/>
        <v>1</v>
      </c>
      <c r="AK24" s="25" t="s">
        <v>84</v>
      </c>
      <c r="AL24" s="26">
        <v>282.0</v>
      </c>
      <c r="AM24" s="27" t="s">
        <v>406</v>
      </c>
      <c r="AN24" s="26">
        <v>1.629904440446E12</v>
      </c>
      <c r="AO24" s="24" t="b">
        <f t="shared" si="9"/>
        <v>1</v>
      </c>
      <c r="AP24" s="25" t="s">
        <v>92</v>
      </c>
      <c r="AQ24" s="26">
        <v>173.0</v>
      </c>
      <c r="AR24" s="27" t="s">
        <v>401</v>
      </c>
      <c r="AS24" s="26">
        <v>1.629905067486E12</v>
      </c>
    </row>
    <row r="25">
      <c r="A25" s="24" t="b">
        <f t="shared" si="1"/>
        <v>1</v>
      </c>
      <c r="B25" s="25" t="s">
        <v>186</v>
      </c>
      <c r="C25" s="26">
        <v>424.0</v>
      </c>
      <c r="D25" s="27" t="s">
        <v>408</v>
      </c>
      <c r="E25" s="26">
        <v>1.629890041374E12</v>
      </c>
      <c r="F25" s="24" t="b">
        <f t="shared" si="2"/>
        <v>1</v>
      </c>
      <c r="G25" s="25" t="s">
        <v>183</v>
      </c>
      <c r="H25" s="26">
        <v>167.0</v>
      </c>
      <c r="I25" s="27" t="s">
        <v>402</v>
      </c>
      <c r="J25" s="26">
        <v>1.629890833412E12</v>
      </c>
      <c r="K25" s="24" t="b">
        <f t="shared" si="3"/>
        <v>1</v>
      </c>
      <c r="L25" s="25" t="s">
        <v>183</v>
      </c>
      <c r="M25" s="26">
        <v>218.0</v>
      </c>
      <c r="N25" s="27" t="s">
        <v>403</v>
      </c>
      <c r="O25" s="26">
        <v>1.629891654724E12</v>
      </c>
      <c r="P25" s="24" t="b">
        <f t="shared" si="4"/>
        <v>1</v>
      </c>
      <c r="Q25" s="25" t="s">
        <v>183</v>
      </c>
      <c r="R25" s="26">
        <v>190.0</v>
      </c>
      <c r="S25" s="27" t="s">
        <v>400</v>
      </c>
      <c r="T25" s="26">
        <v>1.629895495891E12</v>
      </c>
      <c r="U25" s="24" t="b">
        <f t="shared" si="5"/>
        <v>1</v>
      </c>
      <c r="V25" s="25" t="s">
        <v>84</v>
      </c>
      <c r="W25" s="26">
        <v>225.0</v>
      </c>
      <c r="X25" s="27" t="s">
        <v>409</v>
      </c>
      <c r="Y25" s="26">
        <v>1.62989645415E12</v>
      </c>
      <c r="Z25" s="24" t="b">
        <f t="shared" si="6"/>
        <v>1</v>
      </c>
      <c r="AA25" s="25" t="s">
        <v>81</v>
      </c>
      <c r="AB25" s="26">
        <v>218.0</v>
      </c>
      <c r="AC25" s="27" t="s">
        <v>404</v>
      </c>
      <c r="AD25" s="26">
        <v>1.629897709581E12</v>
      </c>
      <c r="AE25" s="24" t="b">
        <f t="shared" si="7"/>
        <v>1</v>
      </c>
      <c r="AF25" s="25" t="s">
        <v>186</v>
      </c>
      <c r="AG25" s="26">
        <v>286.0</v>
      </c>
      <c r="AH25" s="27" t="s">
        <v>407</v>
      </c>
      <c r="AI25" s="26">
        <v>1.629903337288E12</v>
      </c>
      <c r="AJ25" s="24" t="b">
        <f t="shared" si="8"/>
        <v>1</v>
      </c>
      <c r="AK25" s="25" t="s">
        <v>186</v>
      </c>
      <c r="AL25" s="26">
        <v>269.0</v>
      </c>
      <c r="AM25" s="27" t="s">
        <v>406</v>
      </c>
      <c r="AN25" s="26">
        <v>1.629904440715E12</v>
      </c>
      <c r="AO25" s="24" t="b">
        <f t="shared" si="9"/>
        <v>1</v>
      </c>
      <c r="AP25" s="41" t="s">
        <v>81</v>
      </c>
      <c r="AQ25" s="26">
        <v>226.0</v>
      </c>
      <c r="AR25" s="27" t="s">
        <v>401</v>
      </c>
      <c r="AS25" s="26">
        <v>1.629905067716E12</v>
      </c>
    </row>
    <row r="26">
      <c r="A26" s="24" t="b">
        <f t="shared" si="1"/>
        <v>1</v>
      </c>
      <c r="B26" s="25" t="s">
        <v>212</v>
      </c>
      <c r="C26" s="26">
        <v>234.0</v>
      </c>
      <c r="D26" s="27" t="s">
        <v>408</v>
      </c>
      <c r="E26" s="26">
        <v>1.629890041608E12</v>
      </c>
      <c r="F26" s="24" t="b">
        <f t="shared" si="2"/>
        <v>1</v>
      </c>
      <c r="G26" s="25" t="s">
        <v>84</v>
      </c>
      <c r="H26" s="26">
        <v>205.0</v>
      </c>
      <c r="I26" s="27" t="s">
        <v>402</v>
      </c>
      <c r="J26" s="26">
        <v>1.629890833599E12</v>
      </c>
      <c r="K26" s="24" t="b">
        <f t="shared" si="3"/>
        <v>1</v>
      </c>
      <c r="L26" s="25" t="s">
        <v>84</v>
      </c>
      <c r="M26" s="26">
        <v>257.0</v>
      </c>
      <c r="N26" s="27" t="s">
        <v>403</v>
      </c>
      <c r="O26" s="26">
        <v>1.629891654999E12</v>
      </c>
      <c r="P26" s="24" t="b">
        <f t="shared" si="4"/>
        <v>1</v>
      </c>
      <c r="Q26" s="25" t="s">
        <v>84</v>
      </c>
      <c r="R26" s="26">
        <v>255.0</v>
      </c>
      <c r="S26" s="27" t="s">
        <v>410</v>
      </c>
      <c r="T26" s="26">
        <v>1.629895496145E12</v>
      </c>
      <c r="U26" s="24" t="b">
        <f t="shared" si="5"/>
        <v>1</v>
      </c>
      <c r="V26" s="41" t="s">
        <v>138</v>
      </c>
      <c r="W26" s="26">
        <v>202.0</v>
      </c>
      <c r="X26" s="27" t="s">
        <v>409</v>
      </c>
      <c r="Y26" s="26">
        <v>1.629896454362E12</v>
      </c>
      <c r="Z26" s="24" t="b">
        <f t="shared" si="6"/>
        <v>1</v>
      </c>
      <c r="AA26" s="25" t="s">
        <v>84</v>
      </c>
      <c r="AB26" s="26">
        <v>140.0</v>
      </c>
      <c r="AC26" s="27" t="s">
        <v>404</v>
      </c>
      <c r="AD26" s="26">
        <v>1.629897709718E12</v>
      </c>
      <c r="AE26" s="24" t="b">
        <f t="shared" si="7"/>
        <v>1</v>
      </c>
      <c r="AF26" s="25" t="s">
        <v>212</v>
      </c>
      <c r="AG26" s="26">
        <v>269.0</v>
      </c>
      <c r="AH26" s="27" t="s">
        <v>407</v>
      </c>
      <c r="AI26" s="26">
        <v>1.629903337556E12</v>
      </c>
      <c r="AJ26" s="24" t="b">
        <f t="shared" si="8"/>
        <v>1</v>
      </c>
      <c r="AK26" s="25" t="s">
        <v>212</v>
      </c>
      <c r="AL26" s="26">
        <v>260.0</v>
      </c>
      <c r="AM26" s="27" t="s">
        <v>406</v>
      </c>
      <c r="AN26" s="26">
        <v>1.62990444099E12</v>
      </c>
      <c r="AO26" s="24" t="b">
        <f t="shared" si="9"/>
        <v>1</v>
      </c>
      <c r="AP26" s="41" t="s">
        <v>81</v>
      </c>
      <c r="AQ26" s="26">
        <v>2401.0</v>
      </c>
      <c r="AR26" s="27" t="s">
        <v>411</v>
      </c>
      <c r="AS26" s="26">
        <v>1.629905070118E12</v>
      </c>
    </row>
    <row r="27">
      <c r="A27" s="24" t="b">
        <f t="shared" si="1"/>
        <v>1</v>
      </c>
      <c r="B27" s="25" t="s">
        <v>183</v>
      </c>
      <c r="C27" s="26">
        <v>227.0</v>
      </c>
      <c r="D27" s="27" t="s">
        <v>408</v>
      </c>
      <c r="E27" s="26">
        <v>1.629890041832E12</v>
      </c>
      <c r="F27" s="24" t="b">
        <f t="shared" si="2"/>
        <v>1</v>
      </c>
      <c r="G27" s="25" t="s">
        <v>81</v>
      </c>
      <c r="H27" s="26">
        <v>139.0</v>
      </c>
      <c r="I27" s="27" t="s">
        <v>402</v>
      </c>
      <c r="J27" s="26">
        <v>1.629890833738E12</v>
      </c>
      <c r="K27" s="24" t="b">
        <f t="shared" si="3"/>
        <v>1</v>
      </c>
      <c r="L27" s="25" t="s">
        <v>138</v>
      </c>
      <c r="M27" s="26">
        <v>144.0</v>
      </c>
      <c r="N27" s="27" t="s">
        <v>412</v>
      </c>
      <c r="O27" s="26">
        <v>1.629891655132E12</v>
      </c>
      <c r="P27" s="24" t="b">
        <f t="shared" si="4"/>
        <v>1</v>
      </c>
      <c r="Q27" s="41" t="s">
        <v>176</v>
      </c>
      <c r="R27" s="26">
        <v>482.0</v>
      </c>
      <c r="S27" s="27" t="s">
        <v>410</v>
      </c>
      <c r="T27" s="26">
        <v>1.62989549663E12</v>
      </c>
      <c r="U27" s="24" t="b">
        <f t="shared" si="5"/>
        <v>1</v>
      </c>
      <c r="V27" s="25" t="s">
        <v>100</v>
      </c>
      <c r="W27" s="26">
        <v>189.0</v>
      </c>
      <c r="X27" s="27" t="s">
        <v>409</v>
      </c>
      <c r="Y27" s="26">
        <v>1.629896454531E12</v>
      </c>
      <c r="Z27" s="24" t="b">
        <f t="shared" si="6"/>
        <v>1</v>
      </c>
      <c r="AA27" s="25" t="s">
        <v>186</v>
      </c>
      <c r="AB27" s="26">
        <v>245.0</v>
      </c>
      <c r="AC27" s="27" t="s">
        <v>404</v>
      </c>
      <c r="AD27" s="26">
        <v>1.629897709954E12</v>
      </c>
      <c r="AE27" s="24" t="b">
        <f t="shared" si="7"/>
        <v>1</v>
      </c>
      <c r="AF27" s="41" t="s">
        <v>186</v>
      </c>
      <c r="AG27" s="26">
        <v>226.0</v>
      </c>
      <c r="AH27" s="27" t="s">
        <v>407</v>
      </c>
      <c r="AI27" s="26">
        <v>1.629903337786E12</v>
      </c>
      <c r="AJ27" s="24" t="b">
        <f t="shared" si="8"/>
        <v>1</v>
      </c>
      <c r="AK27" s="25" t="s">
        <v>183</v>
      </c>
      <c r="AL27" s="26">
        <v>250.0</v>
      </c>
      <c r="AM27" s="27" t="s">
        <v>413</v>
      </c>
      <c r="AN27" s="26">
        <v>1.62990444124E12</v>
      </c>
      <c r="AO27" s="24" t="b">
        <f t="shared" si="9"/>
        <v>1</v>
      </c>
      <c r="AP27" s="25" t="s">
        <v>81</v>
      </c>
      <c r="AQ27" s="26">
        <v>335.0</v>
      </c>
      <c r="AR27" s="27" t="s">
        <v>411</v>
      </c>
      <c r="AS27" s="26">
        <v>1.629905070453E12</v>
      </c>
    </row>
    <row r="28">
      <c r="A28" s="24" t="b">
        <f t="shared" si="1"/>
        <v>1</v>
      </c>
      <c r="B28" s="25" t="s">
        <v>84</v>
      </c>
      <c r="C28" s="26">
        <v>274.0</v>
      </c>
      <c r="D28" s="27" t="s">
        <v>414</v>
      </c>
      <c r="E28" s="26">
        <v>1.629890042123E12</v>
      </c>
      <c r="F28" s="24" t="b">
        <f t="shared" si="2"/>
        <v>1</v>
      </c>
      <c r="G28" s="25" t="s">
        <v>76</v>
      </c>
      <c r="H28" s="26">
        <v>172.0</v>
      </c>
      <c r="I28" s="27" t="s">
        <v>402</v>
      </c>
      <c r="J28" s="26">
        <v>1.629890833914E12</v>
      </c>
      <c r="K28" s="24" t="b">
        <f t="shared" si="3"/>
        <v>1</v>
      </c>
      <c r="L28" s="25" t="s">
        <v>81</v>
      </c>
      <c r="M28" s="26">
        <v>243.0</v>
      </c>
      <c r="N28" s="27" t="s">
        <v>412</v>
      </c>
      <c r="O28" s="26">
        <v>1.629891655369E12</v>
      </c>
      <c r="P28" s="24" t="b">
        <f t="shared" si="4"/>
        <v>1</v>
      </c>
      <c r="Q28" s="41" t="s">
        <v>186</v>
      </c>
      <c r="R28" s="26">
        <v>310.0</v>
      </c>
      <c r="S28" s="27" t="s">
        <v>410</v>
      </c>
      <c r="T28" s="26">
        <v>1.629895496936E12</v>
      </c>
      <c r="U28" s="24" t="b">
        <f t="shared" si="5"/>
        <v>1</v>
      </c>
      <c r="V28" s="25" t="s">
        <v>111</v>
      </c>
      <c r="W28" s="26">
        <v>221.0</v>
      </c>
      <c r="X28" s="27" t="s">
        <v>409</v>
      </c>
      <c r="Y28" s="26">
        <v>1.629896454756E12</v>
      </c>
      <c r="Z28" s="24" t="b">
        <f t="shared" si="6"/>
        <v>1</v>
      </c>
      <c r="AA28" s="25" t="s">
        <v>212</v>
      </c>
      <c r="AB28" s="26">
        <v>251.0</v>
      </c>
      <c r="AC28" s="27" t="s">
        <v>415</v>
      </c>
      <c r="AD28" s="26">
        <v>1.629897710205E12</v>
      </c>
      <c r="AE28" s="24" t="b">
        <f t="shared" si="7"/>
        <v>1</v>
      </c>
      <c r="AF28" s="25" t="s">
        <v>84</v>
      </c>
      <c r="AG28" s="26">
        <v>318.0</v>
      </c>
      <c r="AH28" s="27" t="s">
        <v>416</v>
      </c>
      <c r="AI28" s="26">
        <v>1.629903338099E12</v>
      </c>
      <c r="AJ28" s="24" t="b">
        <f t="shared" si="8"/>
        <v>1</v>
      </c>
      <c r="AK28" s="25" t="s">
        <v>84</v>
      </c>
      <c r="AL28" s="26">
        <v>265.0</v>
      </c>
      <c r="AM28" s="27" t="s">
        <v>413</v>
      </c>
      <c r="AN28" s="26">
        <v>1.62990444149E12</v>
      </c>
      <c r="AO28" s="24" t="b">
        <f t="shared" si="9"/>
        <v>1</v>
      </c>
      <c r="AP28" s="25" t="s">
        <v>84</v>
      </c>
      <c r="AQ28" s="26">
        <v>1357.0</v>
      </c>
      <c r="AR28" s="27" t="s">
        <v>417</v>
      </c>
      <c r="AS28" s="26">
        <v>1.629905071819E12</v>
      </c>
    </row>
    <row r="29">
      <c r="A29" s="24" t="b">
        <f t="shared" si="1"/>
        <v>0</v>
      </c>
      <c r="B29" s="41" t="s">
        <v>51</v>
      </c>
      <c r="C29" s="26">
        <v>1508.0</v>
      </c>
      <c r="D29" s="27" t="s">
        <v>418</v>
      </c>
      <c r="E29" s="26">
        <v>1.629890043615E12</v>
      </c>
      <c r="F29" s="24" t="b">
        <f t="shared" si="2"/>
        <v>1</v>
      </c>
      <c r="G29" s="25" t="s">
        <v>92</v>
      </c>
      <c r="H29" s="26">
        <v>129.0</v>
      </c>
      <c r="I29" s="27" t="s">
        <v>419</v>
      </c>
      <c r="J29" s="26">
        <v>1.629890834039E12</v>
      </c>
      <c r="K29" s="24" t="b">
        <f t="shared" si="3"/>
        <v>1</v>
      </c>
      <c r="L29" s="25" t="s">
        <v>84</v>
      </c>
      <c r="M29" s="26">
        <v>181.0</v>
      </c>
      <c r="N29" s="27" t="s">
        <v>412</v>
      </c>
      <c r="O29" s="26">
        <v>1.629891655549E12</v>
      </c>
      <c r="P29" s="24" t="b">
        <f t="shared" si="4"/>
        <v>1</v>
      </c>
      <c r="Q29" s="25" t="s">
        <v>84</v>
      </c>
      <c r="R29" s="26">
        <v>374.0</v>
      </c>
      <c r="S29" s="27" t="s">
        <v>420</v>
      </c>
      <c r="T29" s="26">
        <v>1.629895497311E12</v>
      </c>
      <c r="U29" s="24" t="b">
        <f t="shared" si="5"/>
        <v>1</v>
      </c>
      <c r="V29" s="25" t="s">
        <v>84</v>
      </c>
      <c r="W29" s="26">
        <v>193.0</v>
      </c>
      <c r="X29" s="27" t="s">
        <v>409</v>
      </c>
      <c r="Y29" s="26">
        <v>1.629896454947E12</v>
      </c>
      <c r="Z29" s="24" t="b">
        <f t="shared" si="6"/>
        <v>1</v>
      </c>
      <c r="AA29" s="25" t="s">
        <v>183</v>
      </c>
      <c r="AB29" s="26">
        <v>209.0</v>
      </c>
      <c r="AC29" s="27" t="s">
        <v>415</v>
      </c>
      <c r="AD29" s="26">
        <v>1.629897710412E12</v>
      </c>
      <c r="AE29" s="24" t="b">
        <f t="shared" si="7"/>
        <v>1</v>
      </c>
      <c r="AF29" s="41" t="s">
        <v>176</v>
      </c>
      <c r="AG29" s="26">
        <v>258.0</v>
      </c>
      <c r="AH29" s="27" t="s">
        <v>416</v>
      </c>
      <c r="AI29" s="26">
        <v>1.629903338357E12</v>
      </c>
      <c r="AJ29" s="24" t="b">
        <f t="shared" si="8"/>
        <v>1</v>
      </c>
      <c r="AK29" s="25" t="s">
        <v>176</v>
      </c>
      <c r="AL29" s="26">
        <v>221.0</v>
      </c>
      <c r="AM29" s="27" t="s">
        <v>413</v>
      </c>
      <c r="AN29" s="26">
        <v>1.629904441714E12</v>
      </c>
      <c r="AO29" s="24" t="b">
        <f t="shared" si="9"/>
        <v>1</v>
      </c>
      <c r="AP29" s="25" t="s">
        <v>186</v>
      </c>
      <c r="AQ29" s="26">
        <v>1448.0</v>
      </c>
      <c r="AR29" s="27" t="s">
        <v>421</v>
      </c>
      <c r="AS29" s="26">
        <v>1.629905073252E12</v>
      </c>
    </row>
    <row r="30">
      <c r="A30" s="24" t="b">
        <f t="shared" si="1"/>
        <v>1</v>
      </c>
      <c r="B30" s="25" t="s">
        <v>84</v>
      </c>
      <c r="C30" s="26">
        <v>268.0</v>
      </c>
      <c r="D30" s="27" t="s">
        <v>418</v>
      </c>
      <c r="E30" s="26">
        <v>1.629890043884E12</v>
      </c>
      <c r="F30" s="24" t="b">
        <f t="shared" si="2"/>
        <v>1</v>
      </c>
      <c r="G30" s="25" t="s">
        <v>64</v>
      </c>
      <c r="H30" s="26">
        <v>193.0</v>
      </c>
      <c r="I30" s="27" t="s">
        <v>419</v>
      </c>
      <c r="J30" s="26">
        <v>1.629890834235E12</v>
      </c>
      <c r="K30" s="24" t="b">
        <f t="shared" si="3"/>
        <v>0</v>
      </c>
      <c r="L30" s="25" t="s">
        <v>422</v>
      </c>
      <c r="M30" s="26">
        <v>531.0</v>
      </c>
      <c r="N30" s="27" t="s">
        <v>423</v>
      </c>
      <c r="O30" s="26">
        <v>1.629891656078E12</v>
      </c>
      <c r="P30" s="24" t="b">
        <f t="shared" si="4"/>
        <v>1</v>
      </c>
      <c r="Q30" s="41" t="s">
        <v>186</v>
      </c>
      <c r="R30" s="26">
        <v>423.0</v>
      </c>
      <c r="S30" s="27" t="s">
        <v>420</v>
      </c>
      <c r="T30" s="26">
        <v>1.629895497752E12</v>
      </c>
      <c r="U30" s="24" t="b">
        <f t="shared" si="5"/>
        <v>1</v>
      </c>
      <c r="V30" s="25" t="s">
        <v>123</v>
      </c>
      <c r="W30" s="26">
        <v>222.0</v>
      </c>
      <c r="X30" s="27" t="s">
        <v>424</v>
      </c>
      <c r="Y30" s="26">
        <v>1.629896455164E12</v>
      </c>
      <c r="Z30" s="24" t="b">
        <f t="shared" si="6"/>
        <v>1</v>
      </c>
      <c r="AA30" s="25" t="s">
        <v>84</v>
      </c>
      <c r="AB30" s="26">
        <v>266.0</v>
      </c>
      <c r="AC30" s="27" t="s">
        <v>415</v>
      </c>
      <c r="AD30" s="26">
        <v>1.62989771068E12</v>
      </c>
      <c r="AE30" s="24" t="b">
        <f t="shared" si="7"/>
        <v>1</v>
      </c>
      <c r="AF30" s="41" t="s">
        <v>84</v>
      </c>
      <c r="AG30" s="26">
        <v>246.0</v>
      </c>
      <c r="AH30" s="27" t="s">
        <v>416</v>
      </c>
      <c r="AI30" s="26">
        <v>1.629903338603E12</v>
      </c>
      <c r="AJ30" s="24" t="b">
        <f t="shared" si="8"/>
        <v>1</v>
      </c>
      <c r="AK30" s="25" t="s">
        <v>186</v>
      </c>
      <c r="AL30" s="26">
        <v>344.0</v>
      </c>
      <c r="AM30" s="27" t="s">
        <v>425</v>
      </c>
      <c r="AN30" s="26">
        <v>1.629904442054E12</v>
      </c>
      <c r="AO30" s="24" t="b">
        <f t="shared" si="9"/>
        <v>1</v>
      </c>
      <c r="AP30" s="25" t="s">
        <v>212</v>
      </c>
      <c r="AQ30" s="26">
        <v>293.0</v>
      </c>
      <c r="AR30" s="27" t="s">
        <v>421</v>
      </c>
      <c r="AS30" s="26">
        <v>1.629905073545E12</v>
      </c>
    </row>
    <row r="31">
      <c r="A31" s="24" t="b">
        <f t="shared" si="1"/>
        <v>1</v>
      </c>
      <c r="B31" s="25" t="s">
        <v>138</v>
      </c>
      <c r="C31" s="26">
        <v>1188.0</v>
      </c>
      <c r="D31" s="27" t="s">
        <v>426</v>
      </c>
      <c r="E31" s="26">
        <v>1.629890045071E12</v>
      </c>
      <c r="F31" s="24" t="b">
        <f t="shared" si="2"/>
        <v>1</v>
      </c>
      <c r="G31" s="25" t="s">
        <v>92</v>
      </c>
      <c r="H31" s="26">
        <v>234.0</v>
      </c>
      <c r="I31" s="27" t="s">
        <v>419</v>
      </c>
      <c r="J31" s="26">
        <v>1.629890834467E12</v>
      </c>
      <c r="K31" s="24" t="b">
        <f t="shared" si="3"/>
        <v>0</v>
      </c>
      <c r="L31" s="25" t="s">
        <v>51</v>
      </c>
      <c r="M31" s="26">
        <v>134.0</v>
      </c>
      <c r="N31" s="27" t="s">
        <v>423</v>
      </c>
      <c r="O31" s="26">
        <v>1.629891656212E12</v>
      </c>
      <c r="P31" s="24" t="b">
        <f t="shared" si="4"/>
        <v>1</v>
      </c>
      <c r="Q31" s="41" t="s">
        <v>176</v>
      </c>
      <c r="R31" s="26">
        <v>148.0</v>
      </c>
      <c r="S31" s="27" t="s">
        <v>420</v>
      </c>
      <c r="T31" s="26">
        <v>1.629895497883E12</v>
      </c>
      <c r="U31" s="24" t="b">
        <f t="shared" si="5"/>
        <v>1</v>
      </c>
      <c r="V31" s="25" t="s">
        <v>92</v>
      </c>
      <c r="W31" s="26">
        <v>84.0</v>
      </c>
      <c r="X31" s="27" t="s">
        <v>424</v>
      </c>
      <c r="Y31" s="26">
        <v>1.629896455249E12</v>
      </c>
      <c r="Z31" s="24" t="b">
        <f t="shared" si="6"/>
        <v>1</v>
      </c>
      <c r="AA31" s="41" t="s">
        <v>176</v>
      </c>
      <c r="AB31" s="26">
        <v>187.0</v>
      </c>
      <c r="AC31" s="27" t="s">
        <v>415</v>
      </c>
      <c r="AD31" s="26">
        <v>1.629897710867E12</v>
      </c>
      <c r="AE31" s="24" t="b">
        <f t="shared" si="7"/>
        <v>1</v>
      </c>
      <c r="AF31" s="41" t="s">
        <v>186</v>
      </c>
      <c r="AG31" s="26">
        <v>293.0</v>
      </c>
      <c r="AH31" s="27" t="s">
        <v>416</v>
      </c>
      <c r="AI31" s="26">
        <v>1.629903338898E12</v>
      </c>
      <c r="AJ31" s="24" t="b">
        <f t="shared" si="8"/>
        <v>1</v>
      </c>
      <c r="AK31" s="25" t="s">
        <v>84</v>
      </c>
      <c r="AL31" s="26">
        <v>582.0</v>
      </c>
      <c r="AM31" s="27" t="s">
        <v>425</v>
      </c>
      <c r="AN31" s="26">
        <v>1.629904442644E12</v>
      </c>
      <c r="AO31" s="24" t="b">
        <f t="shared" si="9"/>
        <v>1</v>
      </c>
      <c r="AP31" s="25" t="s">
        <v>183</v>
      </c>
      <c r="AQ31" s="26">
        <v>242.0</v>
      </c>
      <c r="AR31" s="27" t="s">
        <v>421</v>
      </c>
      <c r="AS31" s="26">
        <v>1.629905073784E12</v>
      </c>
    </row>
    <row r="32">
      <c r="A32" s="24" t="b">
        <f t="shared" si="1"/>
        <v>1</v>
      </c>
      <c r="B32" s="25" t="s">
        <v>81</v>
      </c>
      <c r="C32" s="26">
        <v>334.0</v>
      </c>
      <c r="D32" s="27" t="s">
        <v>426</v>
      </c>
      <c r="E32" s="26">
        <v>1.629890045407E12</v>
      </c>
      <c r="F32" s="24" t="b">
        <f t="shared" si="2"/>
        <v>1</v>
      </c>
      <c r="G32" s="25" t="s">
        <v>84</v>
      </c>
      <c r="H32" s="26">
        <v>290.0</v>
      </c>
      <c r="I32" s="27" t="s">
        <v>419</v>
      </c>
      <c r="J32" s="26">
        <v>1.629890834758E12</v>
      </c>
      <c r="K32" s="24" t="b">
        <f t="shared" si="3"/>
        <v>0</v>
      </c>
      <c r="L32" s="25" t="s">
        <v>427</v>
      </c>
      <c r="M32" s="26">
        <v>192.0</v>
      </c>
      <c r="N32" s="27" t="s">
        <v>423</v>
      </c>
      <c r="O32" s="26">
        <v>1.629891656407E12</v>
      </c>
      <c r="P32" s="24" t="b">
        <f t="shared" si="4"/>
        <v>1</v>
      </c>
      <c r="Q32" s="25" t="s">
        <v>84</v>
      </c>
      <c r="R32" s="26">
        <v>111.0</v>
      </c>
      <c r="S32" s="27" t="s">
        <v>420</v>
      </c>
      <c r="T32" s="26">
        <v>1.629895497994E12</v>
      </c>
      <c r="U32" s="24" t="b">
        <f t="shared" si="5"/>
        <v>1</v>
      </c>
      <c r="V32" s="25" t="s">
        <v>92</v>
      </c>
      <c r="W32" s="26">
        <v>190.0</v>
      </c>
      <c r="X32" s="27" t="s">
        <v>424</v>
      </c>
      <c r="Y32" s="26">
        <v>1.629896455442E12</v>
      </c>
      <c r="Z32" s="24" t="b">
        <f t="shared" si="6"/>
        <v>1</v>
      </c>
      <c r="AA32" s="41" t="s">
        <v>186</v>
      </c>
      <c r="AB32" s="26">
        <v>284.0</v>
      </c>
      <c r="AC32" s="27" t="s">
        <v>428</v>
      </c>
      <c r="AD32" s="26">
        <v>1.629897711151E12</v>
      </c>
      <c r="AE32" s="24" t="b">
        <f t="shared" si="7"/>
        <v>1</v>
      </c>
      <c r="AF32" s="41" t="s">
        <v>212</v>
      </c>
      <c r="AG32" s="26">
        <v>249.0</v>
      </c>
      <c r="AH32" s="27" t="s">
        <v>429</v>
      </c>
      <c r="AI32" s="26">
        <v>1.629903339147E12</v>
      </c>
      <c r="AJ32" s="24" t="b">
        <f t="shared" si="8"/>
        <v>1</v>
      </c>
      <c r="AK32" s="41" t="s">
        <v>186</v>
      </c>
      <c r="AL32" s="26">
        <v>683.0</v>
      </c>
      <c r="AM32" s="27" t="s">
        <v>430</v>
      </c>
      <c r="AN32" s="26">
        <v>1.62990444332E12</v>
      </c>
      <c r="AO32" s="24" t="b">
        <f t="shared" si="9"/>
        <v>1</v>
      </c>
      <c r="AP32" s="25" t="s">
        <v>84</v>
      </c>
      <c r="AQ32" s="26">
        <v>322.0</v>
      </c>
      <c r="AR32" s="27" t="s">
        <v>431</v>
      </c>
      <c r="AS32" s="26">
        <v>1.629905074108E12</v>
      </c>
    </row>
    <row r="33">
      <c r="A33" s="24" t="b">
        <f t="shared" si="1"/>
        <v>1</v>
      </c>
      <c r="B33" s="25" t="s">
        <v>84</v>
      </c>
      <c r="C33" s="26">
        <v>181.0</v>
      </c>
      <c r="D33" s="27" t="s">
        <v>426</v>
      </c>
      <c r="E33" s="26">
        <v>1.629890045585E12</v>
      </c>
      <c r="F33" s="24" t="b">
        <f t="shared" si="2"/>
        <v>1</v>
      </c>
      <c r="G33" s="25" t="s">
        <v>176</v>
      </c>
      <c r="H33" s="26">
        <v>1048.0</v>
      </c>
      <c r="I33" s="27" t="s">
        <v>432</v>
      </c>
      <c r="J33" s="26">
        <v>1.629890835809E12</v>
      </c>
      <c r="K33" s="24" t="b">
        <f t="shared" si="3"/>
        <v>0</v>
      </c>
      <c r="L33" s="25" t="s">
        <v>433</v>
      </c>
      <c r="M33" s="26">
        <v>117.0</v>
      </c>
      <c r="N33" s="27" t="s">
        <v>423</v>
      </c>
      <c r="O33" s="26">
        <v>1.629891656521E12</v>
      </c>
      <c r="P33" s="24" t="b">
        <f t="shared" si="4"/>
        <v>1</v>
      </c>
      <c r="Q33" s="41" t="s">
        <v>183</v>
      </c>
      <c r="R33" s="26">
        <v>116.0</v>
      </c>
      <c r="S33" s="27" t="s">
        <v>434</v>
      </c>
      <c r="T33" s="26">
        <v>1.629895498108E12</v>
      </c>
      <c r="U33" s="24" t="b">
        <f t="shared" si="5"/>
        <v>1</v>
      </c>
      <c r="V33" s="25" t="s">
        <v>81</v>
      </c>
      <c r="W33" s="26">
        <v>237.0</v>
      </c>
      <c r="X33" s="27" t="s">
        <v>424</v>
      </c>
      <c r="Y33" s="26">
        <v>1.629896455677E12</v>
      </c>
      <c r="Z33" s="24" t="b">
        <f t="shared" si="6"/>
        <v>1</v>
      </c>
      <c r="AA33" s="41" t="s">
        <v>176</v>
      </c>
      <c r="AB33" s="26">
        <v>372.0</v>
      </c>
      <c r="AC33" s="27" t="s">
        <v>428</v>
      </c>
      <c r="AD33" s="26">
        <v>1.629897711524E12</v>
      </c>
      <c r="AE33" s="24" t="b">
        <f t="shared" si="7"/>
        <v>1</v>
      </c>
      <c r="AF33" s="42" t="s">
        <v>183</v>
      </c>
      <c r="AG33" s="26">
        <v>414.0</v>
      </c>
      <c r="AH33" s="27" t="s">
        <v>429</v>
      </c>
      <c r="AI33" s="26">
        <v>1.629903339561E12</v>
      </c>
      <c r="AJ33" s="24" t="b">
        <f t="shared" si="8"/>
        <v>1</v>
      </c>
      <c r="AK33" s="41" t="s">
        <v>176</v>
      </c>
      <c r="AL33" s="26">
        <v>132.0</v>
      </c>
      <c r="AM33" s="27" t="s">
        <v>430</v>
      </c>
      <c r="AN33" s="26">
        <v>1.629904443451E12</v>
      </c>
      <c r="AO33" s="24" t="b">
        <f t="shared" si="9"/>
        <v>1</v>
      </c>
      <c r="AP33" s="25" t="s">
        <v>176</v>
      </c>
      <c r="AQ33" s="26">
        <v>289.0</v>
      </c>
      <c r="AR33" s="27" t="s">
        <v>431</v>
      </c>
      <c r="AS33" s="26">
        <v>1.629905074398E12</v>
      </c>
    </row>
    <row r="34">
      <c r="A34" s="24" t="b">
        <f t="shared" si="1"/>
        <v>0</v>
      </c>
      <c r="B34" s="25" t="s">
        <v>422</v>
      </c>
      <c r="C34" s="26">
        <v>615.0</v>
      </c>
      <c r="D34" s="27" t="s">
        <v>435</v>
      </c>
      <c r="E34" s="26">
        <v>1.6298900462E12</v>
      </c>
      <c r="F34" s="24" t="b">
        <f t="shared" si="2"/>
        <v>1</v>
      </c>
      <c r="G34" s="25" t="s">
        <v>186</v>
      </c>
      <c r="H34" s="26">
        <v>386.0</v>
      </c>
      <c r="I34" s="27" t="s">
        <v>436</v>
      </c>
      <c r="J34" s="26">
        <v>1.629890836194E12</v>
      </c>
      <c r="K34" s="24" t="b">
        <f t="shared" si="3"/>
        <v>0</v>
      </c>
      <c r="L34" s="25" t="s">
        <v>437</v>
      </c>
      <c r="M34" s="26">
        <v>303.0</v>
      </c>
      <c r="N34" s="27" t="s">
        <v>423</v>
      </c>
      <c r="O34" s="26">
        <v>1.629891656827E12</v>
      </c>
      <c r="P34" s="24" t="b">
        <f t="shared" si="4"/>
        <v>1</v>
      </c>
      <c r="Q34" s="41" t="s">
        <v>138</v>
      </c>
      <c r="R34" s="26">
        <v>273.0</v>
      </c>
      <c r="S34" s="27" t="s">
        <v>434</v>
      </c>
      <c r="T34" s="26">
        <v>1.629895498387E12</v>
      </c>
      <c r="U34" s="24" t="b">
        <f t="shared" si="5"/>
        <v>1</v>
      </c>
      <c r="V34" s="25" t="s">
        <v>84</v>
      </c>
      <c r="W34" s="26">
        <v>263.0</v>
      </c>
      <c r="X34" s="27" t="s">
        <v>424</v>
      </c>
      <c r="Y34" s="26">
        <v>1.629896455942E12</v>
      </c>
      <c r="Z34" s="24" t="b">
        <f t="shared" si="6"/>
        <v>1</v>
      </c>
      <c r="AA34" s="25" t="s">
        <v>84</v>
      </c>
      <c r="AB34" s="26">
        <v>139.0</v>
      </c>
      <c r="AC34" s="27" t="s">
        <v>428</v>
      </c>
      <c r="AD34" s="26">
        <v>1.629897711659E12</v>
      </c>
      <c r="AE34" s="24" t="b">
        <f t="shared" si="7"/>
        <v>1</v>
      </c>
      <c r="AF34" s="25" t="s">
        <v>84</v>
      </c>
      <c r="AG34" s="26">
        <v>251.0</v>
      </c>
      <c r="AH34" s="27" t="s">
        <v>429</v>
      </c>
      <c r="AI34" s="26">
        <v>1.629903339808E12</v>
      </c>
      <c r="AJ34" s="24" t="b">
        <f t="shared" si="8"/>
        <v>1</v>
      </c>
      <c r="AK34" s="25" t="s">
        <v>84</v>
      </c>
      <c r="AL34" s="26">
        <v>159.0</v>
      </c>
      <c r="AM34" s="27" t="s">
        <v>430</v>
      </c>
      <c r="AN34" s="26">
        <v>1.62990444361E12</v>
      </c>
      <c r="AO34" s="24" t="b">
        <f t="shared" si="9"/>
        <v>1</v>
      </c>
      <c r="AP34" s="25" t="s">
        <v>186</v>
      </c>
      <c r="AQ34" s="26">
        <v>324.0</v>
      </c>
      <c r="AR34" s="27" t="s">
        <v>431</v>
      </c>
      <c r="AS34" s="26">
        <v>1.629905074722E12</v>
      </c>
    </row>
    <row r="35">
      <c r="A35" s="24" t="b">
        <f t="shared" si="1"/>
        <v>0</v>
      </c>
      <c r="B35" s="25" t="s">
        <v>51</v>
      </c>
      <c r="C35" s="26">
        <v>151.0</v>
      </c>
      <c r="D35" s="27" t="s">
        <v>435</v>
      </c>
      <c r="E35" s="26">
        <v>1.629890046349E12</v>
      </c>
      <c r="F35" s="24" t="b">
        <f t="shared" si="2"/>
        <v>1</v>
      </c>
      <c r="G35" s="25" t="s">
        <v>84</v>
      </c>
      <c r="H35" s="26">
        <v>531.0</v>
      </c>
      <c r="I35" s="27" t="s">
        <v>436</v>
      </c>
      <c r="J35" s="26">
        <v>1.629890836723E12</v>
      </c>
      <c r="K35" s="24" t="b">
        <f t="shared" si="3"/>
        <v>1</v>
      </c>
      <c r="L35" s="25" t="s">
        <v>84</v>
      </c>
      <c r="M35" s="26">
        <v>377.0</v>
      </c>
      <c r="N35" s="27" t="s">
        <v>438</v>
      </c>
      <c r="O35" s="26">
        <v>1.629891657201E12</v>
      </c>
      <c r="P35" s="24" t="b">
        <f t="shared" si="4"/>
        <v>1</v>
      </c>
      <c r="Q35" s="41" t="s">
        <v>183</v>
      </c>
      <c r="R35" s="26">
        <v>338.0</v>
      </c>
      <c r="S35" s="27" t="s">
        <v>434</v>
      </c>
      <c r="T35" s="26">
        <v>1.629895498723E12</v>
      </c>
      <c r="U35" s="24" t="b">
        <f t="shared" si="5"/>
        <v>1</v>
      </c>
      <c r="V35" s="41" t="s">
        <v>138</v>
      </c>
      <c r="W35" s="26">
        <v>113.0</v>
      </c>
      <c r="X35" s="27" t="s">
        <v>439</v>
      </c>
      <c r="Y35" s="26">
        <v>1.629896456059E12</v>
      </c>
      <c r="Z35" s="24" t="b">
        <f t="shared" si="6"/>
        <v>1</v>
      </c>
      <c r="AA35" s="25" t="s">
        <v>138</v>
      </c>
      <c r="AB35" s="26">
        <v>245.0</v>
      </c>
      <c r="AC35" s="27" t="s">
        <v>428</v>
      </c>
      <c r="AD35" s="26">
        <v>1.629897711903E12</v>
      </c>
      <c r="AE35" s="24" t="b">
        <f t="shared" si="7"/>
        <v>1</v>
      </c>
      <c r="AF35" s="25" t="s">
        <v>138</v>
      </c>
      <c r="AG35" s="26">
        <v>87.0</v>
      </c>
      <c r="AH35" s="27" t="s">
        <v>429</v>
      </c>
      <c r="AI35" s="26">
        <v>1.629903339898E12</v>
      </c>
      <c r="AJ35" s="24" t="b">
        <f t="shared" si="8"/>
        <v>1</v>
      </c>
      <c r="AK35" s="25" t="s">
        <v>138</v>
      </c>
      <c r="AL35" s="26">
        <v>200.0</v>
      </c>
      <c r="AM35" s="27" t="s">
        <v>430</v>
      </c>
      <c r="AN35" s="26">
        <v>1.629904443812E12</v>
      </c>
      <c r="AO35" s="24" t="b">
        <f t="shared" si="9"/>
        <v>1</v>
      </c>
      <c r="AP35" s="25" t="s">
        <v>84</v>
      </c>
      <c r="AQ35" s="26">
        <v>515.0</v>
      </c>
      <c r="AR35" s="27" t="s">
        <v>440</v>
      </c>
      <c r="AS35" s="26">
        <v>1.629905075236E12</v>
      </c>
    </row>
    <row r="36">
      <c r="A36" s="24" t="b">
        <f t="shared" si="1"/>
        <v>0</v>
      </c>
      <c r="B36" s="25" t="s">
        <v>427</v>
      </c>
      <c r="C36" s="26">
        <v>166.0</v>
      </c>
      <c r="D36" s="27" t="s">
        <v>435</v>
      </c>
      <c r="E36" s="26">
        <v>1.629890046515E12</v>
      </c>
      <c r="F36" s="24" t="b">
        <f t="shared" si="2"/>
        <v>1</v>
      </c>
      <c r="G36" s="41" t="s">
        <v>164</v>
      </c>
      <c r="H36" s="26">
        <v>833.0</v>
      </c>
      <c r="I36" s="27" t="s">
        <v>441</v>
      </c>
      <c r="J36" s="26">
        <v>1.629890837556E12</v>
      </c>
      <c r="K36" s="24" t="b">
        <f t="shared" si="3"/>
        <v>0</v>
      </c>
      <c r="L36" s="25" t="s">
        <v>152</v>
      </c>
      <c r="M36" s="26">
        <v>1446.0</v>
      </c>
      <c r="N36" s="27" t="s">
        <v>442</v>
      </c>
      <c r="O36" s="26">
        <v>1.629891658664E12</v>
      </c>
      <c r="P36" s="24" t="b">
        <f t="shared" si="4"/>
        <v>1</v>
      </c>
      <c r="Q36" s="25" t="s">
        <v>84</v>
      </c>
      <c r="R36" s="26">
        <v>271.0</v>
      </c>
      <c r="S36" s="27" t="s">
        <v>434</v>
      </c>
      <c r="T36" s="26">
        <v>1.629895498991E12</v>
      </c>
      <c r="U36" s="24" t="b">
        <f t="shared" si="5"/>
        <v>1</v>
      </c>
      <c r="V36" s="41" t="s">
        <v>81</v>
      </c>
      <c r="W36" s="26">
        <v>335.0</v>
      </c>
      <c r="X36" s="27" t="s">
        <v>439</v>
      </c>
      <c r="Y36" s="26">
        <v>1.629896456387E12</v>
      </c>
      <c r="Z36" s="24" t="b">
        <f t="shared" si="6"/>
        <v>1</v>
      </c>
      <c r="AA36" s="25" t="s">
        <v>81</v>
      </c>
      <c r="AB36" s="26">
        <v>272.0</v>
      </c>
      <c r="AC36" s="27" t="s">
        <v>443</v>
      </c>
      <c r="AD36" s="26">
        <v>1.62989771218E12</v>
      </c>
      <c r="AE36" s="24" t="b">
        <f t="shared" si="7"/>
        <v>1</v>
      </c>
      <c r="AF36" s="25" t="s">
        <v>81</v>
      </c>
      <c r="AG36" s="26">
        <v>260.0</v>
      </c>
      <c r="AH36" s="27" t="s">
        <v>444</v>
      </c>
      <c r="AI36" s="26">
        <v>1.629903340158E12</v>
      </c>
      <c r="AJ36" s="24" t="b">
        <f t="shared" si="8"/>
        <v>1</v>
      </c>
      <c r="AK36" s="25" t="s">
        <v>81</v>
      </c>
      <c r="AL36" s="26">
        <v>300.0</v>
      </c>
      <c r="AM36" s="27" t="s">
        <v>445</v>
      </c>
      <c r="AN36" s="26">
        <v>1.629904444113E12</v>
      </c>
      <c r="AO36" s="24" t="b">
        <f t="shared" si="9"/>
        <v>1</v>
      </c>
      <c r="AP36" s="41" t="s">
        <v>186</v>
      </c>
      <c r="AQ36" s="26">
        <v>324.0</v>
      </c>
      <c r="AR36" s="27" t="s">
        <v>440</v>
      </c>
      <c r="AS36" s="26">
        <v>1.62990507556E12</v>
      </c>
    </row>
    <row r="37">
      <c r="A37" s="24" t="b">
        <f t="shared" si="1"/>
        <v>0</v>
      </c>
      <c r="B37" s="25" t="s">
        <v>433</v>
      </c>
      <c r="C37" s="26">
        <v>137.0</v>
      </c>
      <c r="D37" s="27" t="s">
        <v>435</v>
      </c>
      <c r="E37" s="26">
        <v>1.629890046654E12</v>
      </c>
      <c r="F37" s="24" t="b">
        <f t="shared" si="2"/>
        <v>1</v>
      </c>
      <c r="G37" s="25" t="s">
        <v>84</v>
      </c>
      <c r="H37" s="26">
        <v>1745.0</v>
      </c>
      <c r="I37" s="27" t="s">
        <v>446</v>
      </c>
      <c r="J37" s="26">
        <v>1.6298908393E12</v>
      </c>
      <c r="K37" s="24" t="b">
        <f t="shared" si="3"/>
        <v>1</v>
      </c>
      <c r="L37" s="25" t="s">
        <v>157</v>
      </c>
      <c r="M37" s="26">
        <v>285.0</v>
      </c>
      <c r="N37" s="27" t="s">
        <v>442</v>
      </c>
      <c r="O37" s="26">
        <v>1.629891658949E12</v>
      </c>
      <c r="P37" s="24" t="b">
        <f t="shared" si="4"/>
        <v>1</v>
      </c>
      <c r="Q37" s="25" t="s">
        <v>138</v>
      </c>
      <c r="R37" s="26">
        <v>96.0</v>
      </c>
      <c r="S37" s="27" t="s">
        <v>447</v>
      </c>
      <c r="T37" s="26">
        <v>1.629895499085E12</v>
      </c>
      <c r="U37" s="24" t="b">
        <f t="shared" si="5"/>
        <v>1</v>
      </c>
      <c r="V37" s="41" t="s">
        <v>138</v>
      </c>
      <c r="W37" s="26">
        <v>386.0</v>
      </c>
      <c r="X37" s="27" t="s">
        <v>439</v>
      </c>
      <c r="Y37" s="26">
        <v>1.629896456774E12</v>
      </c>
      <c r="Z37" s="24" t="b">
        <f t="shared" si="6"/>
        <v>1</v>
      </c>
      <c r="AA37" s="25" t="s">
        <v>84</v>
      </c>
      <c r="AB37" s="26">
        <v>155.0</v>
      </c>
      <c r="AC37" s="27" t="s">
        <v>443</v>
      </c>
      <c r="AD37" s="26">
        <v>1.629897712343E12</v>
      </c>
      <c r="AE37" s="24" t="b">
        <f t="shared" si="7"/>
        <v>1</v>
      </c>
      <c r="AF37" s="25" t="s">
        <v>84</v>
      </c>
      <c r="AG37" s="26">
        <v>222.0</v>
      </c>
      <c r="AH37" s="27" t="s">
        <v>444</v>
      </c>
      <c r="AI37" s="26">
        <v>1.629903340378E12</v>
      </c>
      <c r="AJ37" s="24" t="b">
        <f t="shared" si="8"/>
        <v>1</v>
      </c>
      <c r="AK37" s="25" t="s">
        <v>84</v>
      </c>
      <c r="AL37" s="26">
        <v>196.0</v>
      </c>
      <c r="AM37" s="27" t="s">
        <v>445</v>
      </c>
      <c r="AN37" s="26">
        <v>1.629904444307E12</v>
      </c>
      <c r="AO37" s="24" t="b">
        <f t="shared" si="9"/>
        <v>1</v>
      </c>
      <c r="AP37" s="41" t="s">
        <v>176</v>
      </c>
      <c r="AQ37" s="26">
        <v>150.0</v>
      </c>
      <c r="AR37" s="27" t="s">
        <v>440</v>
      </c>
      <c r="AS37" s="26">
        <v>1.629905075711E12</v>
      </c>
    </row>
    <row r="38">
      <c r="A38" s="24" t="b">
        <f t="shared" si="1"/>
        <v>0</v>
      </c>
      <c r="B38" s="25" t="s">
        <v>437</v>
      </c>
      <c r="C38" s="26">
        <v>289.0</v>
      </c>
      <c r="D38" s="27" t="s">
        <v>435</v>
      </c>
      <c r="E38" s="26">
        <v>1.629890046957E12</v>
      </c>
      <c r="F38" s="24" t="b">
        <f t="shared" si="2"/>
        <v>1</v>
      </c>
      <c r="G38" s="25" t="s">
        <v>172</v>
      </c>
      <c r="H38" s="26">
        <v>2681.0</v>
      </c>
      <c r="I38" s="27" t="s">
        <v>448</v>
      </c>
      <c r="J38" s="26">
        <v>1.629890841995E12</v>
      </c>
      <c r="K38" s="24" t="b">
        <f t="shared" si="3"/>
        <v>1</v>
      </c>
      <c r="L38" s="25" t="s">
        <v>157</v>
      </c>
      <c r="M38" s="26">
        <v>168.0</v>
      </c>
      <c r="N38" s="27" t="s">
        <v>449</v>
      </c>
      <c r="O38" s="26">
        <v>1.629891659105E12</v>
      </c>
      <c r="P38" s="24" t="b">
        <f t="shared" si="4"/>
        <v>1</v>
      </c>
      <c r="Q38" s="25" t="s">
        <v>81</v>
      </c>
      <c r="R38" s="26">
        <v>260.0</v>
      </c>
      <c r="S38" s="27" t="s">
        <v>447</v>
      </c>
      <c r="T38" s="26">
        <v>1.629895499347E12</v>
      </c>
      <c r="U38" s="24" t="b">
        <f t="shared" si="5"/>
        <v>1</v>
      </c>
      <c r="V38" s="25" t="s">
        <v>84</v>
      </c>
      <c r="W38" s="26">
        <v>117.0</v>
      </c>
      <c r="X38" s="27" t="s">
        <v>439</v>
      </c>
      <c r="Y38" s="26">
        <v>1.629896456919E12</v>
      </c>
      <c r="Z38" s="24" t="b">
        <f t="shared" si="6"/>
        <v>0</v>
      </c>
      <c r="AA38" s="25" t="s">
        <v>422</v>
      </c>
      <c r="AB38" s="26">
        <v>548.0</v>
      </c>
      <c r="AC38" s="27" t="s">
        <v>443</v>
      </c>
      <c r="AD38" s="26">
        <v>1.629897712882E12</v>
      </c>
      <c r="AE38" s="24" t="b">
        <f t="shared" si="7"/>
        <v>0</v>
      </c>
      <c r="AF38" s="25" t="s">
        <v>422</v>
      </c>
      <c r="AG38" s="26">
        <v>573.0</v>
      </c>
      <c r="AH38" s="27" t="s">
        <v>444</v>
      </c>
      <c r="AI38" s="26">
        <v>1.62990334095E12</v>
      </c>
      <c r="AJ38" s="24" t="b">
        <f t="shared" si="8"/>
        <v>0</v>
      </c>
      <c r="AK38" s="25" t="s">
        <v>422</v>
      </c>
      <c r="AL38" s="26">
        <v>582.0</v>
      </c>
      <c r="AM38" s="27" t="s">
        <v>445</v>
      </c>
      <c r="AN38" s="26">
        <v>1.62990444489E12</v>
      </c>
      <c r="AO38" s="24" t="b">
        <f t="shared" si="9"/>
        <v>1</v>
      </c>
      <c r="AP38" s="25" t="s">
        <v>84</v>
      </c>
      <c r="AQ38" s="26">
        <v>125.0</v>
      </c>
      <c r="AR38" s="27" t="s">
        <v>440</v>
      </c>
      <c r="AS38" s="26">
        <v>1.629905075835E12</v>
      </c>
    </row>
    <row r="39">
      <c r="A39" s="24" t="b">
        <f t="shared" si="1"/>
        <v>1</v>
      </c>
      <c r="B39" s="25" t="s">
        <v>84</v>
      </c>
      <c r="C39" s="26">
        <v>403.0</v>
      </c>
      <c r="D39" s="27" t="s">
        <v>450</v>
      </c>
      <c r="E39" s="26">
        <v>1.629890047345E12</v>
      </c>
      <c r="F39" s="24" t="b">
        <f t="shared" si="2"/>
        <v>1</v>
      </c>
      <c r="G39" s="25" t="s">
        <v>198</v>
      </c>
      <c r="H39" s="26">
        <v>956.0</v>
      </c>
      <c r="I39" s="27" t="s">
        <v>451</v>
      </c>
      <c r="J39" s="26">
        <v>1.629890842938E12</v>
      </c>
      <c r="K39" s="24" t="b">
        <f t="shared" si="3"/>
        <v>1</v>
      </c>
      <c r="L39" s="25" t="s">
        <v>84</v>
      </c>
      <c r="M39" s="26">
        <v>319.0</v>
      </c>
      <c r="N39" s="27" t="s">
        <v>449</v>
      </c>
      <c r="O39" s="26">
        <v>1.629891659419E12</v>
      </c>
      <c r="P39" s="24" t="b">
        <f t="shared" si="4"/>
        <v>1</v>
      </c>
      <c r="Q39" s="25" t="s">
        <v>84</v>
      </c>
      <c r="R39" s="26">
        <v>179.0</v>
      </c>
      <c r="S39" s="27" t="s">
        <v>447</v>
      </c>
      <c r="T39" s="26">
        <v>1.62989549953E12</v>
      </c>
      <c r="U39" s="24" t="b">
        <f t="shared" si="5"/>
        <v>1</v>
      </c>
      <c r="V39" s="25" t="s">
        <v>138</v>
      </c>
      <c r="W39" s="26">
        <v>1144.0</v>
      </c>
      <c r="X39" s="27" t="s">
        <v>452</v>
      </c>
      <c r="Y39" s="26">
        <v>1.629896458037E12</v>
      </c>
      <c r="Z39" s="24" t="b">
        <f t="shared" si="6"/>
        <v>0</v>
      </c>
      <c r="AA39" s="25" t="s">
        <v>51</v>
      </c>
      <c r="AB39" s="26">
        <v>151.0</v>
      </c>
      <c r="AC39" s="27" t="s">
        <v>453</v>
      </c>
      <c r="AD39" s="26">
        <v>1.629897713033E12</v>
      </c>
      <c r="AE39" s="24" t="b">
        <f t="shared" si="7"/>
        <v>0</v>
      </c>
      <c r="AF39" s="25" t="s">
        <v>51</v>
      </c>
      <c r="AG39" s="26">
        <v>183.0</v>
      </c>
      <c r="AH39" s="27" t="s">
        <v>454</v>
      </c>
      <c r="AI39" s="26">
        <v>1.629903341136E12</v>
      </c>
      <c r="AJ39" s="24" t="b">
        <f t="shared" si="8"/>
        <v>0</v>
      </c>
      <c r="AK39" s="25" t="s">
        <v>51</v>
      </c>
      <c r="AL39" s="26">
        <v>185.0</v>
      </c>
      <c r="AM39" s="27" t="s">
        <v>455</v>
      </c>
      <c r="AN39" s="26">
        <v>1.629904445074E12</v>
      </c>
      <c r="AO39" s="24" t="b">
        <f t="shared" si="9"/>
        <v>1</v>
      </c>
      <c r="AP39" s="25" t="s">
        <v>138</v>
      </c>
      <c r="AQ39" s="26">
        <v>261.0</v>
      </c>
      <c r="AR39" s="27" t="s">
        <v>456</v>
      </c>
      <c r="AS39" s="26">
        <v>1.629905076095E12</v>
      </c>
    </row>
    <row r="40">
      <c r="A40" s="24" t="b">
        <f t="shared" si="1"/>
        <v>0</v>
      </c>
      <c r="B40" s="25" t="s">
        <v>148</v>
      </c>
      <c r="C40" s="26">
        <v>660.0</v>
      </c>
      <c r="D40" s="27" t="s">
        <v>457</v>
      </c>
      <c r="E40" s="26">
        <v>1.629890048006E12</v>
      </c>
      <c r="F40" s="24" t="b">
        <f t="shared" si="2"/>
        <v>1</v>
      </c>
      <c r="G40" s="41" t="s">
        <v>159</v>
      </c>
      <c r="H40" s="26">
        <v>349.0</v>
      </c>
      <c r="I40" s="27" t="s">
        <v>458</v>
      </c>
      <c r="J40" s="26">
        <v>1.629890843287E12</v>
      </c>
      <c r="K40" s="24" t="b">
        <f t="shared" si="3"/>
        <v>1</v>
      </c>
      <c r="L40" s="25" t="s">
        <v>176</v>
      </c>
      <c r="M40" s="26">
        <v>1969.0</v>
      </c>
      <c r="N40" s="27" t="s">
        <v>459</v>
      </c>
      <c r="O40" s="26">
        <v>1.62989166139E12</v>
      </c>
      <c r="P40" s="24" t="b">
        <f t="shared" si="4"/>
        <v>0</v>
      </c>
      <c r="Q40" s="25" t="s">
        <v>422</v>
      </c>
      <c r="R40" s="26">
        <v>591.0</v>
      </c>
      <c r="S40" s="27" t="s">
        <v>460</v>
      </c>
      <c r="T40" s="26">
        <v>1.629895500125E12</v>
      </c>
      <c r="U40" s="24" t="b">
        <f t="shared" si="5"/>
        <v>1</v>
      </c>
      <c r="V40" s="25" t="s">
        <v>81</v>
      </c>
      <c r="W40" s="26">
        <v>218.0</v>
      </c>
      <c r="X40" s="27" t="s">
        <v>452</v>
      </c>
      <c r="Y40" s="26">
        <v>1.629896458255E12</v>
      </c>
      <c r="Z40" s="24" t="b">
        <f t="shared" si="6"/>
        <v>0</v>
      </c>
      <c r="AA40" s="25" t="s">
        <v>427</v>
      </c>
      <c r="AB40" s="26">
        <v>109.0</v>
      </c>
      <c r="AC40" s="27" t="s">
        <v>453</v>
      </c>
      <c r="AD40" s="26">
        <v>1.629897713147E12</v>
      </c>
      <c r="AE40" s="24" t="b">
        <f t="shared" si="7"/>
        <v>0</v>
      </c>
      <c r="AF40" s="25" t="s">
        <v>427</v>
      </c>
      <c r="AG40" s="26">
        <v>135.0</v>
      </c>
      <c r="AH40" s="27" t="s">
        <v>454</v>
      </c>
      <c r="AI40" s="26">
        <v>1.62990334127E12</v>
      </c>
      <c r="AJ40" s="24" t="b">
        <f t="shared" si="8"/>
        <v>0</v>
      </c>
      <c r="AK40" s="25" t="s">
        <v>427</v>
      </c>
      <c r="AL40" s="26">
        <v>117.0</v>
      </c>
      <c r="AM40" s="27" t="s">
        <v>455</v>
      </c>
      <c r="AN40" s="26">
        <v>1.629904445191E12</v>
      </c>
      <c r="AO40" s="24" t="b">
        <f t="shared" si="9"/>
        <v>1</v>
      </c>
      <c r="AP40" s="25" t="s">
        <v>81</v>
      </c>
      <c r="AQ40" s="26">
        <v>256.0</v>
      </c>
      <c r="AR40" s="27" t="s">
        <v>456</v>
      </c>
      <c r="AS40" s="26">
        <v>1.629905076353E12</v>
      </c>
    </row>
    <row r="41">
      <c r="A41" s="24" t="b">
        <f t="shared" si="1"/>
        <v>1</v>
      </c>
      <c r="B41" s="25" t="s">
        <v>157</v>
      </c>
      <c r="C41" s="26">
        <v>292.0</v>
      </c>
      <c r="D41" s="27" t="s">
        <v>457</v>
      </c>
      <c r="E41" s="26">
        <v>1.629890048299E12</v>
      </c>
      <c r="F41" s="24" t="b">
        <f t="shared" si="2"/>
        <v>1</v>
      </c>
      <c r="G41" s="41" t="s">
        <v>285</v>
      </c>
      <c r="H41" s="26">
        <v>110.0</v>
      </c>
      <c r="I41" s="27" t="s">
        <v>458</v>
      </c>
      <c r="J41" s="26">
        <v>1.629890843397E12</v>
      </c>
      <c r="K41" s="24" t="b">
        <f t="shared" si="3"/>
        <v>1</v>
      </c>
      <c r="L41" s="25" t="s">
        <v>186</v>
      </c>
      <c r="M41" s="26">
        <v>348.0</v>
      </c>
      <c r="N41" s="27" t="s">
        <v>459</v>
      </c>
      <c r="O41" s="26">
        <v>1.629891661737E12</v>
      </c>
      <c r="P41" s="24" t="b">
        <f t="shared" si="4"/>
        <v>0</v>
      </c>
      <c r="Q41" s="25" t="s">
        <v>51</v>
      </c>
      <c r="R41" s="26">
        <v>174.0</v>
      </c>
      <c r="S41" s="27" t="s">
        <v>460</v>
      </c>
      <c r="T41" s="26">
        <v>1.629895500294E12</v>
      </c>
      <c r="U41" s="24" t="b">
        <f t="shared" si="5"/>
        <v>1</v>
      </c>
      <c r="V41" s="25" t="s">
        <v>84</v>
      </c>
      <c r="W41" s="26">
        <v>106.0</v>
      </c>
      <c r="X41" s="27" t="s">
        <v>452</v>
      </c>
      <c r="Y41" s="26">
        <v>1.62989645836E12</v>
      </c>
      <c r="Z41" s="24" t="b">
        <f t="shared" si="6"/>
        <v>0</v>
      </c>
      <c r="AA41" s="25" t="s">
        <v>433</v>
      </c>
      <c r="AB41" s="26">
        <v>160.0</v>
      </c>
      <c r="AC41" s="27" t="s">
        <v>453</v>
      </c>
      <c r="AD41" s="26">
        <v>1.629897713318E12</v>
      </c>
      <c r="AE41" s="24" t="b">
        <f t="shared" si="7"/>
        <v>0</v>
      </c>
      <c r="AF41" s="25" t="s">
        <v>433</v>
      </c>
      <c r="AG41" s="26">
        <v>142.0</v>
      </c>
      <c r="AH41" s="27" t="s">
        <v>454</v>
      </c>
      <c r="AI41" s="26">
        <v>1.629903341413E12</v>
      </c>
      <c r="AJ41" s="24" t="b">
        <f t="shared" si="8"/>
        <v>0</v>
      </c>
      <c r="AK41" s="25" t="s">
        <v>433</v>
      </c>
      <c r="AL41" s="26">
        <v>377.0</v>
      </c>
      <c r="AM41" s="27" t="s">
        <v>455</v>
      </c>
      <c r="AN41" s="26">
        <v>1.629904445566E12</v>
      </c>
      <c r="AO41" s="24" t="b">
        <f t="shared" si="9"/>
        <v>1</v>
      </c>
      <c r="AP41" s="25" t="s">
        <v>84</v>
      </c>
      <c r="AQ41" s="26">
        <v>167.0</v>
      </c>
      <c r="AR41" s="27" t="s">
        <v>456</v>
      </c>
      <c r="AS41" s="26">
        <v>1.629905076521E12</v>
      </c>
    </row>
    <row r="42">
      <c r="A42" s="24" t="b">
        <f t="shared" si="1"/>
        <v>1</v>
      </c>
      <c r="B42" s="25" t="s">
        <v>166</v>
      </c>
      <c r="C42" s="26">
        <v>235.0</v>
      </c>
      <c r="D42" s="27" t="s">
        <v>457</v>
      </c>
      <c r="E42" s="26">
        <v>1.629890048535E12</v>
      </c>
      <c r="F42" s="24" t="b">
        <f t="shared" si="2"/>
        <v>1</v>
      </c>
      <c r="G42" s="25" t="s">
        <v>159</v>
      </c>
      <c r="H42" s="26">
        <v>571.0</v>
      </c>
      <c r="I42" s="27" t="s">
        <v>458</v>
      </c>
      <c r="J42" s="26">
        <v>1.629890843968E12</v>
      </c>
      <c r="K42" s="24" t="b">
        <f t="shared" si="3"/>
        <v>1</v>
      </c>
      <c r="L42" s="25" t="s">
        <v>84</v>
      </c>
      <c r="M42" s="26">
        <v>382.0</v>
      </c>
      <c r="N42" s="27" t="s">
        <v>461</v>
      </c>
      <c r="O42" s="26">
        <v>1.62989166212E12</v>
      </c>
      <c r="P42" s="24" t="b">
        <f t="shared" si="4"/>
        <v>0</v>
      </c>
      <c r="Q42" s="25" t="s">
        <v>427</v>
      </c>
      <c r="R42" s="26">
        <v>134.0</v>
      </c>
      <c r="S42" s="27" t="s">
        <v>460</v>
      </c>
      <c r="T42" s="26">
        <v>1.629895500443E12</v>
      </c>
      <c r="U42" s="24" t="b">
        <f t="shared" si="5"/>
        <v>0</v>
      </c>
      <c r="V42" s="25" t="s">
        <v>422</v>
      </c>
      <c r="W42" s="26">
        <v>605.0</v>
      </c>
      <c r="X42" s="27" t="s">
        <v>452</v>
      </c>
      <c r="Y42" s="26">
        <v>1.629896458964E12</v>
      </c>
      <c r="Z42" s="24" t="b">
        <f t="shared" si="6"/>
        <v>0</v>
      </c>
      <c r="AA42" s="25" t="s">
        <v>437</v>
      </c>
      <c r="AB42" s="26">
        <v>226.0</v>
      </c>
      <c r="AC42" s="27" t="s">
        <v>453</v>
      </c>
      <c r="AD42" s="26">
        <v>1.629897713523E12</v>
      </c>
      <c r="AE42" s="24" t="b">
        <f t="shared" si="7"/>
        <v>0</v>
      </c>
      <c r="AF42" s="25" t="s">
        <v>437</v>
      </c>
      <c r="AG42" s="26">
        <v>275.0</v>
      </c>
      <c r="AH42" s="27" t="s">
        <v>454</v>
      </c>
      <c r="AI42" s="26">
        <v>1.629903341702E12</v>
      </c>
      <c r="AJ42" s="24" t="b">
        <f t="shared" si="8"/>
        <v>0</v>
      </c>
      <c r="AK42" s="25" t="s">
        <v>437</v>
      </c>
      <c r="AL42" s="26">
        <v>275.0</v>
      </c>
      <c r="AM42" s="27" t="s">
        <v>455</v>
      </c>
      <c r="AN42" s="26">
        <v>1.629904445842E12</v>
      </c>
      <c r="AO42" s="24" t="b">
        <f t="shared" si="9"/>
        <v>0</v>
      </c>
      <c r="AP42" s="25" t="s">
        <v>422</v>
      </c>
      <c r="AQ42" s="26">
        <v>537.0</v>
      </c>
      <c r="AR42" s="27" t="s">
        <v>462</v>
      </c>
      <c r="AS42" s="26">
        <v>1.629905077058E12</v>
      </c>
    </row>
    <row r="43">
      <c r="A43" s="24" t="b">
        <f t="shared" si="1"/>
        <v>1</v>
      </c>
      <c r="B43" s="25" t="s">
        <v>84</v>
      </c>
      <c r="C43" s="26">
        <v>470.0</v>
      </c>
      <c r="D43" s="27" t="s">
        <v>463</v>
      </c>
      <c r="E43" s="26">
        <v>1.629890049002E12</v>
      </c>
      <c r="F43" s="24" t="b">
        <f t="shared" si="2"/>
        <v>1</v>
      </c>
      <c r="G43" s="25" t="s">
        <v>166</v>
      </c>
      <c r="H43" s="26">
        <v>586.0</v>
      </c>
      <c r="I43" s="27" t="s">
        <v>464</v>
      </c>
      <c r="J43" s="26">
        <v>1.629890844556E12</v>
      </c>
      <c r="K43" s="24" t="b">
        <f t="shared" si="3"/>
        <v>1</v>
      </c>
      <c r="L43" s="25" t="s">
        <v>231</v>
      </c>
      <c r="M43" s="26">
        <v>5719.0</v>
      </c>
      <c r="N43" s="27" t="s">
        <v>465</v>
      </c>
      <c r="O43" s="26">
        <v>1.629891667841E12</v>
      </c>
      <c r="P43" s="24" t="b">
        <f t="shared" si="4"/>
        <v>0</v>
      </c>
      <c r="Q43" s="25" t="s">
        <v>433</v>
      </c>
      <c r="R43" s="26">
        <v>151.0</v>
      </c>
      <c r="S43" s="27" t="s">
        <v>460</v>
      </c>
      <c r="T43" s="26">
        <v>1.629895500594E12</v>
      </c>
      <c r="U43" s="24" t="b">
        <f t="shared" si="5"/>
        <v>0</v>
      </c>
      <c r="V43" s="25" t="s">
        <v>51</v>
      </c>
      <c r="W43" s="26">
        <v>152.0</v>
      </c>
      <c r="X43" s="27" t="s">
        <v>466</v>
      </c>
      <c r="Y43" s="26">
        <v>1.629896459117E12</v>
      </c>
      <c r="Z43" s="24" t="b">
        <f t="shared" si="6"/>
        <v>1</v>
      </c>
      <c r="AA43" s="25" t="s">
        <v>84</v>
      </c>
      <c r="AB43" s="26">
        <v>193.0</v>
      </c>
      <c r="AC43" s="27" t="s">
        <v>453</v>
      </c>
      <c r="AD43" s="26">
        <v>1.629897713718E12</v>
      </c>
      <c r="AE43" s="24" t="b">
        <f t="shared" si="7"/>
        <v>1</v>
      </c>
      <c r="AF43" s="25" t="s">
        <v>84</v>
      </c>
      <c r="AG43" s="26">
        <v>304.0</v>
      </c>
      <c r="AH43" s="27" t="s">
        <v>467</v>
      </c>
      <c r="AI43" s="26">
        <v>1.629903342004E12</v>
      </c>
      <c r="AJ43" s="24" t="b">
        <f t="shared" si="8"/>
        <v>1</v>
      </c>
      <c r="AK43" s="25" t="s">
        <v>84</v>
      </c>
      <c r="AL43" s="26">
        <v>379.0</v>
      </c>
      <c r="AM43" s="27" t="s">
        <v>468</v>
      </c>
      <c r="AN43" s="26">
        <v>1.629904446225E12</v>
      </c>
      <c r="AO43" s="24" t="b">
        <f t="shared" si="9"/>
        <v>0</v>
      </c>
      <c r="AP43" s="25" t="s">
        <v>51</v>
      </c>
      <c r="AQ43" s="26">
        <v>193.0</v>
      </c>
      <c r="AR43" s="27" t="s">
        <v>462</v>
      </c>
      <c r="AS43" s="26">
        <v>1.629905077248E12</v>
      </c>
    </row>
    <row r="44">
      <c r="A44" s="24" t="b">
        <f t="shared" si="1"/>
        <v>1</v>
      </c>
      <c r="B44" s="25" t="s">
        <v>176</v>
      </c>
      <c r="C44" s="26">
        <v>3601.0</v>
      </c>
      <c r="D44" s="27" t="s">
        <v>469</v>
      </c>
      <c r="E44" s="26">
        <v>1.629890052605E12</v>
      </c>
      <c r="F44" s="24" t="b">
        <f t="shared" si="2"/>
        <v>1</v>
      </c>
      <c r="G44" s="25" t="s">
        <v>84</v>
      </c>
      <c r="H44" s="26">
        <v>379.0</v>
      </c>
      <c r="I44" s="27" t="s">
        <v>464</v>
      </c>
      <c r="J44" s="26">
        <v>1.629890844932E12</v>
      </c>
      <c r="K44" s="24" t="b">
        <f t="shared" si="3"/>
        <v>1</v>
      </c>
      <c r="L44" s="25" t="s">
        <v>198</v>
      </c>
      <c r="M44" s="26">
        <v>1089.0</v>
      </c>
      <c r="N44" s="27" t="s">
        <v>470</v>
      </c>
      <c r="O44" s="26">
        <v>1.629891668929E12</v>
      </c>
      <c r="P44" s="24" t="b">
        <f t="shared" si="4"/>
        <v>0</v>
      </c>
      <c r="Q44" s="25" t="s">
        <v>437</v>
      </c>
      <c r="R44" s="26">
        <v>262.0</v>
      </c>
      <c r="S44" s="27" t="s">
        <v>460</v>
      </c>
      <c r="T44" s="26">
        <v>1.629895500842E12</v>
      </c>
      <c r="U44" s="24" t="b">
        <f t="shared" si="5"/>
        <v>0</v>
      </c>
      <c r="V44" s="25" t="s">
        <v>427</v>
      </c>
      <c r="W44" s="26">
        <v>151.0</v>
      </c>
      <c r="X44" s="27" t="s">
        <v>466</v>
      </c>
      <c r="Y44" s="26">
        <v>1.629896459265E12</v>
      </c>
      <c r="Z44" s="24" t="b">
        <f t="shared" si="6"/>
        <v>1</v>
      </c>
      <c r="AA44" s="25" t="s">
        <v>176</v>
      </c>
      <c r="AB44" s="26">
        <v>609.0</v>
      </c>
      <c r="AC44" s="27" t="s">
        <v>471</v>
      </c>
      <c r="AD44" s="26">
        <v>1.629897714329E12</v>
      </c>
      <c r="AE44" s="24" t="b">
        <f t="shared" si="7"/>
        <v>0</v>
      </c>
      <c r="AF44" s="25" t="s">
        <v>146</v>
      </c>
      <c r="AG44" s="26">
        <v>976.0</v>
      </c>
      <c r="AH44" s="27" t="s">
        <v>467</v>
      </c>
      <c r="AI44" s="26">
        <v>1.629903342967E12</v>
      </c>
      <c r="AJ44" s="24" t="b">
        <f t="shared" si="8"/>
        <v>0</v>
      </c>
      <c r="AK44" s="25" t="s">
        <v>146</v>
      </c>
      <c r="AL44" s="26">
        <v>700.0</v>
      </c>
      <c r="AM44" s="27" t="s">
        <v>468</v>
      </c>
      <c r="AN44" s="26">
        <v>1.629904446921E12</v>
      </c>
      <c r="AO44" s="24" t="b">
        <f t="shared" si="9"/>
        <v>0</v>
      </c>
      <c r="AP44" s="25" t="s">
        <v>427</v>
      </c>
      <c r="AQ44" s="26">
        <v>208.0</v>
      </c>
      <c r="AR44" s="27" t="s">
        <v>462</v>
      </c>
      <c r="AS44" s="26">
        <v>1.62990507746E12</v>
      </c>
    </row>
    <row r="45">
      <c r="A45" s="24" t="b">
        <f t="shared" si="1"/>
        <v>1</v>
      </c>
      <c r="B45" s="25" t="s">
        <v>186</v>
      </c>
      <c r="C45" s="26">
        <v>280.0</v>
      </c>
      <c r="D45" s="27" t="s">
        <v>469</v>
      </c>
      <c r="E45" s="26">
        <v>1.629890052884E12</v>
      </c>
      <c r="F45" s="24" t="b">
        <f t="shared" si="2"/>
        <v>1</v>
      </c>
      <c r="G45" s="25" t="s">
        <v>221</v>
      </c>
      <c r="H45" s="26">
        <v>789.0</v>
      </c>
      <c r="I45" s="27" t="s">
        <v>472</v>
      </c>
      <c r="J45" s="26">
        <v>1.629890845721E12</v>
      </c>
      <c r="K45" s="24" t="b">
        <f t="shared" si="3"/>
        <v>1</v>
      </c>
      <c r="L45" s="25" t="s">
        <v>178</v>
      </c>
      <c r="M45" s="26">
        <v>327.0</v>
      </c>
      <c r="N45" s="27" t="s">
        <v>473</v>
      </c>
      <c r="O45" s="26">
        <v>1.629891669257E12</v>
      </c>
      <c r="P45" s="24" t="b">
        <f t="shared" si="4"/>
        <v>1</v>
      </c>
      <c r="Q45" s="25" t="s">
        <v>84</v>
      </c>
      <c r="R45" s="26">
        <v>267.0</v>
      </c>
      <c r="S45" s="27" t="s">
        <v>474</v>
      </c>
      <c r="T45" s="26">
        <v>1.629895501105E12</v>
      </c>
      <c r="U45" s="24" t="b">
        <f t="shared" si="5"/>
        <v>0</v>
      </c>
      <c r="V45" s="25" t="s">
        <v>433</v>
      </c>
      <c r="W45" s="26">
        <v>134.0</v>
      </c>
      <c r="X45" s="27" t="s">
        <v>466</v>
      </c>
      <c r="Y45" s="26">
        <v>1.629896459401E12</v>
      </c>
      <c r="Z45" s="24" t="b">
        <f t="shared" si="6"/>
        <v>1</v>
      </c>
      <c r="AA45" s="25" t="s">
        <v>186</v>
      </c>
      <c r="AB45" s="26">
        <v>343.0</v>
      </c>
      <c r="AC45" s="27" t="s">
        <v>471</v>
      </c>
      <c r="AD45" s="26">
        <v>1.629897714672E12</v>
      </c>
      <c r="AE45" s="24" t="b">
        <f t="shared" si="7"/>
        <v>1</v>
      </c>
      <c r="AF45" s="25" t="s">
        <v>157</v>
      </c>
      <c r="AG45" s="26">
        <v>326.0</v>
      </c>
      <c r="AH45" s="27" t="s">
        <v>475</v>
      </c>
      <c r="AI45" s="26">
        <v>1.629903343294E12</v>
      </c>
      <c r="AJ45" s="24" t="b">
        <f t="shared" si="8"/>
        <v>1</v>
      </c>
      <c r="AK45" s="25" t="s">
        <v>157</v>
      </c>
      <c r="AL45" s="26">
        <v>328.0</v>
      </c>
      <c r="AM45" s="27" t="s">
        <v>476</v>
      </c>
      <c r="AN45" s="26">
        <v>1.629904447251E12</v>
      </c>
      <c r="AO45" s="24" t="b">
        <f t="shared" si="9"/>
        <v>0</v>
      </c>
      <c r="AP45" s="25" t="s">
        <v>433</v>
      </c>
      <c r="AQ45" s="26">
        <v>168.0</v>
      </c>
      <c r="AR45" s="27" t="s">
        <v>462</v>
      </c>
      <c r="AS45" s="26">
        <v>1.629905077629E12</v>
      </c>
    </row>
    <row r="46">
      <c r="A46" s="24" t="b">
        <f t="shared" si="1"/>
        <v>1</v>
      </c>
      <c r="B46" s="25" t="s">
        <v>84</v>
      </c>
      <c r="C46" s="26">
        <v>375.0</v>
      </c>
      <c r="D46" s="27" t="s">
        <v>477</v>
      </c>
      <c r="E46" s="26">
        <v>1.629890053258E12</v>
      </c>
      <c r="F46" s="24" t="b">
        <f t="shared" si="2"/>
        <v>1</v>
      </c>
      <c r="G46" s="25" t="s">
        <v>123</v>
      </c>
      <c r="H46" s="26">
        <v>486.0</v>
      </c>
      <c r="I46" s="27" t="s">
        <v>478</v>
      </c>
      <c r="J46" s="26">
        <v>1.629890846207E12</v>
      </c>
      <c r="K46" s="24" t="b">
        <f t="shared" si="3"/>
        <v>1</v>
      </c>
      <c r="L46" s="25" t="s">
        <v>166</v>
      </c>
      <c r="M46" s="26">
        <v>147.0</v>
      </c>
      <c r="N46" s="27" t="s">
        <v>473</v>
      </c>
      <c r="O46" s="26">
        <v>1.629891669412E12</v>
      </c>
      <c r="P46" s="24" t="b">
        <f t="shared" si="4"/>
        <v>1</v>
      </c>
      <c r="Q46" s="25" t="s">
        <v>176</v>
      </c>
      <c r="R46" s="26">
        <v>2203.0</v>
      </c>
      <c r="S46" s="27" t="s">
        <v>479</v>
      </c>
      <c r="T46" s="26">
        <v>1.629895503309E12</v>
      </c>
      <c r="U46" s="24" t="b">
        <f t="shared" si="5"/>
        <v>0</v>
      </c>
      <c r="V46" s="25" t="s">
        <v>437</v>
      </c>
      <c r="W46" s="26">
        <v>233.0</v>
      </c>
      <c r="X46" s="27" t="s">
        <v>466</v>
      </c>
      <c r="Y46" s="26">
        <v>1.629896459635E12</v>
      </c>
      <c r="Z46" s="24" t="b">
        <f t="shared" si="6"/>
        <v>1</v>
      </c>
      <c r="AA46" s="41" t="s">
        <v>176</v>
      </c>
      <c r="AB46" s="26">
        <v>881.0</v>
      </c>
      <c r="AC46" s="27" t="s">
        <v>480</v>
      </c>
      <c r="AD46" s="26">
        <v>1.629897715555E12</v>
      </c>
      <c r="AE46" s="24" t="b">
        <f t="shared" si="7"/>
        <v>1</v>
      </c>
      <c r="AF46" s="25" t="s">
        <v>157</v>
      </c>
      <c r="AG46" s="26">
        <v>179.0</v>
      </c>
      <c r="AH46" s="27" t="s">
        <v>475</v>
      </c>
      <c r="AI46" s="26">
        <v>1.629903343471E12</v>
      </c>
      <c r="AJ46" s="24" t="b">
        <f t="shared" si="8"/>
        <v>1</v>
      </c>
      <c r="AK46" s="25" t="s">
        <v>172</v>
      </c>
      <c r="AL46" s="26">
        <v>401.0</v>
      </c>
      <c r="AM46" s="27" t="s">
        <v>476</v>
      </c>
      <c r="AN46" s="26">
        <v>1.629904447654E12</v>
      </c>
      <c r="AO46" s="24" t="b">
        <f t="shared" si="9"/>
        <v>0</v>
      </c>
      <c r="AP46" s="25" t="s">
        <v>437</v>
      </c>
      <c r="AQ46" s="26">
        <v>317.0</v>
      </c>
      <c r="AR46" s="27" t="s">
        <v>462</v>
      </c>
      <c r="AS46" s="26">
        <v>1.629905077947E12</v>
      </c>
    </row>
    <row r="47">
      <c r="A47" s="24" t="b">
        <f t="shared" si="1"/>
        <v>1</v>
      </c>
      <c r="B47" s="41" t="s">
        <v>193</v>
      </c>
      <c r="C47" s="26">
        <v>536.0</v>
      </c>
      <c r="D47" s="27" t="s">
        <v>477</v>
      </c>
      <c r="E47" s="26">
        <v>1.629890053793E12</v>
      </c>
      <c r="F47" s="24" t="b">
        <f t="shared" si="2"/>
        <v>1</v>
      </c>
      <c r="G47" s="25" t="s">
        <v>84</v>
      </c>
      <c r="H47" s="26">
        <v>397.0</v>
      </c>
      <c r="I47" s="27" t="s">
        <v>478</v>
      </c>
      <c r="J47" s="26">
        <v>1.629890846607E12</v>
      </c>
      <c r="K47" s="24" t="b">
        <f t="shared" si="3"/>
        <v>1</v>
      </c>
      <c r="L47" s="25" t="s">
        <v>84</v>
      </c>
      <c r="M47" s="26">
        <v>683.0</v>
      </c>
      <c r="N47" s="27" t="s">
        <v>481</v>
      </c>
      <c r="O47" s="26">
        <v>1.629891670083E12</v>
      </c>
      <c r="P47" s="24" t="b">
        <f t="shared" si="4"/>
        <v>1</v>
      </c>
      <c r="Q47" s="25" t="s">
        <v>186</v>
      </c>
      <c r="R47" s="26">
        <v>264.0</v>
      </c>
      <c r="S47" s="27" t="s">
        <v>479</v>
      </c>
      <c r="T47" s="26">
        <v>1.629895503577E12</v>
      </c>
      <c r="U47" s="24" t="b">
        <f t="shared" si="5"/>
        <v>1</v>
      </c>
      <c r="V47" s="25" t="s">
        <v>84</v>
      </c>
      <c r="W47" s="26">
        <v>304.0</v>
      </c>
      <c r="X47" s="27" t="s">
        <v>466</v>
      </c>
      <c r="Y47" s="26">
        <v>1.629896459936E12</v>
      </c>
      <c r="Z47" s="24" t="b">
        <f t="shared" si="6"/>
        <v>1</v>
      </c>
      <c r="AA47" s="25" t="s">
        <v>84</v>
      </c>
      <c r="AB47" s="26">
        <v>141.0</v>
      </c>
      <c r="AC47" s="27" t="s">
        <v>480</v>
      </c>
      <c r="AD47" s="26">
        <v>1.629897715695E12</v>
      </c>
      <c r="AE47" s="24" t="b">
        <f t="shared" si="7"/>
        <v>1</v>
      </c>
      <c r="AF47" s="25" t="s">
        <v>84</v>
      </c>
      <c r="AG47" s="26">
        <v>275.0</v>
      </c>
      <c r="AH47" s="27" t="s">
        <v>475</v>
      </c>
      <c r="AI47" s="26">
        <v>1.629903343758E12</v>
      </c>
      <c r="AJ47" s="24" t="b">
        <f t="shared" si="8"/>
        <v>1</v>
      </c>
      <c r="AK47" s="25" t="s">
        <v>84</v>
      </c>
      <c r="AL47" s="26">
        <v>352.0</v>
      </c>
      <c r="AM47" s="27" t="s">
        <v>482</v>
      </c>
      <c r="AN47" s="26">
        <v>1.629904448004E12</v>
      </c>
      <c r="AO47" s="24" t="b">
        <f t="shared" si="9"/>
        <v>1</v>
      </c>
      <c r="AP47" s="25" t="s">
        <v>84</v>
      </c>
      <c r="AQ47" s="26">
        <v>322.0</v>
      </c>
      <c r="AR47" s="27" t="s">
        <v>483</v>
      </c>
      <c r="AS47" s="26">
        <v>1.629905078266E12</v>
      </c>
    </row>
    <row r="48">
      <c r="A48" s="24" t="b">
        <f t="shared" si="1"/>
        <v>1</v>
      </c>
      <c r="B48" s="25" t="s">
        <v>84</v>
      </c>
      <c r="C48" s="26">
        <v>6102.0</v>
      </c>
      <c r="D48" s="27" t="s">
        <v>484</v>
      </c>
      <c r="E48" s="26">
        <v>1.629890059897E12</v>
      </c>
      <c r="F48" s="24" t="b">
        <f t="shared" si="2"/>
        <v>1</v>
      </c>
      <c r="G48" s="25" t="s">
        <v>212</v>
      </c>
      <c r="H48" s="26">
        <v>817.0</v>
      </c>
      <c r="I48" s="27" t="s">
        <v>485</v>
      </c>
      <c r="J48" s="26">
        <v>1.629890847421E12</v>
      </c>
      <c r="K48" s="24" t="b">
        <f t="shared" si="3"/>
        <v>1</v>
      </c>
      <c r="L48" s="25" t="s">
        <v>221</v>
      </c>
      <c r="M48" s="26">
        <v>1181.0</v>
      </c>
      <c r="N48" s="27" t="s">
        <v>486</v>
      </c>
      <c r="O48" s="26">
        <v>1.629891671266E12</v>
      </c>
      <c r="P48" s="24" t="b">
        <f t="shared" si="4"/>
        <v>1</v>
      </c>
      <c r="Q48" s="25" t="s">
        <v>84</v>
      </c>
      <c r="R48" s="26">
        <v>390.0</v>
      </c>
      <c r="S48" s="27" t="s">
        <v>479</v>
      </c>
      <c r="T48" s="26">
        <v>1.629895503964E12</v>
      </c>
      <c r="U48" s="24" t="b">
        <f t="shared" si="5"/>
        <v>0</v>
      </c>
      <c r="V48" s="25" t="s">
        <v>148</v>
      </c>
      <c r="W48" s="26">
        <v>1319.0</v>
      </c>
      <c r="X48" s="27" t="s">
        <v>487</v>
      </c>
      <c r="Y48" s="26">
        <v>1.629896461257E12</v>
      </c>
      <c r="Z48" s="24" t="b">
        <f t="shared" si="6"/>
        <v>0</v>
      </c>
      <c r="AA48" s="25" t="s">
        <v>152</v>
      </c>
      <c r="AB48" s="26">
        <v>919.0</v>
      </c>
      <c r="AC48" s="27" t="s">
        <v>488</v>
      </c>
      <c r="AD48" s="26">
        <v>1.629897716627E12</v>
      </c>
      <c r="AE48" s="24" t="b">
        <f t="shared" si="7"/>
        <v>1</v>
      </c>
      <c r="AF48" s="25" t="s">
        <v>176</v>
      </c>
      <c r="AG48" s="26">
        <v>564.0</v>
      </c>
      <c r="AH48" s="27" t="s">
        <v>489</v>
      </c>
      <c r="AI48" s="26">
        <v>1.629903344314E12</v>
      </c>
      <c r="AJ48" s="24" t="b">
        <f t="shared" si="8"/>
        <v>0</v>
      </c>
      <c r="AK48" s="41" t="s">
        <v>490</v>
      </c>
      <c r="AL48" s="26">
        <v>1679.0</v>
      </c>
      <c r="AM48" s="27" t="s">
        <v>491</v>
      </c>
      <c r="AN48" s="26">
        <v>1.629904449682E12</v>
      </c>
      <c r="AO48" s="24" t="b">
        <f t="shared" si="9"/>
        <v>1</v>
      </c>
      <c r="AP48" s="25" t="s">
        <v>176</v>
      </c>
      <c r="AQ48" s="26">
        <v>851.0</v>
      </c>
      <c r="AR48" s="27" t="s">
        <v>492</v>
      </c>
      <c r="AS48" s="26">
        <v>1.629905079115E12</v>
      </c>
    </row>
    <row r="49">
      <c r="A49" s="24" t="b">
        <f t="shared" si="1"/>
        <v>1</v>
      </c>
      <c r="B49" s="25" t="s">
        <v>167</v>
      </c>
      <c r="C49" s="26">
        <v>667.0</v>
      </c>
      <c r="D49" s="27" t="s">
        <v>493</v>
      </c>
      <c r="E49" s="26">
        <v>1.629890060564E12</v>
      </c>
      <c r="F49" s="24" t="b">
        <f t="shared" si="2"/>
        <v>1</v>
      </c>
      <c r="G49" s="25" t="s">
        <v>202</v>
      </c>
      <c r="H49" s="26">
        <v>677.0</v>
      </c>
      <c r="I49" s="27" t="s">
        <v>494</v>
      </c>
      <c r="J49" s="26">
        <v>1.629890848098E12</v>
      </c>
      <c r="K49" s="24" t="b">
        <f t="shared" si="3"/>
        <v>1</v>
      </c>
      <c r="L49" s="25" t="s">
        <v>123</v>
      </c>
      <c r="M49" s="26">
        <v>349.0</v>
      </c>
      <c r="N49" s="27" t="s">
        <v>486</v>
      </c>
      <c r="O49" s="26">
        <v>1.629891671613E12</v>
      </c>
      <c r="P49" s="24" t="b">
        <f t="shared" si="4"/>
        <v>1</v>
      </c>
      <c r="Q49" s="25" t="s">
        <v>164</v>
      </c>
      <c r="R49" s="26">
        <v>15309.0</v>
      </c>
      <c r="S49" s="27" t="s">
        <v>495</v>
      </c>
      <c r="T49" s="26">
        <v>1.629895519274E12</v>
      </c>
      <c r="U49" s="24" t="b">
        <f t="shared" si="5"/>
        <v>1</v>
      </c>
      <c r="V49" s="25" t="s">
        <v>159</v>
      </c>
      <c r="W49" s="26">
        <v>303.0</v>
      </c>
      <c r="X49" s="27" t="s">
        <v>487</v>
      </c>
      <c r="Y49" s="26">
        <v>1.62989646156E12</v>
      </c>
      <c r="Z49" s="24" t="b">
        <f t="shared" si="6"/>
        <v>1</v>
      </c>
      <c r="AA49" s="25" t="s">
        <v>159</v>
      </c>
      <c r="AB49" s="26">
        <v>461.0</v>
      </c>
      <c r="AC49" s="27" t="s">
        <v>496</v>
      </c>
      <c r="AD49" s="26">
        <v>1.629897717073E12</v>
      </c>
      <c r="AE49" s="24" t="b">
        <f t="shared" si="7"/>
        <v>1</v>
      </c>
      <c r="AF49" s="25" t="s">
        <v>186</v>
      </c>
      <c r="AG49" s="26">
        <v>488.0</v>
      </c>
      <c r="AH49" s="27" t="s">
        <v>489</v>
      </c>
      <c r="AI49" s="26">
        <v>1.629903344801E12</v>
      </c>
      <c r="AJ49" s="24" t="b">
        <f t="shared" si="8"/>
        <v>1</v>
      </c>
      <c r="AK49" s="25" t="s">
        <v>84</v>
      </c>
      <c r="AL49" s="26">
        <v>614.0</v>
      </c>
      <c r="AM49" s="27" t="s">
        <v>497</v>
      </c>
      <c r="AN49" s="26">
        <v>1.629904450297E12</v>
      </c>
      <c r="AO49" s="24" t="b">
        <f t="shared" si="9"/>
        <v>1</v>
      </c>
      <c r="AP49" s="25" t="s">
        <v>186</v>
      </c>
      <c r="AQ49" s="26">
        <v>367.0</v>
      </c>
      <c r="AR49" s="27" t="s">
        <v>492</v>
      </c>
      <c r="AS49" s="26">
        <v>1.629905079486E12</v>
      </c>
    </row>
    <row r="50">
      <c r="A50" s="24" t="b">
        <f t="shared" si="1"/>
        <v>1</v>
      </c>
      <c r="B50" s="25" t="s">
        <v>198</v>
      </c>
      <c r="C50" s="26">
        <v>745.0</v>
      </c>
      <c r="D50" s="27" t="s">
        <v>498</v>
      </c>
      <c r="E50" s="26">
        <v>1.629890061308E12</v>
      </c>
      <c r="F50" s="24" t="b">
        <f t="shared" si="2"/>
        <v>1</v>
      </c>
      <c r="G50" s="25" t="s">
        <v>84</v>
      </c>
      <c r="H50" s="26">
        <v>356.0</v>
      </c>
      <c r="I50" s="27" t="s">
        <v>494</v>
      </c>
      <c r="J50" s="26">
        <v>1.629890848455E12</v>
      </c>
      <c r="K50" s="24" t="b">
        <f t="shared" si="3"/>
        <v>1</v>
      </c>
      <c r="L50" s="25" t="s">
        <v>84</v>
      </c>
      <c r="M50" s="26">
        <v>413.0</v>
      </c>
      <c r="N50" s="27" t="s">
        <v>499</v>
      </c>
      <c r="O50" s="26">
        <v>1.629891672028E12</v>
      </c>
      <c r="P50" s="24" t="b">
        <f t="shared" si="4"/>
        <v>1</v>
      </c>
      <c r="Q50" s="25" t="s">
        <v>198</v>
      </c>
      <c r="R50" s="26">
        <v>1504.0</v>
      </c>
      <c r="S50" s="27" t="s">
        <v>500</v>
      </c>
      <c r="T50" s="26">
        <v>1.629895520778E12</v>
      </c>
      <c r="U50" s="24" t="b">
        <f t="shared" si="5"/>
        <v>1</v>
      </c>
      <c r="V50" s="25" t="s">
        <v>178</v>
      </c>
      <c r="W50" s="26">
        <v>183.0</v>
      </c>
      <c r="X50" s="27" t="s">
        <v>487</v>
      </c>
      <c r="Y50" s="26">
        <v>1.629896461742E12</v>
      </c>
      <c r="Z50" s="24" t="b">
        <f t="shared" si="6"/>
        <v>1</v>
      </c>
      <c r="AA50" s="25" t="s">
        <v>167</v>
      </c>
      <c r="AB50" s="26">
        <v>343.0</v>
      </c>
      <c r="AC50" s="27" t="s">
        <v>496</v>
      </c>
      <c r="AD50" s="26">
        <v>1.629897717417E12</v>
      </c>
      <c r="AE50" s="24" t="b">
        <f t="shared" si="7"/>
        <v>1</v>
      </c>
      <c r="AF50" s="25" t="s">
        <v>84</v>
      </c>
      <c r="AG50" s="26">
        <v>599.0</v>
      </c>
      <c r="AH50" s="27" t="s">
        <v>501</v>
      </c>
      <c r="AI50" s="26">
        <v>1.629903345399E12</v>
      </c>
      <c r="AJ50" s="24" t="b">
        <f t="shared" si="8"/>
        <v>1</v>
      </c>
      <c r="AK50" s="25" t="s">
        <v>176</v>
      </c>
      <c r="AL50" s="26">
        <v>598.0</v>
      </c>
      <c r="AM50" s="27" t="s">
        <v>497</v>
      </c>
      <c r="AN50" s="26">
        <v>1.629904450894E12</v>
      </c>
      <c r="AO50" s="24" t="b">
        <f t="shared" si="9"/>
        <v>1</v>
      </c>
      <c r="AP50" s="25" t="s">
        <v>84</v>
      </c>
      <c r="AQ50" s="26">
        <v>545.0</v>
      </c>
      <c r="AR50" s="27" t="s">
        <v>502</v>
      </c>
      <c r="AS50" s="26">
        <v>1.62990508003E12</v>
      </c>
    </row>
    <row r="51">
      <c r="A51" s="24" t="b">
        <f t="shared" si="1"/>
        <v>1</v>
      </c>
      <c r="B51" s="25" t="s">
        <v>159</v>
      </c>
      <c r="C51" s="26">
        <v>334.0</v>
      </c>
      <c r="D51" s="27" t="s">
        <v>498</v>
      </c>
      <c r="E51" s="26">
        <v>1.629890061648E12</v>
      </c>
      <c r="F51" s="24" t="b">
        <f t="shared" si="2"/>
        <v>1</v>
      </c>
      <c r="G51" s="25" t="s">
        <v>193</v>
      </c>
      <c r="H51" s="26">
        <v>1485.0</v>
      </c>
      <c r="I51" s="27" t="s">
        <v>503</v>
      </c>
      <c r="J51" s="26">
        <v>1.62989084994E12</v>
      </c>
      <c r="K51" s="24" t="b">
        <f t="shared" si="3"/>
        <v>1</v>
      </c>
      <c r="L51" s="25" t="s">
        <v>212</v>
      </c>
      <c r="M51" s="26">
        <v>567.0</v>
      </c>
      <c r="N51" s="27" t="s">
        <v>499</v>
      </c>
      <c r="O51" s="26">
        <v>1.629891672595E12</v>
      </c>
      <c r="P51" s="24" t="b">
        <f t="shared" si="4"/>
        <v>1</v>
      </c>
      <c r="Q51" s="25" t="s">
        <v>164</v>
      </c>
      <c r="R51" s="26">
        <v>1557.0</v>
      </c>
      <c r="S51" s="27" t="s">
        <v>504</v>
      </c>
      <c r="T51" s="26">
        <v>1.629895522344E12</v>
      </c>
      <c r="U51" s="24" t="b">
        <f t="shared" si="5"/>
        <v>1</v>
      </c>
      <c r="V51" s="25" t="s">
        <v>84</v>
      </c>
      <c r="W51" s="26">
        <v>889.0</v>
      </c>
      <c r="X51" s="27" t="s">
        <v>505</v>
      </c>
      <c r="Y51" s="26">
        <v>1.629896462633E12</v>
      </c>
      <c r="Z51" s="24" t="b">
        <f t="shared" si="6"/>
        <v>1</v>
      </c>
      <c r="AA51" s="25" t="s">
        <v>84</v>
      </c>
      <c r="AB51" s="26">
        <v>386.0</v>
      </c>
      <c r="AC51" s="27" t="s">
        <v>496</v>
      </c>
      <c r="AD51" s="26">
        <v>1.629897717806E12</v>
      </c>
      <c r="AE51" s="24" t="b">
        <f t="shared" si="7"/>
        <v>1</v>
      </c>
      <c r="AF51" s="25" t="s">
        <v>167</v>
      </c>
      <c r="AG51" s="26">
        <v>6445.0</v>
      </c>
      <c r="AH51" s="27" t="s">
        <v>506</v>
      </c>
      <c r="AI51" s="26">
        <v>1.629903351846E12</v>
      </c>
      <c r="AJ51" s="24" t="b">
        <f t="shared" si="8"/>
        <v>1</v>
      </c>
      <c r="AK51" s="25" t="s">
        <v>186</v>
      </c>
      <c r="AL51" s="26">
        <v>639.0</v>
      </c>
      <c r="AM51" s="27" t="s">
        <v>507</v>
      </c>
      <c r="AN51" s="26">
        <v>1.629904451534E12</v>
      </c>
      <c r="AO51" s="24" t="b">
        <f t="shared" si="9"/>
        <v>1</v>
      </c>
      <c r="AP51" s="25" t="s">
        <v>229</v>
      </c>
      <c r="AQ51" s="26">
        <v>5221.0</v>
      </c>
      <c r="AR51" s="27" t="s">
        <v>508</v>
      </c>
      <c r="AS51" s="26">
        <v>1.62990508525E12</v>
      </c>
    </row>
    <row r="52">
      <c r="A52" s="24" t="b">
        <f t="shared" si="1"/>
        <v>1</v>
      </c>
      <c r="B52" s="25" t="s">
        <v>166</v>
      </c>
      <c r="C52" s="26">
        <v>197.0</v>
      </c>
      <c r="D52" s="27" t="s">
        <v>498</v>
      </c>
      <c r="E52" s="26">
        <v>1.629890061852E12</v>
      </c>
      <c r="F52" s="24" t="b">
        <f t="shared" si="2"/>
        <v>1</v>
      </c>
      <c r="G52" s="25" t="s">
        <v>237</v>
      </c>
      <c r="H52" s="26">
        <v>1163.0</v>
      </c>
      <c r="I52" s="27" t="s">
        <v>509</v>
      </c>
      <c r="J52" s="26">
        <v>1.629890851103E12</v>
      </c>
      <c r="K52" s="24" t="b">
        <f t="shared" si="3"/>
        <v>1</v>
      </c>
      <c r="L52" s="25" t="s">
        <v>202</v>
      </c>
      <c r="M52" s="26">
        <v>317.0</v>
      </c>
      <c r="N52" s="27" t="s">
        <v>499</v>
      </c>
      <c r="O52" s="26">
        <v>1.629891672913E12</v>
      </c>
      <c r="P52" s="24" t="b">
        <f t="shared" si="4"/>
        <v>1</v>
      </c>
      <c r="Q52" s="25" t="s">
        <v>166</v>
      </c>
      <c r="R52" s="26">
        <v>171.0</v>
      </c>
      <c r="S52" s="27" t="s">
        <v>504</v>
      </c>
      <c r="T52" s="26">
        <v>1.629895522515E12</v>
      </c>
      <c r="U52" s="24" t="b">
        <f t="shared" si="5"/>
        <v>1</v>
      </c>
      <c r="V52" s="25" t="s">
        <v>176</v>
      </c>
      <c r="W52" s="26">
        <v>226.0</v>
      </c>
      <c r="X52" s="27" t="s">
        <v>505</v>
      </c>
      <c r="Y52" s="26">
        <v>1.629896462857E12</v>
      </c>
      <c r="Z52" s="24" t="b">
        <f t="shared" si="6"/>
        <v>1</v>
      </c>
      <c r="AA52" s="25" t="s">
        <v>176</v>
      </c>
      <c r="AB52" s="26">
        <v>706.0</v>
      </c>
      <c r="AC52" s="27" t="s">
        <v>510</v>
      </c>
      <c r="AD52" s="26">
        <v>1.629897718509E12</v>
      </c>
      <c r="AE52" s="24" t="b">
        <f t="shared" si="7"/>
        <v>1</v>
      </c>
      <c r="AF52" s="25" t="s">
        <v>198</v>
      </c>
      <c r="AG52" s="26">
        <v>1598.0</v>
      </c>
      <c r="AH52" s="27" t="s">
        <v>511</v>
      </c>
      <c r="AI52" s="26">
        <v>1.629903353443E12</v>
      </c>
      <c r="AJ52" s="24" t="b">
        <f t="shared" si="8"/>
        <v>1</v>
      </c>
      <c r="AK52" s="25" t="s">
        <v>84</v>
      </c>
      <c r="AL52" s="26">
        <v>520.0</v>
      </c>
      <c r="AM52" s="27" t="s">
        <v>512</v>
      </c>
      <c r="AN52" s="26">
        <v>1.629904452052E12</v>
      </c>
      <c r="AO52" s="24" t="b">
        <f t="shared" si="9"/>
        <v>1</v>
      </c>
      <c r="AP52" s="25" t="s">
        <v>198</v>
      </c>
      <c r="AQ52" s="26">
        <v>1457.0</v>
      </c>
      <c r="AR52" s="27" t="s">
        <v>513</v>
      </c>
      <c r="AS52" s="26">
        <v>1.629905086701E12</v>
      </c>
    </row>
    <row r="53">
      <c r="A53" s="24" t="b">
        <f t="shared" si="1"/>
        <v>1</v>
      </c>
      <c r="B53" s="25" t="s">
        <v>84</v>
      </c>
      <c r="C53" s="26">
        <v>468.0</v>
      </c>
      <c r="D53" s="27" t="s">
        <v>514</v>
      </c>
      <c r="E53" s="26">
        <v>1.629890062319E12</v>
      </c>
      <c r="F53" s="24" t="b">
        <f t="shared" si="2"/>
        <v>1</v>
      </c>
      <c r="G53" s="25" t="s">
        <v>159</v>
      </c>
      <c r="H53" s="26">
        <v>310.0</v>
      </c>
      <c r="I53" s="27" t="s">
        <v>509</v>
      </c>
      <c r="J53" s="26">
        <v>1.629890851413E12</v>
      </c>
      <c r="K53" s="24" t="b">
        <f t="shared" si="3"/>
        <v>1</v>
      </c>
      <c r="L53" s="25" t="s">
        <v>84</v>
      </c>
      <c r="M53" s="26">
        <v>265.0</v>
      </c>
      <c r="N53" s="27" t="s">
        <v>515</v>
      </c>
      <c r="O53" s="26">
        <v>1.629891673179E12</v>
      </c>
      <c r="P53" s="24" t="b">
        <f t="shared" si="4"/>
        <v>1</v>
      </c>
      <c r="Q53" s="25" t="s">
        <v>84</v>
      </c>
      <c r="R53" s="26">
        <v>987.0</v>
      </c>
      <c r="S53" s="27" t="s">
        <v>516</v>
      </c>
      <c r="T53" s="26">
        <v>1.62989552349E12</v>
      </c>
      <c r="U53" s="24" t="b">
        <f t="shared" si="5"/>
        <v>1</v>
      </c>
      <c r="V53" s="25" t="s">
        <v>186</v>
      </c>
      <c r="W53" s="26">
        <v>282.0</v>
      </c>
      <c r="X53" s="27" t="s">
        <v>517</v>
      </c>
      <c r="Y53" s="26">
        <v>1.629896463144E12</v>
      </c>
      <c r="Z53" s="24" t="b">
        <f t="shared" si="6"/>
        <v>1</v>
      </c>
      <c r="AA53" s="25" t="s">
        <v>186</v>
      </c>
      <c r="AB53" s="26">
        <v>280.0</v>
      </c>
      <c r="AC53" s="27" t="s">
        <v>510</v>
      </c>
      <c r="AD53" s="26">
        <v>1.629897718791E12</v>
      </c>
      <c r="AE53" s="24" t="b">
        <f t="shared" si="7"/>
        <v>1</v>
      </c>
      <c r="AF53" s="25" t="s">
        <v>157</v>
      </c>
      <c r="AG53" s="26">
        <v>377.0</v>
      </c>
      <c r="AH53" s="27" t="s">
        <v>511</v>
      </c>
      <c r="AI53" s="26">
        <v>1.629903353821E12</v>
      </c>
      <c r="AJ53" s="24" t="b">
        <f t="shared" si="8"/>
        <v>1</v>
      </c>
      <c r="AK53" s="25" t="s">
        <v>193</v>
      </c>
      <c r="AL53" s="26">
        <v>7399.0</v>
      </c>
      <c r="AM53" s="27" t="s">
        <v>518</v>
      </c>
      <c r="AN53" s="26">
        <v>1.629904459453E12</v>
      </c>
      <c r="AO53" s="24" t="b">
        <f t="shared" si="9"/>
        <v>1</v>
      </c>
      <c r="AP53" s="25" t="s">
        <v>157</v>
      </c>
      <c r="AQ53" s="26">
        <v>383.0</v>
      </c>
      <c r="AR53" s="27" t="s">
        <v>519</v>
      </c>
      <c r="AS53" s="26">
        <v>1.62990508709E12</v>
      </c>
    </row>
    <row r="54">
      <c r="A54" s="24" t="b">
        <f t="shared" si="1"/>
        <v>1</v>
      </c>
      <c r="B54" s="25" t="s">
        <v>221</v>
      </c>
      <c r="C54" s="26">
        <v>1160.0</v>
      </c>
      <c r="D54" s="27" t="s">
        <v>520</v>
      </c>
      <c r="E54" s="26">
        <v>1.629890063467E12</v>
      </c>
      <c r="F54" s="24" t="b">
        <f t="shared" si="2"/>
        <v>1</v>
      </c>
      <c r="G54" s="25" t="s">
        <v>166</v>
      </c>
      <c r="H54" s="26">
        <v>413.0</v>
      </c>
      <c r="I54" s="27" t="s">
        <v>509</v>
      </c>
      <c r="J54" s="26">
        <v>1.629890851838E12</v>
      </c>
      <c r="K54" s="24" t="b">
        <f t="shared" si="3"/>
        <v>1</v>
      </c>
      <c r="L54" s="25" t="s">
        <v>167</v>
      </c>
      <c r="M54" s="26">
        <v>991.0</v>
      </c>
      <c r="N54" s="27" t="s">
        <v>521</v>
      </c>
      <c r="O54" s="26">
        <v>1.629891674168E12</v>
      </c>
      <c r="P54" s="24" t="b">
        <f t="shared" si="4"/>
        <v>1</v>
      </c>
      <c r="Q54" s="25" t="s">
        <v>221</v>
      </c>
      <c r="R54" s="26">
        <v>4608.0</v>
      </c>
      <c r="S54" s="27" t="s">
        <v>522</v>
      </c>
      <c r="T54" s="26">
        <v>1.629895528098E12</v>
      </c>
      <c r="U54" s="24" t="b">
        <f t="shared" si="5"/>
        <v>1</v>
      </c>
      <c r="V54" s="25" t="s">
        <v>84</v>
      </c>
      <c r="W54" s="26">
        <v>415.0</v>
      </c>
      <c r="X54" s="27" t="s">
        <v>517</v>
      </c>
      <c r="Y54" s="26">
        <v>1.629896463555E12</v>
      </c>
      <c r="Z54" s="24" t="b">
        <f t="shared" si="6"/>
        <v>1</v>
      </c>
      <c r="AA54" s="25" t="s">
        <v>84</v>
      </c>
      <c r="AB54" s="26">
        <v>448.0</v>
      </c>
      <c r="AC54" s="27" t="s">
        <v>523</v>
      </c>
      <c r="AD54" s="26">
        <v>1.629897719235E12</v>
      </c>
      <c r="AE54" s="24" t="b">
        <f t="shared" si="7"/>
        <v>1</v>
      </c>
      <c r="AF54" s="25" t="s">
        <v>166</v>
      </c>
      <c r="AG54" s="26">
        <v>188.0</v>
      </c>
      <c r="AH54" s="27" t="s">
        <v>524</v>
      </c>
      <c r="AI54" s="26">
        <v>1.629903354015E12</v>
      </c>
      <c r="AJ54" s="24" t="b">
        <f t="shared" si="8"/>
        <v>1</v>
      </c>
      <c r="AK54" s="25" t="s">
        <v>198</v>
      </c>
      <c r="AL54" s="26">
        <v>1668.0</v>
      </c>
      <c r="AM54" s="27" t="s">
        <v>525</v>
      </c>
      <c r="AN54" s="26">
        <v>1.62990446113E12</v>
      </c>
      <c r="AO54" s="24" t="b">
        <f t="shared" si="9"/>
        <v>1</v>
      </c>
      <c r="AP54" s="25" t="s">
        <v>166</v>
      </c>
      <c r="AQ54" s="26">
        <v>164.0</v>
      </c>
      <c r="AR54" s="27" t="s">
        <v>519</v>
      </c>
      <c r="AS54" s="26">
        <v>1.629905087262E12</v>
      </c>
    </row>
    <row r="55">
      <c r="A55" s="24" t="b">
        <f t="shared" si="1"/>
        <v>1</v>
      </c>
      <c r="B55" s="25" t="s">
        <v>123</v>
      </c>
      <c r="C55" s="26">
        <v>319.0</v>
      </c>
      <c r="D55" s="27" t="s">
        <v>520</v>
      </c>
      <c r="E55" s="26">
        <v>1.629890063785E12</v>
      </c>
      <c r="F55" s="24" t="b">
        <f t="shared" si="2"/>
        <v>1</v>
      </c>
      <c r="G55" s="25" t="s">
        <v>252</v>
      </c>
      <c r="H55" s="26">
        <v>1522.0</v>
      </c>
      <c r="I55" s="27" t="s">
        <v>526</v>
      </c>
      <c r="J55" s="26">
        <v>1.629890853347E12</v>
      </c>
      <c r="K55" s="24" t="b">
        <f t="shared" si="3"/>
        <v>1</v>
      </c>
      <c r="L55" s="25" t="s">
        <v>237</v>
      </c>
      <c r="M55" s="26">
        <v>1156.0</v>
      </c>
      <c r="N55" s="27" t="s">
        <v>527</v>
      </c>
      <c r="O55" s="26">
        <v>1.629891675325E12</v>
      </c>
      <c r="P55" s="24" t="b">
        <f t="shared" si="4"/>
        <v>1</v>
      </c>
      <c r="Q55" s="25" t="s">
        <v>123</v>
      </c>
      <c r="R55" s="26">
        <v>233.0</v>
      </c>
      <c r="S55" s="27" t="s">
        <v>522</v>
      </c>
      <c r="T55" s="26">
        <v>1.629895528329E12</v>
      </c>
      <c r="U55" s="24" t="b">
        <f t="shared" si="5"/>
        <v>1</v>
      </c>
      <c r="V55" s="25" t="s">
        <v>178</v>
      </c>
      <c r="W55" s="26">
        <v>5174.0</v>
      </c>
      <c r="X55" s="27" t="s">
        <v>528</v>
      </c>
      <c r="Y55" s="26">
        <v>1.62989646873E12</v>
      </c>
      <c r="Z55" s="24" t="b">
        <f t="shared" si="6"/>
        <v>1</v>
      </c>
      <c r="AA55" s="25" t="s">
        <v>159</v>
      </c>
      <c r="AB55" s="26">
        <v>7995.0</v>
      </c>
      <c r="AC55" s="27" t="s">
        <v>529</v>
      </c>
      <c r="AD55" s="26">
        <v>1.629897727232E12</v>
      </c>
      <c r="AE55" s="24" t="b">
        <f t="shared" si="7"/>
        <v>1</v>
      </c>
      <c r="AF55" s="25" t="s">
        <v>84</v>
      </c>
      <c r="AG55" s="26">
        <v>376.0</v>
      </c>
      <c r="AH55" s="27" t="s">
        <v>524</v>
      </c>
      <c r="AI55" s="26">
        <v>1.629903354382E12</v>
      </c>
      <c r="AJ55" s="24" t="b">
        <f t="shared" si="8"/>
        <v>1</v>
      </c>
      <c r="AK55" s="25" t="s">
        <v>159</v>
      </c>
      <c r="AL55" s="26">
        <v>314.0</v>
      </c>
      <c r="AM55" s="27" t="s">
        <v>525</v>
      </c>
      <c r="AN55" s="26">
        <v>1.629904461434E12</v>
      </c>
      <c r="AO55" s="24" t="b">
        <f t="shared" si="9"/>
        <v>1</v>
      </c>
      <c r="AP55" s="25" t="s">
        <v>84</v>
      </c>
      <c r="AQ55" s="26">
        <v>426.0</v>
      </c>
      <c r="AR55" s="27" t="s">
        <v>519</v>
      </c>
      <c r="AS55" s="26">
        <v>1.62990508768E12</v>
      </c>
    </row>
    <row r="56">
      <c r="A56" s="24" t="b">
        <f t="shared" si="1"/>
        <v>1</v>
      </c>
      <c r="B56" s="25" t="s">
        <v>84</v>
      </c>
      <c r="C56" s="26">
        <v>453.0</v>
      </c>
      <c r="D56" s="27" t="s">
        <v>530</v>
      </c>
      <c r="E56" s="26">
        <v>1.629890064241E12</v>
      </c>
      <c r="F56" s="24" t="b">
        <f t="shared" si="2"/>
        <v>1</v>
      </c>
      <c r="G56" s="25" t="s">
        <v>252</v>
      </c>
      <c r="H56" s="26">
        <v>3662.0</v>
      </c>
      <c r="I56" s="27" t="s">
        <v>531</v>
      </c>
      <c r="J56" s="26">
        <v>1.629890857014E12</v>
      </c>
      <c r="K56" s="24" t="b">
        <f t="shared" si="3"/>
        <v>1</v>
      </c>
      <c r="L56" s="25" t="s">
        <v>159</v>
      </c>
      <c r="M56" s="26">
        <v>302.0</v>
      </c>
      <c r="N56" s="27" t="s">
        <v>527</v>
      </c>
      <c r="O56" s="26">
        <v>1.629891675627E12</v>
      </c>
      <c r="P56" s="24" t="b">
        <f t="shared" si="4"/>
        <v>1</v>
      </c>
      <c r="Q56" s="25" t="s">
        <v>84</v>
      </c>
      <c r="R56" s="26">
        <v>213.0</v>
      </c>
      <c r="S56" s="27" t="s">
        <v>522</v>
      </c>
      <c r="T56" s="26">
        <v>1.629895528545E12</v>
      </c>
      <c r="U56" s="24" t="b">
        <f t="shared" si="5"/>
        <v>1</v>
      </c>
      <c r="V56" s="25" t="s">
        <v>198</v>
      </c>
      <c r="W56" s="26">
        <v>1196.0</v>
      </c>
      <c r="X56" s="27" t="s">
        <v>532</v>
      </c>
      <c r="Y56" s="26">
        <v>1.629896469931E12</v>
      </c>
      <c r="Z56" s="24" t="b">
        <f t="shared" si="6"/>
        <v>1</v>
      </c>
      <c r="AA56" s="25" t="s">
        <v>198</v>
      </c>
      <c r="AB56" s="26">
        <v>1565.0</v>
      </c>
      <c r="AC56" s="27" t="s">
        <v>533</v>
      </c>
      <c r="AD56" s="26">
        <v>1.629897728798E12</v>
      </c>
      <c r="AE56" s="24" t="b">
        <f t="shared" si="7"/>
        <v>1</v>
      </c>
      <c r="AF56" s="25" t="s">
        <v>221</v>
      </c>
      <c r="AG56" s="26">
        <v>1119.0</v>
      </c>
      <c r="AH56" s="27" t="s">
        <v>534</v>
      </c>
      <c r="AI56" s="26">
        <v>1.629903355504E12</v>
      </c>
      <c r="AJ56" s="24" t="b">
        <f t="shared" si="8"/>
        <v>1</v>
      </c>
      <c r="AK56" s="25" t="s">
        <v>166</v>
      </c>
      <c r="AL56" s="26">
        <v>189.0</v>
      </c>
      <c r="AM56" s="27" t="s">
        <v>525</v>
      </c>
      <c r="AN56" s="26">
        <v>1.629904461632E12</v>
      </c>
      <c r="AO56" s="24" t="b">
        <f t="shared" si="9"/>
        <v>1</v>
      </c>
      <c r="AP56" s="25" t="s">
        <v>221</v>
      </c>
      <c r="AQ56" s="26">
        <v>802.0</v>
      </c>
      <c r="AR56" s="27" t="s">
        <v>535</v>
      </c>
      <c r="AS56" s="26">
        <v>1.629905088482E12</v>
      </c>
    </row>
    <row r="57">
      <c r="A57" s="24" t="b">
        <f t="shared" si="1"/>
        <v>1</v>
      </c>
      <c r="B57" s="25" t="s">
        <v>212</v>
      </c>
      <c r="C57" s="26">
        <v>658.0</v>
      </c>
      <c r="D57" s="27" t="s">
        <v>530</v>
      </c>
      <c r="E57" s="26">
        <v>1.629890064899E12</v>
      </c>
      <c r="F57" s="24" t="b">
        <f t="shared" si="2"/>
        <v>1</v>
      </c>
      <c r="G57" s="25" t="s">
        <v>252</v>
      </c>
      <c r="H57" s="26">
        <v>603.0</v>
      </c>
      <c r="I57" s="27" t="s">
        <v>531</v>
      </c>
      <c r="J57" s="26">
        <v>1.629890857615E12</v>
      </c>
      <c r="K57" s="24" t="b">
        <f t="shared" si="3"/>
        <v>1</v>
      </c>
      <c r="L57" s="25" t="s">
        <v>166</v>
      </c>
      <c r="M57" s="26">
        <v>346.0</v>
      </c>
      <c r="N57" s="27" t="s">
        <v>527</v>
      </c>
      <c r="O57" s="26">
        <v>1.629891675989E12</v>
      </c>
      <c r="P57" s="24" t="b">
        <f t="shared" si="4"/>
        <v>1</v>
      </c>
      <c r="Q57" s="25" t="s">
        <v>212</v>
      </c>
      <c r="R57" s="26">
        <v>1462.0</v>
      </c>
      <c r="S57" s="27" t="s">
        <v>536</v>
      </c>
      <c r="T57" s="26">
        <v>1.629895530006E12</v>
      </c>
      <c r="U57" s="24" t="b">
        <f t="shared" si="5"/>
        <v>1</v>
      </c>
      <c r="V57" s="25" t="s">
        <v>157</v>
      </c>
      <c r="W57" s="26">
        <v>344.0</v>
      </c>
      <c r="X57" s="27" t="s">
        <v>537</v>
      </c>
      <c r="Y57" s="26">
        <v>1.629896470269E12</v>
      </c>
      <c r="Z57" s="24" t="b">
        <f t="shared" si="6"/>
        <v>1</v>
      </c>
      <c r="AA57" s="25" t="s">
        <v>159</v>
      </c>
      <c r="AB57" s="26">
        <v>1364.0</v>
      </c>
      <c r="AC57" s="27" t="s">
        <v>538</v>
      </c>
      <c r="AD57" s="26">
        <v>1.629897730166E12</v>
      </c>
      <c r="AE57" s="24" t="b">
        <f t="shared" si="7"/>
        <v>1</v>
      </c>
      <c r="AF57" s="25" t="s">
        <v>123</v>
      </c>
      <c r="AG57" s="26">
        <v>391.0</v>
      </c>
      <c r="AH57" s="27" t="s">
        <v>534</v>
      </c>
      <c r="AI57" s="26">
        <v>1.629903355894E12</v>
      </c>
      <c r="AJ57" s="24" t="b">
        <f t="shared" si="8"/>
        <v>1</v>
      </c>
      <c r="AK57" s="25" t="s">
        <v>84</v>
      </c>
      <c r="AL57" s="26">
        <v>347.0</v>
      </c>
      <c r="AM57" s="27" t="s">
        <v>525</v>
      </c>
      <c r="AN57" s="26">
        <v>1.629904461973E12</v>
      </c>
      <c r="AO57" s="24" t="b">
        <f t="shared" si="9"/>
        <v>1</v>
      </c>
      <c r="AP57" s="25" t="s">
        <v>123</v>
      </c>
      <c r="AQ57" s="26">
        <v>473.0</v>
      </c>
      <c r="AR57" s="27" t="s">
        <v>535</v>
      </c>
      <c r="AS57" s="26">
        <v>1.629905088957E12</v>
      </c>
    </row>
    <row r="58">
      <c r="A58" s="24" t="b">
        <f t="shared" si="1"/>
        <v>1</v>
      </c>
      <c r="B58" s="25" t="s">
        <v>202</v>
      </c>
      <c r="C58" s="26">
        <v>694.0</v>
      </c>
      <c r="D58" s="27" t="s">
        <v>539</v>
      </c>
      <c r="E58" s="26">
        <v>1.629890065591E12</v>
      </c>
      <c r="F58" s="24" t="b">
        <f t="shared" si="2"/>
        <v>1</v>
      </c>
      <c r="G58" s="25" t="s">
        <v>252</v>
      </c>
      <c r="H58" s="26">
        <v>268.0</v>
      </c>
      <c r="I58" s="27" t="s">
        <v>531</v>
      </c>
      <c r="J58" s="26">
        <v>1.629890857881E12</v>
      </c>
      <c r="K58" s="24" t="b">
        <f t="shared" si="3"/>
        <v>1</v>
      </c>
      <c r="L58" s="25" t="s">
        <v>252</v>
      </c>
      <c r="M58" s="26">
        <v>513.0</v>
      </c>
      <c r="N58" s="27" t="s">
        <v>540</v>
      </c>
      <c r="O58" s="26">
        <v>1.629891676484E12</v>
      </c>
      <c r="P58" s="24" t="b">
        <f t="shared" si="4"/>
        <v>1</v>
      </c>
      <c r="Q58" s="25" t="s">
        <v>202</v>
      </c>
      <c r="R58" s="26">
        <v>268.0</v>
      </c>
      <c r="S58" s="27" t="s">
        <v>536</v>
      </c>
      <c r="T58" s="26">
        <v>1.629895530279E12</v>
      </c>
      <c r="U58" s="24" t="b">
        <f t="shared" si="5"/>
        <v>1</v>
      </c>
      <c r="V58" s="25" t="s">
        <v>166</v>
      </c>
      <c r="W58" s="26">
        <v>133.0</v>
      </c>
      <c r="X58" s="27" t="s">
        <v>537</v>
      </c>
      <c r="Y58" s="26">
        <v>1.629896470412E12</v>
      </c>
      <c r="Z58" s="24" t="b">
        <f t="shared" si="6"/>
        <v>1</v>
      </c>
      <c r="AA58" s="25" t="s">
        <v>166</v>
      </c>
      <c r="AB58" s="26">
        <v>164.0</v>
      </c>
      <c r="AC58" s="27" t="s">
        <v>538</v>
      </c>
      <c r="AD58" s="26">
        <v>1.629897730336E12</v>
      </c>
      <c r="AE58" s="24" t="b">
        <f t="shared" si="7"/>
        <v>1</v>
      </c>
      <c r="AF58" s="25" t="s">
        <v>84</v>
      </c>
      <c r="AG58" s="26">
        <v>481.0</v>
      </c>
      <c r="AH58" s="27" t="s">
        <v>541</v>
      </c>
      <c r="AI58" s="26">
        <v>1.629903356373E12</v>
      </c>
      <c r="AJ58" s="24" t="b">
        <f t="shared" si="8"/>
        <v>1</v>
      </c>
      <c r="AK58" s="25" t="s">
        <v>221</v>
      </c>
      <c r="AL58" s="26">
        <v>862.0</v>
      </c>
      <c r="AM58" s="27" t="s">
        <v>542</v>
      </c>
      <c r="AN58" s="26">
        <v>1.62990446283E12</v>
      </c>
      <c r="AO58" s="24" t="b">
        <f t="shared" si="9"/>
        <v>1</v>
      </c>
      <c r="AP58" s="41" t="s">
        <v>221</v>
      </c>
      <c r="AQ58" s="26">
        <v>555.0</v>
      </c>
      <c r="AR58" s="27" t="s">
        <v>543</v>
      </c>
      <c r="AS58" s="26">
        <v>1.62990508952E12</v>
      </c>
    </row>
    <row r="59">
      <c r="A59" s="21" t="b">
        <f t="shared" si="1"/>
        <v>1</v>
      </c>
      <c r="B59" s="25" t="s">
        <v>84</v>
      </c>
      <c r="C59" s="26">
        <v>297.0</v>
      </c>
      <c r="D59" s="27" t="s">
        <v>539</v>
      </c>
      <c r="E59" s="26">
        <v>1.629890065889E12</v>
      </c>
      <c r="F59" s="21" t="b">
        <f t="shared" si="2"/>
        <v>1</v>
      </c>
      <c r="G59" s="25" t="s">
        <v>252</v>
      </c>
      <c r="H59" s="26">
        <v>247.0</v>
      </c>
      <c r="I59" s="27" t="s">
        <v>544</v>
      </c>
      <c r="J59" s="26">
        <v>1.629890858129E12</v>
      </c>
      <c r="K59" s="21" t="b">
        <f t="shared" si="3"/>
        <v>1</v>
      </c>
      <c r="O59" s="28"/>
      <c r="P59" s="21" t="b">
        <f t="shared" si="4"/>
        <v>1</v>
      </c>
      <c r="Q59" s="25" t="s">
        <v>84</v>
      </c>
      <c r="R59" s="26">
        <v>247.0</v>
      </c>
      <c r="S59" s="27" t="s">
        <v>536</v>
      </c>
      <c r="T59" s="26">
        <v>1.62989553052E12</v>
      </c>
      <c r="U59" s="21" t="b">
        <f t="shared" si="5"/>
        <v>1</v>
      </c>
      <c r="V59" s="25" t="s">
        <v>84</v>
      </c>
      <c r="W59" s="26">
        <v>507.0</v>
      </c>
      <c r="X59" s="27" t="s">
        <v>537</v>
      </c>
      <c r="Y59" s="26">
        <v>1.62989647091E12</v>
      </c>
      <c r="Z59" s="21" t="b">
        <f t="shared" si="6"/>
        <v>1</v>
      </c>
      <c r="AA59" s="25" t="s">
        <v>84</v>
      </c>
      <c r="AB59" s="26">
        <v>1180.0</v>
      </c>
      <c r="AC59" s="27" t="s">
        <v>545</v>
      </c>
      <c r="AD59" s="26">
        <v>1.629897731522E12</v>
      </c>
      <c r="AE59" s="21" t="b">
        <f t="shared" si="7"/>
        <v>1</v>
      </c>
      <c r="AF59" s="25" t="s">
        <v>212</v>
      </c>
      <c r="AG59" s="26">
        <v>1542.0</v>
      </c>
      <c r="AH59" s="27" t="s">
        <v>546</v>
      </c>
      <c r="AI59" s="26">
        <v>1.629903357916E12</v>
      </c>
      <c r="AJ59" s="21" t="b">
        <f t="shared" si="8"/>
        <v>1</v>
      </c>
      <c r="AK59" s="25" t="s">
        <v>123</v>
      </c>
      <c r="AL59" s="26">
        <v>360.0</v>
      </c>
      <c r="AM59" s="27" t="s">
        <v>547</v>
      </c>
      <c r="AN59" s="26">
        <v>1.629904463195E12</v>
      </c>
      <c r="AO59" s="21" t="b">
        <f t="shared" si="9"/>
        <v>1</v>
      </c>
      <c r="AP59" s="25" t="s">
        <v>84</v>
      </c>
      <c r="AQ59" s="26">
        <v>150.0</v>
      </c>
      <c r="AR59" s="27" t="s">
        <v>543</v>
      </c>
      <c r="AS59" s="26">
        <v>1.629905089658E12</v>
      </c>
    </row>
    <row r="60">
      <c r="A60" s="21" t="b">
        <f t="shared" si="1"/>
        <v>1</v>
      </c>
      <c r="B60" s="25" t="s">
        <v>164</v>
      </c>
      <c r="C60" s="26">
        <v>590.0</v>
      </c>
      <c r="D60" s="27" t="s">
        <v>548</v>
      </c>
      <c r="E60" s="26">
        <v>1.629890066484E12</v>
      </c>
      <c r="F60" s="21" t="b">
        <f t="shared" si="2"/>
        <v>1</v>
      </c>
      <c r="G60" s="25" t="s">
        <v>252</v>
      </c>
      <c r="H60" s="26">
        <v>1394.0</v>
      </c>
      <c r="I60" s="27" t="s">
        <v>549</v>
      </c>
      <c r="J60" s="26">
        <v>1.629890859521E12</v>
      </c>
      <c r="K60" s="21" t="b">
        <f t="shared" si="3"/>
        <v>1</v>
      </c>
      <c r="O60" s="28"/>
      <c r="P60" s="21" t="b">
        <f t="shared" si="4"/>
        <v>1</v>
      </c>
      <c r="Q60" s="25" t="s">
        <v>229</v>
      </c>
      <c r="R60" s="26">
        <v>849.0</v>
      </c>
      <c r="S60" s="27" t="s">
        <v>550</v>
      </c>
      <c r="T60" s="26">
        <v>1.629895531372E12</v>
      </c>
      <c r="U60" s="21" t="b">
        <f t="shared" si="5"/>
        <v>1</v>
      </c>
      <c r="V60" s="25" t="s">
        <v>221</v>
      </c>
      <c r="W60" s="26">
        <v>560.0</v>
      </c>
      <c r="X60" s="27" t="s">
        <v>551</v>
      </c>
      <c r="Y60" s="26">
        <v>1.629896471469E12</v>
      </c>
      <c r="Z60" s="21" t="b">
        <f t="shared" si="6"/>
        <v>1</v>
      </c>
      <c r="AA60" s="25" t="s">
        <v>221</v>
      </c>
      <c r="AB60" s="26">
        <v>890.0</v>
      </c>
      <c r="AC60" s="27" t="s">
        <v>552</v>
      </c>
      <c r="AD60" s="26">
        <v>1.629897732395E12</v>
      </c>
      <c r="AE60" s="21" t="b">
        <f t="shared" si="7"/>
        <v>1</v>
      </c>
      <c r="AF60" s="25" t="s">
        <v>202</v>
      </c>
      <c r="AG60" s="26">
        <v>293.0</v>
      </c>
      <c r="AH60" s="27" t="s">
        <v>553</v>
      </c>
      <c r="AI60" s="26">
        <v>1.629903358235E12</v>
      </c>
      <c r="AJ60" s="21" t="b">
        <f t="shared" si="8"/>
        <v>1</v>
      </c>
      <c r="AK60" s="25" t="s">
        <v>84</v>
      </c>
      <c r="AL60" s="26">
        <v>490.0</v>
      </c>
      <c r="AM60" s="27" t="s">
        <v>547</v>
      </c>
      <c r="AN60" s="26">
        <v>1.629904463681E12</v>
      </c>
      <c r="AO60" s="21" t="b">
        <f t="shared" si="9"/>
        <v>1</v>
      </c>
      <c r="AP60" s="41" t="s">
        <v>166</v>
      </c>
      <c r="AQ60" s="26">
        <v>251.0</v>
      </c>
      <c r="AR60" s="27" t="s">
        <v>543</v>
      </c>
      <c r="AS60" s="26">
        <v>1.629905089911E12</v>
      </c>
    </row>
    <row r="61">
      <c r="A61" s="21" t="b">
        <f t="shared" si="1"/>
        <v>1</v>
      </c>
      <c r="B61" s="25" t="s">
        <v>237</v>
      </c>
      <c r="C61" s="26">
        <v>1382.0</v>
      </c>
      <c r="D61" s="27" t="s">
        <v>554</v>
      </c>
      <c r="E61" s="26">
        <v>1.629890067859E12</v>
      </c>
      <c r="F61" s="21" t="b">
        <f t="shared" si="2"/>
        <v>1</v>
      </c>
      <c r="G61" s="25" t="s">
        <v>252</v>
      </c>
      <c r="H61" s="26">
        <v>200.0</v>
      </c>
      <c r="I61" s="27" t="s">
        <v>549</v>
      </c>
      <c r="J61" s="26">
        <v>1.629890859723E12</v>
      </c>
      <c r="K61" s="21" t="b">
        <f t="shared" si="3"/>
        <v>1</v>
      </c>
      <c r="O61" s="28"/>
      <c r="P61" s="21" t="b">
        <f t="shared" si="4"/>
        <v>1</v>
      </c>
      <c r="Q61" s="25" t="s">
        <v>237</v>
      </c>
      <c r="R61" s="26">
        <v>1539.0</v>
      </c>
      <c r="S61" s="27" t="s">
        <v>555</v>
      </c>
      <c r="T61" s="26">
        <v>1.629895532925E12</v>
      </c>
      <c r="U61" s="21" t="b">
        <f t="shared" si="5"/>
        <v>1</v>
      </c>
      <c r="V61" s="25" t="s">
        <v>123</v>
      </c>
      <c r="W61" s="26">
        <v>288.0</v>
      </c>
      <c r="X61" s="27" t="s">
        <v>551</v>
      </c>
      <c r="Y61" s="26">
        <v>1.629896471761E12</v>
      </c>
      <c r="Z61" s="21" t="b">
        <f t="shared" si="6"/>
        <v>1</v>
      </c>
      <c r="AA61" s="25" t="s">
        <v>123</v>
      </c>
      <c r="AB61" s="26">
        <v>334.0</v>
      </c>
      <c r="AC61" s="27" t="s">
        <v>552</v>
      </c>
      <c r="AD61" s="26">
        <v>1.629897732727E12</v>
      </c>
      <c r="AE61" s="21" t="b">
        <f t="shared" si="7"/>
        <v>1</v>
      </c>
      <c r="AF61" s="25" t="s">
        <v>84</v>
      </c>
      <c r="AG61" s="26">
        <v>381.0</v>
      </c>
      <c r="AH61" s="27" t="s">
        <v>553</v>
      </c>
      <c r="AI61" s="26">
        <v>1.629903358606E12</v>
      </c>
      <c r="AJ61" s="21" t="b">
        <f t="shared" si="8"/>
        <v>1</v>
      </c>
      <c r="AK61" s="25" t="s">
        <v>212</v>
      </c>
      <c r="AL61" s="26">
        <v>957.0</v>
      </c>
      <c r="AM61" s="27" t="s">
        <v>556</v>
      </c>
      <c r="AN61" s="26">
        <v>1.629904464646E12</v>
      </c>
      <c r="AO61" s="21" t="b">
        <f t="shared" si="9"/>
        <v>1</v>
      </c>
      <c r="AP61" s="41" t="s">
        <v>84</v>
      </c>
      <c r="AQ61" s="26">
        <v>586.0</v>
      </c>
      <c r="AR61" s="27" t="s">
        <v>557</v>
      </c>
      <c r="AS61" s="26">
        <v>1.629905090495E12</v>
      </c>
    </row>
    <row r="62">
      <c r="A62" s="21" t="b">
        <f t="shared" si="1"/>
        <v>1</v>
      </c>
      <c r="B62" s="25" t="s">
        <v>178</v>
      </c>
      <c r="C62" s="26">
        <v>375.0</v>
      </c>
      <c r="D62" s="27" t="s">
        <v>558</v>
      </c>
      <c r="E62" s="26">
        <v>1.629890068236E12</v>
      </c>
      <c r="F62" s="21" t="b">
        <f t="shared" si="2"/>
        <v>1</v>
      </c>
      <c r="G62" s="25" t="s">
        <v>252</v>
      </c>
      <c r="H62" s="26">
        <v>293.0</v>
      </c>
      <c r="I62" s="27" t="s">
        <v>559</v>
      </c>
      <c r="J62" s="26">
        <v>1.629890860015E12</v>
      </c>
      <c r="K62" s="21" t="b">
        <f t="shared" si="3"/>
        <v>1</v>
      </c>
      <c r="O62" s="28"/>
      <c r="P62" s="21" t="b">
        <f t="shared" si="4"/>
        <v>1</v>
      </c>
      <c r="Q62" s="25" t="s">
        <v>159</v>
      </c>
      <c r="R62" s="26">
        <v>303.0</v>
      </c>
      <c r="S62" s="27" t="s">
        <v>560</v>
      </c>
      <c r="T62" s="26">
        <v>1.629895533216E12</v>
      </c>
      <c r="U62" s="21" t="b">
        <f t="shared" si="5"/>
        <v>1</v>
      </c>
      <c r="V62" s="25" t="s">
        <v>84</v>
      </c>
      <c r="W62" s="26">
        <v>246.0</v>
      </c>
      <c r="X62" s="27" t="s">
        <v>561</v>
      </c>
      <c r="Y62" s="26">
        <v>1.629896472008E12</v>
      </c>
      <c r="Z62" s="21" t="b">
        <f t="shared" si="6"/>
        <v>1</v>
      </c>
      <c r="AA62" s="25" t="s">
        <v>84</v>
      </c>
      <c r="AB62" s="26">
        <v>449.0</v>
      </c>
      <c r="AC62" s="27" t="s">
        <v>562</v>
      </c>
      <c r="AD62" s="26">
        <v>1.629897733177E12</v>
      </c>
      <c r="AE62" s="21" t="b">
        <f t="shared" si="7"/>
        <v>1</v>
      </c>
      <c r="AF62" s="25" t="s">
        <v>167</v>
      </c>
      <c r="AG62" s="26">
        <v>464.0</v>
      </c>
      <c r="AH62" s="27" t="s">
        <v>563</v>
      </c>
      <c r="AI62" s="26">
        <v>1.629903359055E12</v>
      </c>
      <c r="AJ62" s="21" t="b">
        <f t="shared" si="8"/>
        <v>1</v>
      </c>
      <c r="AK62" s="25" t="s">
        <v>202</v>
      </c>
      <c r="AL62" s="26">
        <v>242.0</v>
      </c>
      <c r="AM62" s="27" t="s">
        <v>556</v>
      </c>
      <c r="AN62" s="26">
        <v>1.629904464883E12</v>
      </c>
      <c r="AO62" s="21" t="b">
        <f t="shared" si="9"/>
        <v>1</v>
      </c>
      <c r="AP62" s="41" t="s">
        <v>221</v>
      </c>
      <c r="AQ62" s="26">
        <v>314.0</v>
      </c>
      <c r="AR62" s="27" t="s">
        <v>557</v>
      </c>
      <c r="AS62" s="26">
        <v>1.629905090809E12</v>
      </c>
    </row>
    <row r="63">
      <c r="A63" s="21" t="b">
        <f t="shared" si="1"/>
        <v>1</v>
      </c>
      <c r="B63" s="25" t="s">
        <v>166</v>
      </c>
      <c r="C63" s="26">
        <v>232.0</v>
      </c>
      <c r="D63" s="27" t="s">
        <v>558</v>
      </c>
      <c r="E63" s="26">
        <v>1.629890068476E12</v>
      </c>
      <c r="F63" s="21" t="b">
        <f t="shared" si="2"/>
        <v>1</v>
      </c>
      <c r="G63" s="25" t="s">
        <v>252</v>
      </c>
      <c r="H63" s="26">
        <v>158.0</v>
      </c>
      <c r="I63" s="27" t="s">
        <v>559</v>
      </c>
      <c r="J63" s="26">
        <v>1.629890860171E12</v>
      </c>
      <c r="O63" s="28"/>
      <c r="P63" s="27"/>
      <c r="Q63" s="25" t="s">
        <v>166</v>
      </c>
      <c r="R63" s="26">
        <v>161.0</v>
      </c>
      <c r="S63" s="27" t="s">
        <v>560</v>
      </c>
      <c r="T63" s="26">
        <v>1.629895533376E12</v>
      </c>
      <c r="U63" s="27"/>
      <c r="V63" s="25" t="s">
        <v>212</v>
      </c>
      <c r="W63" s="26">
        <v>1428.0</v>
      </c>
      <c r="X63" s="27" t="s">
        <v>564</v>
      </c>
      <c r="Y63" s="26">
        <v>1.629896473432E12</v>
      </c>
      <c r="Z63" s="27"/>
      <c r="AA63" s="25" t="s">
        <v>212</v>
      </c>
      <c r="AB63" s="26">
        <v>1225.0</v>
      </c>
      <c r="AC63" s="27" t="s">
        <v>565</v>
      </c>
      <c r="AD63" s="26">
        <v>1.629897734405E12</v>
      </c>
      <c r="AE63" s="27"/>
      <c r="AF63" s="25" t="s">
        <v>237</v>
      </c>
      <c r="AG63" s="26">
        <v>879.0</v>
      </c>
      <c r="AH63" s="27" t="s">
        <v>563</v>
      </c>
      <c r="AI63" s="26">
        <v>1.629903359932E12</v>
      </c>
      <c r="AJ63" s="27"/>
      <c r="AK63" s="25" t="s">
        <v>84</v>
      </c>
      <c r="AL63" s="26">
        <v>239.0</v>
      </c>
      <c r="AM63" s="27" t="s">
        <v>566</v>
      </c>
      <c r="AN63" s="26">
        <v>1.629904465122E12</v>
      </c>
      <c r="AO63" s="21" t="b">
        <f t="shared" si="9"/>
        <v>1</v>
      </c>
      <c r="AP63" s="41" t="s">
        <v>123</v>
      </c>
      <c r="AQ63" s="26">
        <v>261.0</v>
      </c>
      <c r="AR63" s="27" t="s">
        <v>567</v>
      </c>
      <c r="AS63" s="26">
        <v>1.629905091069E12</v>
      </c>
    </row>
    <row r="64">
      <c r="A64" s="21" t="b">
        <f t="shared" si="1"/>
        <v>1</v>
      </c>
      <c r="B64" s="25" t="s">
        <v>252</v>
      </c>
      <c r="C64" s="26">
        <v>591.0</v>
      </c>
      <c r="D64" s="27" t="s">
        <v>568</v>
      </c>
      <c r="E64" s="26">
        <v>1.62989006906E12</v>
      </c>
      <c r="F64" s="21" t="b">
        <f t="shared" si="2"/>
        <v>1</v>
      </c>
      <c r="G64" s="25" t="s">
        <v>252</v>
      </c>
      <c r="H64" s="26">
        <v>320.0</v>
      </c>
      <c r="I64" s="27" t="s">
        <v>559</v>
      </c>
      <c r="J64" s="26">
        <v>1.629890860493E12</v>
      </c>
      <c r="O64" s="28"/>
      <c r="P64" s="27"/>
      <c r="Q64" s="25" t="s">
        <v>252</v>
      </c>
      <c r="R64" s="26">
        <v>546.0</v>
      </c>
      <c r="S64" s="27" t="s">
        <v>560</v>
      </c>
      <c r="T64" s="26">
        <v>1.629895533918E12</v>
      </c>
      <c r="U64" s="27"/>
      <c r="V64" s="25" t="s">
        <v>202</v>
      </c>
      <c r="W64" s="26">
        <v>217.0</v>
      </c>
      <c r="X64" s="27" t="s">
        <v>564</v>
      </c>
      <c r="Y64" s="26">
        <v>1.629896473648E12</v>
      </c>
      <c r="Z64" s="27"/>
      <c r="AA64" s="25" t="s">
        <v>202</v>
      </c>
      <c r="AB64" s="26">
        <v>262.0</v>
      </c>
      <c r="AC64" s="27" t="s">
        <v>565</v>
      </c>
      <c r="AD64" s="26">
        <v>1.629897734667E12</v>
      </c>
      <c r="AE64" s="27"/>
      <c r="AF64" s="25" t="s">
        <v>178</v>
      </c>
      <c r="AG64" s="26">
        <v>2057.0</v>
      </c>
      <c r="AH64" s="27" t="s">
        <v>569</v>
      </c>
      <c r="AI64" s="26">
        <v>1.629903362E12</v>
      </c>
      <c r="AJ64" s="27"/>
      <c r="AK64" s="25" t="s">
        <v>229</v>
      </c>
      <c r="AL64" s="26">
        <v>389.0</v>
      </c>
      <c r="AM64" s="27" t="s">
        <v>566</v>
      </c>
      <c r="AN64" s="26">
        <v>1.62990446551E12</v>
      </c>
      <c r="AO64" s="21" t="b">
        <f t="shared" si="9"/>
        <v>1</v>
      </c>
      <c r="AP64" s="25" t="s">
        <v>84</v>
      </c>
      <c r="AQ64" s="26">
        <v>264.0</v>
      </c>
      <c r="AR64" s="27" t="s">
        <v>567</v>
      </c>
      <c r="AS64" s="26">
        <v>1.629905091334E12</v>
      </c>
    </row>
    <row r="65">
      <c r="A65" s="21" t="b">
        <f t="shared" si="1"/>
        <v>1</v>
      </c>
      <c r="B65" s="41" t="s">
        <v>84</v>
      </c>
      <c r="C65" s="26">
        <v>456.0</v>
      </c>
      <c r="D65" s="27" t="s">
        <v>568</v>
      </c>
      <c r="E65" s="26">
        <v>1.629890069514E12</v>
      </c>
      <c r="F65" s="21" t="b">
        <f t="shared" si="2"/>
        <v>1</v>
      </c>
      <c r="G65" s="25" t="s">
        <v>252</v>
      </c>
      <c r="H65" s="26">
        <v>411.0</v>
      </c>
      <c r="I65" s="27" t="s">
        <v>559</v>
      </c>
      <c r="J65" s="26">
        <v>1.629890860901E12</v>
      </c>
      <c r="O65" s="28"/>
      <c r="T65" s="28"/>
      <c r="U65" s="27"/>
      <c r="V65" s="25" t="s">
        <v>84</v>
      </c>
      <c r="W65" s="26">
        <v>198.0</v>
      </c>
      <c r="X65" s="27" t="s">
        <v>564</v>
      </c>
      <c r="Y65" s="26">
        <v>1.629896473847E12</v>
      </c>
      <c r="Z65" s="27"/>
      <c r="AA65" s="25" t="s">
        <v>84</v>
      </c>
      <c r="AB65" s="26">
        <v>513.0</v>
      </c>
      <c r="AC65" s="27" t="s">
        <v>570</v>
      </c>
      <c r="AD65" s="26">
        <v>1.629897735179E12</v>
      </c>
      <c r="AE65" s="27"/>
      <c r="AF65" s="25" t="s">
        <v>166</v>
      </c>
      <c r="AG65" s="26">
        <v>413.0</v>
      </c>
      <c r="AH65" s="27" t="s">
        <v>569</v>
      </c>
      <c r="AI65" s="26">
        <v>1.629903362404E12</v>
      </c>
      <c r="AJ65" s="27"/>
      <c r="AK65" s="25" t="s">
        <v>237</v>
      </c>
      <c r="AL65" s="26">
        <v>1438.0</v>
      </c>
      <c r="AM65" s="27" t="s">
        <v>571</v>
      </c>
      <c r="AN65" s="26">
        <v>1.629904466948E12</v>
      </c>
      <c r="AO65" s="21" t="b">
        <f t="shared" si="9"/>
        <v>1</v>
      </c>
      <c r="AP65" s="25" t="s">
        <v>212</v>
      </c>
      <c r="AQ65" s="26">
        <v>330.0</v>
      </c>
      <c r="AR65" s="27" t="s">
        <v>567</v>
      </c>
      <c r="AS65" s="26">
        <v>1.629905091667E12</v>
      </c>
    </row>
    <row r="66">
      <c r="E66" s="28"/>
      <c r="F66" s="21" t="b">
        <f t="shared" si="2"/>
        <v>1</v>
      </c>
      <c r="G66" s="25" t="s">
        <v>252</v>
      </c>
      <c r="H66" s="26">
        <v>513.0</v>
      </c>
      <c r="I66" s="27" t="s">
        <v>572</v>
      </c>
      <c r="J66" s="26">
        <v>1.629890861418E12</v>
      </c>
      <c r="O66" s="28"/>
      <c r="T66" s="28"/>
      <c r="U66" s="27"/>
      <c r="V66" s="25" t="s">
        <v>167</v>
      </c>
      <c r="W66" s="26">
        <v>1401.0</v>
      </c>
      <c r="X66" s="27" t="s">
        <v>573</v>
      </c>
      <c r="Y66" s="26">
        <v>1.629896475247E12</v>
      </c>
      <c r="Z66" s="27"/>
      <c r="AA66" s="25" t="s">
        <v>231</v>
      </c>
      <c r="AB66" s="26">
        <v>380.0</v>
      </c>
      <c r="AC66" s="27" t="s">
        <v>570</v>
      </c>
      <c r="AD66" s="26">
        <v>1.629897735558E12</v>
      </c>
      <c r="AE66" s="27"/>
      <c r="AF66" s="25" t="s">
        <v>252</v>
      </c>
      <c r="AG66" s="26">
        <v>652.0</v>
      </c>
      <c r="AH66" s="27" t="s">
        <v>574</v>
      </c>
      <c r="AI66" s="26">
        <v>1.629903363055E12</v>
      </c>
      <c r="AJ66" s="27"/>
      <c r="AK66" s="25" t="s">
        <v>159</v>
      </c>
      <c r="AL66" s="26">
        <v>986.0</v>
      </c>
      <c r="AM66" s="27" t="s">
        <v>575</v>
      </c>
      <c r="AN66" s="26">
        <v>1.629904467942E12</v>
      </c>
      <c r="AO66" s="21" t="b">
        <f t="shared" si="9"/>
        <v>1</v>
      </c>
      <c r="AP66" s="25" t="s">
        <v>202</v>
      </c>
      <c r="AQ66" s="26">
        <v>452.0</v>
      </c>
      <c r="AR66" s="27" t="s">
        <v>576</v>
      </c>
      <c r="AS66" s="26">
        <v>1.629905092121E12</v>
      </c>
    </row>
    <row r="67">
      <c r="E67" s="28"/>
      <c r="F67" s="21" t="b">
        <f t="shared" si="2"/>
        <v>1</v>
      </c>
      <c r="G67" s="25" t="s">
        <v>252</v>
      </c>
      <c r="H67" s="26">
        <v>280.0</v>
      </c>
      <c r="I67" s="27" t="s">
        <v>572</v>
      </c>
      <c r="J67" s="26">
        <v>1.629890861698E12</v>
      </c>
      <c r="O67" s="28"/>
      <c r="T67" s="28"/>
      <c r="U67" s="27"/>
      <c r="V67" s="25" t="s">
        <v>237</v>
      </c>
      <c r="W67" s="26">
        <v>1774.0</v>
      </c>
      <c r="X67" s="27" t="s">
        <v>577</v>
      </c>
      <c r="Y67" s="26">
        <v>1.629896477025E12</v>
      </c>
      <c r="Z67" s="27"/>
      <c r="AA67" s="25" t="s">
        <v>237</v>
      </c>
      <c r="AB67" s="26">
        <v>1239.0</v>
      </c>
      <c r="AC67" s="27" t="s">
        <v>578</v>
      </c>
      <c r="AD67" s="26">
        <v>1.629897736797E12</v>
      </c>
      <c r="AI67" s="28"/>
      <c r="AJ67" s="27"/>
      <c r="AK67" s="25" t="s">
        <v>166</v>
      </c>
      <c r="AL67" s="26">
        <v>139.0</v>
      </c>
      <c r="AM67" s="27" t="s">
        <v>579</v>
      </c>
      <c r="AN67" s="26">
        <v>1.629904468075E12</v>
      </c>
      <c r="AO67" s="21" t="b">
        <f t="shared" si="9"/>
        <v>1</v>
      </c>
      <c r="AP67" s="25" t="s">
        <v>84</v>
      </c>
      <c r="AQ67" s="26">
        <v>355.0</v>
      </c>
      <c r="AR67" s="27" t="s">
        <v>576</v>
      </c>
      <c r="AS67" s="26">
        <v>1.629905092483E12</v>
      </c>
    </row>
    <row r="68">
      <c r="E68" s="28"/>
      <c r="F68" s="21" t="b">
        <f t="shared" si="2"/>
        <v>1</v>
      </c>
      <c r="G68" s="25" t="s">
        <v>252</v>
      </c>
      <c r="H68" s="26">
        <v>335.0</v>
      </c>
      <c r="I68" s="27" t="s">
        <v>580</v>
      </c>
      <c r="J68" s="26">
        <v>1.629890862031E12</v>
      </c>
      <c r="O68" s="28"/>
      <c r="T68" s="28"/>
      <c r="U68" s="27"/>
      <c r="V68" s="25" t="s">
        <v>178</v>
      </c>
      <c r="W68" s="26">
        <v>401.0</v>
      </c>
      <c r="X68" s="27" t="s">
        <v>577</v>
      </c>
      <c r="Y68" s="26">
        <v>1.629896477432E12</v>
      </c>
      <c r="Z68" s="27"/>
      <c r="AA68" s="25" t="s">
        <v>159</v>
      </c>
      <c r="AB68" s="26">
        <v>418.0</v>
      </c>
      <c r="AC68" s="27" t="s">
        <v>581</v>
      </c>
      <c r="AD68" s="26">
        <v>1.629897737227E12</v>
      </c>
      <c r="AI68" s="28"/>
      <c r="AJ68" s="27"/>
      <c r="AK68" s="25" t="s">
        <v>252</v>
      </c>
      <c r="AL68" s="26">
        <v>686.0</v>
      </c>
      <c r="AM68" s="27" t="s">
        <v>579</v>
      </c>
      <c r="AN68" s="26">
        <v>1.629904468759E12</v>
      </c>
      <c r="AO68" s="21" t="b">
        <f t="shared" si="9"/>
        <v>1</v>
      </c>
      <c r="AP68" s="25" t="s">
        <v>229</v>
      </c>
      <c r="AQ68" s="26">
        <v>733.0</v>
      </c>
      <c r="AR68" s="27" t="s">
        <v>582</v>
      </c>
      <c r="AS68" s="26">
        <v>1.629905093207E12</v>
      </c>
    </row>
    <row r="69">
      <c r="E69" s="28"/>
      <c r="F69" s="21" t="b">
        <f t="shared" si="2"/>
        <v>1</v>
      </c>
      <c r="G69" s="25" t="s">
        <v>252</v>
      </c>
      <c r="H69" s="26">
        <v>2162.0</v>
      </c>
      <c r="I69" s="27" t="s">
        <v>583</v>
      </c>
      <c r="J69" s="26">
        <v>1.629890864211E12</v>
      </c>
      <c r="O69" s="28"/>
      <c r="T69" s="28"/>
      <c r="U69" s="27"/>
      <c r="V69" s="25" t="s">
        <v>166</v>
      </c>
      <c r="W69" s="26">
        <v>137.0</v>
      </c>
      <c r="X69" s="27" t="s">
        <v>577</v>
      </c>
      <c r="Y69" s="26">
        <v>1.629896477563E12</v>
      </c>
      <c r="Z69" s="27"/>
      <c r="AA69" s="25" t="s">
        <v>166</v>
      </c>
      <c r="AB69" s="26">
        <v>207.0</v>
      </c>
      <c r="AC69" s="27" t="s">
        <v>581</v>
      </c>
      <c r="AD69" s="26">
        <v>1.629897737428E12</v>
      </c>
      <c r="AI69" s="28"/>
      <c r="AN69" s="28"/>
      <c r="AO69" s="21" t="b">
        <f t="shared" si="9"/>
        <v>1</v>
      </c>
      <c r="AP69" s="25" t="s">
        <v>237</v>
      </c>
      <c r="AQ69" s="26">
        <v>1808.0</v>
      </c>
      <c r="AR69" s="27" t="s">
        <v>584</v>
      </c>
      <c r="AS69" s="26">
        <v>1.629905095014E12</v>
      </c>
    </row>
    <row r="70">
      <c r="E70" s="28"/>
      <c r="F70" s="21" t="b">
        <f t="shared" si="2"/>
        <v>1</v>
      </c>
      <c r="G70" s="25" t="s">
        <v>252</v>
      </c>
      <c r="H70" s="26">
        <v>148.0</v>
      </c>
      <c r="I70" s="27" t="s">
        <v>583</v>
      </c>
      <c r="J70" s="26">
        <v>1.629890864341E12</v>
      </c>
      <c r="O70" s="28"/>
      <c r="T70" s="28"/>
      <c r="U70" s="27"/>
      <c r="V70" s="25" t="s">
        <v>252</v>
      </c>
      <c r="W70" s="26">
        <v>580.0</v>
      </c>
      <c r="X70" s="27" t="s">
        <v>585</v>
      </c>
      <c r="Y70" s="26">
        <v>1.629896478141E12</v>
      </c>
      <c r="Z70" s="27"/>
      <c r="AA70" s="25" t="s">
        <v>252</v>
      </c>
      <c r="AB70" s="26">
        <v>651.0</v>
      </c>
      <c r="AC70" s="27" t="s">
        <v>586</v>
      </c>
      <c r="AD70" s="26">
        <v>1.629897738075E12</v>
      </c>
      <c r="AI70" s="28"/>
      <c r="AN70" s="28"/>
      <c r="AO70" s="21" t="b">
        <f t="shared" si="9"/>
        <v>1</v>
      </c>
      <c r="AP70" s="25" t="s">
        <v>178</v>
      </c>
      <c r="AQ70" s="26">
        <v>710.0</v>
      </c>
      <c r="AR70" s="27" t="s">
        <v>584</v>
      </c>
      <c r="AS70" s="26">
        <v>1.629905095724E12</v>
      </c>
    </row>
    <row r="71">
      <c r="E71" s="28"/>
      <c r="F71" s="21" t="b">
        <f t="shared" si="2"/>
        <v>1</v>
      </c>
      <c r="G71" s="25" t="s">
        <v>252</v>
      </c>
      <c r="H71" s="26">
        <v>151.0</v>
      </c>
      <c r="I71" s="27" t="s">
        <v>583</v>
      </c>
      <c r="J71" s="26">
        <v>1.629890864494E12</v>
      </c>
      <c r="O71" s="28"/>
      <c r="T71" s="28"/>
      <c r="Y71" s="28"/>
      <c r="AD71" s="28"/>
      <c r="AI71" s="28"/>
      <c r="AN71" s="28"/>
      <c r="AO71" s="21" t="b">
        <f t="shared" si="9"/>
        <v>1</v>
      </c>
      <c r="AP71" s="25" t="s">
        <v>166</v>
      </c>
      <c r="AQ71" s="26">
        <v>154.0</v>
      </c>
      <c r="AR71" s="27" t="s">
        <v>584</v>
      </c>
      <c r="AS71" s="26">
        <v>1.629905095881E12</v>
      </c>
    </row>
    <row r="72">
      <c r="E72" s="28"/>
      <c r="F72" s="21" t="b">
        <f t="shared" si="2"/>
        <v>1</v>
      </c>
      <c r="G72" s="25" t="s">
        <v>252</v>
      </c>
      <c r="H72" s="26">
        <v>151.0</v>
      </c>
      <c r="I72" s="27" t="s">
        <v>583</v>
      </c>
      <c r="J72" s="26">
        <v>1.629890864643E12</v>
      </c>
      <c r="O72" s="28"/>
      <c r="T72" s="28"/>
      <c r="Y72" s="28"/>
      <c r="AD72" s="28"/>
      <c r="AI72" s="28"/>
      <c r="AO72" s="21" t="b">
        <f t="shared" si="9"/>
        <v>1</v>
      </c>
      <c r="AP72" s="43" t="s">
        <v>252</v>
      </c>
      <c r="AQ72" s="26">
        <v>426.0</v>
      </c>
      <c r="AR72" s="27" t="s">
        <v>587</v>
      </c>
      <c r="AS72" s="26">
        <v>1.629905096302E12</v>
      </c>
    </row>
    <row r="73">
      <c r="E73" s="28"/>
      <c r="F73" s="21" t="b">
        <f t="shared" si="2"/>
        <v>1</v>
      </c>
      <c r="G73" s="25" t="s">
        <v>252</v>
      </c>
      <c r="H73" s="26">
        <v>234.0</v>
      </c>
      <c r="I73" s="27" t="s">
        <v>583</v>
      </c>
      <c r="J73" s="26">
        <v>1.629890864891E12</v>
      </c>
      <c r="O73" s="28"/>
      <c r="T73" s="28"/>
      <c r="Y73" s="28"/>
      <c r="AD73" s="28"/>
      <c r="AI73" s="28"/>
      <c r="AO73" s="21" t="b">
        <f t="shared" si="9"/>
        <v>1</v>
      </c>
      <c r="AP73" s="44" t="s">
        <v>84</v>
      </c>
      <c r="AQ73" s="26">
        <v>341.0</v>
      </c>
      <c r="AR73" s="27" t="s">
        <v>587</v>
      </c>
      <c r="AS73" s="26">
        <v>1.629905096649E12</v>
      </c>
    </row>
    <row r="74">
      <c r="E74" s="28"/>
      <c r="F74" s="21" t="b">
        <f t="shared" si="2"/>
        <v>1</v>
      </c>
      <c r="G74" s="25" t="s">
        <v>252</v>
      </c>
      <c r="H74" s="26">
        <v>521.0</v>
      </c>
      <c r="I74" s="27" t="s">
        <v>588</v>
      </c>
      <c r="J74" s="26">
        <v>1.629890865415E12</v>
      </c>
      <c r="O74" s="28"/>
      <c r="T74" s="28"/>
      <c r="Y74" s="28"/>
      <c r="AD74" s="28"/>
      <c r="AI74" s="28"/>
      <c r="AO74" s="21" t="b">
        <f t="shared" si="9"/>
        <v>1</v>
      </c>
      <c r="AP74" s="44" t="s">
        <v>84</v>
      </c>
      <c r="AQ74" s="26">
        <v>6470.0</v>
      </c>
      <c r="AR74" s="27" t="s">
        <v>589</v>
      </c>
      <c r="AS74" s="26">
        <v>1.629905103128E12</v>
      </c>
    </row>
    <row r="75">
      <c r="E75" s="28"/>
      <c r="J75" s="28"/>
      <c r="O75" s="28"/>
      <c r="T75" s="28"/>
      <c r="Y75" s="28"/>
      <c r="AD75" s="28"/>
      <c r="AI75" s="28"/>
      <c r="AO75" s="21" t="b">
        <f t="shared" si="9"/>
        <v>1</v>
      </c>
      <c r="AP75" s="44" t="s">
        <v>84</v>
      </c>
      <c r="AQ75" s="26">
        <v>1274.0</v>
      </c>
      <c r="AR75" s="27" t="s">
        <v>590</v>
      </c>
      <c r="AS75" s="26">
        <v>1.629905104388E12</v>
      </c>
    </row>
    <row r="76">
      <c r="E76" s="28"/>
      <c r="J76" s="28"/>
      <c r="O76" s="28"/>
      <c r="T76" s="28"/>
      <c r="Y76" s="28"/>
      <c r="AD76" s="28"/>
      <c r="AI76" s="28"/>
      <c r="AO76" s="21" t="b">
        <f t="shared" si="9"/>
        <v>1</v>
      </c>
      <c r="AP76" s="44" t="s">
        <v>84</v>
      </c>
      <c r="AQ76" s="26">
        <v>145.0</v>
      </c>
      <c r="AR76" s="27" t="s">
        <v>590</v>
      </c>
      <c r="AS76" s="26">
        <v>1.629905104546E12</v>
      </c>
    </row>
    <row r="77">
      <c r="E77" s="28"/>
      <c r="J77" s="28"/>
      <c r="O77" s="28"/>
      <c r="T77" s="28"/>
      <c r="Y77" s="28"/>
      <c r="AD77" s="28"/>
      <c r="AI77" s="28"/>
      <c r="AO77" s="21" t="b">
        <f t="shared" si="9"/>
        <v>1</v>
      </c>
      <c r="AP77" s="45" t="s">
        <v>84</v>
      </c>
      <c r="AQ77" s="26">
        <v>351.0</v>
      </c>
      <c r="AR77" s="27" t="s">
        <v>590</v>
      </c>
      <c r="AS77" s="26">
        <v>1.629905104884E12</v>
      </c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554.9677419</v>
      </c>
      <c r="E151" s="28"/>
      <c r="F151" s="33"/>
      <c r="G151" s="31" t="s">
        <v>307</v>
      </c>
      <c r="H151" s="32">
        <f> AVERAGE(H4:H99)</f>
        <v>528.7746479</v>
      </c>
      <c r="J151" s="28"/>
      <c r="K151" s="33"/>
      <c r="L151" s="31" t="s">
        <v>307</v>
      </c>
      <c r="M151" s="32">
        <f> AVERAGE(M4:M99)</f>
        <v>498.0181818</v>
      </c>
      <c r="O151" s="28"/>
      <c r="P151" s="33"/>
      <c r="Q151" s="31" t="s">
        <v>307</v>
      </c>
      <c r="R151" s="32">
        <f> AVERAGE(R4:R99)</f>
        <v>730.2295082</v>
      </c>
      <c r="T151" s="28"/>
      <c r="U151" s="33"/>
      <c r="V151" s="31" t="s">
        <v>307</v>
      </c>
      <c r="W151" s="32">
        <f> AVERAGE(W4:W99)</f>
        <v>438.7313433</v>
      </c>
      <c r="Y151" s="28"/>
      <c r="Z151" s="33"/>
      <c r="AA151" s="31" t="s">
        <v>307</v>
      </c>
      <c r="AB151" s="32">
        <f> AVERAGE(AB4:AB99)</f>
        <v>526.2537313</v>
      </c>
      <c r="AD151" s="28"/>
      <c r="AE151" s="33"/>
      <c r="AF151" s="31" t="s">
        <v>307</v>
      </c>
      <c r="AG151" s="32">
        <f> AVERAGE(AG4:AG99)</f>
        <v>527.6190476</v>
      </c>
      <c r="AI151" s="28"/>
      <c r="AJ151" s="33"/>
      <c r="AK151" s="31" t="s">
        <v>307</v>
      </c>
      <c r="AL151" s="32">
        <f> AVERAGE(AL4:AL99)</f>
        <v>537.5230769</v>
      </c>
      <c r="AN151" s="28"/>
      <c r="AO151" s="33"/>
      <c r="AP151" s="31" t="s">
        <v>307</v>
      </c>
      <c r="AQ151" s="32">
        <f> AVERAGE(AQ4:AQ99)</f>
        <v>588.6621622</v>
      </c>
      <c r="AS151" s="28"/>
    </row>
    <row r="152">
      <c r="A152" s="30"/>
      <c r="B152" s="34" t="s">
        <v>308</v>
      </c>
      <c r="C152" s="35">
        <f>STDEV(C4:C99)</f>
        <v>879.0759487</v>
      </c>
      <c r="E152" s="28"/>
      <c r="F152" s="33"/>
      <c r="G152" s="34" t="s">
        <v>308</v>
      </c>
      <c r="H152" s="35">
        <f>STDEV(H4:H99)</f>
        <v>626.0295109</v>
      </c>
      <c r="J152" s="28"/>
      <c r="K152" s="33"/>
      <c r="L152" s="34" t="s">
        <v>308</v>
      </c>
      <c r="M152" s="35">
        <f>STDEV(M4:M99)</f>
        <v>810.2160318</v>
      </c>
      <c r="O152" s="28"/>
      <c r="P152" s="33"/>
      <c r="Q152" s="34" t="s">
        <v>308</v>
      </c>
      <c r="R152" s="35">
        <f>STDEV(R4:R99)</f>
        <v>2021.807083</v>
      </c>
      <c r="T152" s="28"/>
      <c r="U152" s="33"/>
      <c r="V152" s="34" t="s">
        <v>308</v>
      </c>
      <c r="W152" s="35">
        <f>STDEV(W4:W99)</f>
        <v>691.0031483</v>
      </c>
      <c r="Y152" s="28"/>
      <c r="Z152" s="33"/>
      <c r="AA152" s="34" t="s">
        <v>308</v>
      </c>
      <c r="AB152" s="35">
        <f>STDEV(AB4:AB99)</f>
        <v>992.1603509</v>
      </c>
      <c r="AD152" s="28"/>
      <c r="AE152" s="33"/>
      <c r="AF152" s="34" t="s">
        <v>308</v>
      </c>
      <c r="AG152" s="35">
        <f>STDEV(AG4:AG99)</f>
        <v>851.930056</v>
      </c>
      <c r="AI152" s="28"/>
      <c r="AJ152" s="33"/>
      <c r="AK152" s="34" t="s">
        <v>308</v>
      </c>
      <c r="AL152" s="35">
        <f>STDEV(AL4:AL99)</f>
        <v>931.4743372</v>
      </c>
      <c r="AN152" s="28"/>
      <c r="AO152" s="33"/>
      <c r="AP152" s="34" t="s">
        <v>308</v>
      </c>
      <c r="AQ152" s="35">
        <f>STDEV(AQ4:AQ99)</f>
        <v>981.0897111</v>
      </c>
      <c r="AS152" s="28"/>
    </row>
    <row r="153">
      <c r="A153" s="30"/>
      <c r="B153" s="31" t="s">
        <v>309</v>
      </c>
      <c r="C153" s="35">
        <f>MEDIAN(C4:C99)</f>
        <v>308</v>
      </c>
      <c r="E153" s="28"/>
      <c r="F153" s="33"/>
      <c r="G153" s="31" t="s">
        <v>309</v>
      </c>
      <c r="H153" s="35">
        <f>MEDIAN(H4:H99)</f>
        <v>291</v>
      </c>
      <c r="J153" s="28"/>
      <c r="K153" s="33"/>
      <c r="L153" s="31" t="s">
        <v>309</v>
      </c>
      <c r="M153" s="35">
        <f>MEDIAN(M4:M99)</f>
        <v>265</v>
      </c>
      <c r="O153" s="28"/>
      <c r="P153" s="33"/>
      <c r="Q153" s="31" t="s">
        <v>309</v>
      </c>
      <c r="R153" s="35">
        <f>MEDIAN(R4:R99)</f>
        <v>262</v>
      </c>
      <c r="T153" s="28"/>
      <c r="U153" s="33"/>
      <c r="V153" s="31" t="s">
        <v>309</v>
      </c>
      <c r="W153" s="35">
        <f>MEDIAN(W4:W99)</f>
        <v>222</v>
      </c>
      <c r="Y153" s="28"/>
      <c r="Z153" s="33"/>
      <c r="AA153" s="31" t="s">
        <v>309</v>
      </c>
      <c r="AB153" s="35">
        <f>MEDIAN(AB4:AB99)</f>
        <v>266</v>
      </c>
      <c r="AD153" s="28"/>
      <c r="AE153" s="33"/>
      <c r="AF153" s="31" t="s">
        <v>309</v>
      </c>
      <c r="AG153" s="35">
        <f>MEDIAN(AG4:AG99)</f>
        <v>286</v>
      </c>
      <c r="AI153" s="28"/>
      <c r="AJ153" s="33"/>
      <c r="AK153" s="31" t="s">
        <v>309</v>
      </c>
      <c r="AL153" s="35">
        <f>MEDIAN(AL4:AL99)</f>
        <v>317</v>
      </c>
      <c r="AN153" s="28"/>
      <c r="AO153" s="33"/>
      <c r="AP153" s="31" t="s">
        <v>309</v>
      </c>
      <c r="AQ153" s="35">
        <f>MEDIAN(AQ4:AQ99)</f>
        <v>322</v>
      </c>
      <c r="AS153" s="28"/>
    </row>
    <row r="154">
      <c r="A154" s="30"/>
      <c r="B154" s="31" t="s">
        <v>310</v>
      </c>
      <c r="C154" s="35">
        <f>min(C4:C99)</f>
        <v>72</v>
      </c>
      <c r="E154" s="28"/>
      <c r="F154" s="33"/>
      <c r="G154" s="31" t="s">
        <v>310</v>
      </c>
      <c r="H154" s="35">
        <f>min(H4:H99)</f>
        <v>81</v>
      </c>
      <c r="J154" s="28"/>
      <c r="K154" s="33"/>
      <c r="L154" s="31" t="s">
        <v>310</v>
      </c>
      <c r="M154" s="35">
        <f>min(M4:M99)</f>
        <v>84</v>
      </c>
      <c r="O154" s="28"/>
      <c r="P154" s="33"/>
      <c r="Q154" s="31" t="s">
        <v>310</v>
      </c>
      <c r="R154" s="35">
        <f>min(R4:R99)</f>
        <v>70</v>
      </c>
      <c r="T154" s="28"/>
      <c r="U154" s="33"/>
      <c r="V154" s="31" t="s">
        <v>310</v>
      </c>
      <c r="W154" s="35">
        <f>min(W4:W99)</f>
        <v>84</v>
      </c>
      <c r="Y154" s="28"/>
      <c r="Z154" s="33"/>
      <c r="AA154" s="31" t="s">
        <v>310</v>
      </c>
      <c r="AB154" s="35">
        <f>min(AB4:AB99)</f>
        <v>68</v>
      </c>
      <c r="AD154" s="28"/>
      <c r="AE154" s="33"/>
      <c r="AF154" s="31" t="s">
        <v>310</v>
      </c>
      <c r="AG154" s="35">
        <f>min(AG4:AG99)</f>
        <v>83</v>
      </c>
      <c r="AI154" s="28"/>
      <c r="AJ154" s="33"/>
      <c r="AK154" s="31" t="s">
        <v>310</v>
      </c>
      <c r="AL154" s="35">
        <f>min(AL4:AL99)</f>
        <v>110</v>
      </c>
      <c r="AN154" s="28"/>
      <c r="AO154" s="33"/>
      <c r="AP154" s="31" t="s">
        <v>310</v>
      </c>
      <c r="AQ154" s="35">
        <f>min(AQ4:AQ99)</f>
        <v>110</v>
      </c>
      <c r="AS154" s="28"/>
    </row>
    <row r="155">
      <c r="A155" s="30"/>
      <c r="B155" s="31" t="s">
        <v>311</v>
      </c>
      <c r="C155" s="35">
        <f>max(C4:C99)</f>
        <v>6102</v>
      </c>
      <c r="E155" s="28"/>
      <c r="F155" s="33"/>
      <c r="G155" s="31" t="s">
        <v>311</v>
      </c>
      <c r="H155" s="35">
        <f>max(H4:H99)</f>
        <v>3662</v>
      </c>
      <c r="J155" s="28"/>
      <c r="K155" s="33"/>
      <c r="L155" s="31" t="s">
        <v>311</v>
      </c>
      <c r="M155" s="35">
        <f>max(M4:M99)</f>
        <v>5719</v>
      </c>
      <c r="O155" s="28"/>
      <c r="P155" s="33"/>
      <c r="Q155" s="31" t="s">
        <v>311</v>
      </c>
      <c r="R155" s="35">
        <f>max(R4:R99)</f>
        <v>15309</v>
      </c>
      <c r="T155" s="28"/>
      <c r="U155" s="33"/>
      <c r="V155" s="31" t="s">
        <v>311</v>
      </c>
      <c r="W155" s="35">
        <f>max(W4:W99)</f>
        <v>5174</v>
      </c>
      <c r="Y155" s="28"/>
      <c r="Z155" s="33"/>
      <c r="AA155" s="31" t="s">
        <v>311</v>
      </c>
      <c r="AB155" s="35">
        <f>max(AB4:AB99)</f>
        <v>7995</v>
      </c>
      <c r="AD155" s="28"/>
      <c r="AE155" s="33"/>
      <c r="AF155" s="31" t="s">
        <v>311</v>
      </c>
      <c r="AG155" s="35">
        <f>max(AG4:AG99)</f>
        <v>6445</v>
      </c>
      <c r="AI155" s="28"/>
      <c r="AJ155" s="33"/>
      <c r="AK155" s="31" t="s">
        <v>311</v>
      </c>
      <c r="AL155" s="35">
        <f>max(AL4:AL99)</f>
        <v>7399</v>
      </c>
      <c r="AN155" s="28"/>
      <c r="AO155" s="33"/>
      <c r="AP155" s="31" t="s">
        <v>311</v>
      </c>
      <c r="AQ155" s="35">
        <f>max(AQ4:AQ99)</f>
        <v>6470</v>
      </c>
      <c r="AS155" s="28"/>
    </row>
    <row r="156">
      <c r="A156" s="30"/>
      <c r="B156" s="31" t="s">
        <v>312</v>
      </c>
      <c r="C156" s="35">
        <f>sum(C4:C99)/1000</f>
        <v>34.408</v>
      </c>
      <c r="E156" s="28"/>
      <c r="F156" s="33"/>
      <c r="G156" s="31" t="s">
        <v>312</v>
      </c>
      <c r="H156" s="35">
        <f>sum(H4:H99)/1000</f>
        <v>37.543</v>
      </c>
      <c r="J156" s="28"/>
      <c r="K156" s="33"/>
      <c r="L156" s="31" t="s">
        <v>312</v>
      </c>
      <c r="M156" s="35">
        <f>sum(M4:M99)/1000</f>
        <v>27.391</v>
      </c>
      <c r="O156" s="28"/>
      <c r="P156" s="33"/>
      <c r="Q156" s="31" t="s">
        <v>312</v>
      </c>
      <c r="R156" s="35">
        <f>sum(R4:R99)/1000</f>
        <v>44.544</v>
      </c>
      <c r="T156" s="28"/>
      <c r="U156" s="33"/>
      <c r="V156" s="31" t="s">
        <v>312</v>
      </c>
      <c r="W156" s="35">
        <f>sum(W4:W99)/1000</f>
        <v>29.395</v>
      </c>
      <c r="Y156" s="28"/>
      <c r="Z156" s="33"/>
      <c r="AA156" s="31" t="s">
        <v>312</v>
      </c>
      <c r="AB156" s="35">
        <f>sum(AB4:AB99)/1000</f>
        <v>35.259</v>
      </c>
      <c r="AD156" s="28"/>
      <c r="AE156" s="33"/>
      <c r="AF156" s="31" t="s">
        <v>312</v>
      </c>
      <c r="AG156" s="35">
        <f>sum(AG4:AG99)/1000</f>
        <v>33.24</v>
      </c>
      <c r="AI156" s="28"/>
      <c r="AJ156" s="33"/>
      <c r="AK156" s="31" t="s">
        <v>312</v>
      </c>
      <c r="AL156" s="35">
        <f>sum(AL4:AL99)/1000</f>
        <v>34.939</v>
      </c>
      <c r="AN156" s="28"/>
      <c r="AO156" s="33"/>
      <c r="AP156" s="31" t="s">
        <v>312</v>
      </c>
      <c r="AQ156" s="35">
        <f>sum(AQ4:AQ99)/1000</f>
        <v>43.561</v>
      </c>
      <c r="AS156" s="28"/>
    </row>
    <row r="157">
      <c r="A157" s="30"/>
      <c r="B157" s="31" t="s">
        <v>313</v>
      </c>
      <c r="C157" s="35">
        <f>COUNTA(C4:C65)+1</f>
        <v>63</v>
      </c>
      <c r="E157" s="28"/>
      <c r="F157" s="33"/>
      <c r="G157" s="31" t="s">
        <v>313</v>
      </c>
      <c r="H157" s="35">
        <f>COUNTA(H4:H99)+1</f>
        <v>72</v>
      </c>
      <c r="J157" s="28"/>
      <c r="K157" s="33"/>
      <c r="L157" s="31" t="s">
        <v>313</v>
      </c>
      <c r="M157" s="35">
        <f>COUNTA(M4:M99)+1</f>
        <v>56</v>
      </c>
      <c r="O157" s="28"/>
      <c r="P157" s="33"/>
      <c r="Q157" s="31" t="s">
        <v>313</v>
      </c>
      <c r="R157" s="35">
        <f>COUNTA(R4:R99)+1</f>
        <v>62</v>
      </c>
      <c r="T157" s="28"/>
      <c r="U157" s="33"/>
      <c r="V157" s="31" t="s">
        <v>313</v>
      </c>
      <c r="W157" s="35">
        <f>COUNTA(W4:W99)+1</f>
        <v>68</v>
      </c>
      <c r="Y157" s="28"/>
      <c r="Z157" s="33"/>
      <c r="AA157" s="31" t="s">
        <v>313</v>
      </c>
      <c r="AB157" s="35">
        <f>COUNTA(AB4:AB99)+1</f>
        <v>68</v>
      </c>
      <c r="AD157" s="28"/>
      <c r="AE157" s="33"/>
      <c r="AF157" s="31" t="s">
        <v>313</v>
      </c>
      <c r="AG157" s="35">
        <f>COUNTA(AG4:AG99)+1</f>
        <v>64</v>
      </c>
      <c r="AI157" s="28"/>
      <c r="AJ157" s="33"/>
      <c r="AK157" s="31" t="s">
        <v>313</v>
      </c>
      <c r="AL157" s="35">
        <f>COUNTA(AL4:AL99)+1</f>
        <v>66</v>
      </c>
      <c r="AN157" s="28"/>
      <c r="AO157" s="33"/>
      <c r="AP157" s="31" t="s">
        <v>313</v>
      </c>
      <c r="AQ157" s="35">
        <f>COUNTA(AQ4:AQ99)+1</f>
        <v>75</v>
      </c>
      <c r="AS157" s="28"/>
    </row>
    <row r="158">
      <c r="A158" s="30"/>
      <c r="B158" s="31" t="s">
        <v>314</v>
      </c>
      <c r="C158" s="36">
        <f>C160+C159+C161+C162</f>
        <v>63</v>
      </c>
      <c r="E158" s="28"/>
      <c r="F158" s="33"/>
      <c r="G158" s="31" t="s">
        <v>314</v>
      </c>
      <c r="H158" s="36">
        <f>H160+H159+H161+H162</f>
        <v>72</v>
      </c>
      <c r="J158" s="28"/>
      <c r="K158" s="33"/>
      <c r="L158" s="31" t="s">
        <v>314</v>
      </c>
      <c r="M158" s="36">
        <f>M160+M159+M161+M162</f>
        <v>56</v>
      </c>
      <c r="O158" s="28"/>
      <c r="P158" s="33"/>
      <c r="Q158" s="31" t="s">
        <v>314</v>
      </c>
      <c r="R158" s="36">
        <f>R160+R159+R161+R162</f>
        <v>66</v>
      </c>
      <c r="T158" s="28"/>
      <c r="U158" s="33"/>
      <c r="V158" s="31" t="s">
        <v>314</v>
      </c>
      <c r="W158" s="36">
        <f>W160+W159+W161+W162</f>
        <v>68</v>
      </c>
      <c r="Y158" s="28"/>
      <c r="Z158" s="33"/>
      <c r="AA158" s="31" t="s">
        <v>314</v>
      </c>
      <c r="AB158" s="36">
        <f>AB160+AB159+AB161+AB162</f>
        <v>68</v>
      </c>
      <c r="AD158" s="28"/>
      <c r="AE158" s="33"/>
      <c r="AF158" s="31" t="s">
        <v>314</v>
      </c>
      <c r="AG158" s="36">
        <f>AG160+AG159+AG161+AG162</f>
        <v>64</v>
      </c>
      <c r="AI158" s="28"/>
      <c r="AJ158" s="33"/>
      <c r="AK158" s="31" t="s">
        <v>314</v>
      </c>
      <c r="AL158" s="36">
        <f>AL160+AL159+AL161+AL162</f>
        <v>66</v>
      </c>
      <c r="AN158" s="28"/>
      <c r="AO158" s="33"/>
      <c r="AP158" s="31" t="s">
        <v>314</v>
      </c>
      <c r="AQ158" s="36">
        <f>AQ160+AQ159+AQ161+AQ162</f>
        <v>79</v>
      </c>
      <c r="AS158" s="28"/>
    </row>
    <row r="159">
      <c r="A159" s="18"/>
      <c r="B159" s="31" t="s">
        <v>315</v>
      </c>
      <c r="C159" s="39">
        <f>(C157-57)/2</f>
        <v>3</v>
      </c>
      <c r="E159" s="28"/>
      <c r="F159" s="38"/>
      <c r="G159" s="31" t="s">
        <v>315</v>
      </c>
      <c r="H159" s="37">
        <f>(H157-56)/2</f>
        <v>8</v>
      </c>
      <c r="J159" s="28"/>
      <c r="K159" s="38"/>
      <c r="L159" s="31" t="s">
        <v>315</v>
      </c>
      <c r="M159" s="37">
        <f>(M157-56)/2</f>
        <v>0</v>
      </c>
      <c r="O159" s="28"/>
      <c r="P159" s="38"/>
      <c r="Q159" s="31" t="s">
        <v>315</v>
      </c>
      <c r="R159" s="39">
        <f>(R157-56)/2</f>
        <v>3</v>
      </c>
      <c r="T159" s="28"/>
      <c r="U159" s="38"/>
      <c r="V159" s="31" t="s">
        <v>315</v>
      </c>
      <c r="W159" s="37">
        <f>(W157-56)/2</f>
        <v>6</v>
      </c>
      <c r="Y159" s="28"/>
      <c r="Z159" s="38"/>
      <c r="AA159" s="31" t="s">
        <v>315</v>
      </c>
      <c r="AB159" s="37">
        <f>(AB157-56)/2</f>
        <v>6</v>
      </c>
      <c r="AD159" s="28"/>
      <c r="AE159" s="38"/>
      <c r="AF159" s="31" t="s">
        <v>315</v>
      </c>
      <c r="AG159" s="37">
        <f>(AG157-56)/2</f>
        <v>4</v>
      </c>
      <c r="AI159" s="28"/>
      <c r="AJ159" s="38"/>
      <c r="AK159" s="31" t="s">
        <v>315</v>
      </c>
      <c r="AL159" s="37">
        <f>(AL157-56)/2</f>
        <v>5</v>
      </c>
      <c r="AN159" s="28"/>
      <c r="AO159" s="38"/>
      <c r="AP159" s="31" t="s">
        <v>315</v>
      </c>
      <c r="AQ159" s="39">
        <f>(AQ157-57)/2</f>
        <v>9</v>
      </c>
      <c r="AS159" s="28"/>
    </row>
    <row r="160">
      <c r="B160" s="40" t="s">
        <v>316</v>
      </c>
      <c r="C160" s="9">
        <v>56.0</v>
      </c>
      <c r="E160" s="28"/>
      <c r="G160" s="40" t="s">
        <v>316</v>
      </c>
      <c r="H160" s="9">
        <v>56.0</v>
      </c>
      <c r="J160" s="28"/>
      <c r="L160" s="40" t="s">
        <v>316</v>
      </c>
      <c r="M160" s="9">
        <v>56.0</v>
      </c>
      <c r="O160" s="28"/>
      <c r="Q160" s="40" t="s">
        <v>316</v>
      </c>
      <c r="R160" s="9">
        <v>56.0</v>
      </c>
      <c r="T160" s="28"/>
      <c r="V160" s="40" t="s">
        <v>316</v>
      </c>
      <c r="W160" s="9">
        <v>56.0</v>
      </c>
      <c r="Y160" s="28"/>
      <c r="AA160" s="40" t="s">
        <v>316</v>
      </c>
      <c r="AB160" s="9">
        <v>56.0</v>
      </c>
      <c r="AD160" s="28"/>
      <c r="AF160" s="40" t="s">
        <v>316</v>
      </c>
      <c r="AG160" s="9">
        <v>56.0</v>
      </c>
      <c r="AI160" s="28"/>
      <c r="AK160" s="40" t="s">
        <v>316</v>
      </c>
      <c r="AL160" s="9">
        <v>56.0</v>
      </c>
      <c r="AN160" s="28"/>
      <c r="AP160" s="40" t="s">
        <v>316</v>
      </c>
      <c r="AQ160" s="9">
        <v>56.0</v>
      </c>
      <c r="AS160" s="28"/>
    </row>
    <row r="161">
      <c r="B161" s="8" t="s">
        <v>317</v>
      </c>
      <c r="C161" s="11">
        <f>C159</f>
        <v>3</v>
      </c>
      <c r="E161" s="28"/>
      <c r="G161" s="8" t="s">
        <v>317</v>
      </c>
      <c r="H161" s="11">
        <f>H159</f>
        <v>8</v>
      </c>
      <c r="J161" s="28"/>
      <c r="L161" s="8" t="s">
        <v>317</v>
      </c>
      <c r="M161" s="11">
        <f>M159</f>
        <v>0</v>
      </c>
      <c r="O161" s="28"/>
      <c r="Q161" s="8" t="s">
        <v>317</v>
      </c>
      <c r="R161" s="11">
        <f>R159</f>
        <v>3</v>
      </c>
      <c r="T161" s="28"/>
      <c r="V161" s="8" t="s">
        <v>317</v>
      </c>
      <c r="W161" s="11">
        <f>W159</f>
        <v>6</v>
      </c>
      <c r="Y161" s="28"/>
      <c r="AA161" s="8" t="s">
        <v>317</v>
      </c>
      <c r="AB161" s="11">
        <f>AB159</f>
        <v>6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5</v>
      </c>
      <c r="AN161" s="28"/>
      <c r="AP161" s="8" t="s">
        <v>317</v>
      </c>
      <c r="AQ161" s="11">
        <f>AQ159</f>
        <v>9</v>
      </c>
      <c r="AS161" s="28"/>
    </row>
    <row r="162">
      <c r="B162" s="8" t="s">
        <v>318</v>
      </c>
      <c r="C162" s="9">
        <v>1.0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9">
        <v>4.0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9">
        <v>5.0</v>
      </c>
      <c r="AS162" s="28"/>
    </row>
    <row r="163">
      <c r="B163" s="40" t="s">
        <v>319</v>
      </c>
      <c r="C163" s="11">
        <f>COUNTIF(A3:A100,FALSE)+6</f>
        <v>14</v>
      </c>
      <c r="E163" s="28"/>
      <c r="G163" s="40" t="s">
        <v>319</v>
      </c>
      <c r="H163" s="9">
        <v>7.0</v>
      </c>
      <c r="J163" s="28"/>
      <c r="L163" s="40" t="s">
        <v>319</v>
      </c>
      <c r="M163" s="11">
        <f>COUNTIF(K3:K100,FALSE)+2</f>
        <v>9</v>
      </c>
      <c r="O163" s="28"/>
      <c r="Q163" s="40" t="s">
        <v>319</v>
      </c>
      <c r="R163" s="11">
        <f>COUNTIF(P3:P100,FALSE)+4</f>
        <v>10</v>
      </c>
      <c r="T163" s="28"/>
      <c r="V163" s="40" t="s">
        <v>319</v>
      </c>
      <c r="W163" s="11">
        <f>COUNTIF(U3:U100,FALSE)+2</f>
        <v>9</v>
      </c>
      <c r="Y163" s="28"/>
      <c r="AA163" s="40" t="s">
        <v>319</v>
      </c>
      <c r="AB163" s="11">
        <f>COUNTIF(Z3:Z100,FALSE)+2</f>
        <v>9</v>
      </c>
      <c r="AD163" s="28"/>
      <c r="AF163" s="40" t="s">
        <v>319</v>
      </c>
      <c r="AG163" s="11">
        <f>COUNTIF(AE3:AE100,FALSE)-1+1</f>
        <v>9</v>
      </c>
      <c r="AI163" s="28"/>
      <c r="AK163" s="40" t="s">
        <v>319</v>
      </c>
      <c r="AL163" s="11">
        <f>COUNTIF(AJ3:AJ100,FALSE)+3</f>
        <v>11</v>
      </c>
      <c r="AN163" s="28"/>
      <c r="AP163" s="40" t="s">
        <v>319</v>
      </c>
      <c r="AQ163" s="11">
        <f>COUNTIF(AO3:AO100,FALSE)+3</f>
        <v>9</v>
      </c>
      <c r="AS163" s="28"/>
    </row>
    <row r="164">
      <c r="B164" s="8" t="s">
        <v>320</v>
      </c>
      <c r="C164" s="11">
        <f>C158+C163</f>
        <v>77</v>
      </c>
      <c r="E164" s="28"/>
      <c r="G164" s="8" t="s">
        <v>320</v>
      </c>
      <c r="H164" s="11">
        <f>H158+H163</f>
        <v>79</v>
      </c>
      <c r="J164" s="28"/>
      <c r="L164" s="8" t="s">
        <v>320</v>
      </c>
      <c r="M164" s="11">
        <f>M158+M163</f>
        <v>65</v>
      </c>
      <c r="O164" s="28"/>
      <c r="Q164" s="8" t="s">
        <v>320</v>
      </c>
      <c r="R164" s="11">
        <f>R158+R163</f>
        <v>76</v>
      </c>
      <c r="T164" s="28"/>
      <c r="V164" s="8" t="s">
        <v>320</v>
      </c>
      <c r="W164" s="11">
        <f>W158+W163</f>
        <v>77</v>
      </c>
      <c r="Y164" s="28"/>
      <c r="AA164" s="8" t="s">
        <v>320</v>
      </c>
      <c r="AB164" s="11">
        <f>AB158+AB163</f>
        <v>77</v>
      </c>
      <c r="AD164" s="28"/>
      <c r="AF164" s="8" t="s">
        <v>320</v>
      </c>
      <c r="AG164" s="11">
        <f>AG158+AG163</f>
        <v>73</v>
      </c>
      <c r="AI164" s="28"/>
      <c r="AK164" s="8" t="s">
        <v>320</v>
      </c>
      <c r="AL164" s="11">
        <f>AL158+AL163</f>
        <v>77</v>
      </c>
      <c r="AN164" s="28"/>
      <c r="AP164" s="8" t="s">
        <v>320</v>
      </c>
      <c r="AQ164" s="11">
        <f>AQ158+AQ163</f>
        <v>88</v>
      </c>
      <c r="AS164" s="28"/>
    </row>
    <row r="165">
      <c r="B165" s="8" t="s">
        <v>321</v>
      </c>
      <c r="C165" s="11">
        <f>C157-C159</f>
        <v>60</v>
      </c>
      <c r="E165" s="28"/>
      <c r="G165" s="8" t="s">
        <v>321</v>
      </c>
      <c r="H165" s="11">
        <f>H157-H159</f>
        <v>64</v>
      </c>
      <c r="J165" s="28"/>
      <c r="L165" s="8" t="s">
        <v>321</v>
      </c>
      <c r="M165" s="11">
        <f>M157-M159</f>
        <v>56</v>
      </c>
      <c r="O165" s="28"/>
      <c r="Q165" s="8" t="s">
        <v>321</v>
      </c>
      <c r="R165" s="11">
        <f>R157-R159</f>
        <v>59</v>
      </c>
      <c r="T165" s="28"/>
      <c r="V165" s="8" t="s">
        <v>321</v>
      </c>
      <c r="W165" s="11">
        <f>W157-W159</f>
        <v>62</v>
      </c>
      <c r="Y165" s="28"/>
      <c r="AA165" s="8" t="s">
        <v>321</v>
      </c>
      <c r="AB165" s="11">
        <f>AB157-AB159</f>
        <v>62</v>
      </c>
      <c r="AD165" s="28"/>
      <c r="AF165" s="8" t="s">
        <v>321</v>
      </c>
      <c r="AG165" s="11">
        <f>AG157-AG159</f>
        <v>60</v>
      </c>
      <c r="AI165" s="28"/>
      <c r="AK165" s="8" t="s">
        <v>321</v>
      </c>
      <c r="AL165" s="11">
        <f>AL157-AL159</f>
        <v>61</v>
      </c>
      <c r="AN165" s="28"/>
      <c r="AP165" s="8" t="s">
        <v>321</v>
      </c>
      <c r="AQ165" s="11">
        <f>AQ157-AQ159</f>
        <v>66</v>
      </c>
      <c r="AS165" s="28"/>
    </row>
    <row r="166">
      <c r="B166" s="4" t="s">
        <v>322</v>
      </c>
      <c r="C166" s="11">
        <f>((ABS(C165)-1)/C156)*1/5</f>
        <v>0.3429435015</v>
      </c>
      <c r="E166" s="28"/>
      <c r="G166" s="4" t="s">
        <v>322</v>
      </c>
      <c r="H166" s="11">
        <f>((ABS(H165)-1)/H156)*1/5</f>
        <v>0.3356151613</v>
      </c>
      <c r="J166" s="28"/>
      <c r="L166" s="4" t="s">
        <v>322</v>
      </c>
      <c r="M166" s="11">
        <f>((ABS(M165)-1)/M156)*1/5</f>
        <v>0.4015917637</v>
      </c>
      <c r="O166" s="28"/>
      <c r="Q166" s="4" t="s">
        <v>322</v>
      </c>
      <c r="R166" s="11">
        <f>((ABS(R165)-1)/R156)*1/5</f>
        <v>0.2604166667</v>
      </c>
      <c r="T166" s="28"/>
      <c r="V166" s="4" t="s">
        <v>322</v>
      </c>
      <c r="W166" s="11">
        <f>((ABS(W165)-1)/W156)*1/5</f>
        <v>0.4150365708</v>
      </c>
      <c r="Y166" s="28"/>
      <c r="AA166" s="4" t="s">
        <v>322</v>
      </c>
      <c r="AB166" s="11">
        <f>((ABS(AB165)-1)/AB156)*1/5</f>
        <v>0.3460109476</v>
      </c>
      <c r="AD166" s="28"/>
      <c r="AF166" s="4" t="s">
        <v>322</v>
      </c>
      <c r="AG166" s="11">
        <f>((ABS(AG165)-1)/AG156)*1/5</f>
        <v>0.3549939832</v>
      </c>
      <c r="AI166" s="28"/>
      <c r="AK166" s="4" t="s">
        <v>322</v>
      </c>
      <c r="AL166" s="11">
        <f>((ABS(AL165)-1)/AL156)*1/5</f>
        <v>0.3434557371</v>
      </c>
      <c r="AN166" s="28"/>
      <c r="AP166" s="4" t="s">
        <v>322</v>
      </c>
      <c r="AQ166" s="11">
        <f>((ABS(AQ165)-1)/AQ156)*1/5</f>
        <v>0.2984320837</v>
      </c>
      <c r="AS166" s="28"/>
    </row>
    <row r="167">
      <c r="B167" s="4" t="s">
        <v>323</v>
      </c>
      <c r="C167" s="11">
        <f>((ABS(C165)-1)/C156)*1/5*60</f>
        <v>20.57661009</v>
      </c>
      <c r="E167" s="28"/>
      <c r="G167" s="4" t="s">
        <v>323</v>
      </c>
      <c r="H167" s="11">
        <f>((ABS(H165)-1)/H156)*1/5*60</f>
        <v>20.13690968</v>
      </c>
      <c r="J167" s="28"/>
      <c r="L167" s="4" t="s">
        <v>323</v>
      </c>
      <c r="M167" s="11">
        <f>((ABS(M165)-1)/M156)*1/5*60</f>
        <v>24.09550582</v>
      </c>
      <c r="O167" s="28"/>
      <c r="Q167" s="4" t="s">
        <v>323</v>
      </c>
      <c r="R167" s="11">
        <f>((ABS(R165)-1)/R156)*1/5*60</f>
        <v>15.625</v>
      </c>
      <c r="T167" s="28"/>
      <c r="V167" s="4" t="s">
        <v>323</v>
      </c>
      <c r="W167" s="11">
        <f>((ABS(W165)-1)/W156)*1/5*60</f>
        <v>24.90219425</v>
      </c>
      <c r="Y167" s="28"/>
      <c r="AA167" s="4" t="s">
        <v>323</v>
      </c>
      <c r="AB167" s="11">
        <f>((ABS(AB165)-1)/AB156)*1/5*60</f>
        <v>20.76065685</v>
      </c>
      <c r="AD167" s="28"/>
      <c r="AF167" s="4" t="s">
        <v>323</v>
      </c>
      <c r="AG167" s="11">
        <f>((ABS(AG165)-1)/AG156)*1/5*60</f>
        <v>21.29963899</v>
      </c>
      <c r="AI167" s="28"/>
      <c r="AK167" s="4" t="s">
        <v>323</v>
      </c>
      <c r="AL167" s="11">
        <f>((ABS(AL165)-1)/AL156)*1/5*60</f>
        <v>20.60734423</v>
      </c>
      <c r="AN167" s="28"/>
      <c r="AP167" s="4" t="s">
        <v>323</v>
      </c>
      <c r="AQ167" s="11">
        <f>((ABS(AQ165)-1)/AQ156)*1/5*60</f>
        <v>17.90592502</v>
      </c>
      <c r="AS167" s="28"/>
    </row>
    <row r="168">
      <c r="B168" s="4" t="s">
        <v>324</v>
      </c>
      <c r="C168" s="11">
        <f>C166*(1-C177)</f>
        <v>0.3372277765</v>
      </c>
      <c r="E168" s="28"/>
      <c r="G168" s="4" t="s">
        <v>324</v>
      </c>
      <c r="H168" s="11">
        <f>H166*(1-H177)</f>
        <v>0.3356151613</v>
      </c>
      <c r="J168" s="28"/>
      <c r="L168" s="4" t="s">
        <v>324</v>
      </c>
      <c r="M168" s="11">
        <f>M166*(1-M177)</f>
        <v>0.4015917637</v>
      </c>
      <c r="O168" s="28"/>
      <c r="Q168" s="4" t="s">
        <v>324</v>
      </c>
      <c r="R168" s="11">
        <f>R166*(1-R177)</f>
        <v>0.2438822751</v>
      </c>
      <c r="T168" s="28"/>
      <c r="V168" s="4" t="s">
        <v>324</v>
      </c>
      <c r="W168" s="11">
        <f>W166*(1-W177)</f>
        <v>0.4150365708</v>
      </c>
      <c r="Y168" s="28"/>
      <c r="AA168" s="4" t="s">
        <v>324</v>
      </c>
      <c r="AB168" s="11">
        <f>AB166*(1-AB177)</f>
        <v>0.3460109476</v>
      </c>
      <c r="AD168" s="28"/>
      <c r="AF168" s="4" t="s">
        <v>324</v>
      </c>
      <c r="AG168" s="11">
        <f>AG166*(1-AG177)</f>
        <v>0.3549939832</v>
      </c>
      <c r="AI168" s="28"/>
      <c r="AK168" s="4" t="s">
        <v>324</v>
      </c>
      <c r="AL168" s="11">
        <f>AL166*(1-AL177)</f>
        <v>0.3434557371</v>
      </c>
      <c r="AN168" s="28"/>
      <c r="AP168" s="4" t="s">
        <v>324</v>
      </c>
      <c r="AQ168" s="11">
        <f>AQ166*(1-AQ177)</f>
        <v>0.2771155063</v>
      </c>
      <c r="AS168" s="28"/>
    </row>
    <row r="169">
      <c r="B169" s="4" t="s">
        <v>325</v>
      </c>
      <c r="C169" s="11">
        <f>C167*(1-C177)</f>
        <v>20.23366659</v>
      </c>
      <c r="E169" s="28"/>
      <c r="G169" s="4" t="s">
        <v>325</v>
      </c>
      <c r="H169" s="11">
        <f>H167*(1-H177)</f>
        <v>20.13690968</v>
      </c>
      <c r="J169" s="28"/>
      <c r="L169" s="4" t="s">
        <v>325</v>
      </c>
      <c r="M169" s="11">
        <f>M167*(1-M177)</f>
        <v>24.09550582</v>
      </c>
      <c r="O169" s="28"/>
      <c r="Q169" s="4" t="s">
        <v>325</v>
      </c>
      <c r="R169" s="11">
        <f>R167*(1-R177)</f>
        <v>14.63293651</v>
      </c>
      <c r="T169" s="28"/>
      <c r="V169" s="4" t="s">
        <v>325</v>
      </c>
      <c r="W169" s="11">
        <f>W167*(1-W177)</f>
        <v>24.90219425</v>
      </c>
      <c r="Y169" s="28"/>
      <c r="AA169" s="4" t="s">
        <v>325</v>
      </c>
      <c r="AB169" s="11">
        <f>AB167*(1-AB177)</f>
        <v>20.76065685</v>
      </c>
      <c r="AD169" s="28"/>
      <c r="AF169" s="4" t="s">
        <v>325</v>
      </c>
      <c r="AG169" s="11">
        <f>AG167*(1-AG177)</f>
        <v>21.29963899</v>
      </c>
      <c r="AI169" s="28"/>
      <c r="AK169" s="4" t="s">
        <v>325</v>
      </c>
      <c r="AL169" s="11">
        <f>AL167*(1-AL177)</f>
        <v>20.60734423</v>
      </c>
      <c r="AN169" s="28"/>
      <c r="AP169" s="4" t="s">
        <v>325</v>
      </c>
      <c r="AQ169" s="11">
        <f>AQ167*(1-AQ177)</f>
        <v>16.62693038</v>
      </c>
      <c r="AS169" s="28"/>
    </row>
    <row r="170">
      <c r="B170" s="4" t="s">
        <v>326</v>
      </c>
      <c r="C170" s="11">
        <f>(ABS(C165)-1)/C156</f>
        <v>1.714717508</v>
      </c>
      <c r="E170" s="28"/>
      <c r="G170" s="4" t="s">
        <v>326</v>
      </c>
      <c r="H170" s="11">
        <f>(ABS(H165)-1)/H156</f>
        <v>1.678075806</v>
      </c>
      <c r="J170" s="28"/>
      <c r="L170" s="4" t="s">
        <v>326</v>
      </c>
      <c r="M170" s="11">
        <f>(ABS(M165)-1)/M156</f>
        <v>2.007958819</v>
      </c>
      <c r="O170" s="28"/>
      <c r="Q170" s="4" t="s">
        <v>326</v>
      </c>
      <c r="R170" s="11">
        <f>(ABS(R165)-1)/R156</f>
        <v>1.302083333</v>
      </c>
      <c r="T170" s="28"/>
      <c r="V170" s="4" t="s">
        <v>326</v>
      </c>
      <c r="W170" s="11">
        <f>(ABS(W165)-1)/W156</f>
        <v>2.075182854</v>
      </c>
      <c r="Y170" s="28"/>
      <c r="AA170" s="4" t="s">
        <v>326</v>
      </c>
      <c r="AB170" s="11">
        <f>(ABS(AB165)-1)/AB156</f>
        <v>1.730054738</v>
      </c>
      <c r="AD170" s="28"/>
      <c r="AF170" s="4" t="s">
        <v>326</v>
      </c>
      <c r="AG170" s="11">
        <f>(ABS(AG165)-1)/AG156</f>
        <v>1.774969916</v>
      </c>
      <c r="AI170" s="28"/>
      <c r="AK170" s="4" t="s">
        <v>326</v>
      </c>
      <c r="AL170" s="11">
        <f>(ABS(AL165)-1)/AL156</f>
        <v>1.717278686</v>
      </c>
      <c r="AN170" s="28"/>
      <c r="AP170" s="4" t="s">
        <v>326</v>
      </c>
      <c r="AQ170" s="11">
        <f>(ABS(AQ165)-1)/AQ156</f>
        <v>1.492160419</v>
      </c>
      <c r="AS170" s="28"/>
    </row>
    <row r="171">
      <c r="B171" s="4" t="s">
        <v>327</v>
      </c>
      <c r="C171" s="11">
        <f>(ABS(C158)-1)/C156</f>
        <v>1.801906533</v>
      </c>
      <c r="E171" s="28"/>
      <c r="G171" s="4" t="s">
        <v>327</v>
      </c>
      <c r="H171" s="11">
        <f>(ABS(H158)-1)/H156</f>
        <v>1.891164798</v>
      </c>
      <c r="J171" s="28"/>
      <c r="L171" s="4" t="s">
        <v>327</v>
      </c>
      <c r="M171" s="11">
        <f>(ABS(M158)-1)/M156</f>
        <v>2.007958819</v>
      </c>
      <c r="O171" s="28"/>
      <c r="Q171" s="4" t="s">
        <v>327</v>
      </c>
      <c r="R171" s="11">
        <f>(ABS(R158)-1)/R156</f>
        <v>1.459231322</v>
      </c>
      <c r="T171" s="28"/>
      <c r="V171" s="4" t="s">
        <v>327</v>
      </c>
      <c r="W171" s="11">
        <f>(ABS(W158)-1)/W156</f>
        <v>2.279299201</v>
      </c>
      <c r="Y171" s="28"/>
      <c r="AA171" s="4" t="s">
        <v>327</v>
      </c>
      <c r="AB171" s="11">
        <f>(ABS(AB158)-1)/AB156</f>
        <v>1.900224056</v>
      </c>
      <c r="AD171" s="28"/>
      <c r="AF171" s="4" t="s">
        <v>327</v>
      </c>
      <c r="AG171" s="11">
        <f>(ABS(AG158)-1)/AG156</f>
        <v>1.895306859</v>
      </c>
      <c r="AI171" s="28"/>
      <c r="AK171" s="4" t="s">
        <v>327</v>
      </c>
      <c r="AL171" s="11">
        <f>(ABS(AL158)-1)/AL156</f>
        <v>1.860385243</v>
      </c>
      <c r="AN171" s="28"/>
      <c r="AP171" s="4" t="s">
        <v>327</v>
      </c>
      <c r="AQ171" s="11">
        <f>(ABS(AQ158)-1)/AQ156</f>
        <v>1.790592502</v>
      </c>
      <c r="AS171" s="28"/>
    </row>
    <row r="172">
      <c r="B172" s="18" t="s">
        <v>328</v>
      </c>
      <c r="C172" s="11">
        <f>(ABS(C164)-1)/C156</f>
        <v>2.208788654</v>
      </c>
      <c r="E172" s="28"/>
      <c r="G172" s="18" t="s">
        <v>328</v>
      </c>
      <c r="H172" s="11">
        <f>(ABS(H164)-1)/H156</f>
        <v>2.077617665</v>
      </c>
      <c r="J172" s="28"/>
      <c r="L172" s="18" t="s">
        <v>328</v>
      </c>
      <c r="M172" s="11">
        <f>(ABS(M164)-1)/M156</f>
        <v>2.336533898</v>
      </c>
      <c r="O172" s="28"/>
      <c r="Q172" s="18" t="s">
        <v>328</v>
      </c>
      <c r="R172" s="11">
        <f>(ABS(R164)-1)/R156</f>
        <v>1.683728448</v>
      </c>
      <c r="T172" s="28"/>
      <c r="V172" s="18" t="s">
        <v>328</v>
      </c>
      <c r="W172" s="11">
        <f>(ABS(W164)-1)/W156</f>
        <v>2.58547372</v>
      </c>
      <c r="Y172" s="28"/>
      <c r="AA172" s="18" t="s">
        <v>328</v>
      </c>
      <c r="AB172" s="11">
        <f>(ABS(AB164)-1)/AB156</f>
        <v>2.155478034</v>
      </c>
      <c r="AD172" s="28"/>
      <c r="AF172" s="18" t="s">
        <v>328</v>
      </c>
      <c r="AG172" s="11">
        <f>(ABS(AG164)-1)/AG156</f>
        <v>2.166064982</v>
      </c>
      <c r="AI172" s="28"/>
      <c r="AK172" s="18" t="s">
        <v>328</v>
      </c>
      <c r="AL172" s="11">
        <f>(ABS(AL164)-1)/AL156</f>
        <v>2.175219669</v>
      </c>
      <c r="AN172" s="28"/>
      <c r="AP172" s="18" t="s">
        <v>328</v>
      </c>
      <c r="AQ172" s="11">
        <f>(ABS(AQ164)-1)/AQ156</f>
        <v>1.99719933</v>
      </c>
      <c r="AS172" s="28"/>
    </row>
    <row r="173">
      <c r="B173" s="18" t="s">
        <v>329</v>
      </c>
      <c r="C173" s="11">
        <f>ABS(C158)/ABS(C165)</f>
        <v>1.05</v>
      </c>
      <c r="E173" s="28"/>
      <c r="G173" s="18" t="s">
        <v>329</v>
      </c>
      <c r="H173" s="11">
        <f>ABS(H158)/ABS(H165)</f>
        <v>1.125</v>
      </c>
      <c r="J173" s="28"/>
      <c r="L173" s="18" t="s">
        <v>329</v>
      </c>
      <c r="M173" s="11">
        <f>ABS(M158)/ABS(M165)</f>
        <v>1</v>
      </c>
      <c r="O173" s="28"/>
      <c r="Q173" s="18" t="s">
        <v>329</v>
      </c>
      <c r="R173" s="11">
        <f>ABS(R158)/ABS(R165)</f>
        <v>1.118644068</v>
      </c>
      <c r="T173" s="28"/>
      <c r="V173" s="18" t="s">
        <v>329</v>
      </c>
      <c r="W173" s="11">
        <f>ABS(W158)/ABS(W165)</f>
        <v>1.096774194</v>
      </c>
      <c r="Y173" s="28"/>
      <c r="AA173" s="18" t="s">
        <v>329</v>
      </c>
      <c r="AB173" s="11">
        <f>ABS(AB158)/ABS(AB165)</f>
        <v>1.096774194</v>
      </c>
      <c r="AD173" s="28"/>
      <c r="AF173" s="18" t="s">
        <v>329</v>
      </c>
      <c r="AG173" s="11">
        <f>ABS(AG158)/ABS(AG165)</f>
        <v>1.066666667</v>
      </c>
      <c r="AI173" s="28"/>
      <c r="AK173" s="18" t="s">
        <v>329</v>
      </c>
      <c r="AL173" s="11">
        <f>ABS(AL158)/ABS(AL165)</f>
        <v>1.081967213</v>
      </c>
      <c r="AN173" s="28"/>
      <c r="AP173" s="18" t="s">
        <v>329</v>
      </c>
      <c r="AQ173" s="11">
        <f>ABS(AQ158)/ABS(AQ165)</f>
        <v>1.196969697</v>
      </c>
      <c r="AS173" s="28"/>
    </row>
    <row r="174">
      <c r="B174" s="18" t="s">
        <v>330</v>
      </c>
      <c r="C174" s="11">
        <f>ABS(C164)/ABS(C165)</f>
        <v>1.283333333</v>
      </c>
      <c r="E174" s="28"/>
      <c r="G174" s="18" t="s">
        <v>330</v>
      </c>
      <c r="H174" s="11">
        <f>ABS(H164)/ABS(H165)</f>
        <v>1.234375</v>
      </c>
      <c r="J174" s="28"/>
      <c r="L174" s="18" t="s">
        <v>330</v>
      </c>
      <c r="M174" s="11">
        <f>ABS(M164)/ABS(M165)</f>
        <v>1.160714286</v>
      </c>
      <c r="O174" s="28"/>
      <c r="Q174" s="18" t="s">
        <v>330</v>
      </c>
      <c r="R174" s="11">
        <f>ABS(R164)/ABS(R165)</f>
        <v>1.288135593</v>
      </c>
      <c r="T174" s="28"/>
      <c r="V174" s="18" t="s">
        <v>330</v>
      </c>
      <c r="W174" s="11">
        <f>ABS(W164)/ABS(W165)</f>
        <v>1.241935484</v>
      </c>
      <c r="Y174" s="28"/>
      <c r="AA174" s="18" t="s">
        <v>330</v>
      </c>
      <c r="AB174" s="11">
        <f>ABS(AB164)/ABS(AB165)</f>
        <v>1.241935484</v>
      </c>
      <c r="AD174" s="28"/>
      <c r="AF174" s="18" t="s">
        <v>330</v>
      </c>
      <c r="AG174" s="11">
        <f>ABS(AG164)/ABS(AG165)</f>
        <v>1.216666667</v>
      </c>
      <c r="AI174" s="28"/>
      <c r="AK174" s="18" t="s">
        <v>330</v>
      </c>
      <c r="AL174" s="11">
        <f>ABS(AL164)/ABS(AL165)</f>
        <v>1.262295082</v>
      </c>
      <c r="AN174" s="28"/>
      <c r="AP174" s="18" t="s">
        <v>330</v>
      </c>
      <c r="AQ174" s="11">
        <f>ABS(AQ164)/ABS(AQ165)</f>
        <v>1.333333333</v>
      </c>
      <c r="AS174" s="28"/>
    </row>
    <row r="175">
      <c r="B175" s="18" t="s">
        <v>331</v>
      </c>
      <c r="C175" s="11">
        <f>C162/MAX(ABS(C160),ABS(C165))</f>
        <v>0.01666666667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0.06779661017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0.07575757576</v>
      </c>
      <c r="AS175" s="28"/>
    </row>
    <row r="176">
      <c r="B176" s="4" t="s">
        <v>332</v>
      </c>
      <c r="C176" s="11">
        <f>C161/(C160+C162+C161)</f>
        <v>0.05</v>
      </c>
      <c r="E176" s="28"/>
      <c r="G176" s="4" t="s">
        <v>332</v>
      </c>
      <c r="H176" s="11">
        <f>H161/(H160+H162+H161)</f>
        <v>0.125</v>
      </c>
      <c r="J176" s="28"/>
      <c r="L176" s="4" t="s">
        <v>332</v>
      </c>
      <c r="M176" s="11">
        <f>M161/(M160+M162+M161)</f>
        <v>0</v>
      </c>
      <c r="O176" s="28"/>
      <c r="Q176" s="4" t="s">
        <v>332</v>
      </c>
      <c r="R176" s="11">
        <f>R161/(R160+R162+R161)</f>
        <v>0.04761904762</v>
      </c>
      <c r="T176" s="28"/>
      <c r="V176" s="4" t="s">
        <v>332</v>
      </c>
      <c r="W176" s="11">
        <f>W161/(W160+W162+W161)</f>
        <v>0.09677419355</v>
      </c>
      <c r="Y176" s="28"/>
      <c r="AA176" s="4" t="s">
        <v>332</v>
      </c>
      <c r="AB176" s="11">
        <f>AB161/(AB160+AB162+AB161)</f>
        <v>0.09677419355</v>
      </c>
      <c r="AD176" s="28"/>
      <c r="AF176" s="4" t="s">
        <v>332</v>
      </c>
      <c r="AG176" s="11">
        <f>AG161/(AG160+AG162+AG161)</f>
        <v>0.06666666667</v>
      </c>
      <c r="AI176" s="28"/>
      <c r="AK176" s="4" t="s">
        <v>332</v>
      </c>
      <c r="AL176" s="11">
        <f>AL161/(AL160+AL162+AL161)</f>
        <v>0.08196721311</v>
      </c>
      <c r="AN176" s="28"/>
      <c r="AP176" s="4" t="s">
        <v>332</v>
      </c>
      <c r="AQ176" s="11">
        <f>AQ161/(AQ160+AQ162+AQ161)</f>
        <v>0.1285714286</v>
      </c>
      <c r="AS176" s="28"/>
    </row>
    <row r="177">
      <c r="B177" s="4" t="s">
        <v>333</v>
      </c>
      <c r="C177" s="11">
        <f>C162/(C160+C162+C161)</f>
        <v>0.01666666667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0.06349206349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0.07142857143</v>
      </c>
      <c r="AS177" s="28"/>
    </row>
    <row r="178">
      <c r="B178" s="4" t="s">
        <v>334</v>
      </c>
      <c r="C178" s="11">
        <f>(C161+C162)/(C160+C161+C162)</f>
        <v>0.06666666667</v>
      </c>
      <c r="E178" s="28"/>
      <c r="G178" s="4" t="s">
        <v>334</v>
      </c>
      <c r="H178" s="11">
        <f>(H161+H162)/(H160+H161+H162)</f>
        <v>0.125</v>
      </c>
      <c r="J178" s="28"/>
      <c r="L178" s="4" t="s">
        <v>334</v>
      </c>
      <c r="M178" s="11">
        <f>(M161+M162)/(M160+M161+M162)</f>
        <v>0</v>
      </c>
      <c r="O178" s="28"/>
      <c r="Q178" s="4" t="s">
        <v>334</v>
      </c>
      <c r="R178" s="11">
        <f>(R161+R162)/(R160+R161+R162)</f>
        <v>0.1111111111</v>
      </c>
      <c r="T178" s="28"/>
      <c r="V178" s="4" t="s">
        <v>334</v>
      </c>
      <c r="W178" s="11">
        <f>(W161+W162)/(W160+W161+W162)</f>
        <v>0.09677419355</v>
      </c>
      <c r="Y178" s="28"/>
      <c r="AA178" s="4" t="s">
        <v>334</v>
      </c>
      <c r="AB178" s="11">
        <f>(AB161+AB162)/(AB160+AB161+AB162)</f>
        <v>0.09677419355</v>
      </c>
      <c r="AD178" s="28"/>
      <c r="AF178" s="4" t="s">
        <v>334</v>
      </c>
      <c r="AG178" s="11">
        <f>(AG161+AG162)/(AG160+AG161+AG162)</f>
        <v>0.06666666667</v>
      </c>
      <c r="AI178" s="28"/>
      <c r="AK178" s="4" t="s">
        <v>334</v>
      </c>
      <c r="AL178" s="11">
        <f>(AL161+AL162)/(AL160+AL161+AL162)</f>
        <v>0.08196721311</v>
      </c>
      <c r="AN178" s="28"/>
      <c r="AP178" s="4" t="s">
        <v>334</v>
      </c>
      <c r="AQ178" s="11">
        <f>(AQ161+AQ162)/(AQ160+AQ161+AQ162)</f>
        <v>0.2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 t="str">
        <f>ABS(M161)/ABS(M159)</f>
        <v>#DIV/0!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0.75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 t="str">
        <f>M161/(M161+M162)</f>
        <v>#DIV/0!</v>
      </c>
      <c r="O180" s="28"/>
      <c r="Q180" s="4" t="s">
        <v>336</v>
      </c>
      <c r="R180" s="6">
        <f>R161/(R161+R162)</f>
        <v>0.4285714286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1</v>
      </c>
      <c r="AN180" s="28"/>
      <c r="AP180" s="4" t="s">
        <v>336</v>
      </c>
      <c r="AQ180" s="6">
        <f>AQ161/(AQ161+AQ162)</f>
        <v>0.6428571429</v>
      </c>
      <c r="AS180" s="28"/>
    </row>
    <row r="181">
      <c r="B181" s="4" t="s">
        <v>337</v>
      </c>
      <c r="C181" s="11">
        <f>C160/(C159+C160+C161+C162)</f>
        <v>0.8888888889</v>
      </c>
      <c r="E181" s="28"/>
      <c r="G181" s="4" t="s">
        <v>337</v>
      </c>
      <c r="H181" s="11">
        <f>H160/(H159+H160+H161+H162)</f>
        <v>0.7777777778</v>
      </c>
      <c r="J181" s="28"/>
      <c r="L181" s="4" t="s">
        <v>337</v>
      </c>
      <c r="M181" s="11">
        <f>M160/(M159+M160+M161+M162)</f>
        <v>1</v>
      </c>
      <c r="O181" s="28"/>
      <c r="Q181" s="4" t="s">
        <v>337</v>
      </c>
      <c r="R181" s="11">
        <f>R160/(R159+R160+R161+R162)</f>
        <v>0.8484848485</v>
      </c>
      <c r="T181" s="28"/>
      <c r="V181" s="4" t="s">
        <v>337</v>
      </c>
      <c r="W181" s="11">
        <f>W160/(W159+W160+W161+W162)</f>
        <v>0.8235294118</v>
      </c>
      <c r="Y181" s="28"/>
      <c r="AA181" s="4" t="s">
        <v>337</v>
      </c>
      <c r="AB181" s="11">
        <f>AB160/(AB159+AB160+AB161+AB162)</f>
        <v>0.8235294118</v>
      </c>
      <c r="AD181" s="28"/>
      <c r="AF181" s="4" t="s">
        <v>337</v>
      </c>
      <c r="AG181" s="11">
        <f>AG160/(AG159+AG160+AG161+AG162)</f>
        <v>0.875</v>
      </c>
      <c r="AI181" s="28"/>
      <c r="AK181" s="4" t="s">
        <v>337</v>
      </c>
      <c r="AL181" s="11">
        <f>AL160/(AL159+AL160+AL161+AL162)</f>
        <v>0.8484848485</v>
      </c>
      <c r="AN181" s="28"/>
      <c r="AP181" s="4" t="s">
        <v>337</v>
      </c>
      <c r="AQ181" s="11">
        <f>AQ160/(AQ159+AQ160+AQ161+AQ162)</f>
        <v>0.7088607595</v>
      </c>
      <c r="AS181" s="28"/>
    </row>
    <row r="182">
      <c r="B182" s="4" t="s">
        <v>338</v>
      </c>
      <c r="C182" s="11">
        <f>(C162+C161+C159)/(C160+C162+C161+C159)</f>
        <v>0.1111111111</v>
      </c>
      <c r="E182" s="28"/>
      <c r="G182" s="4" t="s">
        <v>338</v>
      </c>
      <c r="H182" s="11">
        <f>(H162+H161+H159)/(H160+H162+H161+H159)</f>
        <v>0.2222222222</v>
      </c>
      <c r="J182" s="28"/>
      <c r="L182" s="4" t="s">
        <v>338</v>
      </c>
      <c r="M182" s="11">
        <f>(M162+M161+M159)/(M160+M162+M161+M159)</f>
        <v>0</v>
      </c>
      <c r="O182" s="28"/>
      <c r="Q182" s="4" t="s">
        <v>338</v>
      </c>
      <c r="R182" s="11">
        <f>(R162+R161+R159)/(R160+R162+R161+R159)</f>
        <v>0.1515151515</v>
      </c>
      <c r="T182" s="28"/>
      <c r="V182" s="4" t="s">
        <v>338</v>
      </c>
      <c r="W182" s="11">
        <f>(W162+W161+W159)/(W160+W162+W161+W159)</f>
        <v>0.1764705882</v>
      </c>
      <c r="Y182" s="28"/>
      <c r="AA182" s="4" t="s">
        <v>338</v>
      </c>
      <c r="AB182" s="11">
        <f>(AB162+AB161+AB159)/(AB160+AB162+AB161+AB159)</f>
        <v>0.1764705882</v>
      </c>
      <c r="AD182" s="28"/>
      <c r="AF182" s="4" t="s">
        <v>338</v>
      </c>
      <c r="AG182" s="11">
        <f>(AG162+AG161+AG159)/(AG160+AG162+AG161+AG159)</f>
        <v>0.125</v>
      </c>
      <c r="AI182" s="28"/>
      <c r="AK182" s="4" t="s">
        <v>338</v>
      </c>
      <c r="AL182" s="11">
        <f>(AL162+AL161+AL159)/(AL160+AL162+AL161+AL159)</f>
        <v>0.1515151515</v>
      </c>
      <c r="AN182" s="28"/>
      <c r="AP182" s="4" t="s">
        <v>338</v>
      </c>
      <c r="AQ182" s="11">
        <f>(AQ162+AQ161+AQ159)/(AQ160+AQ162+AQ161+AQ159)</f>
        <v>0.2911392405</v>
      </c>
      <c r="AS182" s="28"/>
    </row>
    <row r="183">
      <c r="B183" s="4" t="s">
        <v>339</v>
      </c>
      <c r="C183" s="11">
        <f>(C161+C159)/C160</f>
        <v>0.1071428571</v>
      </c>
      <c r="E183" s="28"/>
      <c r="G183" s="4" t="s">
        <v>339</v>
      </c>
      <c r="H183" s="11">
        <f>(H161+H159)/H160</f>
        <v>0.2857142857</v>
      </c>
      <c r="J183" s="28"/>
      <c r="L183" s="4" t="s">
        <v>339</v>
      </c>
      <c r="M183" s="11">
        <f>(M161+M159)/M160</f>
        <v>0</v>
      </c>
      <c r="O183" s="28"/>
      <c r="Q183" s="4" t="s">
        <v>339</v>
      </c>
      <c r="R183" s="11">
        <f>(R161+R159)/R160</f>
        <v>0.1071428571</v>
      </c>
      <c r="T183" s="28"/>
      <c r="V183" s="4" t="s">
        <v>339</v>
      </c>
      <c r="W183" s="11">
        <f>(W161+W159)/W160</f>
        <v>0.2142857143</v>
      </c>
      <c r="Y183" s="28"/>
      <c r="AA183" s="4" t="s">
        <v>339</v>
      </c>
      <c r="AB183" s="11">
        <f>(AB161+AB159)/AB160</f>
        <v>0.2142857143</v>
      </c>
      <c r="AD183" s="28"/>
      <c r="AF183" s="4" t="s">
        <v>339</v>
      </c>
      <c r="AG183" s="11">
        <f>(AG161+AG159)/AG160</f>
        <v>0.1428571429</v>
      </c>
      <c r="AI183" s="28"/>
      <c r="AK183" s="4" t="s">
        <v>339</v>
      </c>
      <c r="AL183" s="11">
        <f>(AL161+AL159)/AL160</f>
        <v>0.1785714286</v>
      </c>
      <c r="AN183" s="28"/>
      <c r="AP183" s="4" t="s">
        <v>339</v>
      </c>
      <c r="AQ183" s="11">
        <f>(AQ161+AQ159)/AQ160</f>
        <v>0.3214285714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46" t="s">
        <v>51</v>
      </c>
      <c r="C3" s="2">
        <v>11975.0</v>
      </c>
      <c r="D3" s="2" t="s">
        <v>592</v>
      </c>
      <c r="E3" s="47">
        <v>1.629977705988E12</v>
      </c>
      <c r="F3" s="24" t="b">
        <f t="shared" ref="F3:F77" si="2"> EXACT(G3, LOWER(G3))</f>
        <v>0</v>
      </c>
      <c r="G3" s="46" t="s">
        <v>51</v>
      </c>
      <c r="H3" s="2">
        <v>13784.0</v>
      </c>
      <c r="I3" s="2" t="s">
        <v>593</v>
      </c>
      <c r="J3" s="47">
        <v>1.629978317025E12</v>
      </c>
      <c r="K3" s="24" t="b">
        <f t="shared" ref="K3:K77" si="3"> EXACT(L3, LOWER(L3))</f>
        <v>0</v>
      </c>
      <c r="L3" s="46" t="s">
        <v>51</v>
      </c>
      <c r="M3" s="2">
        <v>11242.0</v>
      </c>
      <c r="N3" s="2" t="s">
        <v>594</v>
      </c>
      <c r="O3" s="47">
        <v>1.629978683665E12</v>
      </c>
      <c r="P3" s="24" t="b">
        <f t="shared" ref="P3:P77" si="4"> EXACT(Q3, LOWER(Q3))</f>
        <v>0</v>
      </c>
      <c r="Q3" s="46" t="s">
        <v>51</v>
      </c>
      <c r="R3" s="2">
        <v>14297.0</v>
      </c>
      <c r="S3" s="2" t="s">
        <v>595</v>
      </c>
      <c r="T3" s="47">
        <v>1.629982704865E12</v>
      </c>
      <c r="U3" s="24" t="b">
        <f t="shared" ref="U3:U77" si="5"> EXACT(V3, LOWER(V3))</f>
        <v>0</v>
      </c>
      <c r="V3" s="46" t="s">
        <v>51</v>
      </c>
      <c r="W3" s="2">
        <v>12587.0</v>
      </c>
      <c r="X3" s="2" t="s">
        <v>596</v>
      </c>
      <c r="Y3" s="47">
        <v>1.629983134892E12</v>
      </c>
      <c r="Z3" s="24" t="b">
        <f t="shared" ref="Z3:Z77" si="6"> EXACT(AA3, LOWER(AA3))</f>
        <v>0</v>
      </c>
      <c r="AA3" s="46" t="s">
        <v>51</v>
      </c>
      <c r="AB3" s="2">
        <v>12274.0</v>
      </c>
      <c r="AC3" s="2" t="s">
        <v>597</v>
      </c>
      <c r="AD3" s="47">
        <v>1.629984365668E12</v>
      </c>
      <c r="AE3" s="24" t="b">
        <f t="shared" ref="AE3:AE77" si="7"> EXACT(AF3, LOWER(AF3))</f>
        <v>0</v>
      </c>
      <c r="AF3" s="46" t="s">
        <v>51</v>
      </c>
      <c r="AG3" s="2">
        <v>12150.0</v>
      </c>
      <c r="AH3" s="2" t="s">
        <v>598</v>
      </c>
      <c r="AI3" s="47">
        <v>1.629988049857E12</v>
      </c>
      <c r="AJ3" s="24" t="b">
        <f t="shared" ref="AJ3:AJ83" si="8"> EXACT(AK3, LOWER(AK3))</f>
        <v>0</v>
      </c>
      <c r="AK3" s="46" t="s">
        <v>51</v>
      </c>
      <c r="AL3" s="2">
        <v>14121.0</v>
      </c>
      <c r="AM3" s="2" t="s">
        <v>599</v>
      </c>
      <c r="AN3" s="47">
        <v>1.629988488279E12</v>
      </c>
      <c r="AO3" s="24" t="b">
        <f t="shared" ref="AO3:AO77" si="9"> EXACT(AP3, LOWER(AP3))</f>
        <v>0</v>
      </c>
      <c r="AP3" s="46" t="s">
        <v>51</v>
      </c>
      <c r="AQ3" s="2">
        <v>11419.0</v>
      </c>
      <c r="AR3" s="2" t="s">
        <v>600</v>
      </c>
      <c r="AS3" s="47">
        <v>1.629989432123E12</v>
      </c>
    </row>
    <row r="4">
      <c r="A4" s="24" t="b">
        <f t="shared" si="1"/>
        <v>1</v>
      </c>
      <c r="B4" s="46" t="s">
        <v>61</v>
      </c>
      <c r="C4" s="2">
        <v>212.0</v>
      </c>
      <c r="D4" s="2" t="s">
        <v>601</v>
      </c>
      <c r="E4" s="47">
        <v>1.629977706195E12</v>
      </c>
      <c r="F4" s="24" t="b">
        <f t="shared" si="2"/>
        <v>1</v>
      </c>
      <c r="G4" s="46" t="s">
        <v>61</v>
      </c>
      <c r="H4" s="2">
        <v>128.0</v>
      </c>
      <c r="I4" s="2" t="s">
        <v>593</v>
      </c>
      <c r="J4" s="47">
        <v>1.629978317153E12</v>
      </c>
      <c r="K4" s="24" t="b">
        <f t="shared" si="3"/>
        <v>1</v>
      </c>
      <c r="L4" s="46" t="s">
        <v>61</v>
      </c>
      <c r="M4" s="2">
        <v>162.0</v>
      </c>
      <c r="N4" s="2" t="s">
        <v>594</v>
      </c>
      <c r="O4" s="47">
        <v>1.629978683823E12</v>
      </c>
      <c r="P4" s="24" t="b">
        <f t="shared" si="4"/>
        <v>1</v>
      </c>
      <c r="Q4" s="46" t="s">
        <v>61</v>
      </c>
      <c r="R4" s="2">
        <v>296.0</v>
      </c>
      <c r="S4" s="2" t="s">
        <v>602</v>
      </c>
      <c r="T4" s="47">
        <v>1.629982705156E12</v>
      </c>
      <c r="U4" s="24" t="b">
        <f t="shared" si="5"/>
        <v>1</v>
      </c>
      <c r="V4" s="46" t="s">
        <v>61</v>
      </c>
      <c r="W4" s="2">
        <v>142.0</v>
      </c>
      <c r="X4" s="2" t="s">
        <v>603</v>
      </c>
      <c r="Y4" s="47">
        <v>1.629983135034E12</v>
      </c>
      <c r="Z4" s="24" t="b">
        <f t="shared" si="6"/>
        <v>1</v>
      </c>
      <c r="AA4" s="46" t="s">
        <v>61</v>
      </c>
      <c r="AB4" s="2">
        <v>83.0</v>
      </c>
      <c r="AC4" s="2" t="s">
        <v>597</v>
      </c>
      <c r="AD4" s="47">
        <v>1.629984365761E12</v>
      </c>
      <c r="AE4" s="24" t="b">
        <f t="shared" si="7"/>
        <v>1</v>
      </c>
      <c r="AF4" s="46" t="s">
        <v>61</v>
      </c>
      <c r="AG4" s="2">
        <v>170.0</v>
      </c>
      <c r="AH4" s="2" t="s">
        <v>604</v>
      </c>
      <c r="AI4" s="47">
        <v>1.629988050022E12</v>
      </c>
      <c r="AJ4" s="24" t="b">
        <f t="shared" si="8"/>
        <v>1</v>
      </c>
      <c r="AK4" s="46" t="s">
        <v>61</v>
      </c>
      <c r="AL4" s="2">
        <v>281.0</v>
      </c>
      <c r="AM4" s="2" t="s">
        <v>599</v>
      </c>
      <c r="AN4" s="47">
        <v>1.629988488553E12</v>
      </c>
      <c r="AO4" s="24" t="b">
        <f t="shared" si="9"/>
        <v>1</v>
      </c>
      <c r="AP4" s="46" t="s">
        <v>61</v>
      </c>
      <c r="AQ4" s="2">
        <v>93.0</v>
      </c>
      <c r="AR4" s="2" t="s">
        <v>600</v>
      </c>
      <c r="AS4" s="47">
        <v>1.629989432228E12</v>
      </c>
    </row>
    <row r="5">
      <c r="A5" s="24" t="b">
        <f t="shared" si="1"/>
        <v>1</v>
      </c>
      <c r="B5" s="46" t="s">
        <v>64</v>
      </c>
      <c r="C5" s="2">
        <v>275.0</v>
      </c>
      <c r="D5" s="2" t="s">
        <v>601</v>
      </c>
      <c r="E5" s="47">
        <v>1.62997770649E12</v>
      </c>
      <c r="F5" s="24" t="b">
        <f t="shared" si="2"/>
        <v>1</v>
      </c>
      <c r="G5" s="46" t="s">
        <v>64</v>
      </c>
      <c r="H5" s="2">
        <v>285.0</v>
      </c>
      <c r="I5" s="2" t="s">
        <v>593</v>
      </c>
      <c r="J5" s="47">
        <v>1.629978317436E12</v>
      </c>
      <c r="K5" s="24" t="b">
        <f t="shared" si="3"/>
        <v>1</v>
      </c>
      <c r="L5" s="46" t="s">
        <v>64</v>
      </c>
      <c r="M5" s="2">
        <v>403.0</v>
      </c>
      <c r="N5" s="2" t="s">
        <v>605</v>
      </c>
      <c r="O5" s="47">
        <v>1.629978684228E12</v>
      </c>
      <c r="P5" s="24" t="b">
        <f t="shared" si="4"/>
        <v>1</v>
      </c>
      <c r="Q5" s="46" t="s">
        <v>64</v>
      </c>
      <c r="R5" s="2">
        <v>225.0</v>
      </c>
      <c r="S5" s="2" t="s">
        <v>602</v>
      </c>
      <c r="T5" s="47">
        <v>1.629982705383E12</v>
      </c>
      <c r="U5" s="24" t="b">
        <f t="shared" si="5"/>
        <v>1</v>
      </c>
      <c r="V5" s="46" t="s">
        <v>64</v>
      </c>
      <c r="W5" s="2">
        <v>181.0</v>
      </c>
      <c r="X5" s="2" t="s">
        <v>603</v>
      </c>
      <c r="Y5" s="47">
        <v>1.629983135222E12</v>
      </c>
      <c r="Z5" s="24" t="b">
        <f t="shared" si="6"/>
        <v>1</v>
      </c>
      <c r="AA5" s="46" t="s">
        <v>64</v>
      </c>
      <c r="AB5" s="2">
        <v>344.0</v>
      </c>
      <c r="AC5" s="2" t="s">
        <v>606</v>
      </c>
      <c r="AD5" s="47">
        <v>1.629984366094E12</v>
      </c>
      <c r="AE5" s="24" t="b">
        <f t="shared" si="7"/>
        <v>1</v>
      </c>
      <c r="AF5" s="46" t="s">
        <v>64</v>
      </c>
      <c r="AG5" s="2">
        <v>486.0</v>
      </c>
      <c r="AH5" s="2" t="s">
        <v>604</v>
      </c>
      <c r="AI5" s="47">
        <v>1.629988050507E12</v>
      </c>
      <c r="AJ5" s="24" t="b">
        <f t="shared" si="8"/>
        <v>1</v>
      </c>
      <c r="AK5" s="46" t="s">
        <v>92</v>
      </c>
      <c r="AL5" s="2">
        <v>711.0</v>
      </c>
      <c r="AM5" s="2" t="s">
        <v>607</v>
      </c>
      <c r="AN5" s="47">
        <v>1.62998848928E12</v>
      </c>
      <c r="AO5" s="24" t="b">
        <f t="shared" si="9"/>
        <v>1</v>
      </c>
      <c r="AP5" s="46" t="s">
        <v>64</v>
      </c>
      <c r="AQ5" s="2">
        <v>251.0</v>
      </c>
      <c r="AR5" s="2" t="s">
        <v>600</v>
      </c>
      <c r="AS5" s="47">
        <v>1.629989432462E12</v>
      </c>
    </row>
    <row r="6">
      <c r="A6" s="24" t="b">
        <f t="shared" si="1"/>
        <v>1</v>
      </c>
      <c r="B6" s="46" t="s">
        <v>70</v>
      </c>
      <c r="C6" s="2">
        <v>151.0</v>
      </c>
      <c r="D6" s="2" t="s">
        <v>601</v>
      </c>
      <c r="E6" s="47">
        <v>1.629977706621E12</v>
      </c>
      <c r="F6" s="24" t="b">
        <f t="shared" si="2"/>
        <v>1</v>
      </c>
      <c r="G6" s="46" t="s">
        <v>70</v>
      </c>
      <c r="H6" s="2">
        <v>167.0</v>
      </c>
      <c r="I6" s="2" t="s">
        <v>593</v>
      </c>
      <c r="J6" s="47">
        <v>1.629978317603E12</v>
      </c>
      <c r="K6" s="24" t="b">
        <f t="shared" si="3"/>
        <v>1</v>
      </c>
      <c r="L6" s="46" t="s">
        <v>70</v>
      </c>
      <c r="M6" s="2">
        <v>132.0</v>
      </c>
      <c r="N6" s="2" t="s">
        <v>605</v>
      </c>
      <c r="O6" s="47">
        <v>1.62997868436E12</v>
      </c>
      <c r="P6" s="24" t="b">
        <f t="shared" si="4"/>
        <v>1</v>
      </c>
      <c r="Q6" s="46" t="s">
        <v>70</v>
      </c>
      <c r="R6" s="2">
        <v>238.0</v>
      </c>
      <c r="S6" s="2" t="s">
        <v>602</v>
      </c>
      <c r="T6" s="47">
        <v>1.629982705622E12</v>
      </c>
      <c r="U6" s="24" t="b">
        <f t="shared" si="5"/>
        <v>1</v>
      </c>
      <c r="V6" s="46" t="s">
        <v>70</v>
      </c>
      <c r="W6" s="2">
        <v>146.0</v>
      </c>
      <c r="X6" s="2" t="s">
        <v>603</v>
      </c>
      <c r="Y6" s="47">
        <v>1.629983135363E12</v>
      </c>
      <c r="Z6" s="24" t="b">
        <f t="shared" si="6"/>
        <v>1</v>
      </c>
      <c r="AA6" s="46" t="s">
        <v>70</v>
      </c>
      <c r="AB6" s="2">
        <v>74.0</v>
      </c>
      <c r="AC6" s="2" t="s">
        <v>606</v>
      </c>
      <c r="AD6" s="47">
        <v>1.629984366165E12</v>
      </c>
      <c r="AE6" s="24" t="b">
        <f t="shared" si="7"/>
        <v>1</v>
      </c>
      <c r="AF6" s="46" t="s">
        <v>70</v>
      </c>
      <c r="AG6" s="2">
        <v>151.0</v>
      </c>
      <c r="AH6" s="2" t="s">
        <v>604</v>
      </c>
      <c r="AI6" s="47">
        <v>1.629988050659E12</v>
      </c>
      <c r="AJ6" s="24" t="b">
        <f t="shared" si="8"/>
        <v>1</v>
      </c>
      <c r="AK6" s="46" t="s">
        <v>70</v>
      </c>
      <c r="AL6" s="2">
        <v>135.0</v>
      </c>
      <c r="AM6" s="2" t="s">
        <v>607</v>
      </c>
      <c r="AN6" s="47">
        <v>1.6299884894E12</v>
      </c>
      <c r="AO6" s="24" t="b">
        <f t="shared" si="9"/>
        <v>1</v>
      </c>
      <c r="AP6" s="46" t="s">
        <v>70</v>
      </c>
      <c r="AQ6" s="2">
        <v>136.0</v>
      </c>
      <c r="AR6" s="2" t="s">
        <v>600</v>
      </c>
      <c r="AS6" s="47">
        <v>1.629989432601E12</v>
      </c>
    </row>
    <row r="7">
      <c r="A7" s="24" t="b">
        <f t="shared" si="1"/>
        <v>1</v>
      </c>
      <c r="B7" s="46" t="s">
        <v>75</v>
      </c>
      <c r="C7" s="2">
        <v>160.0</v>
      </c>
      <c r="D7" s="2" t="s">
        <v>601</v>
      </c>
      <c r="E7" s="47">
        <v>1.629977706784E12</v>
      </c>
      <c r="F7" s="24" t="b">
        <f t="shared" si="2"/>
        <v>1</v>
      </c>
      <c r="G7" s="46" t="s">
        <v>75</v>
      </c>
      <c r="H7" s="2">
        <v>126.0</v>
      </c>
      <c r="I7" s="2" t="s">
        <v>593</v>
      </c>
      <c r="J7" s="47">
        <v>1.629978317728E12</v>
      </c>
      <c r="K7" s="24" t="b">
        <f t="shared" si="3"/>
        <v>1</v>
      </c>
      <c r="L7" s="46" t="s">
        <v>75</v>
      </c>
      <c r="M7" s="2">
        <v>126.0</v>
      </c>
      <c r="N7" s="2" t="s">
        <v>605</v>
      </c>
      <c r="O7" s="47">
        <v>1.629978684485E12</v>
      </c>
      <c r="P7" s="24" t="b">
        <f t="shared" si="4"/>
        <v>1</v>
      </c>
      <c r="Q7" s="46" t="s">
        <v>75</v>
      </c>
      <c r="R7" s="2">
        <v>146.0</v>
      </c>
      <c r="S7" s="2" t="s">
        <v>602</v>
      </c>
      <c r="T7" s="47">
        <v>1.629982705768E12</v>
      </c>
      <c r="U7" s="24" t="b">
        <f t="shared" si="5"/>
        <v>1</v>
      </c>
      <c r="V7" s="46" t="s">
        <v>75</v>
      </c>
      <c r="W7" s="2">
        <v>92.0</v>
      </c>
      <c r="X7" s="2" t="s">
        <v>603</v>
      </c>
      <c r="Y7" s="47">
        <v>1.629983135453E12</v>
      </c>
      <c r="Z7" s="24" t="b">
        <f t="shared" si="6"/>
        <v>1</v>
      </c>
      <c r="AA7" s="46" t="s">
        <v>75</v>
      </c>
      <c r="AB7" s="2">
        <v>126.0</v>
      </c>
      <c r="AC7" s="2" t="s">
        <v>606</v>
      </c>
      <c r="AD7" s="47">
        <v>1.62998436629E12</v>
      </c>
      <c r="AE7" s="24" t="b">
        <f t="shared" si="7"/>
        <v>1</v>
      </c>
      <c r="AF7" s="46" t="s">
        <v>75</v>
      </c>
      <c r="AG7" s="2">
        <v>116.0</v>
      </c>
      <c r="AH7" s="2" t="s">
        <v>604</v>
      </c>
      <c r="AI7" s="47">
        <v>1.629988050773E12</v>
      </c>
      <c r="AJ7" s="24" t="b">
        <f t="shared" si="8"/>
        <v>1</v>
      </c>
      <c r="AK7" s="46" t="s">
        <v>608</v>
      </c>
      <c r="AL7" s="2">
        <v>108.0</v>
      </c>
      <c r="AM7" s="2" t="s">
        <v>607</v>
      </c>
      <c r="AN7" s="47">
        <v>1.629988489506E12</v>
      </c>
      <c r="AO7" s="24" t="b">
        <f t="shared" si="9"/>
        <v>1</v>
      </c>
      <c r="AP7" s="46" t="s">
        <v>75</v>
      </c>
      <c r="AQ7" s="2">
        <v>95.0</v>
      </c>
      <c r="AR7" s="2" t="s">
        <v>600</v>
      </c>
      <c r="AS7" s="47">
        <v>1.629989432695E12</v>
      </c>
    </row>
    <row r="8">
      <c r="A8" s="24" t="b">
        <f t="shared" si="1"/>
        <v>1</v>
      </c>
      <c r="B8" s="46" t="s">
        <v>76</v>
      </c>
      <c r="C8" s="2">
        <v>117.0</v>
      </c>
      <c r="D8" s="2" t="s">
        <v>601</v>
      </c>
      <c r="E8" s="47">
        <v>1.629977706897E12</v>
      </c>
      <c r="F8" s="24" t="b">
        <f t="shared" si="2"/>
        <v>1</v>
      </c>
      <c r="G8" s="46" t="s">
        <v>76</v>
      </c>
      <c r="H8" s="2">
        <v>101.0</v>
      </c>
      <c r="I8" s="2" t="s">
        <v>593</v>
      </c>
      <c r="J8" s="47">
        <v>1.629978317829E12</v>
      </c>
      <c r="K8" s="24" t="b">
        <f t="shared" si="3"/>
        <v>1</v>
      </c>
      <c r="L8" s="46" t="s">
        <v>76</v>
      </c>
      <c r="M8" s="2">
        <v>109.0</v>
      </c>
      <c r="N8" s="2" t="s">
        <v>605</v>
      </c>
      <c r="O8" s="47">
        <v>1.629978684595E12</v>
      </c>
      <c r="P8" s="24" t="b">
        <f t="shared" si="4"/>
        <v>1</v>
      </c>
      <c r="Q8" s="46" t="s">
        <v>76</v>
      </c>
      <c r="R8" s="2">
        <v>109.0</v>
      </c>
      <c r="S8" s="2" t="s">
        <v>602</v>
      </c>
      <c r="T8" s="47">
        <v>1.629982705875E12</v>
      </c>
      <c r="U8" s="24" t="b">
        <f t="shared" si="5"/>
        <v>1</v>
      </c>
      <c r="V8" s="46" t="s">
        <v>76</v>
      </c>
      <c r="W8" s="2">
        <v>108.0</v>
      </c>
      <c r="X8" s="2" t="s">
        <v>603</v>
      </c>
      <c r="Y8" s="47">
        <v>1.629983135561E12</v>
      </c>
      <c r="Z8" s="24" t="b">
        <f t="shared" si="6"/>
        <v>1</v>
      </c>
      <c r="AA8" s="46" t="s">
        <v>76</v>
      </c>
      <c r="AB8" s="2">
        <v>93.0</v>
      </c>
      <c r="AC8" s="2" t="s">
        <v>606</v>
      </c>
      <c r="AD8" s="47">
        <v>1.629984366384E12</v>
      </c>
      <c r="AE8" s="24" t="b">
        <f t="shared" si="7"/>
        <v>1</v>
      </c>
      <c r="AF8" s="46" t="s">
        <v>76</v>
      </c>
      <c r="AG8" s="2">
        <v>127.0</v>
      </c>
      <c r="AH8" s="2" t="s">
        <v>604</v>
      </c>
      <c r="AI8" s="47">
        <v>1.629988050906E12</v>
      </c>
      <c r="AJ8" s="24" t="b">
        <f t="shared" si="8"/>
        <v>1</v>
      </c>
      <c r="AK8" s="46" t="s">
        <v>76</v>
      </c>
      <c r="AL8" s="2">
        <v>134.0</v>
      </c>
      <c r="AM8" s="2" t="s">
        <v>607</v>
      </c>
      <c r="AN8" s="47">
        <v>1.62998848964E12</v>
      </c>
      <c r="AO8" s="24" t="b">
        <f t="shared" si="9"/>
        <v>1</v>
      </c>
      <c r="AP8" s="46" t="s">
        <v>76</v>
      </c>
      <c r="AQ8" s="2">
        <v>121.0</v>
      </c>
      <c r="AR8" s="2" t="s">
        <v>600</v>
      </c>
      <c r="AS8" s="47">
        <v>1.629989432817E12</v>
      </c>
    </row>
    <row r="9">
      <c r="A9" s="24" t="b">
        <f t="shared" si="1"/>
        <v>1</v>
      </c>
      <c r="B9" s="46" t="s">
        <v>81</v>
      </c>
      <c r="C9" s="2">
        <v>141.0</v>
      </c>
      <c r="D9" s="2" t="s">
        <v>609</v>
      </c>
      <c r="E9" s="47">
        <v>1.629977707039E12</v>
      </c>
      <c r="F9" s="24" t="b">
        <f t="shared" si="2"/>
        <v>1</v>
      </c>
      <c r="G9" s="46" t="s">
        <v>81</v>
      </c>
      <c r="H9" s="2">
        <v>162.0</v>
      </c>
      <c r="I9" s="2" t="s">
        <v>593</v>
      </c>
      <c r="J9" s="47">
        <v>1.629978317993E12</v>
      </c>
      <c r="K9" s="24" t="b">
        <f t="shared" si="3"/>
        <v>1</v>
      </c>
      <c r="L9" s="46" t="s">
        <v>81</v>
      </c>
      <c r="M9" s="2">
        <v>161.0</v>
      </c>
      <c r="N9" s="2" t="s">
        <v>605</v>
      </c>
      <c r="O9" s="47">
        <v>1.629978684756E12</v>
      </c>
      <c r="P9" s="24" t="b">
        <f t="shared" si="4"/>
        <v>1</v>
      </c>
      <c r="Q9" s="46" t="s">
        <v>81</v>
      </c>
      <c r="R9" s="2">
        <v>176.0</v>
      </c>
      <c r="S9" s="2" t="s">
        <v>610</v>
      </c>
      <c r="T9" s="47">
        <v>1.629982706054E12</v>
      </c>
      <c r="U9" s="24" t="b">
        <f t="shared" si="5"/>
        <v>1</v>
      </c>
      <c r="V9" s="46" t="s">
        <v>81</v>
      </c>
      <c r="W9" s="2">
        <v>118.0</v>
      </c>
      <c r="X9" s="2" t="s">
        <v>603</v>
      </c>
      <c r="Y9" s="47">
        <v>1.62998313568E12</v>
      </c>
      <c r="Z9" s="24" t="b">
        <f t="shared" si="6"/>
        <v>1</v>
      </c>
      <c r="AA9" s="46" t="s">
        <v>81</v>
      </c>
      <c r="AB9" s="2">
        <v>166.0</v>
      </c>
      <c r="AC9" s="2" t="s">
        <v>606</v>
      </c>
      <c r="AD9" s="47">
        <v>1.629984366555E12</v>
      </c>
      <c r="AE9" s="24" t="b">
        <f t="shared" si="7"/>
        <v>1</v>
      </c>
      <c r="AF9" s="46" t="s">
        <v>81</v>
      </c>
      <c r="AG9" s="2">
        <v>151.0</v>
      </c>
      <c r="AH9" s="2" t="s">
        <v>611</v>
      </c>
      <c r="AI9" s="47">
        <v>1.629988051052E12</v>
      </c>
      <c r="AJ9" s="24" t="b">
        <f t="shared" si="8"/>
        <v>1</v>
      </c>
      <c r="AK9" s="46" t="s">
        <v>81</v>
      </c>
      <c r="AL9" s="2">
        <v>142.0</v>
      </c>
      <c r="AM9" s="2" t="s">
        <v>607</v>
      </c>
      <c r="AN9" s="47">
        <v>1.629988489783E12</v>
      </c>
      <c r="AO9" s="24" t="b">
        <f t="shared" si="9"/>
        <v>1</v>
      </c>
      <c r="AP9" s="46" t="s">
        <v>81</v>
      </c>
      <c r="AQ9" s="2">
        <v>126.0</v>
      </c>
      <c r="AR9" s="2" t="s">
        <v>600</v>
      </c>
      <c r="AS9" s="47">
        <v>1.629989432939E12</v>
      </c>
    </row>
    <row r="10">
      <c r="A10" s="24" t="b">
        <f t="shared" si="1"/>
        <v>1</v>
      </c>
      <c r="B10" s="46" t="s">
        <v>104</v>
      </c>
      <c r="C10" s="2">
        <v>594.0</v>
      </c>
      <c r="D10" s="2" t="s">
        <v>609</v>
      </c>
      <c r="E10" s="47">
        <v>1.629977707639E12</v>
      </c>
      <c r="F10" s="24" t="b">
        <f t="shared" si="2"/>
        <v>1</v>
      </c>
      <c r="G10" s="46" t="s">
        <v>104</v>
      </c>
      <c r="H10" s="2">
        <v>856.0</v>
      </c>
      <c r="I10" s="2" t="s">
        <v>612</v>
      </c>
      <c r="J10" s="47">
        <v>1.629978318855E12</v>
      </c>
      <c r="K10" s="24" t="b">
        <f t="shared" si="3"/>
        <v>1</v>
      </c>
      <c r="L10" s="46" t="s">
        <v>104</v>
      </c>
      <c r="M10" s="2">
        <v>863.0</v>
      </c>
      <c r="N10" s="2" t="s">
        <v>613</v>
      </c>
      <c r="O10" s="47">
        <v>1.629978685616E12</v>
      </c>
      <c r="P10" s="24" t="b">
        <f t="shared" si="4"/>
        <v>1</v>
      </c>
      <c r="Q10" s="46" t="s">
        <v>104</v>
      </c>
      <c r="R10" s="2">
        <v>834.0</v>
      </c>
      <c r="S10" s="2" t="s">
        <v>610</v>
      </c>
      <c r="T10" s="47">
        <v>1.629982706886E12</v>
      </c>
      <c r="U10" s="24" t="b">
        <f t="shared" si="5"/>
        <v>1</v>
      </c>
      <c r="V10" s="46" t="s">
        <v>104</v>
      </c>
      <c r="W10" s="2">
        <v>848.0</v>
      </c>
      <c r="X10" s="2" t="s">
        <v>614</v>
      </c>
      <c r="Y10" s="47">
        <v>1.62998313654E12</v>
      </c>
      <c r="Z10" s="24" t="b">
        <f t="shared" si="6"/>
        <v>1</v>
      </c>
      <c r="AA10" s="46" t="s">
        <v>104</v>
      </c>
      <c r="AB10" s="2">
        <v>1008.0</v>
      </c>
      <c r="AC10" s="2" t="s">
        <v>615</v>
      </c>
      <c r="AD10" s="47">
        <v>1.629984367555E12</v>
      </c>
      <c r="AE10" s="24" t="b">
        <f t="shared" si="7"/>
        <v>1</v>
      </c>
      <c r="AF10" s="46" t="s">
        <v>104</v>
      </c>
      <c r="AG10" s="2">
        <v>760.0</v>
      </c>
      <c r="AH10" s="2" t="s">
        <v>611</v>
      </c>
      <c r="AI10" s="47">
        <v>1.629988051816E12</v>
      </c>
      <c r="AJ10" s="24" t="b">
        <f t="shared" si="8"/>
        <v>1</v>
      </c>
      <c r="AK10" s="46" t="s">
        <v>76</v>
      </c>
      <c r="AL10" s="2">
        <v>1024.0</v>
      </c>
      <c r="AM10" s="2" t="s">
        <v>616</v>
      </c>
      <c r="AN10" s="47">
        <v>1.629988490824E12</v>
      </c>
      <c r="AO10" s="24" t="b">
        <f t="shared" si="9"/>
        <v>1</v>
      </c>
      <c r="AP10" s="46" t="s">
        <v>104</v>
      </c>
      <c r="AQ10" s="2">
        <v>1091.0</v>
      </c>
      <c r="AR10" s="2" t="s">
        <v>617</v>
      </c>
      <c r="AS10" s="47">
        <v>1.629989434032E12</v>
      </c>
    </row>
    <row r="11">
      <c r="A11" s="24" t="b">
        <f t="shared" si="1"/>
        <v>1</v>
      </c>
      <c r="B11" s="46" t="s">
        <v>84</v>
      </c>
      <c r="C11" s="2">
        <v>148.0</v>
      </c>
      <c r="D11" s="2" t="s">
        <v>609</v>
      </c>
      <c r="E11" s="47">
        <v>1.629977707794E12</v>
      </c>
      <c r="F11" s="24" t="b">
        <f t="shared" si="2"/>
        <v>1</v>
      </c>
      <c r="G11" s="46" t="s">
        <v>84</v>
      </c>
      <c r="H11" s="2">
        <v>162.0</v>
      </c>
      <c r="I11" s="2" t="s">
        <v>618</v>
      </c>
      <c r="J11" s="47">
        <v>1.629978319012E12</v>
      </c>
      <c r="K11" s="24" t="b">
        <f t="shared" si="3"/>
        <v>1</v>
      </c>
      <c r="L11" s="46" t="s">
        <v>84</v>
      </c>
      <c r="M11" s="2">
        <v>249.0</v>
      </c>
      <c r="N11" s="2" t="s">
        <v>613</v>
      </c>
      <c r="O11" s="47">
        <v>1.629978685866E12</v>
      </c>
      <c r="P11" s="24" t="b">
        <f t="shared" si="4"/>
        <v>1</v>
      </c>
      <c r="Q11" s="46" t="s">
        <v>84</v>
      </c>
      <c r="R11" s="2">
        <v>271.0</v>
      </c>
      <c r="S11" s="2" t="s">
        <v>619</v>
      </c>
      <c r="T11" s="47">
        <v>1.629982707169E12</v>
      </c>
      <c r="U11" s="24" t="b">
        <f t="shared" si="5"/>
        <v>1</v>
      </c>
      <c r="V11" s="46" t="s">
        <v>84</v>
      </c>
      <c r="W11" s="2">
        <v>152.0</v>
      </c>
      <c r="X11" s="2" t="s">
        <v>614</v>
      </c>
      <c r="Y11" s="47">
        <v>1.629983136691E12</v>
      </c>
      <c r="Z11" s="24" t="b">
        <f t="shared" si="6"/>
        <v>1</v>
      </c>
      <c r="AA11" s="46" t="s">
        <v>84</v>
      </c>
      <c r="AB11" s="2">
        <v>138.0</v>
      </c>
      <c r="AC11" s="2" t="s">
        <v>615</v>
      </c>
      <c r="AD11" s="47">
        <v>1.629984367694E12</v>
      </c>
      <c r="AE11" s="24" t="b">
        <f t="shared" si="7"/>
        <v>1</v>
      </c>
      <c r="AF11" s="46" t="s">
        <v>84</v>
      </c>
      <c r="AG11" s="2">
        <v>301.0</v>
      </c>
      <c r="AH11" s="2" t="s">
        <v>620</v>
      </c>
      <c r="AI11" s="47">
        <v>1.629988052115E12</v>
      </c>
      <c r="AJ11" s="24" t="b">
        <f t="shared" si="8"/>
        <v>1</v>
      </c>
      <c r="AK11" s="46" t="s">
        <v>608</v>
      </c>
      <c r="AL11" s="2">
        <v>122.0</v>
      </c>
      <c r="AM11" s="2" t="s">
        <v>616</v>
      </c>
      <c r="AN11" s="47">
        <v>1.629988490929E12</v>
      </c>
      <c r="AO11" s="24" t="b">
        <f t="shared" si="9"/>
        <v>1</v>
      </c>
      <c r="AP11" s="46" t="s">
        <v>84</v>
      </c>
      <c r="AQ11" s="2">
        <v>138.0</v>
      </c>
      <c r="AR11" s="2" t="s">
        <v>617</v>
      </c>
      <c r="AS11" s="47">
        <v>1.62998943417E12</v>
      </c>
    </row>
    <row r="12">
      <c r="A12" s="24" t="b">
        <f t="shared" si="1"/>
        <v>1</v>
      </c>
      <c r="B12" s="46" t="s">
        <v>61</v>
      </c>
      <c r="C12" s="2">
        <v>246.0</v>
      </c>
      <c r="D12" s="2" t="s">
        <v>621</v>
      </c>
      <c r="E12" s="47">
        <v>1.629977708029E12</v>
      </c>
      <c r="F12" s="24" t="b">
        <f t="shared" si="2"/>
        <v>1</v>
      </c>
      <c r="G12" s="46" t="s">
        <v>61</v>
      </c>
      <c r="H12" s="2">
        <v>249.0</v>
      </c>
      <c r="I12" s="2" t="s">
        <v>618</v>
      </c>
      <c r="J12" s="47">
        <v>1.629978319262E12</v>
      </c>
      <c r="K12" s="24" t="b">
        <f t="shared" si="3"/>
        <v>1</v>
      </c>
      <c r="L12" s="46" t="s">
        <v>61</v>
      </c>
      <c r="M12" s="2">
        <v>317.0</v>
      </c>
      <c r="N12" s="2" t="s">
        <v>622</v>
      </c>
      <c r="O12" s="47">
        <v>1.629978686182E12</v>
      </c>
      <c r="P12" s="24" t="b">
        <f t="shared" si="4"/>
        <v>1</v>
      </c>
      <c r="Q12" s="46" t="s">
        <v>61</v>
      </c>
      <c r="R12" s="2">
        <v>270.0</v>
      </c>
      <c r="S12" s="2" t="s">
        <v>619</v>
      </c>
      <c r="T12" s="47">
        <v>1.629982707429E12</v>
      </c>
      <c r="U12" s="24" t="b">
        <f t="shared" si="5"/>
        <v>1</v>
      </c>
      <c r="V12" s="46" t="s">
        <v>61</v>
      </c>
      <c r="W12" s="2">
        <v>255.0</v>
      </c>
      <c r="X12" s="2" t="s">
        <v>614</v>
      </c>
      <c r="Y12" s="47">
        <v>1.629983136932E12</v>
      </c>
      <c r="Z12" s="24" t="b">
        <f t="shared" si="6"/>
        <v>1</v>
      </c>
      <c r="AA12" s="46" t="s">
        <v>61</v>
      </c>
      <c r="AB12" s="2">
        <v>268.0</v>
      </c>
      <c r="AC12" s="2" t="s">
        <v>615</v>
      </c>
      <c r="AD12" s="47">
        <v>1.629984367964E12</v>
      </c>
      <c r="AE12" s="24" t="b">
        <f t="shared" si="7"/>
        <v>1</v>
      </c>
      <c r="AF12" s="46" t="s">
        <v>61</v>
      </c>
      <c r="AG12" s="2">
        <v>335.0</v>
      </c>
      <c r="AH12" s="2" t="s">
        <v>620</v>
      </c>
      <c r="AI12" s="47">
        <v>1.629988052452E12</v>
      </c>
      <c r="AJ12" s="24" t="b">
        <f t="shared" si="8"/>
        <v>1</v>
      </c>
      <c r="AK12" s="46" t="s">
        <v>70</v>
      </c>
      <c r="AL12" s="2">
        <v>116.0</v>
      </c>
      <c r="AM12" s="2" t="s">
        <v>623</v>
      </c>
      <c r="AN12" s="47">
        <v>1.629988491055E12</v>
      </c>
      <c r="AO12" s="24" t="b">
        <f t="shared" si="9"/>
        <v>1</v>
      </c>
      <c r="AP12" s="46" t="s">
        <v>61</v>
      </c>
      <c r="AQ12" s="2">
        <v>268.0</v>
      </c>
      <c r="AR12" s="2" t="s">
        <v>617</v>
      </c>
      <c r="AS12" s="47">
        <v>1.629989434456E12</v>
      </c>
    </row>
    <row r="13">
      <c r="A13" s="24" t="b">
        <f t="shared" si="1"/>
        <v>1</v>
      </c>
      <c r="B13" s="46" t="s">
        <v>92</v>
      </c>
      <c r="C13" s="2">
        <v>92.0</v>
      </c>
      <c r="D13" s="2" t="s">
        <v>621</v>
      </c>
      <c r="E13" s="47">
        <v>1.629977708119E12</v>
      </c>
      <c r="F13" s="24" t="b">
        <f t="shared" si="2"/>
        <v>1</v>
      </c>
      <c r="G13" s="46" t="s">
        <v>92</v>
      </c>
      <c r="H13" s="2">
        <v>67.0</v>
      </c>
      <c r="I13" s="2" t="s">
        <v>618</v>
      </c>
      <c r="J13" s="47">
        <v>1.629978319325E12</v>
      </c>
      <c r="K13" s="24" t="b">
        <f t="shared" si="3"/>
        <v>1</v>
      </c>
      <c r="L13" s="46" t="s">
        <v>92</v>
      </c>
      <c r="M13" s="2">
        <v>109.0</v>
      </c>
      <c r="N13" s="2" t="s">
        <v>622</v>
      </c>
      <c r="O13" s="47">
        <v>1.629978686295E12</v>
      </c>
      <c r="P13" s="24" t="b">
        <f t="shared" si="4"/>
        <v>1</v>
      </c>
      <c r="Q13" s="46" t="s">
        <v>92</v>
      </c>
      <c r="R13" s="2">
        <v>64.0</v>
      </c>
      <c r="S13" s="2" t="s">
        <v>619</v>
      </c>
      <c r="T13" s="47">
        <v>1.62998270749E12</v>
      </c>
      <c r="U13" s="24" t="b">
        <f t="shared" si="5"/>
        <v>1</v>
      </c>
      <c r="V13" s="46" t="s">
        <v>92</v>
      </c>
      <c r="W13" s="2">
        <v>67.0</v>
      </c>
      <c r="X13" s="2" t="s">
        <v>624</v>
      </c>
      <c r="Y13" s="47">
        <v>1.629983137E12</v>
      </c>
      <c r="Z13" s="24" t="b">
        <f t="shared" si="6"/>
        <v>1</v>
      </c>
      <c r="AA13" s="46" t="s">
        <v>92</v>
      </c>
      <c r="AB13" s="2">
        <v>133.0</v>
      </c>
      <c r="AC13" s="2" t="s">
        <v>625</v>
      </c>
      <c r="AD13" s="47">
        <v>1.629984368095E12</v>
      </c>
      <c r="AE13" s="24" t="b">
        <f t="shared" si="7"/>
        <v>1</v>
      </c>
      <c r="AF13" s="46" t="s">
        <v>70</v>
      </c>
      <c r="AG13" s="2">
        <v>268.0</v>
      </c>
      <c r="AH13" s="2" t="s">
        <v>620</v>
      </c>
      <c r="AI13" s="47">
        <v>1.629988052721E12</v>
      </c>
      <c r="AJ13" s="24" t="b">
        <f t="shared" si="8"/>
        <v>1</v>
      </c>
      <c r="AK13" s="46" t="s">
        <v>92</v>
      </c>
      <c r="AL13" s="2">
        <v>109.0</v>
      </c>
      <c r="AM13" s="2" t="s">
        <v>623</v>
      </c>
      <c r="AN13" s="47">
        <v>1.629988491155E12</v>
      </c>
      <c r="AO13" s="24" t="b">
        <f t="shared" si="9"/>
        <v>1</v>
      </c>
      <c r="AP13" s="46" t="s">
        <v>92</v>
      </c>
      <c r="AQ13" s="2">
        <v>83.0</v>
      </c>
      <c r="AR13" s="2" t="s">
        <v>617</v>
      </c>
      <c r="AS13" s="47">
        <v>1.629989434522E12</v>
      </c>
    </row>
    <row r="14">
      <c r="A14" s="24" t="b">
        <f t="shared" si="1"/>
        <v>1</v>
      </c>
      <c r="B14" s="46" t="s">
        <v>81</v>
      </c>
      <c r="C14" s="2">
        <v>185.0</v>
      </c>
      <c r="D14" s="2" t="s">
        <v>621</v>
      </c>
      <c r="E14" s="47">
        <v>1.629977708303E12</v>
      </c>
      <c r="F14" s="24" t="b">
        <f t="shared" si="2"/>
        <v>1</v>
      </c>
      <c r="G14" s="46" t="s">
        <v>81</v>
      </c>
      <c r="H14" s="2">
        <v>211.0</v>
      </c>
      <c r="I14" s="2" t="s">
        <v>618</v>
      </c>
      <c r="J14" s="47">
        <v>1.629978319536E12</v>
      </c>
      <c r="K14" s="24" t="b">
        <f t="shared" si="3"/>
        <v>1</v>
      </c>
      <c r="L14" s="46" t="s">
        <v>81</v>
      </c>
      <c r="M14" s="2">
        <v>193.0</v>
      </c>
      <c r="N14" s="2" t="s">
        <v>622</v>
      </c>
      <c r="O14" s="47">
        <v>1.629978686489E12</v>
      </c>
      <c r="P14" s="24" t="b">
        <f t="shared" si="4"/>
        <v>1</v>
      </c>
      <c r="Q14" s="46" t="s">
        <v>81</v>
      </c>
      <c r="R14" s="2">
        <v>218.0</v>
      </c>
      <c r="S14" s="2" t="s">
        <v>619</v>
      </c>
      <c r="T14" s="47">
        <v>1.62998270771E12</v>
      </c>
      <c r="U14" s="24" t="b">
        <f t="shared" si="5"/>
        <v>1</v>
      </c>
      <c r="V14" s="46" t="s">
        <v>81</v>
      </c>
      <c r="W14" s="2">
        <v>186.0</v>
      </c>
      <c r="X14" s="2" t="s">
        <v>624</v>
      </c>
      <c r="Y14" s="47">
        <v>1.629983137192E12</v>
      </c>
      <c r="Z14" s="24" t="b">
        <f t="shared" si="6"/>
        <v>1</v>
      </c>
      <c r="AA14" s="46" t="s">
        <v>81</v>
      </c>
      <c r="AB14" s="2">
        <v>177.0</v>
      </c>
      <c r="AC14" s="2" t="s">
        <v>625</v>
      </c>
      <c r="AD14" s="47">
        <v>1.629984368277E12</v>
      </c>
      <c r="AE14" s="24" t="b">
        <f t="shared" si="7"/>
        <v>1</v>
      </c>
      <c r="AF14" s="46" t="s">
        <v>61</v>
      </c>
      <c r="AG14" s="2">
        <v>570.0</v>
      </c>
      <c r="AH14" s="2" t="s">
        <v>626</v>
      </c>
      <c r="AI14" s="47">
        <v>1.629988053289E12</v>
      </c>
      <c r="AJ14" s="24" t="b">
        <f t="shared" si="8"/>
        <v>1</v>
      </c>
      <c r="AK14" s="46" t="s">
        <v>61</v>
      </c>
      <c r="AL14" s="2">
        <v>396.0</v>
      </c>
      <c r="AM14" s="2" t="s">
        <v>623</v>
      </c>
      <c r="AN14" s="47">
        <v>1.629988491549E12</v>
      </c>
      <c r="AO14" s="24" t="b">
        <f t="shared" si="9"/>
        <v>1</v>
      </c>
      <c r="AP14" s="46" t="s">
        <v>81</v>
      </c>
      <c r="AQ14" s="2">
        <v>177.0</v>
      </c>
      <c r="AR14" s="2" t="s">
        <v>617</v>
      </c>
      <c r="AS14" s="47">
        <v>1.629989434695E12</v>
      </c>
    </row>
    <row r="15">
      <c r="A15" s="24" t="b">
        <f t="shared" si="1"/>
        <v>1</v>
      </c>
      <c r="B15" s="46" t="s">
        <v>100</v>
      </c>
      <c r="C15" s="2">
        <v>1189.0</v>
      </c>
      <c r="D15" s="2" t="s">
        <v>627</v>
      </c>
      <c r="E15" s="47">
        <v>1.629977709497E12</v>
      </c>
      <c r="F15" s="24" t="b">
        <f t="shared" si="2"/>
        <v>1</v>
      </c>
      <c r="G15" s="46" t="s">
        <v>100</v>
      </c>
      <c r="H15" s="2">
        <v>1340.0</v>
      </c>
      <c r="I15" s="2" t="s">
        <v>628</v>
      </c>
      <c r="J15" s="47">
        <v>1.62997832088E12</v>
      </c>
      <c r="K15" s="24" t="b">
        <f t="shared" si="3"/>
        <v>1</v>
      </c>
      <c r="L15" s="46" t="s">
        <v>100</v>
      </c>
      <c r="M15" s="2">
        <v>1895.0</v>
      </c>
      <c r="N15" s="2" t="s">
        <v>629</v>
      </c>
      <c r="O15" s="47">
        <v>1.629978688382E12</v>
      </c>
      <c r="P15" s="24" t="b">
        <f t="shared" si="4"/>
        <v>1</v>
      </c>
      <c r="Q15" s="46" t="s">
        <v>100</v>
      </c>
      <c r="R15" s="2">
        <v>1808.0</v>
      </c>
      <c r="S15" s="2" t="s">
        <v>630</v>
      </c>
      <c r="T15" s="47">
        <v>1.629982709517E12</v>
      </c>
      <c r="U15" s="24" t="b">
        <f t="shared" si="5"/>
        <v>1</v>
      </c>
      <c r="V15" s="46" t="s">
        <v>100</v>
      </c>
      <c r="W15" s="2">
        <v>1739.0</v>
      </c>
      <c r="X15" s="2" t="s">
        <v>631</v>
      </c>
      <c r="Y15" s="47">
        <v>1.629983138936E12</v>
      </c>
      <c r="Z15" s="24" t="b">
        <f t="shared" si="6"/>
        <v>1</v>
      </c>
      <c r="AA15" s="46" t="s">
        <v>100</v>
      </c>
      <c r="AB15" s="2">
        <v>1188.0</v>
      </c>
      <c r="AC15" s="2" t="s">
        <v>632</v>
      </c>
      <c r="AD15" s="47">
        <v>1.629984369477E12</v>
      </c>
      <c r="AE15" s="24" t="b">
        <f t="shared" si="7"/>
        <v>1</v>
      </c>
      <c r="AF15" s="46" t="s">
        <v>92</v>
      </c>
      <c r="AG15" s="2">
        <v>192.0</v>
      </c>
      <c r="AH15" s="2" t="s">
        <v>626</v>
      </c>
      <c r="AI15" s="47">
        <v>1.629988053478E12</v>
      </c>
      <c r="AJ15" s="24" t="b">
        <f t="shared" si="8"/>
        <v>1</v>
      </c>
      <c r="AK15" s="46" t="s">
        <v>92</v>
      </c>
      <c r="AL15" s="2">
        <v>450.0</v>
      </c>
      <c r="AM15" s="2" t="s">
        <v>623</v>
      </c>
      <c r="AN15" s="47">
        <v>1.629988491998E12</v>
      </c>
      <c r="AO15" s="24" t="b">
        <f t="shared" si="9"/>
        <v>1</v>
      </c>
      <c r="AP15" s="46" t="s">
        <v>100</v>
      </c>
      <c r="AQ15" s="2">
        <v>1048.0</v>
      </c>
      <c r="AR15" s="2" t="s">
        <v>633</v>
      </c>
      <c r="AS15" s="47">
        <v>1.629989435745E12</v>
      </c>
    </row>
    <row r="16">
      <c r="A16" s="24" t="b">
        <f t="shared" si="1"/>
        <v>1</v>
      </c>
      <c r="B16" s="46" t="s">
        <v>111</v>
      </c>
      <c r="C16" s="2">
        <v>476.0</v>
      </c>
      <c r="D16" s="2" t="s">
        <v>627</v>
      </c>
      <c r="E16" s="47">
        <v>1.62997770997E12</v>
      </c>
      <c r="F16" s="24" t="b">
        <f t="shared" si="2"/>
        <v>1</v>
      </c>
      <c r="G16" s="46" t="s">
        <v>111</v>
      </c>
      <c r="H16" s="2">
        <v>684.0</v>
      </c>
      <c r="I16" s="2" t="s">
        <v>634</v>
      </c>
      <c r="J16" s="47">
        <v>1.629978321563E12</v>
      </c>
      <c r="K16" s="24" t="b">
        <f t="shared" si="3"/>
        <v>1</v>
      </c>
      <c r="L16" s="46" t="s">
        <v>111</v>
      </c>
      <c r="M16" s="2">
        <v>615.0</v>
      </c>
      <c r="N16" s="2" t="s">
        <v>629</v>
      </c>
      <c r="O16" s="47">
        <v>1.629978688997E12</v>
      </c>
      <c r="P16" s="24" t="b">
        <f t="shared" si="4"/>
        <v>1</v>
      </c>
      <c r="Q16" s="46" t="s">
        <v>111</v>
      </c>
      <c r="R16" s="2">
        <v>617.0</v>
      </c>
      <c r="S16" s="2" t="s">
        <v>635</v>
      </c>
      <c r="T16" s="47">
        <v>1.629982710135E12</v>
      </c>
      <c r="U16" s="24" t="b">
        <f t="shared" si="5"/>
        <v>1</v>
      </c>
      <c r="V16" s="46" t="s">
        <v>116</v>
      </c>
      <c r="W16" s="2">
        <v>436.0</v>
      </c>
      <c r="X16" s="2" t="s">
        <v>636</v>
      </c>
      <c r="Y16" s="47">
        <v>1.629983139367E12</v>
      </c>
      <c r="Z16" s="24" t="b">
        <f t="shared" si="6"/>
        <v>1</v>
      </c>
      <c r="AA16" s="46" t="s">
        <v>111</v>
      </c>
      <c r="AB16" s="2">
        <v>552.0</v>
      </c>
      <c r="AC16" s="2" t="s">
        <v>637</v>
      </c>
      <c r="AD16" s="47">
        <v>1.629984370013E12</v>
      </c>
      <c r="AE16" s="24" t="b">
        <f t="shared" si="7"/>
        <v>1</v>
      </c>
      <c r="AF16" s="46" t="s">
        <v>81</v>
      </c>
      <c r="AG16" s="2">
        <v>459.0</v>
      </c>
      <c r="AH16" s="2" t="s">
        <v>626</v>
      </c>
      <c r="AI16" s="47">
        <v>1.629988053939E12</v>
      </c>
      <c r="AJ16" s="24" t="b">
        <f t="shared" si="8"/>
        <v>1</v>
      </c>
      <c r="AK16" s="46" t="s">
        <v>70</v>
      </c>
      <c r="AL16" s="2">
        <v>336.0</v>
      </c>
      <c r="AM16" s="2" t="s">
        <v>638</v>
      </c>
      <c r="AN16" s="47">
        <v>1.629988492339E12</v>
      </c>
      <c r="AO16" s="24" t="b">
        <f t="shared" si="9"/>
        <v>1</v>
      </c>
      <c r="AP16" s="46" t="s">
        <v>111</v>
      </c>
      <c r="AQ16" s="2">
        <v>394.0</v>
      </c>
      <c r="AR16" s="2" t="s">
        <v>639</v>
      </c>
      <c r="AS16" s="47">
        <v>1.629989436141E12</v>
      </c>
    </row>
    <row r="17">
      <c r="A17" s="24" t="b">
        <f t="shared" si="1"/>
        <v>1</v>
      </c>
      <c r="B17" s="46" t="s">
        <v>84</v>
      </c>
      <c r="C17" s="2">
        <v>129.0</v>
      </c>
      <c r="D17" s="2" t="s">
        <v>640</v>
      </c>
      <c r="E17" s="47">
        <v>1.629977710097E12</v>
      </c>
      <c r="F17" s="24" t="b">
        <f t="shared" si="2"/>
        <v>1</v>
      </c>
      <c r="G17" s="46" t="s">
        <v>84</v>
      </c>
      <c r="H17" s="2">
        <v>174.0</v>
      </c>
      <c r="I17" s="2" t="s">
        <v>634</v>
      </c>
      <c r="J17" s="47">
        <v>1.629978321732E12</v>
      </c>
      <c r="K17" s="24" t="b">
        <f t="shared" si="3"/>
        <v>1</v>
      </c>
      <c r="L17" s="46" t="s">
        <v>84</v>
      </c>
      <c r="M17" s="2">
        <v>149.0</v>
      </c>
      <c r="N17" s="2" t="s">
        <v>641</v>
      </c>
      <c r="O17" s="47">
        <v>1.629978689144E12</v>
      </c>
      <c r="P17" s="24" t="b">
        <f t="shared" si="4"/>
        <v>1</v>
      </c>
      <c r="Q17" s="46" t="s">
        <v>84</v>
      </c>
      <c r="R17" s="2">
        <v>156.0</v>
      </c>
      <c r="S17" s="2" t="s">
        <v>635</v>
      </c>
      <c r="T17" s="47">
        <v>1.62998271029E12</v>
      </c>
      <c r="U17" s="24" t="b">
        <f t="shared" si="5"/>
        <v>1</v>
      </c>
      <c r="V17" s="46" t="s">
        <v>84</v>
      </c>
      <c r="W17" s="2">
        <v>158.0</v>
      </c>
      <c r="X17" s="2" t="s">
        <v>636</v>
      </c>
      <c r="Y17" s="47">
        <v>1.629983139523E12</v>
      </c>
      <c r="Z17" s="24" t="b">
        <f t="shared" si="6"/>
        <v>1</v>
      </c>
      <c r="AA17" s="46" t="s">
        <v>84</v>
      </c>
      <c r="AB17" s="2">
        <v>156.0</v>
      </c>
      <c r="AC17" s="2" t="s">
        <v>637</v>
      </c>
      <c r="AD17" s="47">
        <v>1.629984370168E12</v>
      </c>
      <c r="AE17" s="24" t="b">
        <f t="shared" si="7"/>
        <v>1</v>
      </c>
      <c r="AF17" s="46" t="s">
        <v>111</v>
      </c>
      <c r="AG17" s="2">
        <v>234.0</v>
      </c>
      <c r="AH17" s="2" t="s">
        <v>642</v>
      </c>
      <c r="AI17" s="47">
        <v>1.629988054187E12</v>
      </c>
      <c r="AJ17" s="24" t="b">
        <f t="shared" si="8"/>
        <v>1</v>
      </c>
      <c r="AK17" s="46" t="s">
        <v>92</v>
      </c>
      <c r="AL17" s="2">
        <v>601.0</v>
      </c>
      <c r="AM17" s="2" t="s">
        <v>638</v>
      </c>
      <c r="AN17" s="47">
        <v>1.629988492939E12</v>
      </c>
      <c r="AO17" s="24" t="b">
        <f t="shared" si="9"/>
        <v>1</v>
      </c>
      <c r="AP17" s="46" t="s">
        <v>84</v>
      </c>
      <c r="AQ17" s="2">
        <v>145.0</v>
      </c>
      <c r="AR17" s="2" t="s">
        <v>639</v>
      </c>
      <c r="AS17" s="47">
        <v>1.629989436287E12</v>
      </c>
    </row>
    <row r="18">
      <c r="A18" s="24" t="b">
        <f t="shared" si="1"/>
        <v>1</v>
      </c>
      <c r="B18" s="46" t="s">
        <v>123</v>
      </c>
      <c r="C18" s="2">
        <v>272.0</v>
      </c>
      <c r="D18" s="2" t="s">
        <v>640</v>
      </c>
      <c r="E18" s="47">
        <v>1.629977710377E12</v>
      </c>
      <c r="F18" s="24" t="b">
        <f t="shared" si="2"/>
        <v>1</v>
      </c>
      <c r="G18" s="46" t="s">
        <v>123</v>
      </c>
      <c r="H18" s="2">
        <v>253.0</v>
      </c>
      <c r="I18" s="2" t="s">
        <v>634</v>
      </c>
      <c r="J18" s="47">
        <v>1.629978321989E12</v>
      </c>
      <c r="K18" s="24" t="b">
        <f t="shared" si="3"/>
        <v>1</v>
      </c>
      <c r="L18" s="46" t="s">
        <v>123</v>
      </c>
      <c r="M18" s="2">
        <v>229.0</v>
      </c>
      <c r="N18" s="2" t="s">
        <v>641</v>
      </c>
      <c r="O18" s="47">
        <v>1.629978689377E12</v>
      </c>
      <c r="P18" s="24" t="b">
        <f t="shared" si="4"/>
        <v>1</v>
      </c>
      <c r="Q18" s="46" t="s">
        <v>123</v>
      </c>
      <c r="R18" s="2">
        <v>254.0</v>
      </c>
      <c r="S18" s="2" t="s">
        <v>635</v>
      </c>
      <c r="T18" s="47">
        <v>1.629982710541E12</v>
      </c>
      <c r="U18" s="24" t="b">
        <f t="shared" si="5"/>
        <v>1</v>
      </c>
      <c r="V18" s="46" t="s">
        <v>116</v>
      </c>
      <c r="W18" s="2">
        <v>285.0</v>
      </c>
      <c r="X18" s="2" t="s">
        <v>636</v>
      </c>
      <c r="Y18" s="47">
        <v>1.629983139807E12</v>
      </c>
      <c r="Z18" s="24" t="b">
        <f t="shared" si="6"/>
        <v>1</v>
      </c>
      <c r="AA18" s="46" t="s">
        <v>123</v>
      </c>
      <c r="AB18" s="2">
        <v>261.0</v>
      </c>
      <c r="AC18" s="2" t="s">
        <v>637</v>
      </c>
      <c r="AD18" s="47">
        <v>1.629984370431E12</v>
      </c>
      <c r="AE18" s="24" t="b">
        <f t="shared" si="7"/>
        <v>1</v>
      </c>
      <c r="AF18" s="46" t="s">
        <v>81</v>
      </c>
      <c r="AG18" s="2">
        <v>286.0</v>
      </c>
      <c r="AH18" s="2" t="s">
        <v>642</v>
      </c>
      <c r="AI18" s="47">
        <v>1.62998805446E12</v>
      </c>
      <c r="AJ18" s="24" t="b">
        <f t="shared" si="8"/>
        <v>1</v>
      </c>
      <c r="AK18" s="46" t="s">
        <v>61</v>
      </c>
      <c r="AL18" s="2">
        <v>143.0</v>
      </c>
      <c r="AM18" s="2" t="s">
        <v>643</v>
      </c>
      <c r="AN18" s="47">
        <v>1.62998849308E12</v>
      </c>
      <c r="AO18" s="24" t="b">
        <f t="shared" si="9"/>
        <v>1</v>
      </c>
      <c r="AP18" s="46" t="s">
        <v>123</v>
      </c>
      <c r="AQ18" s="2">
        <v>187.0</v>
      </c>
      <c r="AR18" s="2" t="s">
        <v>639</v>
      </c>
      <c r="AS18" s="47">
        <v>1.62998943647E12</v>
      </c>
    </row>
    <row r="19">
      <c r="A19" s="24" t="b">
        <f t="shared" si="1"/>
        <v>1</v>
      </c>
      <c r="B19" s="46" t="s">
        <v>92</v>
      </c>
      <c r="C19" s="2">
        <v>125.0</v>
      </c>
      <c r="D19" s="2" t="s">
        <v>640</v>
      </c>
      <c r="E19" s="47">
        <v>1.629977710495E12</v>
      </c>
      <c r="F19" s="24" t="b">
        <f t="shared" si="2"/>
        <v>1</v>
      </c>
      <c r="G19" s="46" t="s">
        <v>92</v>
      </c>
      <c r="H19" s="2">
        <v>117.0</v>
      </c>
      <c r="I19" s="2" t="s">
        <v>644</v>
      </c>
      <c r="J19" s="47">
        <v>1.629978322106E12</v>
      </c>
      <c r="K19" s="24" t="b">
        <f t="shared" si="3"/>
        <v>1</v>
      </c>
      <c r="L19" s="46" t="s">
        <v>92</v>
      </c>
      <c r="M19" s="2">
        <v>100.0</v>
      </c>
      <c r="N19" s="2" t="s">
        <v>641</v>
      </c>
      <c r="O19" s="47">
        <v>1.629978689474E12</v>
      </c>
      <c r="P19" s="24" t="b">
        <f t="shared" si="4"/>
        <v>1</v>
      </c>
      <c r="Q19" s="46" t="s">
        <v>92</v>
      </c>
      <c r="R19" s="2">
        <v>136.0</v>
      </c>
      <c r="S19" s="2" t="s">
        <v>635</v>
      </c>
      <c r="T19" s="47">
        <v>1.629982710679E12</v>
      </c>
      <c r="U19" s="24" t="b">
        <f t="shared" si="5"/>
        <v>1</v>
      </c>
      <c r="V19" s="46" t="s">
        <v>100</v>
      </c>
      <c r="W19" s="2">
        <v>117.0</v>
      </c>
      <c r="X19" s="2" t="s">
        <v>636</v>
      </c>
      <c r="Y19" s="47">
        <v>1.629983139923E12</v>
      </c>
      <c r="Z19" s="24" t="b">
        <f t="shared" si="6"/>
        <v>1</v>
      </c>
      <c r="AA19" s="46" t="s">
        <v>92</v>
      </c>
      <c r="AB19" s="2">
        <v>118.0</v>
      </c>
      <c r="AC19" s="2" t="s">
        <v>637</v>
      </c>
      <c r="AD19" s="47">
        <v>1.629984370551E12</v>
      </c>
      <c r="AE19" s="24" t="b">
        <f t="shared" si="7"/>
        <v>1</v>
      </c>
      <c r="AF19" s="46" t="s">
        <v>100</v>
      </c>
      <c r="AG19" s="2">
        <v>2492.0</v>
      </c>
      <c r="AH19" s="2" t="s">
        <v>645</v>
      </c>
      <c r="AI19" s="47">
        <v>1.629988056965E12</v>
      </c>
      <c r="AJ19" s="24" t="b">
        <f t="shared" si="8"/>
        <v>1</v>
      </c>
      <c r="AK19" s="46" t="s">
        <v>64</v>
      </c>
      <c r="AL19" s="2">
        <v>291.0</v>
      </c>
      <c r="AM19" s="2" t="s">
        <v>643</v>
      </c>
      <c r="AN19" s="47">
        <v>1.62998849337E12</v>
      </c>
      <c r="AO19" s="24" t="b">
        <f t="shared" si="9"/>
        <v>1</v>
      </c>
      <c r="AP19" s="46" t="s">
        <v>92</v>
      </c>
      <c r="AQ19" s="2">
        <v>73.0</v>
      </c>
      <c r="AR19" s="2" t="s">
        <v>639</v>
      </c>
      <c r="AS19" s="47">
        <v>1.629989436543E12</v>
      </c>
    </row>
    <row r="20">
      <c r="A20" s="24" t="b">
        <f t="shared" si="1"/>
        <v>1</v>
      </c>
      <c r="B20" s="46" t="s">
        <v>92</v>
      </c>
      <c r="C20" s="2">
        <v>159.0</v>
      </c>
      <c r="D20" s="2" t="s">
        <v>640</v>
      </c>
      <c r="E20" s="47">
        <v>1.629977710658E12</v>
      </c>
      <c r="F20" s="24" t="b">
        <f t="shared" si="2"/>
        <v>1</v>
      </c>
      <c r="G20" s="46" t="s">
        <v>92</v>
      </c>
      <c r="H20" s="2">
        <v>167.0</v>
      </c>
      <c r="I20" s="2" t="s">
        <v>644</v>
      </c>
      <c r="J20" s="47">
        <v>1.62997832227E12</v>
      </c>
      <c r="K20" s="24" t="b">
        <f t="shared" si="3"/>
        <v>1</v>
      </c>
      <c r="L20" s="46" t="s">
        <v>92</v>
      </c>
      <c r="M20" s="2">
        <v>133.0</v>
      </c>
      <c r="N20" s="2" t="s">
        <v>641</v>
      </c>
      <c r="O20" s="47">
        <v>1.629978689608E12</v>
      </c>
      <c r="P20" s="24" t="b">
        <f t="shared" si="4"/>
        <v>1</v>
      </c>
      <c r="Q20" s="46" t="s">
        <v>92</v>
      </c>
      <c r="R20" s="2">
        <v>158.0</v>
      </c>
      <c r="S20" s="2" t="s">
        <v>635</v>
      </c>
      <c r="T20" s="47">
        <v>1.629982710837E12</v>
      </c>
      <c r="U20" s="24" t="b">
        <f t="shared" si="5"/>
        <v>1</v>
      </c>
      <c r="V20" s="46" t="s">
        <v>111</v>
      </c>
      <c r="W20" s="2">
        <v>439.0</v>
      </c>
      <c r="X20" s="2" t="s">
        <v>646</v>
      </c>
      <c r="Y20" s="47">
        <v>1.629983140376E12</v>
      </c>
      <c r="Z20" s="24" t="b">
        <f t="shared" si="6"/>
        <v>1</v>
      </c>
      <c r="AA20" s="46" t="s">
        <v>92</v>
      </c>
      <c r="AB20" s="2">
        <v>158.0</v>
      </c>
      <c r="AC20" s="2" t="s">
        <v>637</v>
      </c>
      <c r="AD20" s="47">
        <v>1.629984370703E12</v>
      </c>
      <c r="AE20" s="24" t="b">
        <f t="shared" si="7"/>
        <v>1</v>
      </c>
      <c r="AF20" s="46" t="s">
        <v>111</v>
      </c>
      <c r="AG20" s="2">
        <v>694.0</v>
      </c>
      <c r="AH20" s="2" t="s">
        <v>647</v>
      </c>
      <c r="AI20" s="47">
        <v>1.629988057644E12</v>
      </c>
      <c r="AJ20" s="24" t="b">
        <f t="shared" si="8"/>
        <v>1</v>
      </c>
      <c r="AK20" s="46" t="s">
        <v>70</v>
      </c>
      <c r="AL20" s="2">
        <v>410.0</v>
      </c>
      <c r="AM20" s="2" t="s">
        <v>643</v>
      </c>
      <c r="AN20" s="47">
        <v>1.629988493783E12</v>
      </c>
      <c r="AO20" s="24" t="b">
        <f t="shared" si="9"/>
        <v>1</v>
      </c>
      <c r="AP20" s="46" t="s">
        <v>92</v>
      </c>
      <c r="AQ20" s="2">
        <v>152.0</v>
      </c>
      <c r="AR20" s="2" t="s">
        <v>639</v>
      </c>
      <c r="AS20" s="47">
        <v>1.629989436697E12</v>
      </c>
    </row>
    <row r="21">
      <c r="A21" s="24" t="b">
        <f t="shared" si="1"/>
        <v>1</v>
      </c>
      <c r="B21" s="46" t="s">
        <v>81</v>
      </c>
      <c r="C21" s="2">
        <v>218.0</v>
      </c>
      <c r="D21" s="2" t="s">
        <v>640</v>
      </c>
      <c r="E21" s="47">
        <v>1.629977710875E12</v>
      </c>
      <c r="F21" s="24" t="b">
        <f t="shared" si="2"/>
        <v>1</v>
      </c>
      <c r="G21" s="46" t="s">
        <v>81</v>
      </c>
      <c r="H21" s="2">
        <v>218.0</v>
      </c>
      <c r="I21" s="2" t="s">
        <v>644</v>
      </c>
      <c r="J21" s="47">
        <v>1.629978322491E12</v>
      </c>
      <c r="K21" s="24" t="b">
        <f t="shared" si="3"/>
        <v>1</v>
      </c>
      <c r="L21" s="46" t="s">
        <v>81</v>
      </c>
      <c r="M21" s="2">
        <v>251.0</v>
      </c>
      <c r="N21" s="2" t="s">
        <v>641</v>
      </c>
      <c r="O21" s="47">
        <v>1.62997868986E12</v>
      </c>
      <c r="P21" s="24" t="b">
        <f t="shared" si="4"/>
        <v>1</v>
      </c>
      <c r="Q21" s="46" t="s">
        <v>81</v>
      </c>
      <c r="R21" s="2">
        <v>225.0</v>
      </c>
      <c r="S21" s="2" t="s">
        <v>648</v>
      </c>
      <c r="T21" s="47">
        <v>1.62998271106E12</v>
      </c>
      <c r="U21" s="24" t="b">
        <f t="shared" si="5"/>
        <v>1</v>
      </c>
      <c r="V21" s="46" t="s">
        <v>84</v>
      </c>
      <c r="W21" s="2">
        <v>275.0</v>
      </c>
      <c r="X21" s="2" t="s">
        <v>646</v>
      </c>
      <c r="Y21" s="47">
        <v>1.629983140639E12</v>
      </c>
      <c r="Z21" s="24" t="b">
        <f t="shared" si="6"/>
        <v>1</v>
      </c>
      <c r="AA21" s="46" t="s">
        <v>81</v>
      </c>
      <c r="AB21" s="2">
        <v>193.0</v>
      </c>
      <c r="AC21" s="2" t="s">
        <v>637</v>
      </c>
      <c r="AD21" s="47">
        <v>1.629984370901E12</v>
      </c>
      <c r="AE21" s="24" t="b">
        <f t="shared" si="7"/>
        <v>1</v>
      </c>
      <c r="AF21" s="46" t="s">
        <v>84</v>
      </c>
      <c r="AG21" s="2">
        <v>212.0</v>
      </c>
      <c r="AH21" s="2" t="s">
        <v>647</v>
      </c>
      <c r="AI21" s="47">
        <v>1.629988057855E12</v>
      </c>
      <c r="AJ21" s="24" t="b">
        <f t="shared" si="8"/>
        <v>1</v>
      </c>
      <c r="AK21" s="46" t="s">
        <v>608</v>
      </c>
      <c r="AL21" s="2">
        <v>201.0</v>
      </c>
      <c r="AM21" s="2" t="s">
        <v>643</v>
      </c>
      <c r="AN21" s="47">
        <v>1.629988493984E12</v>
      </c>
      <c r="AO21" s="24" t="b">
        <f t="shared" si="9"/>
        <v>1</v>
      </c>
      <c r="AP21" s="46" t="s">
        <v>81</v>
      </c>
      <c r="AQ21" s="2">
        <v>234.0</v>
      </c>
      <c r="AR21" s="2" t="s">
        <v>639</v>
      </c>
      <c r="AS21" s="47">
        <v>1.629989436932E12</v>
      </c>
    </row>
    <row r="22">
      <c r="A22" s="24" t="b">
        <f t="shared" si="1"/>
        <v>1</v>
      </c>
      <c r="B22" s="46" t="s">
        <v>84</v>
      </c>
      <c r="C22" s="2">
        <v>257.0</v>
      </c>
      <c r="D22" s="2" t="s">
        <v>649</v>
      </c>
      <c r="E22" s="47">
        <v>1.62997771113E12</v>
      </c>
      <c r="F22" s="24" t="b">
        <f t="shared" si="2"/>
        <v>1</v>
      </c>
      <c r="G22" s="46" t="s">
        <v>84</v>
      </c>
      <c r="H22" s="2">
        <v>213.0</v>
      </c>
      <c r="I22" s="2" t="s">
        <v>644</v>
      </c>
      <c r="J22" s="47">
        <v>1.629978322701E12</v>
      </c>
      <c r="K22" s="24" t="b">
        <f t="shared" si="3"/>
        <v>1</v>
      </c>
      <c r="L22" s="46" t="s">
        <v>84</v>
      </c>
      <c r="M22" s="2">
        <v>542.0</v>
      </c>
      <c r="N22" s="2" t="s">
        <v>650</v>
      </c>
      <c r="O22" s="47">
        <v>1.629978690397E12</v>
      </c>
      <c r="P22" s="24" t="b">
        <f t="shared" si="4"/>
        <v>1</v>
      </c>
      <c r="Q22" s="46" t="s">
        <v>84</v>
      </c>
      <c r="R22" s="2">
        <v>206.0</v>
      </c>
      <c r="S22" s="2" t="s">
        <v>648</v>
      </c>
      <c r="T22" s="47">
        <v>1.62998271127E12</v>
      </c>
      <c r="U22" s="24" t="b">
        <f t="shared" si="5"/>
        <v>1</v>
      </c>
      <c r="V22" s="46" t="s">
        <v>123</v>
      </c>
      <c r="W22" s="2">
        <v>248.0</v>
      </c>
      <c r="X22" s="2" t="s">
        <v>646</v>
      </c>
      <c r="Y22" s="47">
        <v>1.629983140885E12</v>
      </c>
      <c r="Z22" s="24" t="b">
        <f t="shared" si="6"/>
        <v>1</v>
      </c>
      <c r="AA22" s="46" t="s">
        <v>84</v>
      </c>
      <c r="AB22" s="2">
        <v>231.0</v>
      </c>
      <c r="AC22" s="2" t="s">
        <v>651</v>
      </c>
      <c r="AD22" s="47">
        <v>1.629984371129E12</v>
      </c>
      <c r="AE22" s="24" t="b">
        <f t="shared" si="7"/>
        <v>1</v>
      </c>
      <c r="AF22" s="46" t="s">
        <v>123</v>
      </c>
      <c r="AG22" s="2">
        <v>282.0</v>
      </c>
      <c r="AH22" s="2" t="s">
        <v>652</v>
      </c>
      <c r="AI22" s="47">
        <v>1.629988058138E12</v>
      </c>
      <c r="AJ22" s="24" t="b">
        <f t="shared" si="8"/>
        <v>1</v>
      </c>
      <c r="AK22" s="46" t="s">
        <v>76</v>
      </c>
      <c r="AL22" s="2">
        <v>150.0</v>
      </c>
      <c r="AM22" s="2" t="s">
        <v>653</v>
      </c>
      <c r="AN22" s="47">
        <v>1.629988494148E12</v>
      </c>
      <c r="AO22" s="24" t="b">
        <f t="shared" si="9"/>
        <v>1</v>
      </c>
      <c r="AP22" s="46" t="s">
        <v>84</v>
      </c>
      <c r="AQ22" s="2">
        <v>264.0</v>
      </c>
      <c r="AR22" s="2" t="s">
        <v>654</v>
      </c>
      <c r="AS22" s="47">
        <v>1.629989437195E12</v>
      </c>
    </row>
    <row r="23">
      <c r="A23" s="24" t="b">
        <f t="shared" si="1"/>
        <v>1</v>
      </c>
      <c r="B23" s="46" t="s">
        <v>138</v>
      </c>
      <c r="C23" s="2">
        <v>571.0</v>
      </c>
      <c r="D23" s="2" t="s">
        <v>649</v>
      </c>
      <c r="E23" s="47">
        <v>1.629977711703E12</v>
      </c>
      <c r="F23" s="24" t="b">
        <f t="shared" si="2"/>
        <v>1</v>
      </c>
      <c r="G23" s="46" t="s">
        <v>138</v>
      </c>
      <c r="H23" s="2">
        <v>516.0</v>
      </c>
      <c r="I23" s="2" t="s">
        <v>655</v>
      </c>
      <c r="J23" s="47">
        <v>1.629978323218E12</v>
      </c>
      <c r="K23" s="24" t="b">
        <f t="shared" si="3"/>
        <v>1</v>
      </c>
      <c r="L23" s="46" t="s">
        <v>138</v>
      </c>
      <c r="M23" s="2">
        <v>597.0</v>
      </c>
      <c r="N23" s="2" t="s">
        <v>656</v>
      </c>
      <c r="O23" s="47">
        <v>1.629978691012E12</v>
      </c>
      <c r="P23" s="24" t="b">
        <f t="shared" si="4"/>
        <v>1</v>
      </c>
      <c r="Q23" s="46" t="s">
        <v>138</v>
      </c>
      <c r="R23" s="2">
        <v>180.0</v>
      </c>
      <c r="S23" s="2" t="s">
        <v>648</v>
      </c>
      <c r="T23" s="47">
        <v>1.629982711447E12</v>
      </c>
      <c r="U23" s="24" t="b">
        <f t="shared" si="5"/>
        <v>1</v>
      </c>
      <c r="V23" s="46" t="s">
        <v>92</v>
      </c>
      <c r="W23" s="2">
        <v>112.0</v>
      </c>
      <c r="X23" s="2" t="s">
        <v>646</v>
      </c>
      <c r="Y23" s="47">
        <v>1.629983140994E12</v>
      </c>
      <c r="Z23" s="24" t="b">
        <f t="shared" si="6"/>
        <v>1</v>
      </c>
      <c r="AA23" s="46" t="s">
        <v>138</v>
      </c>
      <c r="AB23" s="2">
        <v>706.0</v>
      </c>
      <c r="AC23" s="2" t="s">
        <v>651</v>
      </c>
      <c r="AD23" s="47">
        <v>1.629984371837E12</v>
      </c>
      <c r="AE23" s="24" t="b">
        <f t="shared" si="7"/>
        <v>1</v>
      </c>
      <c r="AF23" s="46" t="s">
        <v>92</v>
      </c>
      <c r="AG23" s="2">
        <v>94.0</v>
      </c>
      <c r="AH23" s="2" t="s">
        <v>652</v>
      </c>
      <c r="AI23" s="47">
        <v>1.629988058231E12</v>
      </c>
      <c r="AJ23" s="24" t="b">
        <f t="shared" si="8"/>
        <v>1</v>
      </c>
      <c r="AK23" s="46" t="s">
        <v>81</v>
      </c>
      <c r="AL23" s="2">
        <v>167.0</v>
      </c>
      <c r="AM23" s="2" t="s">
        <v>653</v>
      </c>
      <c r="AN23" s="47">
        <v>1.629988494301E12</v>
      </c>
      <c r="AO23" s="24" t="b">
        <f t="shared" si="9"/>
        <v>1</v>
      </c>
      <c r="AP23" s="46" t="s">
        <v>138</v>
      </c>
      <c r="AQ23" s="2">
        <v>170.0</v>
      </c>
      <c r="AR23" s="2" t="s">
        <v>654</v>
      </c>
      <c r="AS23" s="47">
        <v>1.629989437366E12</v>
      </c>
    </row>
    <row r="24">
      <c r="A24" s="24" t="b">
        <f t="shared" si="1"/>
        <v>1</v>
      </c>
      <c r="B24" s="46" t="s">
        <v>81</v>
      </c>
      <c r="C24" s="2">
        <v>190.0</v>
      </c>
      <c r="D24" s="2" t="s">
        <v>649</v>
      </c>
      <c r="E24" s="47">
        <v>1.629977711908E12</v>
      </c>
      <c r="F24" s="24" t="b">
        <f t="shared" si="2"/>
        <v>1</v>
      </c>
      <c r="G24" s="46" t="s">
        <v>81</v>
      </c>
      <c r="H24" s="2">
        <v>225.0</v>
      </c>
      <c r="I24" s="2" t="s">
        <v>655</v>
      </c>
      <c r="J24" s="47">
        <v>1.629978323444E12</v>
      </c>
      <c r="K24" s="24" t="b">
        <f t="shared" si="3"/>
        <v>1</v>
      </c>
      <c r="L24" s="46" t="s">
        <v>81</v>
      </c>
      <c r="M24" s="2">
        <v>209.0</v>
      </c>
      <c r="N24" s="2" t="s">
        <v>656</v>
      </c>
      <c r="O24" s="47">
        <v>1.629978691206E12</v>
      </c>
      <c r="P24" s="24" t="b">
        <f t="shared" si="4"/>
        <v>1</v>
      </c>
      <c r="Q24" s="46" t="s">
        <v>81</v>
      </c>
      <c r="R24" s="2">
        <v>944.0</v>
      </c>
      <c r="S24" s="2" t="s">
        <v>657</v>
      </c>
      <c r="T24" s="47">
        <v>1.629982712394E12</v>
      </c>
      <c r="U24" s="24" t="b">
        <f t="shared" si="5"/>
        <v>1</v>
      </c>
      <c r="V24" s="46" t="s">
        <v>92</v>
      </c>
      <c r="W24" s="2">
        <v>147.0</v>
      </c>
      <c r="X24" s="2" t="s">
        <v>658</v>
      </c>
      <c r="Y24" s="47">
        <v>1.629983141147E12</v>
      </c>
      <c r="Z24" s="24" t="b">
        <f t="shared" si="6"/>
        <v>1</v>
      </c>
      <c r="AA24" s="46" t="s">
        <v>81</v>
      </c>
      <c r="AB24" s="2">
        <v>251.0</v>
      </c>
      <c r="AC24" s="2" t="s">
        <v>659</v>
      </c>
      <c r="AD24" s="47">
        <v>1.629984372086E12</v>
      </c>
      <c r="AE24" s="24" t="b">
        <f t="shared" si="7"/>
        <v>1</v>
      </c>
      <c r="AF24" s="46" t="s">
        <v>92</v>
      </c>
      <c r="AG24" s="2">
        <v>174.0</v>
      </c>
      <c r="AH24" s="2" t="s">
        <v>652</v>
      </c>
      <c r="AI24" s="47">
        <v>1.629988058407E12</v>
      </c>
      <c r="AJ24" s="24" t="b">
        <f t="shared" si="8"/>
        <v>1</v>
      </c>
      <c r="AK24" s="46" t="s">
        <v>76</v>
      </c>
      <c r="AL24" s="2">
        <v>412.0</v>
      </c>
      <c r="AM24" s="2" t="s">
        <v>653</v>
      </c>
      <c r="AN24" s="47">
        <v>1.62998849471E12</v>
      </c>
      <c r="AO24" s="24" t="b">
        <f t="shared" si="9"/>
        <v>1</v>
      </c>
      <c r="AP24" s="46" t="s">
        <v>81</v>
      </c>
      <c r="AQ24" s="2">
        <v>252.0</v>
      </c>
      <c r="AR24" s="2" t="s">
        <v>654</v>
      </c>
      <c r="AS24" s="47">
        <v>1.629989437619E12</v>
      </c>
    </row>
    <row r="25">
      <c r="A25" s="24" t="b">
        <f t="shared" si="1"/>
        <v>1</v>
      </c>
      <c r="B25" s="46" t="s">
        <v>84</v>
      </c>
      <c r="C25" s="2">
        <v>259.0</v>
      </c>
      <c r="D25" s="2" t="s">
        <v>660</v>
      </c>
      <c r="E25" s="47">
        <v>1.629977712151E12</v>
      </c>
      <c r="F25" s="24" t="b">
        <f t="shared" si="2"/>
        <v>1</v>
      </c>
      <c r="G25" s="46" t="s">
        <v>84</v>
      </c>
      <c r="H25" s="2">
        <v>264.0</v>
      </c>
      <c r="I25" s="2" t="s">
        <v>655</v>
      </c>
      <c r="J25" s="47">
        <v>1.62997832371E12</v>
      </c>
      <c r="K25" s="24" t="b">
        <f t="shared" si="3"/>
        <v>1</v>
      </c>
      <c r="L25" s="46" t="s">
        <v>84</v>
      </c>
      <c r="M25" s="2">
        <v>274.0</v>
      </c>
      <c r="N25" s="2" t="s">
        <v>656</v>
      </c>
      <c r="O25" s="47">
        <v>1.629978691482E12</v>
      </c>
      <c r="P25" s="24" t="b">
        <f t="shared" si="4"/>
        <v>1</v>
      </c>
      <c r="Q25" s="46" t="s">
        <v>84</v>
      </c>
      <c r="R25" s="2">
        <v>272.0</v>
      </c>
      <c r="S25" s="2" t="s">
        <v>657</v>
      </c>
      <c r="T25" s="47">
        <v>1.629982712679E12</v>
      </c>
      <c r="U25" s="24" t="b">
        <f t="shared" si="5"/>
        <v>1</v>
      </c>
      <c r="V25" s="46" t="s">
        <v>81</v>
      </c>
      <c r="W25" s="2">
        <v>217.0</v>
      </c>
      <c r="X25" s="2" t="s">
        <v>658</v>
      </c>
      <c r="Y25" s="47">
        <v>1.629983141361E12</v>
      </c>
      <c r="Z25" s="24" t="b">
        <f t="shared" si="6"/>
        <v>1</v>
      </c>
      <c r="AA25" s="46" t="s">
        <v>84</v>
      </c>
      <c r="AB25" s="2">
        <v>164.0</v>
      </c>
      <c r="AC25" s="2" t="s">
        <v>659</v>
      </c>
      <c r="AD25" s="47">
        <v>1.62998437227E12</v>
      </c>
      <c r="AE25" s="24" t="b">
        <f t="shared" si="7"/>
        <v>1</v>
      </c>
      <c r="AF25" s="46" t="s">
        <v>81</v>
      </c>
      <c r="AG25" s="2">
        <v>233.0</v>
      </c>
      <c r="AH25" s="2" t="s">
        <v>652</v>
      </c>
      <c r="AI25" s="47">
        <v>1.629988058653E12</v>
      </c>
      <c r="AJ25" s="24" t="b">
        <f t="shared" si="8"/>
        <v>1</v>
      </c>
      <c r="AK25" s="46" t="s">
        <v>608</v>
      </c>
      <c r="AL25" s="2">
        <v>210.0</v>
      </c>
      <c r="AM25" s="2" t="s">
        <v>653</v>
      </c>
      <c r="AN25" s="47">
        <v>1.629988494939E12</v>
      </c>
      <c r="AO25" s="24" t="b">
        <f t="shared" si="9"/>
        <v>1</v>
      </c>
      <c r="AP25" s="46" t="s">
        <v>84</v>
      </c>
      <c r="AQ25" s="2">
        <v>296.0</v>
      </c>
      <c r="AR25" s="2" t="s">
        <v>654</v>
      </c>
      <c r="AS25" s="47">
        <v>1.629989437911E12</v>
      </c>
    </row>
    <row r="26">
      <c r="A26" s="24" t="b">
        <f t="shared" si="1"/>
        <v>0</v>
      </c>
      <c r="B26" s="46" t="s">
        <v>148</v>
      </c>
      <c r="C26" s="2">
        <v>547.0</v>
      </c>
      <c r="D26" s="2" t="s">
        <v>660</v>
      </c>
      <c r="E26" s="47">
        <v>1.629977712697E12</v>
      </c>
      <c r="F26" s="24" t="b">
        <f t="shared" si="2"/>
        <v>0</v>
      </c>
      <c r="G26" s="46" t="s">
        <v>152</v>
      </c>
      <c r="H26" s="2">
        <v>556.0</v>
      </c>
      <c r="I26" s="2" t="s">
        <v>661</v>
      </c>
      <c r="J26" s="47">
        <v>1.629978324264E12</v>
      </c>
      <c r="K26" s="24" t="b">
        <f t="shared" si="3"/>
        <v>0</v>
      </c>
      <c r="L26" s="46" t="s">
        <v>146</v>
      </c>
      <c r="M26" s="2">
        <v>624.0</v>
      </c>
      <c r="N26" s="2" t="s">
        <v>662</v>
      </c>
      <c r="O26" s="47">
        <v>1.629978692108E12</v>
      </c>
      <c r="P26" s="24" t="b">
        <f t="shared" si="4"/>
        <v>0</v>
      </c>
      <c r="Q26" s="46" t="s">
        <v>148</v>
      </c>
      <c r="R26" s="2">
        <v>665.0</v>
      </c>
      <c r="S26" s="2" t="s">
        <v>663</v>
      </c>
      <c r="T26" s="47">
        <v>1.629982713329E12</v>
      </c>
      <c r="U26" s="24" t="b">
        <f t="shared" si="5"/>
        <v>1</v>
      </c>
      <c r="V26" s="46" t="s">
        <v>84</v>
      </c>
      <c r="W26" s="2">
        <v>171.0</v>
      </c>
      <c r="X26" s="2" t="s">
        <v>658</v>
      </c>
      <c r="Y26" s="47">
        <v>1.629983141531E12</v>
      </c>
      <c r="Z26" s="24" t="b">
        <f t="shared" si="6"/>
        <v>0</v>
      </c>
      <c r="AA26" s="46" t="s">
        <v>152</v>
      </c>
      <c r="AB26" s="2">
        <v>530.0</v>
      </c>
      <c r="AC26" s="2" t="s">
        <v>659</v>
      </c>
      <c r="AD26" s="47">
        <v>1.629984372788E12</v>
      </c>
      <c r="AE26" s="24" t="b">
        <f t="shared" si="7"/>
        <v>1</v>
      </c>
      <c r="AF26" s="46" t="s">
        <v>84</v>
      </c>
      <c r="AG26" s="2">
        <v>275.0</v>
      </c>
      <c r="AH26" s="2" t="s">
        <v>652</v>
      </c>
      <c r="AI26" s="47">
        <v>1.629988058913E12</v>
      </c>
      <c r="AJ26" s="24" t="b">
        <f t="shared" si="8"/>
        <v>1</v>
      </c>
      <c r="AK26" s="46" t="s">
        <v>70</v>
      </c>
      <c r="AL26" s="2">
        <v>283.0</v>
      </c>
      <c r="AM26" s="2" t="s">
        <v>664</v>
      </c>
      <c r="AN26" s="47">
        <v>1.629988495222E12</v>
      </c>
      <c r="AO26" s="24" t="b">
        <f t="shared" si="9"/>
        <v>0</v>
      </c>
      <c r="AP26" s="46" t="s">
        <v>148</v>
      </c>
      <c r="AQ26" s="2">
        <v>707.0</v>
      </c>
      <c r="AR26" s="2" t="s">
        <v>665</v>
      </c>
      <c r="AS26" s="47">
        <v>1.629989438619E12</v>
      </c>
    </row>
    <row r="27">
      <c r="A27" s="24" t="b">
        <f t="shared" si="1"/>
        <v>1</v>
      </c>
      <c r="B27" s="46" t="s">
        <v>84</v>
      </c>
      <c r="C27" s="2">
        <v>255.0</v>
      </c>
      <c r="D27" s="2" t="s">
        <v>660</v>
      </c>
      <c r="E27" s="47">
        <v>1.629977712963E12</v>
      </c>
      <c r="F27" s="24" t="b">
        <f t="shared" si="2"/>
        <v>1</v>
      </c>
      <c r="G27" s="46" t="s">
        <v>157</v>
      </c>
      <c r="H27" s="2">
        <v>251.0</v>
      </c>
      <c r="I27" s="2" t="s">
        <v>661</v>
      </c>
      <c r="J27" s="47">
        <v>1.629978324515E12</v>
      </c>
      <c r="K27" s="24" t="b">
        <f t="shared" si="3"/>
        <v>1</v>
      </c>
      <c r="L27" s="46" t="s">
        <v>157</v>
      </c>
      <c r="M27" s="2">
        <v>358.0</v>
      </c>
      <c r="N27" s="2" t="s">
        <v>662</v>
      </c>
      <c r="O27" s="47">
        <v>1.629978692462E12</v>
      </c>
      <c r="P27" s="24" t="b">
        <f t="shared" si="4"/>
        <v>1</v>
      </c>
      <c r="Q27" s="46" t="s">
        <v>159</v>
      </c>
      <c r="R27" s="2">
        <v>360.0</v>
      </c>
      <c r="S27" s="2" t="s">
        <v>663</v>
      </c>
      <c r="T27" s="47">
        <v>1.629982713688E12</v>
      </c>
      <c r="U27" s="24" t="b">
        <f t="shared" si="5"/>
        <v>1</v>
      </c>
      <c r="V27" s="46" t="s">
        <v>138</v>
      </c>
      <c r="W27" s="2">
        <v>164.0</v>
      </c>
      <c r="X27" s="2" t="s">
        <v>658</v>
      </c>
      <c r="Y27" s="47">
        <v>1.629983141711E12</v>
      </c>
      <c r="Z27" s="24" t="b">
        <f t="shared" si="6"/>
        <v>1</v>
      </c>
      <c r="AA27" s="46" t="s">
        <v>159</v>
      </c>
      <c r="AB27" s="2">
        <v>409.0</v>
      </c>
      <c r="AC27" s="2" t="s">
        <v>666</v>
      </c>
      <c r="AD27" s="47">
        <v>1.629984373206E12</v>
      </c>
      <c r="AE27" s="24" t="b">
        <f t="shared" si="7"/>
        <v>1</v>
      </c>
      <c r="AF27" s="46" t="s">
        <v>138</v>
      </c>
      <c r="AG27" s="2">
        <v>639.0</v>
      </c>
      <c r="AH27" s="2" t="s">
        <v>667</v>
      </c>
      <c r="AI27" s="47">
        <v>1.629988059553E12</v>
      </c>
      <c r="AJ27" s="24" t="b">
        <f t="shared" si="8"/>
        <v>1</v>
      </c>
      <c r="AK27" s="46" t="s">
        <v>76</v>
      </c>
      <c r="AL27" s="2">
        <v>669.0</v>
      </c>
      <c r="AM27" s="2" t="s">
        <v>664</v>
      </c>
      <c r="AN27" s="47">
        <v>1.629988495874E12</v>
      </c>
      <c r="AO27" s="24" t="b">
        <f t="shared" si="9"/>
        <v>1</v>
      </c>
      <c r="AP27" s="46" t="s">
        <v>157</v>
      </c>
      <c r="AQ27" s="2">
        <v>293.0</v>
      </c>
      <c r="AR27" s="2" t="s">
        <v>665</v>
      </c>
      <c r="AS27" s="47">
        <v>1.629989438913E12</v>
      </c>
    </row>
    <row r="28">
      <c r="A28" s="24" t="b">
        <f t="shared" si="1"/>
        <v>0</v>
      </c>
      <c r="B28" s="46" t="s">
        <v>148</v>
      </c>
      <c r="C28" s="2">
        <v>298.0</v>
      </c>
      <c r="D28" s="2" t="s">
        <v>668</v>
      </c>
      <c r="E28" s="47">
        <v>1.629977713251E12</v>
      </c>
      <c r="F28" s="24" t="b">
        <f t="shared" si="2"/>
        <v>1</v>
      </c>
      <c r="G28" s="46" t="s">
        <v>157</v>
      </c>
      <c r="H28" s="2">
        <v>150.0</v>
      </c>
      <c r="I28" s="2" t="s">
        <v>661</v>
      </c>
      <c r="J28" s="47">
        <v>1.629978324668E12</v>
      </c>
      <c r="K28" s="24" t="b">
        <f t="shared" si="3"/>
        <v>1</v>
      </c>
      <c r="L28" s="46" t="s">
        <v>231</v>
      </c>
      <c r="M28" s="2">
        <v>91.0</v>
      </c>
      <c r="N28" s="2" t="s">
        <v>662</v>
      </c>
      <c r="O28" s="47">
        <v>1.629978692553E12</v>
      </c>
      <c r="P28" s="24" t="b">
        <f t="shared" si="4"/>
        <v>1</v>
      </c>
      <c r="Q28" s="46" t="s">
        <v>172</v>
      </c>
      <c r="R28" s="2">
        <v>359.0</v>
      </c>
      <c r="S28" s="2" t="s">
        <v>669</v>
      </c>
      <c r="T28" s="47">
        <v>1.629982714049E12</v>
      </c>
      <c r="U28" s="24" t="b">
        <f t="shared" si="5"/>
        <v>1</v>
      </c>
      <c r="V28" s="46" t="s">
        <v>81</v>
      </c>
      <c r="W28" s="2">
        <v>377.0</v>
      </c>
      <c r="X28" s="2" t="s">
        <v>670</v>
      </c>
      <c r="Y28" s="47">
        <v>1.629983142079E12</v>
      </c>
      <c r="Z28" s="24" t="b">
        <f t="shared" si="6"/>
        <v>1</v>
      </c>
      <c r="AA28" s="46" t="s">
        <v>167</v>
      </c>
      <c r="AB28" s="2">
        <v>301.0</v>
      </c>
      <c r="AC28" s="2" t="s">
        <v>666</v>
      </c>
      <c r="AD28" s="47">
        <v>1.629984373491E12</v>
      </c>
      <c r="AE28" s="24" t="b">
        <f t="shared" si="7"/>
        <v>1</v>
      </c>
      <c r="AF28" s="46" t="s">
        <v>81</v>
      </c>
      <c r="AG28" s="2">
        <v>374.0</v>
      </c>
      <c r="AH28" s="2" t="s">
        <v>667</v>
      </c>
      <c r="AI28" s="47">
        <v>1.629988059929E12</v>
      </c>
      <c r="AJ28" s="24" t="b">
        <f t="shared" si="8"/>
        <v>1</v>
      </c>
      <c r="AK28" s="46" t="s">
        <v>70</v>
      </c>
      <c r="AL28" s="2">
        <v>360.0</v>
      </c>
      <c r="AM28" s="2" t="s">
        <v>671</v>
      </c>
      <c r="AN28" s="47">
        <v>1.629988496234E12</v>
      </c>
      <c r="AO28" s="24" t="b">
        <f t="shared" si="9"/>
        <v>1</v>
      </c>
      <c r="AP28" s="46" t="s">
        <v>166</v>
      </c>
      <c r="AQ28" s="2">
        <v>109.0</v>
      </c>
      <c r="AR28" s="2" t="s">
        <v>672</v>
      </c>
      <c r="AS28" s="47">
        <v>1.629989439021E12</v>
      </c>
    </row>
    <row r="29">
      <c r="A29" s="24" t="b">
        <f t="shared" si="1"/>
        <v>1</v>
      </c>
      <c r="B29" s="46" t="s">
        <v>157</v>
      </c>
      <c r="C29" s="2">
        <v>313.0</v>
      </c>
      <c r="D29" s="2" t="s">
        <v>668</v>
      </c>
      <c r="E29" s="47">
        <v>1.629977713566E12</v>
      </c>
      <c r="F29" s="24" t="b">
        <f t="shared" si="2"/>
        <v>1</v>
      </c>
      <c r="G29" s="46" t="s">
        <v>84</v>
      </c>
      <c r="H29" s="2">
        <v>198.0</v>
      </c>
      <c r="I29" s="2" t="s">
        <v>661</v>
      </c>
      <c r="J29" s="47">
        <v>1.629978324871E12</v>
      </c>
      <c r="K29" s="24" t="b">
        <f t="shared" si="3"/>
        <v>1</v>
      </c>
      <c r="L29" s="46" t="s">
        <v>84</v>
      </c>
      <c r="M29" s="2">
        <v>304.0</v>
      </c>
      <c r="N29" s="2" t="s">
        <v>662</v>
      </c>
      <c r="O29" s="47">
        <v>1.629978692855E12</v>
      </c>
      <c r="P29" s="24" t="b">
        <f t="shared" si="4"/>
        <v>1</v>
      </c>
      <c r="Q29" s="46" t="s">
        <v>84</v>
      </c>
      <c r="R29" s="2">
        <v>370.0</v>
      </c>
      <c r="S29" s="2" t="s">
        <v>669</v>
      </c>
      <c r="T29" s="47">
        <v>1.629982714431E12</v>
      </c>
      <c r="U29" s="24" t="b">
        <f t="shared" si="5"/>
        <v>1</v>
      </c>
      <c r="V29" s="46" t="s">
        <v>84</v>
      </c>
      <c r="W29" s="2">
        <v>246.0</v>
      </c>
      <c r="X29" s="2" t="s">
        <v>670</v>
      </c>
      <c r="Y29" s="47">
        <v>1.629983142321E12</v>
      </c>
      <c r="Z29" s="24" t="b">
        <f t="shared" si="6"/>
        <v>1</v>
      </c>
      <c r="AA29" s="46" t="s">
        <v>84</v>
      </c>
      <c r="AB29" s="2">
        <v>1089.0</v>
      </c>
      <c r="AC29" s="2" t="s">
        <v>673</v>
      </c>
      <c r="AD29" s="47">
        <v>1.62998437458E12</v>
      </c>
      <c r="AE29" s="24" t="b">
        <f t="shared" si="7"/>
        <v>1</v>
      </c>
      <c r="AF29" s="46" t="s">
        <v>84</v>
      </c>
      <c r="AG29" s="2">
        <v>431.0</v>
      </c>
      <c r="AH29" s="2" t="s">
        <v>674</v>
      </c>
      <c r="AI29" s="47">
        <v>1.629988060361E12</v>
      </c>
      <c r="AJ29" s="24" t="b">
        <f t="shared" si="8"/>
        <v>1</v>
      </c>
      <c r="AK29" s="46" t="s">
        <v>75</v>
      </c>
      <c r="AL29" s="2">
        <v>467.0</v>
      </c>
      <c r="AM29" s="2" t="s">
        <v>671</v>
      </c>
      <c r="AN29" s="47">
        <v>1.629988496698E12</v>
      </c>
      <c r="AO29" s="24" t="b">
        <f t="shared" si="9"/>
        <v>1</v>
      </c>
      <c r="AP29" s="46" t="s">
        <v>84</v>
      </c>
      <c r="AQ29" s="2">
        <v>260.0</v>
      </c>
      <c r="AR29" s="2" t="s">
        <v>672</v>
      </c>
      <c r="AS29" s="47">
        <v>1.629989439284E12</v>
      </c>
    </row>
    <row r="30">
      <c r="A30" s="24" t="b">
        <f t="shared" si="1"/>
        <v>1</v>
      </c>
      <c r="B30" s="46" t="s">
        <v>167</v>
      </c>
      <c r="C30" s="2">
        <v>137.0</v>
      </c>
      <c r="D30" s="2" t="s">
        <v>668</v>
      </c>
      <c r="E30" s="47">
        <v>1.6299777137E12</v>
      </c>
      <c r="F30" s="24" t="b">
        <f t="shared" si="2"/>
        <v>1</v>
      </c>
      <c r="G30" s="46" t="s">
        <v>176</v>
      </c>
      <c r="H30" s="2">
        <v>393.0</v>
      </c>
      <c r="I30" s="2" t="s">
        <v>675</v>
      </c>
      <c r="J30" s="47">
        <v>1.629978325256E12</v>
      </c>
      <c r="K30" s="24" t="b">
        <f t="shared" si="3"/>
        <v>1</v>
      </c>
      <c r="L30" s="46" t="s">
        <v>176</v>
      </c>
      <c r="M30" s="2">
        <v>295.0</v>
      </c>
      <c r="N30" s="2" t="s">
        <v>676</v>
      </c>
      <c r="O30" s="47">
        <v>1.629978693156E12</v>
      </c>
      <c r="P30" s="24" t="b">
        <f t="shared" si="4"/>
        <v>1</v>
      </c>
      <c r="Q30" s="46" t="s">
        <v>176</v>
      </c>
      <c r="R30" s="2">
        <v>253.0</v>
      </c>
      <c r="S30" s="2" t="s">
        <v>669</v>
      </c>
      <c r="T30" s="47">
        <v>1.629982714669E12</v>
      </c>
      <c r="U30" s="24" t="b">
        <f t="shared" si="5"/>
        <v>0</v>
      </c>
      <c r="V30" s="46" t="s">
        <v>148</v>
      </c>
      <c r="W30" s="2">
        <v>640.0</v>
      </c>
      <c r="X30" s="2" t="s">
        <v>670</v>
      </c>
      <c r="Y30" s="47">
        <v>1.62998314296E12</v>
      </c>
      <c r="Z30" s="24" t="b">
        <f t="shared" si="6"/>
        <v>1</v>
      </c>
      <c r="AA30" s="46" t="s">
        <v>176</v>
      </c>
      <c r="AB30" s="2">
        <v>722.0</v>
      </c>
      <c r="AC30" s="2" t="s">
        <v>677</v>
      </c>
      <c r="AD30" s="47">
        <v>1.629984375301E12</v>
      </c>
      <c r="AE30" s="24" t="b">
        <f t="shared" si="7"/>
        <v>0</v>
      </c>
      <c r="AF30" s="46" t="s">
        <v>146</v>
      </c>
      <c r="AG30" s="2">
        <v>1013.0</v>
      </c>
      <c r="AH30" s="2" t="s">
        <v>678</v>
      </c>
      <c r="AI30" s="47">
        <v>1.629988061372E12</v>
      </c>
      <c r="AJ30" s="24" t="b">
        <f t="shared" si="8"/>
        <v>1</v>
      </c>
      <c r="AK30" s="46" t="s">
        <v>81</v>
      </c>
      <c r="AL30" s="2">
        <v>326.0</v>
      </c>
      <c r="AM30" s="2" t="s">
        <v>679</v>
      </c>
      <c r="AN30" s="47">
        <v>1.62998849703E12</v>
      </c>
      <c r="AO30" s="24" t="b">
        <f t="shared" si="9"/>
        <v>1</v>
      </c>
      <c r="AP30" s="46" t="s">
        <v>680</v>
      </c>
      <c r="AQ30" s="2">
        <v>304.0</v>
      </c>
      <c r="AR30" s="2" t="s">
        <v>672</v>
      </c>
      <c r="AS30" s="47">
        <v>1.629989439585E12</v>
      </c>
    </row>
    <row r="31">
      <c r="A31" s="24" t="b">
        <f t="shared" si="1"/>
        <v>1</v>
      </c>
      <c r="B31" s="46" t="s">
        <v>84</v>
      </c>
      <c r="C31" s="2">
        <v>304.0</v>
      </c>
      <c r="D31" s="2" t="s">
        <v>681</v>
      </c>
      <c r="E31" s="47">
        <v>1.629977714004E12</v>
      </c>
      <c r="F31" s="24" t="b">
        <f t="shared" si="2"/>
        <v>1</v>
      </c>
      <c r="G31" s="46" t="s">
        <v>183</v>
      </c>
      <c r="H31" s="2">
        <v>196.0</v>
      </c>
      <c r="I31" s="2" t="s">
        <v>675</v>
      </c>
      <c r="J31" s="47">
        <v>1.629978325453E12</v>
      </c>
      <c r="K31" s="24" t="b">
        <f t="shared" si="3"/>
        <v>1</v>
      </c>
      <c r="L31" s="46" t="s">
        <v>183</v>
      </c>
      <c r="M31" s="2">
        <v>200.0</v>
      </c>
      <c r="N31" s="2" t="s">
        <v>676</v>
      </c>
      <c r="O31" s="47">
        <v>1.629978693356E12</v>
      </c>
      <c r="P31" s="24" t="b">
        <f t="shared" si="4"/>
        <v>1</v>
      </c>
      <c r="Q31" s="46" t="s">
        <v>183</v>
      </c>
      <c r="R31" s="2">
        <v>255.0</v>
      </c>
      <c r="S31" s="2" t="s">
        <v>669</v>
      </c>
      <c r="T31" s="47">
        <v>1.629982714925E12</v>
      </c>
      <c r="U31" s="24" t="b">
        <f t="shared" si="5"/>
        <v>1</v>
      </c>
      <c r="V31" s="46" t="s">
        <v>159</v>
      </c>
      <c r="W31" s="2">
        <v>344.0</v>
      </c>
      <c r="X31" s="2" t="s">
        <v>682</v>
      </c>
      <c r="Y31" s="47">
        <v>1.629983143303E12</v>
      </c>
      <c r="Z31" s="24" t="b">
        <f t="shared" si="6"/>
        <v>1</v>
      </c>
      <c r="AA31" s="46" t="s">
        <v>183</v>
      </c>
      <c r="AB31" s="2">
        <v>564.0</v>
      </c>
      <c r="AC31" s="2" t="s">
        <v>677</v>
      </c>
      <c r="AD31" s="47">
        <v>1.629984375866E12</v>
      </c>
      <c r="AE31" s="24" t="b">
        <f t="shared" si="7"/>
        <v>1</v>
      </c>
      <c r="AF31" s="46" t="s">
        <v>157</v>
      </c>
      <c r="AG31" s="2">
        <v>255.0</v>
      </c>
      <c r="AH31" s="2" t="s">
        <v>678</v>
      </c>
      <c r="AI31" s="47">
        <v>1.629988061626E12</v>
      </c>
      <c r="AJ31" s="24" t="b">
        <f t="shared" si="8"/>
        <v>1</v>
      </c>
      <c r="AK31" s="46" t="s">
        <v>75</v>
      </c>
      <c r="AL31" s="2">
        <v>554.0</v>
      </c>
      <c r="AM31" s="2" t="s">
        <v>679</v>
      </c>
      <c r="AN31" s="47">
        <v>1.629988497598E12</v>
      </c>
      <c r="AO31" s="24" t="b">
        <f t="shared" si="9"/>
        <v>1</v>
      </c>
      <c r="AP31" s="46" t="s">
        <v>84</v>
      </c>
      <c r="AQ31" s="2">
        <v>541.0</v>
      </c>
      <c r="AR31" s="2" t="s">
        <v>683</v>
      </c>
      <c r="AS31" s="47">
        <v>1.62998944014E12</v>
      </c>
    </row>
    <row r="32">
      <c r="A32" s="24" t="b">
        <f t="shared" si="1"/>
        <v>1</v>
      </c>
      <c r="B32" s="46" t="s">
        <v>176</v>
      </c>
      <c r="C32" s="2">
        <v>494.0</v>
      </c>
      <c r="D32" s="2" t="s">
        <v>681</v>
      </c>
      <c r="E32" s="47">
        <v>1.629977714498E12</v>
      </c>
      <c r="F32" s="24" t="b">
        <f t="shared" si="2"/>
        <v>1</v>
      </c>
      <c r="G32" s="46" t="s">
        <v>70</v>
      </c>
      <c r="H32" s="2">
        <v>213.0</v>
      </c>
      <c r="I32" s="2" t="s">
        <v>675</v>
      </c>
      <c r="J32" s="47">
        <v>1.629978325664E12</v>
      </c>
      <c r="K32" s="24" t="b">
        <f t="shared" si="3"/>
        <v>1</v>
      </c>
      <c r="L32" s="46" t="s">
        <v>70</v>
      </c>
      <c r="M32" s="2">
        <v>658.0</v>
      </c>
      <c r="N32" s="2" t="s">
        <v>684</v>
      </c>
      <c r="O32" s="47">
        <v>1.629978694012E12</v>
      </c>
      <c r="P32" s="24" t="b">
        <f t="shared" si="4"/>
        <v>1</v>
      </c>
      <c r="Q32" s="46" t="s">
        <v>70</v>
      </c>
      <c r="R32" s="2">
        <v>165.0</v>
      </c>
      <c r="S32" s="2" t="s">
        <v>685</v>
      </c>
      <c r="T32" s="47">
        <v>1.629982715102E12</v>
      </c>
      <c r="U32" s="24" t="b">
        <f t="shared" si="5"/>
        <v>1</v>
      </c>
      <c r="V32" s="46" t="s">
        <v>178</v>
      </c>
      <c r="W32" s="2">
        <v>317.0</v>
      </c>
      <c r="X32" s="2" t="s">
        <v>682</v>
      </c>
      <c r="Y32" s="47">
        <v>1.629983143638E12</v>
      </c>
      <c r="Z32" s="24" t="b">
        <f t="shared" si="6"/>
        <v>1</v>
      </c>
      <c r="AA32" s="46" t="s">
        <v>70</v>
      </c>
      <c r="AB32" s="2">
        <v>217.0</v>
      </c>
      <c r="AC32" s="2" t="s">
        <v>686</v>
      </c>
      <c r="AD32" s="47">
        <v>1.629984376086E12</v>
      </c>
      <c r="AE32" s="24" t="b">
        <f t="shared" si="7"/>
        <v>1</v>
      </c>
      <c r="AF32" s="46" t="s">
        <v>157</v>
      </c>
      <c r="AG32" s="2">
        <v>126.0</v>
      </c>
      <c r="AH32" s="2" t="s">
        <v>678</v>
      </c>
      <c r="AI32" s="47">
        <v>1.629988061754E12</v>
      </c>
      <c r="AJ32" s="24" t="b">
        <f t="shared" si="8"/>
        <v>1</v>
      </c>
      <c r="AK32" s="46" t="s">
        <v>76</v>
      </c>
      <c r="AL32" s="2">
        <v>375.0</v>
      </c>
      <c r="AM32" s="2" t="s">
        <v>679</v>
      </c>
      <c r="AN32" s="47">
        <v>1.629988497956E12</v>
      </c>
      <c r="AO32" s="24" t="b">
        <f t="shared" si="9"/>
        <v>1</v>
      </c>
      <c r="AP32" s="46" t="s">
        <v>176</v>
      </c>
      <c r="AQ32" s="2">
        <v>709.0</v>
      </c>
      <c r="AR32" s="2" t="s">
        <v>683</v>
      </c>
      <c r="AS32" s="47">
        <v>1.629989440835E12</v>
      </c>
    </row>
    <row r="33">
      <c r="A33" s="24" t="b">
        <f t="shared" si="1"/>
        <v>1</v>
      </c>
      <c r="B33" s="46" t="s">
        <v>183</v>
      </c>
      <c r="C33" s="2">
        <v>189.0</v>
      </c>
      <c r="D33" s="2" t="s">
        <v>681</v>
      </c>
      <c r="E33" s="47">
        <v>1.629977714689E12</v>
      </c>
      <c r="F33" s="24" t="b">
        <f t="shared" si="2"/>
        <v>1</v>
      </c>
      <c r="G33" s="46" t="s">
        <v>61</v>
      </c>
      <c r="H33" s="2">
        <v>248.0</v>
      </c>
      <c r="I33" s="2" t="s">
        <v>675</v>
      </c>
      <c r="J33" s="47">
        <v>1.629978325913E12</v>
      </c>
      <c r="K33" s="24" t="b">
        <f t="shared" si="3"/>
        <v>1</v>
      </c>
      <c r="L33" s="46" t="s">
        <v>61</v>
      </c>
      <c r="M33" s="2">
        <v>251.0</v>
      </c>
      <c r="N33" s="2" t="s">
        <v>684</v>
      </c>
      <c r="O33" s="47">
        <v>1.629978694262E12</v>
      </c>
      <c r="P33" s="24" t="b">
        <f t="shared" si="4"/>
        <v>1</v>
      </c>
      <c r="Q33" s="46" t="s">
        <v>61</v>
      </c>
      <c r="R33" s="2">
        <v>279.0</v>
      </c>
      <c r="S33" s="2" t="s">
        <v>685</v>
      </c>
      <c r="T33" s="47">
        <v>1.629982715372E12</v>
      </c>
      <c r="U33" s="24" t="b">
        <f t="shared" si="5"/>
        <v>1</v>
      </c>
      <c r="V33" s="46" t="s">
        <v>84</v>
      </c>
      <c r="W33" s="2">
        <v>137.0</v>
      </c>
      <c r="X33" s="2" t="s">
        <v>682</v>
      </c>
      <c r="Y33" s="47">
        <v>1.629983143756E12</v>
      </c>
      <c r="Z33" s="24" t="b">
        <f t="shared" si="6"/>
        <v>1</v>
      </c>
      <c r="AA33" s="46" t="s">
        <v>61</v>
      </c>
      <c r="AB33" s="2">
        <v>403.0</v>
      </c>
      <c r="AC33" s="2" t="s">
        <v>686</v>
      </c>
      <c r="AD33" s="47">
        <v>1.629984376486E12</v>
      </c>
      <c r="AE33" s="24" t="b">
        <f t="shared" si="7"/>
        <v>1</v>
      </c>
      <c r="AF33" s="46" t="s">
        <v>84</v>
      </c>
      <c r="AG33" s="2">
        <v>479.0</v>
      </c>
      <c r="AH33" s="2" t="s">
        <v>687</v>
      </c>
      <c r="AI33" s="47">
        <v>1.629988062229E12</v>
      </c>
      <c r="AJ33" s="24" t="b">
        <f t="shared" si="8"/>
        <v>1</v>
      </c>
      <c r="AK33" s="46" t="s">
        <v>81</v>
      </c>
      <c r="AL33" s="2">
        <v>242.0</v>
      </c>
      <c r="AM33" s="2" t="s">
        <v>688</v>
      </c>
      <c r="AN33" s="47">
        <v>1.629988498211E12</v>
      </c>
      <c r="AO33" s="24" t="b">
        <f t="shared" si="9"/>
        <v>1</v>
      </c>
      <c r="AP33" s="46" t="s">
        <v>183</v>
      </c>
      <c r="AQ33" s="2">
        <v>226.0</v>
      </c>
      <c r="AR33" s="2" t="s">
        <v>689</v>
      </c>
      <c r="AS33" s="47">
        <v>1.629989441062E12</v>
      </c>
    </row>
    <row r="34">
      <c r="A34" s="24" t="b">
        <f t="shared" si="1"/>
        <v>1</v>
      </c>
      <c r="B34" s="46" t="s">
        <v>70</v>
      </c>
      <c r="C34" s="2">
        <v>151.0</v>
      </c>
      <c r="D34" s="2" t="s">
        <v>681</v>
      </c>
      <c r="E34" s="47">
        <v>1.629977714839E12</v>
      </c>
      <c r="F34" s="24" t="b">
        <f t="shared" si="2"/>
        <v>1</v>
      </c>
      <c r="G34" s="46" t="s">
        <v>196</v>
      </c>
      <c r="H34" s="2">
        <v>200.0</v>
      </c>
      <c r="I34" s="2" t="s">
        <v>690</v>
      </c>
      <c r="J34" s="47">
        <v>1.629978326113E12</v>
      </c>
      <c r="K34" s="24" t="b">
        <f t="shared" si="3"/>
        <v>1</v>
      </c>
      <c r="L34" s="46" t="s">
        <v>196</v>
      </c>
      <c r="M34" s="2">
        <v>143.0</v>
      </c>
      <c r="N34" s="2" t="s">
        <v>684</v>
      </c>
      <c r="O34" s="47">
        <v>1.629978694405E12</v>
      </c>
      <c r="P34" s="24" t="b">
        <f t="shared" si="4"/>
        <v>1</v>
      </c>
      <c r="Q34" s="46" t="s">
        <v>196</v>
      </c>
      <c r="R34" s="2">
        <v>201.0</v>
      </c>
      <c r="S34" s="2" t="s">
        <v>685</v>
      </c>
      <c r="T34" s="47">
        <v>1.62998271557E12</v>
      </c>
      <c r="U34" s="24" t="b">
        <f t="shared" si="5"/>
        <v>1</v>
      </c>
      <c r="V34" s="46" t="s">
        <v>176</v>
      </c>
      <c r="W34" s="2">
        <v>300.0</v>
      </c>
      <c r="X34" s="2" t="s">
        <v>691</v>
      </c>
      <c r="Y34" s="47">
        <v>1.62998314407E12</v>
      </c>
      <c r="Z34" s="24" t="b">
        <f t="shared" si="6"/>
        <v>1</v>
      </c>
      <c r="AA34" s="46" t="s">
        <v>196</v>
      </c>
      <c r="AB34" s="2">
        <v>452.0</v>
      </c>
      <c r="AC34" s="2" t="s">
        <v>686</v>
      </c>
      <c r="AD34" s="47">
        <v>1.629984376941E12</v>
      </c>
      <c r="AE34" s="24" t="b">
        <f t="shared" si="7"/>
        <v>1</v>
      </c>
      <c r="AF34" s="46" t="s">
        <v>176</v>
      </c>
      <c r="AG34" s="2">
        <v>1850.0</v>
      </c>
      <c r="AH34" s="2" t="s">
        <v>692</v>
      </c>
      <c r="AI34" s="47">
        <v>1.629988064098E12</v>
      </c>
      <c r="AJ34" s="24" t="b">
        <f t="shared" si="8"/>
        <v>1</v>
      </c>
      <c r="AK34" s="46" t="s">
        <v>104</v>
      </c>
      <c r="AL34" s="2">
        <v>1405.0</v>
      </c>
      <c r="AM34" s="2" t="s">
        <v>693</v>
      </c>
      <c r="AN34" s="47">
        <v>1.629988499605E12</v>
      </c>
      <c r="AO34" s="24" t="b">
        <f t="shared" si="9"/>
        <v>1</v>
      </c>
      <c r="AP34" s="46" t="s">
        <v>70</v>
      </c>
      <c r="AQ34" s="2">
        <v>184.0</v>
      </c>
      <c r="AR34" s="2" t="s">
        <v>689</v>
      </c>
      <c r="AS34" s="47">
        <v>1.629989441247E12</v>
      </c>
    </row>
    <row r="35">
      <c r="A35" s="24" t="b">
        <f t="shared" si="1"/>
        <v>1</v>
      </c>
      <c r="B35" s="46" t="s">
        <v>61</v>
      </c>
      <c r="C35" s="2">
        <v>209.0</v>
      </c>
      <c r="D35" s="2" t="s">
        <v>694</v>
      </c>
      <c r="E35" s="47">
        <v>1.629977715047E12</v>
      </c>
      <c r="F35" s="24" t="b">
        <f t="shared" si="2"/>
        <v>1</v>
      </c>
      <c r="G35" s="46" t="s">
        <v>70</v>
      </c>
      <c r="H35" s="2">
        <v>161.0</v>
      </c>
      <c r="I35" s="2" t="s">
        <v>690</v>
      </c>
      <c r="J35" s="47">
        <v>1.629978326273E12</v>
      </c>
      <c r="K35" s="24" t="b">
        <f t="shared" si="3"/>
        <v>1</v>
      </c>
      <c r="L35" s="46" t="s">
        <v>70</v>
      </c>
      <c r="M35" s="2">
        <v>141.0</v>
      </c>
      <c r="N35" s="2" t="s">
        <v>684</v>
      </c>
      <c r="O35" s="47">
        <v>1.629978694548E12</v>
      </c>
      <c r="P35" s="24" t="b">
        <f t="shared" si="4"/>
        <v>1</v>
      </c>
      <c r="Q35" s="46" t="s">
        <v>70</v>
      </c>
      <c r="R35" s="2">
        <v>118.0</v>
      </c>
      <c r="S35" s="2" t="s">
        <v>685</v>
      </c>
      <c r="T35" s="47">
        <v>1.629982715691E12</v>
      </c>
      <c r="U35" s="24" t="b">
        <f t="shared" si="5"/>
        <v>1</v>
      </c>
      <c r="V35" s="46" t="s">
        <v>183</v>
      </c>
      <c r="W35" s="2">
        <v>215.0</v>
      </c>
      <c r="X35" s="2" t="s">
        <v>691</v>
      </c>
      <c r="Y35" s="47">
        <v>1.629983144291E12</v>
      </c>
      <c r="Z35" s="24" t="b">
        <f t="shared" si="6"/>
        <v>1</v>
      </c>
      <c r="AA35" s="46" t="s">
        <v>70</v>
      </c>
      <c r="AB35" s="2">
        <v>66.0</v>
      </c>
      <c r="AC35" s="2" t="s">
        <v>695</v>
      </c>
      <c r="AD35" s="47">
        <v>1.629984377005E12</v>
      </c>
      <c r="AE35" s="24" t="b">
        <f t="shared" si="7"/>
        <v>1</v>
      </c>
      <c r="AF35" s="46" t="s">
        <v>186</v>
      </c>
      <c r="AG35" s="2">
        <v>649.0</v>
      </c>
      <c r="AH35" s="2" t="s">
        <v>692</v>
      </c>
      <c r="AI35" s="47">
        <v>1.62998806473E12</v>
      </c>
      <c r="AJ35" s="24" t="b">
        <f t="shared" si="8"/>
        <v>1</v>
      </c>
      <c r="AK35" s="46" t="s">
        <v>84</v>
      </c>
      <c r="AL35" s="2">
        <v>181.0</v>
      </c>
      <c r="AM35" s="2" t="s">
        <v>693</v>
      </c>
      <c r="AN35" s="47">
        <v>1.629988499782E12</v>
      </c>
      <c r="AO35" s="24" t="b">
        <f t="shared" si="9"/>
        <v>1</v>
      </c>
      <c r="AP35" s="46" t="s">
        <v>61</v>
      </c>
      <c r="AQ35" s="2">
        <v>235.0</v>
      </c>
      <c r="AR35" s="2" t="s">
        <v>689</v>
      </c>
      <c r="AS35" s="47">
        <v>1.62998944148E12</v>
      </c>
    </row>
    <row r="36">
      <c r="A36" s="24" t="b">
        <f t="shared" si="1"/>
        <v>1</v>
      </c>
      <c r="B36" s="46" t="s">
        <v>196</v>
      </c>
      <c r="C36" s="2">
        <v>176.0</v>
      </c>
      <c r="D36" s="2" t="s">
        <v>694</v>
      </c>
      <c r="E36" s="47">
        <v>1.629977715223E12</v>
      </c>
      <c r="F36" s="24" t="b">
        <f t="shared" si="2"/>
        <v>1</v>
      </c>
      <c r="G36" s="46" t="s">
        <v>202</v>
      </c>
      <c r="H36" s="2">
        <v>186.0</v>
      </c>
      <c r="I36" s="2" t="s">
        <v>690</v>
      </c>
      <c r="J36" s="47">
        <v>1.629978326482E12</v>
      </c>
      <c r="K36" s="24" t="b">
        <f t="shared" si="3"/>
        <v>1</v>
      </c>
      <c r="L36" s="46" t="s">
        <v>202</v>
      </c>
      <c r="M36" s="2">
        <v>178.0</v>
      </c>
      <c r="N36" s="2" t="s">
        <v>684</v>
      </c>
      <c r="O36" s="47">
        <v>1.629978694721E12</v>
      </c>
      <c r="P36" s="24" t="b">
        <f t="shared" si="4"/>
        <v>1</v>
      </c>
      <c r="Q36" s="46" t="s">
        <v>202</v>
      </c>
      <c r="R36" s="2">
        <v>202.0</v>
      </c>
      <c r="S36" s="2" t="s">
        <v>685</v>
      </c>
      <c r="T36" s="47">
        <v>1.62998271589E12</v>
      </c>
      <c r="U36" s="24" t="b">
        <f t="shared" si="5"/>
        <v>1</v>
      </c>
      <c r="V36" s="46" t="s">
        <v>70</v>
      </c>
      <c r="W36" s="2">
        <v>168.0</v>
      </c>
      <c r="X36" s="2" t="s">
        <v>691</v>
      </c>
      <c r="Y36" s="47">
        <v>1.62998314444E12</v>
      </c>
      <c r="Z36" s="24" t="b">
        <f t="shared" si="6"/>
        <v>1</v>
      </c>
      <c r="AA36" s="46" t="s">
        <v>202</v>
      </c>
      <c r="AB36" s="2">
        <v>201.0</v>
      </c>
      <c r="AC36" s="2" t="s">
        <v>695</v>
      </c>
      <c r="AD36" s="47">
        <v>1.629984377205E12</v>
      </c>
      <c r="AE36" s="24" t="b">
        <f t="shared" si="7"/>
        <v>1</v>
      </c>
      <c r="AF36" s="46" t="s">
        <v>84</v>
      </c>
      <c r="AG36" s="2">
        <v>413.0</v>
      </c>
      <c r="AH36" s="2" t="s">
        <v>696</v>
      </c>
      <c r="AI36" s="47">
        <v>1.629988065144E12</v>
      </c>
      <c r="AJ36" s="24" t="b">
        <f t="shared" si="8"/>
        <v>1</v>
      </c>
      <c r="AK36" s="46" t="s">
        <v>61</v>
      </c>
      <c r="AL36" s="2">
        <v>932.0</v>
      </c>
      <c r="AM36" s="2" t="s">
        <v>697</v>
      </c>
      <c r="AN36" s="47">
        <v>1.629988500723E12</v>
      </c>
      <c r="AO36" s="24" t="b">
        <f t="shared" si="9"/>
        <v>1</v>
      </c>
      <c r="AP36" s="46" t="s">
        <v>196</v>
      </c>
      <c r="AQ36" s="2">
        <v>193.0</v>
      </c>
      <c r="AR36" s="2" t="s">
        <v>689</v>
      </c>
      <c r="AS36" s="47">
        <v>1.629989441672E12</v>
      </c>
    </row>
    <row r="37">
      <c r="A37" s="24" t="b">
        <f t="shared" si="1"/>
        <v>1</v>
      </c>
      <c r="B37" s="46" t="s">
        <v>70</v>
      </c>
      <c r="C37" s="2">
        <v>225.0</v>
      </c>
      <c r="D37" s="2" t="s">
        <v>694</v>
      </c>
      <c r="E37" s="47">
        <v>1.629977715446E12</v>
      </c>
      <c r="F37" s="24" t="b">
        <f t="shared" si="2"/>
        <v>1</v>
      </c>
      <c r="G37" s="46" t="s">
        <v>75</v>
      </c>
      <c r="H37" s="2">
        <v>163.0</v>
      </c>
      <c r="I37" s="2" t="s">
        <v>690</v>
      </c>
      <c r="J37" s="47">
        <v>1.629978326655E12</v>
      </c>
      <c r="K37" s="24" t="b">
        <f t="shared" si="3"/>
        <v>1</v>
      </c>
      <c r="L37" s="46" t="s">
        <v>75</v>
      </c>
      <c r="M37" s="2">
        <v>115.0</v>
      </c>
      <c r="N37" s="2" t="s">
        <v>684</v>
      </c>
      <c r="O37" s="47">
        <v>1.629978694838E12</v>
      </c>
      <c r="P37" s="24" t="b">
        <f t="shared" si="4"/>
        <v>1</v>
      </c>
      <c r="Q37" s="46" t="s">
        <v>75</v>
      </c>
      <c r="R37" s="2">
        <v>148.0</v>
      </c>
      <c r="S37" s="2" t="s">
        <v>698</v>
      </c>
      <c r="T37" s="47">
        <v>1.629982716038E12</v>
      </c>
      <c r="U37" s="24" t="b">
        <f t="shared" si="5"/>
        <v>1</v>
      </c>
      <c r="V37" s="46" t="s">
        <v>61</v>
      </c>
      <c r="W37" s="2">
        <v>201.0</v>
      </c>
      <c r="X37" s="2" t="s">
        <v>691</v>
      </c>
      <c r="Y37" s="47">
        <v>1.629983144642E12</v>
      </c>
      <c r="Z37" s="24" t="b">
        <f t="shared" si="6"/>
        <v>1</v>
      </c>
      <c r="AA37" s="46" t="s">
        <v>75</v>
      </c>
      <c r="AB37" s="2">
        <v>168.0</v>
      </c>
      <c r="AC37" s="2" t="s">
        <v>695</v>
      </c>
      <c r="AD37" s="47">
        <v>1.629984377374E12</v>
      </c>
      <c r="AE37" s="24" t="b">
        <f t="shared" si="7"/>
        <v>1</v>
      </c>
      <c r="AF37" s="46" t="s">
        <v>167</v>
      </c>
      <c r="AG37" s="2">
        <v>4726.0</v>
      </c>
      <c r="AH37" s="2" t="s">
        <v>699</v>
      </c>
      <c r="AI37" s="47">
        <v>1.629988069869E12</v>
      </c>
      <c r="AJ37" s="24" t="b">
        <f t="shared" si="8"/>
        <v>1</v>
      </c>
      <c r="AK37" s="46" t="s">
        <v>92</v>
      </c>
      <c r="AL37" s="2">
        <v>190.0</v>
      </c>
      <c r="AM37" s="2" t="s">
        <v>697</v>
      </c>
      <c r="AN37" s="47">
        <v>1.629988500907E12</v>
      </c>
      <c r="AO37" s="24" t="b">
        <f t="shared" si="9"/>
        <v>1</v>
      </c>
      <c r="AP37" s="46" t="s">
        <v>70</v>
      </c>
      <c r="AQ37" s="2">
        <v>301.0</v>
      </c>
      <c r="AR37" s="2" t="s">
        <v>689</v>
      </c>
      <c r="AS37" s="47">
        <v>1.629989441974E12</v>
      </c>
    </row>
    <row r="38">
      <c r="A38" s="24" t="b">
        <f t="shared" si="1"/>
        <v>1</v>
      </c>
      <c r="B38" s="46" t="s">
        <v>202</v>
      </c>
      <c r="C38" s="2">
        <v>176.0</v>
      </c>
      <c r="D38" s="2" t="s">
        <v>694</v>
      </c>
      <c r="E38" s="47">
        <v>1.629977715625E12</v>
      </c>
      <c r="F38" s="24" t="b">
        <f t="shared" si="2"/>
        <v>1</v>
      </c>
      <c r="G38" s="46" t="s">
        <v>84</v>
      </c>
      <c r="H38" s="2">
        <v>162.0</v>
      </c>
      <c r="I38" s="2" t="s">
        <v>690</v>
      </c>
      <c r="J38" s="47">
        <v>1.629978326782E12</v>
      </c>
      <c r="K38" s="24" t="b">
        <f t="shared" si="3"/>
        <v>1</v>
      </c>
      <c r="L38" s="46" t="s">
        <v>84</v>
      </c>
      <c r="M38" s="2">
        <v>195.0</v>
      </c>
      <c r="N38" s="2" t="s">
        <v>700</v>
      </c>
      <c r="O38" s="47">
        <v>1.629978695035E12</v>
      </c>
      <c r="P38" s="24" t="b">
        <f t="shared" si="4"/>
        <v>1</v>
      </c>
      <c r="Q38" s="46" t="s">
        <v>84</v>
      </c>
      <c r="R38" s="2">
        <v>195.0</v>
      </c>
      <c r="S38" s="2" t="s">
        <v>698</v>
      </c>
      <c r="T38" s="47">
        <v>1.629982716233E12</v>
      </c>
      <c r="U38" s="24" t="b">
        <f t="shared" si="5"/>
        <v>1</v>
      </c>
      <c r="V38" s="46" t="s">
        <v>196</v>
      </c>
      <c r="W38" s="2">
        <v>151.0</v>
      </c>
      <c r="X38" s="2" t="s">
        <v>691</v>
      </c>
      <c r="Y38" s="47">
        <v>1.629983144793E12</v>
      </c>
      <c r="Z38" s="24" t="b">
        <f t="shared" si="6"/>
        <v>1</v>
      </c>
      <c r="AA38" s="46" t="s">
        <v>84</v>
      </c>
      <c r="AB38" s="2">
        <v>153.0</v>
      </c>
      <c r="AC38" s="2" t="s">
        <v>695</v>
      </c>
      <c r="AD38" s="47">
        <v>1.629984377526E12</v>
      </c>
      <c r="AE38" s="24" t="b">
        <f t="shared" si="7"/>
        <v>1</v>
      </c>
      <c r="AF38" s="46" t="s">
        <v>198</v>
      </c>
      <c r="AG38" s="2">
        <v>1145.0</v>
      </c>
      <c r="AH38" s="2" t="s">
        <v>701</v>
      </c>
      <c r="AI38" s="47">
        <v>1.629988071013E12</v>
      </c>
      <c r="AJ38" s="24" t="b">
        <f t="shared" si="8"/>
        <v>1</v>
      </c>
      <c r="AK38" s="46" t="s">
        <v>81</v>
      </c>
      <c r="AL38" s="2">
        <v>237.0</v>
      </c>
      <c r="AM38" s="2" t="s">
        <v>702</v>
      </c>
      <c r="AN38" s="47">
        <v>1.629988501143E12</v>
      </c>
      <c r="AO38" s="24" t="b">
        <f t="shared" si="9"/>
        <v>1</v>
      </c>
      <c r="AP38" s="46" t="s">
        <v>202</v>
      </c>
      <c r="AQ38" s="2">
        <v>209.0</v>
      </c>
      <c r="AR38" s="2" t="s">
        <v>703</v>
      </c>
      <c r="AS38" s="47">
        <v>1.629989442184E12</v>
      </c>
    </row>
    <row r="39">
      <c r="A39" s="24" t="b">
        <f t="shared" si="1"/>
        <v>1</v>
      </c>
      <c r="B39" s="46" t="s">
        <v>75</v>
      </c>
      <c r="C39" s="2">
        <v>131.0</v>
      </c>
      <c r="D39" s="2" t="s">
        <v>694</v>
      </c>
      <c r="E39" s="47">
        <v>1.629977715754E12</v>
      </c>
      <c r="F39" s="24" t="b">
        <f t="shared" si="2"/>
        <v>1</v>
      </c>
      <c r="G39" s="46" t="s">
        <v>176</v>
      </c>
      <c r="H39" s="2">
        <v>1905.0</v>
      </c>
      <c r="I39" s="2" t="s">
        <v>704</v>
      </c>
      <c r="J39" s="47">
        <v>1.629978328696E12</v>
      </c>
      <c r="K39" s="24" t="b">
        <f t="shared" si="3"/>
        <v>1</v>
      </c>
      <c r="L39" s="46" t="s">
        <v>176</v>
      </c>
      <c r="M39" s="2">
        <v>1079.0</v>
      </c>
      <c r="N39" s="2" t="s">
        <v>705</v>
      </c>
      <c r="O39" s="47">
        <v>1.629978696121E12</v>
      </c>
      <c r="P39" s="24" t="b">
        <f t="shared" si="4"/>
        <v>1</v>
      </c>
      <c r="Q39" s="46" t="s">
        <v>176</v>
      </c>
      <c r="R39" s="2">
        <v>2005.0</v>
      </c>
      <c r="S39" s="2" t="s">
        <v>706</v>
      </c>
      <c r="T39" s="47">
        <v>1.629982718239E12</v>
      </c>
      <c r="U39" s="24" t="b">
        <f t="shared" si="5"/>
        <v>1</v>
      </c>
      <c r="V39" s="46" t="s">
        <v>70</v>
      </c>
      <c r="W39" s="2">
        <v>94.0</v>
      </c>
      <c r="X39" s="2" t="s">
        <v>691</v>
      </c>
      <c r="Y39" s="47">
        <v>1.629983144893E12</v>
      </c>
      <c r="Z39" s="24" t="b">
        <f t="shared" si="6"/>
        <v>1</v>
      </c>
      <c r="AA39" s="46" t="s">
        <v>176</v>
      </c>
      <c r="AB39" s="2">
        <v>4035.0</v>
      </c>
      <c r="AC39" s="2" t="s">
        <v>707</v>
      </c>
      <c r="AD39" s="47">
        <v>1.629984381561E12</v>
      </c>
      <c r="AE39" s="24" t="b">
        <f t="shared" si="7"/>
        <v>1</v>
      </c>
      <c r="AF39" s="46" t="s">
        <v>157</v>
      </c>
      <c r="AG39" s="2">
        <v>343.0</v>
      </c>
      <c r="AH39" s="2" t="s">
        <v>701</v>
      </c>
      <c r="AI39" s="47">
        <v>1.629988071358E12</v>
      </c>
      <c r="AJ39" s="24" t="b">
        <f t="shared" si="8"/>
        <v>1</v>
      </c>
      <c r="AK39" s="46" t="s">
        <v>100</v>
      </c>
      <c r="AL39" s="2">
        <v>1256.0</v>
      </c>
      <c r="AM39" s="2" t="s">
        <v>708</v>
      </c>
      <c r="AN39" s="47">
        <v>1.629988502402E12</v>
      </c>
      <c r="AO39" s="24" t="b">
        <f t="shared" si="9"/>
        <v>1</v>
      </c>
      <c r="AP39" s="46" t="s">
        <v>75</v>
      </c>
      <c r="AQ39" s="2">
        <v>134.0</v>
      </c>
      <c r="AR39" s="2" t="s">
        <v>703</v>
      </c>
      <c r="AS39" s="47">
        <v>1.629989442317E12</v>
      </c>
    </row>
    <row r="40">
      <c r="A40" s="24" t="b">
        <f t="shared" si="1"/>
        <v>1</v>
      </c>
      <c r="B40" s="46" t="s">
        <v>84</v>
      </c>
      <c r="C40" s="2">
        <v>181.0</v>
      </c>
      <c r="D40" s="2" t="s">
        <v>694</v>
      </c>
      <c r="E40" s="47">
        <v>1.629977715933E12</v>
      </c>
      <c r="F40" s="24" t="b">
        <f t="shared" si="2"/>
        <v>1</v>
      </c>
      <c r="G40" s="46" t="s">
        <v>186</v>
      </c>
      <c r="H40" s="2">
        <v>469.0</v>
      </c>
      <c r="I40" s="2" t="s">
        <v>709</v>
      </c>
      <c r="J40" s="47">
        <v>1.629978329158E12</v>
      </c>
      <c r="K40" s="24" t="b">
        <f t="shared" si="3"/>
        <v>1</v>
      </c>
      <c r="L40" s="46" t="s">
        <v>186</v>
      </c>
      <c r="M40" s="2">
        <v>292.0</v>
      </c>
      <c r="N40" s="2" t="s">
        <v>705</v>
      </c>
      <c r="O40" s="47">
        <v>1.629978696406E12</v>
      </c>
      <c r="P40" s="24" t="b">
        <f t="shared" si="4"/>
        <v>1</v>
      </c>
      <c r="Q40" s="46" t="s">
        <v>186</v>
      </c>
      <c r="R40" s="2">
        <v>318.0</v>
      </c>
      <c r="S40" s="2" t="s">
        <v>706</v>
      </c>
      <c r="T40" s="47">
        <v>1.629982718556E12</v>
      </c>
      <c r="U40" s="24" t="b">
        <f t="shared" si="5"/>
        <v>1</v>
      </c>
      <c r="V40" s="46" t="s">
        <v>202</v>
      </c>
      <c r="W40" s="2">
        <v>187.0</v>
      </c>
      <c r="X40" s="2" t="s">
        <v>710</v>
      </c>
      <c r="Y40" s="47">
        <v>1.629983145075E12</v>
      </c>
      <c r="Z40" s="24" t="b">
        <f t="shared" si="6"/>
        <v>1</v>
      </c>
      <c r="AA40" s="46" t="s">
        <v>186</v>
      </c>
      <c r="AB40" s="2">
        <v>573.0</v>
      </c>
      <c r="AC40" s="2" t="s">
        <v>711</v>
      </c>
      <c r="AD40" s="47">
        <v>1.629984382134E12</v>
      </c>
      <c r="AE40" s="24" t="b">
        <f t="shared" si="7"/>
        <v>1</v>
      </c>
      <c r="AF40" s="46" t="s">
        <v>166</v>
      </c>
      <c r="AG40" s="2">
        <v>105.0</v>
      </c>
      <c r="AH40" s="2" t="s">
        <v>701</v>
      </c>
      <c r="AI40" s="47">
        <v>1.629988071473E12</v>
      </c>
      <c r="AJ40" s="24" t="b">
        <f t="shared" si="8"/>
        <v>1</v>
      </c>
      <c r="AK40" s="46" t="s">
        <v>111</v>
      </c>
      <c r="AL40" s="2">
        <v>551.0</v>
      </c>
      <c r="AM40" s="2" t="s">
        <v>708</v>
      </c>
      <c r="AN40" s="47">
        <v>1.629988502948E12</v>
      </c>
      <c r="AO40" s="24" t="b">
        <f t="shared" si="9"/>
        <v>1</v>
      </c>
      <c r="AP40" s="46" t="s">
        <v>84</v>
      </c>
      <c r="AQ40" s="2">
        <v>220.0</v>
      </c>
      <c r="AR40" s="2" t="s">
        <v>703</v>
      </c>
      <c r="AS40" s="47">
        <v>1.629989442541E12</v>
      </c>
    </row>
    <row r="41">
      <c r="A41" s="24" t="b">
        <f t="shared" si="1"/>
        <v>1</v>
      </c>
      <c r="B41" s="46" t="s">
        <v>176</v>
      </c>
      <c r="C41" s="2">
        <v>1482.0</v>
      </c>
      <c r="D41" s="2" t="s">
        <v>712</v>
      </c>
      <c r="E41" s="47">
        <v>1.629977717433E12</v>
      </c>
      <c r="F41" s="24" t="b">
        <f t="shared" si="2"/>
        <v>1</v>
      </c>
      <c r="G41" s="46" t="s">
        <v>84</v>
      </c>
      <c r="H41" s="2">
        <v>355.0</v>
      </c>
      <c r="I41" s="2" t="s">
        <v>709</v>
      </c>
      <c r="J41" s="47">
        <v>1.629978329516E12</v>
      </c>
      <c r="K41" s="24" t="b">
        <f t="shared" si="3"/>
        <v>1</v>
      </c>
      <c r="L41" s="46" t="s">
        <v>84</v>
      </c>
      <c r="M41" s="2">
        <v>390.0</v>
      </c>
      <c r="N41" s="2" t="s">
        <v>705</v>
      </c>
      <c r="O41" s="47">
        <v>1.629978696795E12</v>
      </c>
      <c r="P41" s="24" t="b">
        <f t="shared" si="4"/>
        <v>1</v>
      </c>
      <c r="Q41" s="46" t="s">
        <v>84</v>
      </c>
      <c r="R41" s="2">
        <v>306.0</v>
      </c>
      <c r="S41" s="2" t="s">
        <v>706</v>
      </c>
      <c r="T41" s="47">
        <v>1.629982718862E12</v>
      </c>
      <c r="U41" s="24" t="b">
        <f t="shared" si="5"/>
        <v>1</v>
      </c>
      <c r="V41" s="46" t="s">
        <v>75</v>
      </c>
      <c r="W41" s="2">
        <v>138.0</v>
      </c>
      <c r="X41" s="2" t="s">
        <v>710</v>
      </c>
      <c r="Y41" s="47">
        <v>1.629983145211E12</v>
      </c>
      <c r="Z41" s="24" t="b">
        <f t="shared" si="6"/>
        <v>1</v>
      </c>
      <c r="AA41" s="46" t="s">
        <v>84</v>
      </c>
      <c r="AB41" s="2">
        <v>344.0</v>
      </c>
      <c r="AC41" s="2" t="s">
        <v>711</v>
      </c>
      <c r="AD41" s="47">
        <v>1.629984382478E12</v>
      </c>
      <c r="AE41" s="24" t="b">
        <f t="shared" si="7"/>
        <v>1</v>
      </c>
      <c r="AF41" s="46" t="s">
        <v>84</v>
      </c>
      <c r="AG41" s="2">
        <v>367.0</v>
      </c>
      <c r="AH41" s="2" t="s">
        <v>701</v>
      </c>
      <c r="AI41" s="47">
        <v>1.629988071829E12</v>
      </c>
      <c r="AJ41" s="24" t="b">
        <f t="shared" si="8"/>
        <v>1</v>
      </c>
      <c r="AK41" s="46" t="s">
        <v>84</v>
      </c>
      <c r="AL41" s="2">
        <v>106.0</v>
      </c>
      <c r="AM41" s="2" t="s">
        <v>713</v>
      </c>
      <c r="AN41" s="47">
        <v>1.629988503054E12</v>
      </c>
      <c r="AO41" s="24" t="b">
        <f t="shared" si="9"/>
        <v>1</v>
      </c>
      <c r="AP41" s="46" t="s">
        <v>176</v>
      </c>
      <c r="AQ41" s="2">
        <v>1386.0</v>
      </c>
      <c r="AR41" s="2" t="s">
        <v>714</v>
      </c>
      <c r="AS41" s="47">
        <v>1.629989443925E12</v>
      </c>
    </row>
    <row r="42">
      <c r="A42" s="24" t="b">
        <f t="shared" si="1"/>
        <v>1</v>
      </c>
      <c r="B42" s="46" t="s">
        <v>186</v>
      </c>
      <c r="C42" s="2">
        <v>298.0</v>
      </c>
      <c r="D42" s="2" t="s">
        <v>712</v>
      </c>
      <c r="E42" s="47">
        <v>1.629977717718E12</v>
      </c>
      <c r="F42" s="24" t="b">
        <f t="shared" si="2"/>
        <v>1</v>
      </c>
      <c r="G42" s="46" t="s">
        <v>231</v>
      </c>
      <c r="H42" s="2">
        <v>3853.0</v>
      </c>
      <c r="I42" s="2" t="s">
        <v>715</v>
      </c>
      <c r="J42" s="47">
        <v>1.629978333367E12</v>
      </c>
      <c r="K42" s="24" t="b">
        <f t="shared" si="3"/>
        <v>1</v>
      </c>
      <c r="L42" s="46" t="s">
        <v>172</v>
      </c>
      <c r="M42" s="2">
        <v>2297.0</v>
      </c>
      <c r="N42" s="2" t="s">
        <v>716</v>
      </c>
      <c r="O42" s="47">
        <v>1.629978699093E12</v>
      </c>
      <c r="P42" s="24" t="b">
        <f t="shared" si="4"/>
        <v>1</v>
      </c>
      <c r="Q42" s="46" t="s">
        <v>164</v>
      </c>
      <c r="R42" s="2">
        <v>5499.0</v>
      </c>
      <c r="S42" s="2" t="s">
        <v>717</v>
      </c>
      <c r="T42" s="47">
        <v>1.629982724363E12</v>
      </c>
      <c r="U42" s="24" t="b">
        <f t="shared" si="5"/>
        <v>1</v>
      </c>
      <c r="V42" s="46" t="s">
        <v>84</v>
      </c>
      <c r="W42" s="2">
        <v>145.0</v>
      </c>
      <c r="X42" s="2" t="s">
        <v>710</v>
      </c>
      <c r="Y42" s="47">
        <v>1.629983145352E12</v>
      </c>
      <c r="Z42" s="24" t="b">
        <f t="shared" si="6"/>
        <v>1</v>
      </c>
      <c r="AA42" s="46" t="s">
        <v>159</v>
      </c>
      <c r="AB42" s="2">
        <v>5325.0</v>
      </c>
      <c r="AC42" s="2" t="s">
        <v>718</v>
      </c>
      <c r="AD42" s="47">
        <v>1.629984387804E12</v>
      </c>
      <c r="AE42" s="24" t="b">
        <f t="shared" si="7"/>
        <v>1</v>
      </c>
      <c r="AF42" s="46" t="s">
        <v>221</v>
      </c>
      <c r="AG42" s="2">
        <v>683.0</v>
      </c>
      <c r="AH42" s="2" t="s">
        <v>719</v>
      </c>
      <c r="AI42" s="47">
        <v>1.629988072512E12</v>
      </c>
      <c r="AJ42" s="24" t="b">
        <f t="shared" si="8"/>
        <v>1</v>
      </c>
      <c r="AK42" s="46" t="s">
        <v>123</v>
      </c>
      <c r="AL42" s="2">
        <v>321.0</v>
      </c>
      <c r="AM42" s="2" t="s">
        <v>713</v>
      </c>
      <c r="AN42" s="47">
        <v>1.629988503374E12</v>
      </c>
      <c r="AO42" s="24" t="b">
        <f t="shared" si="9"/>
        <v>1</v>
      </c>
      <c r="AP42" s="46" t="s">
        <v>186</v>
      </c>
      <c r="AQ42" s="2">
        <v>522.0</v>
      </c>
      <c r="AR42" s="2" t="s">
        <v>720</v>
      </c>
      <c r="AS42" s="47">
        <v>1.629989444445E12</v>
      </c>
    </row>
    <row r="43">
      <c r="A43" s="24" t="b">
        <f t="shared" si="1"/>
        <v>1</v>
      </c>
      <c r="B43" s="46" t="s">
        <v>84</v>
      </c>
      <c r="C43" s="2">
        <v>332.0</v>
      </c>
      <c r="D43" s="2" t="s">
        <v>721</v>
      </c>
      <c r="E43" s="47">
        <v>1.629977718049E12</v>
      </c>
      <c r="F43" s="24" t="b">
        <f t="shared" si="2"/>
        <v>1</v>
      </c>
      <c r="G43" s="46" t="s">
        <v>198</v>
      </c>
      <c r="H43" s="2">
        <v>1171.0</v>
      </c>
      <c r="I43" s="2" t="s">
        <v>722</v>
      </c>
      <c r="J43" s="47">
        <v>1.62997833454E12</v>
      </c>
      <c r="K43" s="24" t="b">
        <f t="shared" si="3"/>
        <v>1</v>
      </c>
      <c r="L43" s="46" t="s">
        <v>198</v>
      </c>
      <c r="M43" s="2">
        <v>1129.0</v>
      </c>
      <c r="N43" s="2" t="s">
        <v>723</v>
      </c>
      <c r="O43" s="47">
        <v>1.62997870022E12</v>
      </c>
      <c r="P43" s="24" t="b">
        <f t="shared" si="4"/>
        <v>1</v>
      </c>
      <c r="Q43" s="46" t="s">
        <v>198</v>
      </c>
      <c r="R43" s="2">
        <v>1139.0</v>
      </c>
      <c r="S43" s="2" t="s">
        <v>724</v>
      </c>
      <c r="T43" s="47">
        <v>1.629982725504E12</v>
      </c>
      <c r="U43" s="24" t="b">
        <f t="shared" si="5"/>
        <v>1</v>
      </c>
      <c r="V43" s="46" t="s">
        <v>176</v>
      </c>
      <c r="W43" s="2">
        <v>1368.0</v>
      </c>
      <c r="X43" s="2" t="s">
        <v>725</v>
      </c>
      <c r="Y43" s="47">
        <v>1.629983146724E12</v>
      </c>
      <c r="Z43" s="24" t="b">
        <f t="shared" si="6"/>
        <v>1</v>
      </c>
      <c r="AA43" s="46" t="s">
        <v>198</v>
      </c>
      <c r="AB43" s="2">
        <v>1419.0</v>
      </c>
      <c r="AC43" s="2" t="s">
        <v>726</v>
      </c>
      <c r="AD43" s="47">
        <v>1.629984389222E12</v>
      </c>
      <c r="AE43" s="24" t="b">
        <f t="shared" si="7"/>
        <v>1</v>
      </c>
      <c r="AF43" s="46" t="s">
        <v>123</v>
      </c>
      <c r="AG43" s="2">
        <v>269.0</v>
      </c>
      <c r="AH43" s="2" t="s">
        <v>719</v>
      </c>
      <c r="AI43" s="47">
        <v>1.629988072781E12</v>
      </c>
      <c r="AJ43" s="24" t="b">
        <f t="shared" si="8"/>
        <v>1</v>
      </c>
      <c r="AK43" s="46" t="s">
        <v>92</v>
      </c>
      <c r="AL43" s="2">
        <v>83.0</v>
      </c>
      <c r="AM43" s="2" t="s">
        <v>713</v>
      </c>
      <c r="AN43" s="47">
        <v>1.629988503457E12</v>
      </c>
      <c r="AO43" s="24" t="b">
        <f t="shared" si="9"/>
        <v>1</v>
      </c>
      <c r="AP43" s="46" t="s">
        <v>84</v>
      </c>
      <c r="AQ43" s="2">
        <v>235.0</v>
      </c>
      <c r="AR43" s="2" t="s">
        <v>720</v>
      </c>
      <c r="AS43" s="47">
        <v>1.629989444681E12</v>
      </c>
    </row>
    <row r="44">
      <c r="A44" s="24" t="b">
        <f t="shared" si="1"/>
        <v>1</v>
      </c>
      <c r="B44" s="46" t="s">
        <v>172</v>
      </c>
      <c r="C44" s="2">
        <v>6649.0</v>
      </c>
      <c r="D44" s="2" t="s">
        <v>727</v>
      </c>
      <c r="E44" s="47">
        <v>1.629977724697E12</v>
      </c>
      <c r="F44" s="24" t="b">
        <f t="shared" si="2"/>
        <v>1</v>
      </c>
      <c r="G44" s="46" t="s">
        <v>178</v>
      </c>
      <c r="H44" s="2">
        <v>369.0</v>
      </c>
      <c r="I44" s="2" t="s">
        <v>722</v>
      </c>
      <c r="J44" s="47">
        <v>1.629978334909E12</v>
      </c>
      <c r="K44" s="24" t="b">
        <f t="shared" si="3"/>
        <v>1</v>
      </c>
      <c r="L44" s="46" t="s">
        <v>178</v>
      </c>
      <c r="M44" s="2">
        <v>419.0</v>
      </c>
      <c r="N44" s="2" t="s">
        <v>723</v>
      </c>
      <c r="O44" s="47">
        <v>1.629978700642E12</v>
      </c>
      <c r="P44" s="24" t="b">
        <f t="shared" si="4"/>
        <v>1</v>
      </c>
      <c r="Q44" s="46" t="s">
        <v>164</v>
      </c>
      <c r="R44" s="2">
        <v>319.0</v>
      </c>
      <c r="S44" s="2" t="s">
        <v>724</v>
      </c>
      <c r="T44" s="47">
        <v>1.629982725828E12</v>
      </c>
      <c r="U44" s="24" t="b">
        <f t="shared" si="5"/>
        <v>1</v>
      </c>
      <c r="V44" s="46" t="s">
        <v>186</v>
      </c>
      <c r="W44" s="2">
        <v>263.0</v>
      </c>
      <c r="X44" s="2" t="s">
        <v>725</v>
      </c>
      <c r="Y44" s="47">
        <v>1.629983146999E12</v>
      </c>
      <c r="Z44" s="24" t="b">
        <f t="shared" si="6"/>
        <v>1</v>
      </c>
      <c r="AA44" s="46" t="s">
        <v>159</v>
      </c>
      <c r="AB44" s="2">
        <v>313.0</v>
      </c>
      <c r="AC44" s="2" t="s">
        <v>726</v>
      </c>
      <c r="AD44" s="47">
        <v>1.629984389537E12</v>
      </c>
      <c r="AE44" s="24" t="b">
        <f t="shared" si="7"/>
        <v>1</v>
      </c>
      <c r="AF44" s="46" t="s">
        <v>84</v>
      </c>
      <c r="AG44" s="2">
        <v>304.0</v>
      </c>
      <c r="AH44" s="2" t="s">
        <v>728</v>
      </c>
      <c r="AI44" s="47">
        <v>1.629988073087E12</v>
      </c>
      <c r="AJ44" s="24" t="b">
        <f t="shared" si="8"/>
        <v>1</v>
      </c>
      <c r="AK44" s="46" t="s">
        <v>92</v>
      </c>
      <c r="AL44" s="2">
        <v>143.0</v>
      </c>
      <c r="AM44" s="2" t="s">
        <v>713</v>
      </c>
      <c r="AN44" s="47">
        <v>1.6299885036E12</v>
      </c>
      <c r="AO44" s="24" t="b">
        <f t="shared" si="9"/>
        <v>1</v>
      </c>
      <c r="AP44" s="46" t="s">
        <v>229</v>
      </c>
      <c r="AQ44" s="2">
        <v>4604.0</v>
      </c>
      <c r="AR44" s="2" t="s">
        <v>729</v>
      </c>
      <c r="AS44" s="47">
        <v>1.629989449284E12</v>
      </c>
    </row>
    <row r="45">
      <c r="A45" s="24" t="b">
        <f t="shared" si="1"/>
        <v>1</v>
      </c>
      <c r="B45" s="46" t="s">
        <v>198</v>
      </c>
      <c r="C45" s="2">
        <v>1840.0</v>
      </c>
      <c r="D45" s="2" t="s">
        <v>730</v>
      </c>
      <c r="E45" s="47">
        <v>1.629977726554E12</v>
      </c>
      <c r="F45" s="24" t="b">
        <f t="shared" si="2"/>
        <v>1</v>
      </c>
      <c r="G45" s="46" t="s">
        <v>166</v>
      </c>
      <c r="H45" s="2">
        <v>121.0</v>
      </c>
      <c r="I45" s="2" t="s">
        <v>731</v>
      </c>
      <c r="J45" s="47">
        <v>1.62997833504E12</v>
      </c>
      <c r="K45" s="24" t="b">
        <f t="shared" si="3"/>
        <v>1</v>
      </c>
      <c r="L45" s="46" t="s">
        <v>166</v>
      </c>
      <c r="M45" s="2">
        <v>60.0</v>
      </c>
      <c r="N45" s="2" t="s">
        <v>723</v>
      </c>
      <c r="O45" s="47">
        <v>1.629978700704E12</v>
      </c>
      <c r="P45" s="24" t="b">
        <f t="shared" si="4"/>
        <v>1</v>
      </c>
      <c r="Q45" s="46" t="s">
        <v>166</v>
      </c>
      <c r="R45" s="2">
        <v>179.0</v>
      </c>
      <c r="S45" s="2" t="s">
        <v>60</v>
      </c>
      <c r="T45" s="47">
        <v>1.629982726009E12</v>
      </c>
      <c r="U45" s="24" t="b">
        <f t="shared" si="5"/>
        <v>1</v>
      </c>
      <c r="V45" s="46" t="s">
        <v>84</v>
      </c>
      <c r="W45" s="2">
        <v>304.0</v>
      </c>
      <c r="X45" s="2" t="s">
        <v>732</v>
      </c>
      <c r="Y45" s="47">
        <v>1.629983147291E12</v>
      </c>
      <c r="Z45" s="24" t="b">
        <f t="shared" si="6"/>
        <v>1</v>
      </c>
      <c r="AA45" s="46" t="s">
        <v>166</v>
      </c>
      <c r="AB45" s="2">
        <v>177.0</v>
      </c>
      <c r="AC45" s="2" t="s">
        <v>726</v>
      </c>
      <c r="AD45" s="47">
        <v>1.629984389714E12</v>
      </c>
      <c r="AE45" s="24" t="b">
        <f t="shared" si="7"/>
        <v>1</v>
      </c>
      <c r="AF45" s="46" t="s">
        <v>733</v>
      </c>
      <c r="AG45" s="2">
        <v>517.0</v>
      </c>
      <c r="AH45" s="2" t="s">
        <v>728</v>
      </c>
      <c r="AI45" s="47">
        <v>1.6299880736E12</v>
      </c>
      <c r="AJ45" s="24" t="b">
        <f t="shared" si="8"/>
        <v>1</v>
      </c>
      <c r="AK45" s="46" t="s">
        <v>81</v>
      </c>
      <c r="AL45" s="2">
        <v>266.0</v>
      </c>
      <c r="AM45" s="2" t="s">
        <v>713</v>
      </c>
      <c r="AN45" s="47">
        <v>1.629988503868E12</v>
      </c>
      <c r="AO45" s="24" t="b">
        <f t="shared" si="9"/>
        <v>1</v>
      </c>
      <c r="AP45" s="46" t="s">
        <v>198</v>
      </c>
      <c r="AQ45" s="2">
        <v>912.0</v>
      </c>
      <c r="AR45" s="2" t="s">
        <v>734</v>
      </c>
      <c r="AS45" s="47">
        <v>1.629989450199E12</v>
      </c>
    </row>
    <row r="46">
      <c r="A46" s="24" t="b">
        <f t="shared" si="1"/>
        <v>1</v>
      </c>
      <c r="B46" s="46" t="s">
        <v>159</v>
      </c>
      <c r="C46" s="2">
        <v>292.0</v>
      </c>
      <c r="D46" s="2" t="s">
        <v>730</v>
      </c>
      <c r="E46" s="47">
        <v>1.62997772683E12</v>
      </c>
      <c r="F46" s="24" t="b">
        <f t="shared" si="2"/>
        <v>1</v>
      </c>
      <c r="G46" s="46" t="s">
        <v>84</v>
      </c>
      <c r="H46" s="2">
        <v>291.0</v>
      </c>
      <c r="I46" s="2" t="s">
        <v>731</v>
      </c>
      <c r="J46" s="47">
        <v>1.629978335318E12</v>
      </c>
      <c r="K46" s="24" t="b">
        <f t="shared" si="3"/>
        <v>1</v>
      </c>
      <c r="L46" s="46" t="s">
        <v>84</v>
      </c>
      <c r="M46" s="2">
        <v>353.0</v>
      </c>
      <c r="N46" s="2" t="s">
        <v>735</v>
      </c>
      <c r="O46" s="47">
        <v>1.629978701051E12</v>
      </c>
      <c r="P46" s="24" t="b">
        <f t="shared" si="4"/>
        <v>1</v>
      </c>
      <c r="Q46" s="46" t="s">
        <v>84</v>
      </c>
      <c r="R46" s="2">
        <v>349.0</v>
      </c>
      <c r="S46" s="2" t="s">
        <v>60</v>
      </c>
      <c r="T46" s="47">
        <v>1.629982726347E12</v>
      </c>
      <c r="U46" s="24" t="b">
        <f t="shared" si="5"/>
        <v>1</v>
      </c>
      <c r="V46" s="46" t="s">
        <v>178</v>
      </c>
      <c r="W46" s="2">
        <v>3743.0</v>
      </c>
      <c r="X46" s="2" t="s">
        <v>736</v>
      </c>
      <c r="Y46" s="47">
        <v>1.629983151036E12</v>
      </c>
      <c r="Z46" s="24" t="b">
        <f t="shared" si="6"/>
        <v>1</v>
      </c>
      <c r="AA46" s="46" t="s">
        <v>84</v>
      </c>
      <c r="AB46" s="2">
        <v>668.0</v>
      </c>
      <c r="AC46" s="2" t="s">
        <v>737</v>
      </c>
      <c r="AD46" s="47">
        <v>1.629984390381E12</v>
      </c>
      <c r="AE46" s="24" t="b">
        <f t="shared" si="7"/>
        <v>1</v>
      </c>
      <c r="AF46" s="46" t="s">
        <v>738</v>
      </c>
      <c r="AG46" s="2">
        <v>255.0</v>
      </c>
      <c r="AH46" s="2" t="s">
        <v>728</v>
      </c>
      <c r="AI46" s="47">
        <v>1.629988073863E12</v>
      </c>
      <c r="AJ46" s="24" t="b">
        <f t="shared" si="8"/>
        <v>1</v>
      </c>
      <c r="AK46" s="46" t="s">
        <v>84</v>
      </c>
      <c r="AL46" s="2">
        <v>348.0</v>
      </c>
      <c r="AM46" s="2" t="s">
        <v>739</v>
      </c>
      <c r="AN46" s="47">
        <v>1.629988504218E12</v>
      </c>
      <c r="AO46" s="24" t="b">
        <f t="shared" si="9"/>
        <v>1</v>
      </c>
      <c r="AP46" s="46" t="s">
        <v>157</v>
      </c>
      <c r="AQ46" s="2">
        <v>225.0</v>
      </c>
      <c r="AR46" s="2" t="s">
        <v>734</v>
      </c>
      <c r="AS46" s="47">
        <v>1.629989450423E12</v>
      </c>
    </row>
    <row r="47">
      <c r="A47" s="24" t="b">
        <f t="shared" si="1"/>
        <v>1</v>
      </c>
      <c r="B47" s="46" t="s">
        <v>166</v>
      </c>
      <c r="C47" s="2">
        <v>148.0</v>
      </c>
      <c r="D47" s="2" t="s">
        <v>730</v>
      </c>
      <c r="E47" s="47">
        <v>1.629977726987E12</v>
      </c>
      <c r="F47" s="24" t="b">
        <f t="shared" si="2"/>
        <v>1</v>
      </c>
      <c r="G47" s="46" t="s">
        <v>221</v>
      </c>
      <c r="H47" s="2">
        <v>792.0</v>
      </c>
      <c r="I47" s="2" t="s">
        <v>740</v>
      </c>
      <c r="J47" s="47">
        <v>1.629978336112E12</v>
      </c>
      <c r="K47" s="24" t="b">
        <f t="shared" si="3"/>
        <v>1</v>
      </c>
      <c r="L47" s="46" t="s">
        <v>221</v>
      </c>
      <c r="M47" s="2">
        <v>449.0</v>
      </c>
      <c r="N47" s="2" t="s">
        <v>735</v>
      </c>
      <c r="O47" s="47">
        <v>1.629978701502E12</v>
      </c>
      <c r="P47" s="24" t="b">
        <f t="shared" si="4"/>
        <v>1</v>
      </c>
      <c r="Q47" s="46" t="s">
        <v>221</v>
      </c>
      <c r="R47" s="2">
        <v>525.0</v>
      </c>
      <c r="S47" s="2" t="s">
        <v>60</v>
      </c>
      <c r="T47" s="47">
        <v>1.629982726874E12</v>
      </c>
      <c r="U47" s="24" t="b">
        <f t="shared" si="5"/>
        <v>1</v>
      </c>
      <c r="V47" s="46" t="s">
        <v>198</v>
      </c>
      <c r="W47" s="2">
        <v>1272.0</v>
      </c>
      <c r="X47" s="2" t="s">
        <v>741</v>
      </c>
      <c r="Y47" s="47">
        <v>1.629983152307E12</v>
      </c>
      <c r="Z47" s="24" t="b">
        <f t="shared" si="6"/>
        <v>1</v>
      </c>
      <c r="AA47" s="46" t="s">
        <v>221</v>
      </c>
      <c r="AB47" s="2">
        <v>667.0</v>
      </c>
      <c r="AC47" s="2" t="s">
        <v>742</v>
      </c>
      <c r="AD47" s="47">
        <v>1.629984391047E12</v>
      </c>
      <c r="AE47" s="24" t="b">
        <f t="shared" si="7"/>
        <v>1</v>
      </c>
      <c r="AF47" s="46" t="s">
        <v>733</v>
      </c>
      <c r="AG47" s="2">
        <v>400.0</v>
      </c>
      <c r="AH47" s="2" t="s">
        <v>743</v>
      </c>
      <c r="AI47" s="47">
        <v>1.629988074281E12</v>
      </c>
      <c r="AJ47" s="24" t="b">
        <f t="shared" si="8"/>
        <v>1</v>
      </c>
      <c r="AK47" s="46" t="s">
        <v>138</v>
      </c>
      <c r="AL47" s="2">
        <v>167.0</v>
      </c>
      <c r="AM47" s="2" t="s">
        <v>739</v>
      </c>
      <c r="AN47" s="47">
        <v>1.629988504382E12</v>
      </c>
      <c r="AO47" s="24" t="b">
        <f t="shared" si="9"/>
        <v>1</v>
      </c>
      <c r="AP47" s="46" t="s">
        <v>166</v>
      </c>
      <c r="AQ47" s="2">
        <v>106.0</v>
      </c>
      <c r="AR47" s="2" t="s">
        <v>734</v>
      </c>
      <c r="AS47" s="47">
        <v>1.62998945053E12</v>
      </c>
    </row>
    <row r="48">
      <c r="A48" s="24" t="b">
        <f t="shared" si="1"/>
        <v>1</v>
      </c>
      <c r="B48" s="46" t="s">
        <v>84</v>
      </c>
      <c r="C48" s="2">
        <v>392.0</v>
      </c>
      <c r="D48" s="2" t="s">
        <v>744</v>
      </c>
      <c r="E48" s="47">
        <v>1.629977727371E12</v>
      </c>
      <c r="F48" s="24" t="b">
        <f t="shared" si="2"/>
        <v>1</v>
      </c>
      <c r="G48" s="46" t="s">
        <v>123</v>
      </c>
      <c r="H48" s="2">
        <v>226.0</v>
      </c>
      <c r="I48" s="2" t="s">
        <v>740</v>
      </c>
      <c r="J48" s="47">
        <v>1.629978336337E12</v>
      </c>
      <c r="K48" s="24" t="b">
        <f t="shared" si="3"/>
        <v>1</v>
      </c>
      <c r="L48" s="46" t="s">
        <v>123</v>
      </c>
      <c r="M48" s="2">
        <v>218.0</v>
      </c>
      <c r="N48" s="2" t="s">
        <v>735</v>
      </c>
      <c r="O48" s="47">
        <v>1.629978701717E12</v>
      </c>
      <c r="P48" s="24" t="b">
        <f t="shared" si="4"/>
        <v>1</v>
      </c>
      <c r="Q48" s="46" t="s">
        <v>123</v>
      </c>
      <c r="R48" s="2">
        <v>553.0</v>
      </c>
      <c r="S48" s="2" t="s">
        <v>63</v>
      </c>
      <c r="T48" s="47">
        <v>1.629982727426E12</v>
      </c>
      <c r="U48" s="24" t="b">
        <f t="shared" si="5"/>
        <v>1</v>
      </c>
      <c r="V48" s="46" t="s">
        <v>157</v>
      </c>
      <c r="W48" s="2">
        <v>259.0</v>
      </c>
      <c r="X48" s="2" t="s">
        <v>741</v>
      </c>
      <c r="Y48" s="47">
        <v>1.629983152563E12</v>
      </c>
      <c r="Z48" s="24" t="b">
        <f t="shared" si="6"/>
        <v>1</v>
      </c>
      <c r="AA48" s="46" t="s">
        <v>123</v>
      </c>
      <c r="AB48" s="2">
        <v>308.0</v>
      </c>
      <c r="AC48" s="2" t="s">
        <v>742</v>
      </c>
      <c r="AD48" s="47">
        <v>1.629984391358E12</v>
      </c>
      <c r="AE48" s="24" t="b">
        <f t="shared" si="7"/>
        <v>1</v>
      </c>
      <c r="AF48" s="46" t="s">
        <v>84</v>
      </c>
      <c r="AG48" s="2">
        <v>98.0</v>
      </c>
      <c r="AH48" s="2" t="s">
        <v>743</v>
      </c>
      <c r="AI48" s="47">
        <v>1.629988074381E12</v>
      </c>
      <c r="AJ48" s="24" t="b">
        <f t="shared" si="8"/>
        <v>1</v>
      </c>
      <c r="AK48" s="46" t="s">
        <v>81</v>
      </c>
      <c r="AL48" s="2">
        <v>455.0</v>
      </c>
      <c r="AM48" s="2" t="s">
        <v>739</v>
      </c>
      <c r="AN48" s="47">
        <v>1.629988504839E12</v>
      </c>
      <c r="AO48" s="24" t="b">
        <f t="shared" si="9"/>
        <v>1</v>
      </c>
      <c r="AP48" s="46" t="s">
        <v>84</v>
      </c>
      <c r="AQ48" s="2">
        <v>310.0</v>
      </c>
      <c r="AR48" s="2" t="s">
        <v>734</v>
      </c>
      <c r="AS48" s="47">
        <v>1.629989450839E12</v>
      </c>
    </row>
    <row r="49">
      <c r="A49" s="24" t="b">
        <f t="shared" si="1"/>
        <v>1</v>
      </c>
      <c r="B49" s="46" t="s">
        <v>221</v>
      </c>
      <c r="C49" s="2">
        <v>1000.0</v>
      </c>
      <c r="D49" s="2" t="s">
        <v>745</v>
      </c>
      <c r="E49" s="47">
        <v>1.629977728369E12</v>
      </c>
      <c r="F49" s="24" t="b">
        <f t="shared" si="2"/>
        <v>1</v>
      </c>
      <c r="G49" s="46" t="s">
        <v>84</v>
      </c>
      <c r="H49" s="2">
        <v>331.0</v>
      </c>
      <c r="I49" s="2" t="s">
        <v>740</v>
      </c>
      <c r="J49" s="47">
        <v>1.629978336667E12</v>
      </c>
      <c r="K49" s="24" t="b">
        <f t="shared" si="3"/>
        <v>1</v>
      </c>
      <c r="L49" s="46" t="s">
        <v>84</v>
      </c>
      <c r="M49" s="2">
        <v>254.0</v>
      </c>
      <c r="N49" s="2" t="s">
        <v>735</v>
      </c>
      <c r="O49" s="47">
        <v>1.629978701976E12</v>
      </c>
      <c r="P49" s="24" t="b">
        <f t="shared" si="4"/>
        <v>1</v>
      </c>
      <c r="Q49" s="46" t="s">
        <v>84</v>
      </c>
      <c r="R49" s="2">
        <v>261.0</v>
      </c>
      <c r="S49" s="2" t="s">
        <v>63</v>
      </c>
      <c r="T49" s="47">
        <v>1.62998272769E12</v>
      </c>
      <c r="U49" s="24" t="b">
        <f t="shared" si="5"/>
        <v>1</v>
      </c>
      <c r="V49" s="46" t="s">
        <v>166</v>
      </c>
      <c r="W49" s="2">
        <v>121.0</v>
      </c>
      <c r="X49" s="2" t="s">
        <v>741</v>
      </c>
      <c r="Y49" s="47">
        <v>1.629983152688E12</v>
      </c>
      <c r="Z49" s="24" t="b">
        <f t="shared" si="6"/>
        <v>1</v>
      </c>
      <c r="AA49" s="46" t="s">
        <v>84</v>
      </c>
      <c r="AB49" s="2">
        <v>288.0</v>
      </c>
      <c r="AC49" s="2" t="s">
        <v>742</v>
      </c>
      <c r="AD49" s="47">
        <v>1.629984391642E12</v>
      </c>
      <c r="AE49" s="24" t="b">
        <f t="shared" si="7"/>
        <v>1</v>
      </c>
      <c r="AF49" s="46" t="s">
        <v>212</v>
      </c>
      <c r="AG49" s="2">
        <v>389.0</v>
      </c>
      <c r="AH49" s="2" t="s">
        <v>743</v>
      </c>
      <c r="AI49" s="47">
        <v>1.629988074743E12</v>
      </c>
      <c r="AJ49" s="24" t="b">
        <f t="shared" si="8"/>
        <v>1</v>
      </c>
      <c r="AK49" s="46" t="s">
        <v>84</v>
      </c>
      <c r="AL49" s="2">
        <v>834.0</v>
      </c>
      <c r="AM49" s="2" t="s">
        <v>746</v>
      </c>
      <c r="AN49" s="47">
        <v>1.629988505675E12</v>
      </c>
      <c r="AO49" s="24" t="b">
        <f t="shared" si="9"/>
        <v>1</v>
      </c>
      <c r="AP49" s="46" t="s">
        <v>138</v>
      </c>
      <c r="AQ49" s="2">
        <v>1477.0</v>
      </c>
      <c r="AR49" s="2" t="s">
        <v>747</v>
      </c>
      <c r="AS49" s="47">
        <v>1.629989452316E12</v>
      </c>
    </row>
    <row r="50">
      <c r="A50" s="24" t="b">
        <f t="shared" si="1"/>
        <v>1</v>
      </c>
      <c r="B50" s="46" t="s">
        <v>123</v>
      </c>
      <c r="C50" s="2">
        <v>418.0</v>
      </c>
      <c r="D50" s="2" t="s">
        <v>745</v>
      </c>
      <c r="E50" s="47">
        <v>1.629977728786E12</v>
      </c>
      <c r="F50" s="24" t="b">
        <f t="shared" si="2"/>
        <v>1</v>
      </c>
      <c r="G50" s="46" t="s">
        <v>212</v>
      </c>
      <c r="H50" s="2">
        <v>884.0</v>
      </c>
      <c r="I50" s="2" t="s">
        <v>748</v>
      </c>
      <c r="J50" s="47">
        <v>1.629978337551E12</v>
      </c>
      <c r="K50" s="24" t="b">
        <f t="shared" si="3"/>
        <v>1</v>
      </c>
      <c r="L50" s="46" t="s">
        <v>212</v>
      </c>
      <c r="M50" s="2">
        <v>474.0</v>
      </c>
      <c r="N50" s="2" t="s">
        <v>749</v>
      </c>
      <c r="O50" s="47">
        <v>1.629978702447E12</v>
      </c>
      <c r="P50" s="24" t="b">
        <f t="shared" si="4"/>
        <v>1</v>
      </c>
      <c r="Q50" s="46" t="s">
        <v>212</v>
      </c>
      <c r="R50" s="2">
        <v>465.0</v>
      </c>
      <c r="S50" s="2" t="s">
        <v>80</v>
      </c>
      <c r="T50" s="47">
        <v>1.629982728153E12</v>
      </c>
      <c r="U50" s="24" t="b">
        <f t="shared" si="5"/>
        <v>1</v>
      </c>
      <c r="V50" s="46" t="s">
        <v>84</v>
      </c>
      <c r="W50" s="2">
        <v>361.0</v>
      </c>
      <c r="X50" s="2" t="s">
        <v>750</v>
      </c>
      <c r="Y50" s="47">
        <v>1.629983153048E12</v>
      </c>
      <c r="Z50" s="24" t="b">
        <f t="shared" si="6"/>
        <v>1</v>
      </c>
      <c r="AA50" s="46" t="s">
        <v>212</v>
      </c>
      <c r="AB50" s="2">
        <v>323.0</v>
      </c>
      <c r="AC50" s="2" t="s">
        <v>742</v>
      </c>
      <c r="AD50" s="47">
        <v>1.629984391964E12</v>
      </c>
      <c r="AE50" s="24" t="b">
        <f t="shared" si="7"/>
        <v>1</v>
      </c>
      <c r="AF50" s="46" t="s">
        <v>202</v>
      </c>
      <c r="AG50" s="2">
        <v>251.0</v>
      </c>
      <c r="AH50" s="2" t="s">
        <v>743</v>
      </c>
      <c r="AI50" s="47">
        <v>1.629988074996E12</v>
      </c>
      <c r="AJ50" s="24" t="b">
        <f t="shared" si="8"/>
        <v>0</v>
      </c>
      <c r="AK50" s="46" t="s">
        <v>146</v>
      </c>
      <c r="AL50" s="2">
        <v>772.0</v>
      </c>
      <c r="AM50" s="2" t="s">
        <v>751</v>
      </c>
      <c r="AN50" s="47">
        <v>1.629988506461E12</v>
      </c>
      <c r="AO50" s="24" t="b">
        <f t="shared" si="9"/>
        <v>1</v>
      </c>
      <c r="AP50" s="46" t="s">
        <v>84</v>
      </c>
      <c r="AQ50" s="2">
        <v>922.0</v>
      </c>
      <c r="AR50" s="2" t="s">
        <v>752</v>
      </c>
      <c r="AS50" s="47">
        <v>1.62998945324E12</v>
      </c>
    </row>
    <row r="51">
      <c r="A51" s="24" t="b">
        <f t="shared" si="1"/>
        <v>1</v>
      </c>
      <c r="B51" s="46" t="s">
        <v>84</v>
      </c>
      <c r="C51" s="2">
        <v>313.0</v>
      </c>
      <c r="D51" s="2" t="s">
        <v>753</v>
      </c>
      <c r="E51" s="47">
        <v>1.629977729099E12</v>
      </c>
      <c r="F51" s="24" t="b">
        <f t="shared" si="2"/>
        <v>1</v>
      </c>
      <c r="G51" s="46" t="s">
        <v>202</v>
      </c>
      <c r="H51" s="2">
        <v>324.0</v>
      </c>
      <c r="I51" s="2" t="s">
        <v>748</v>
      </c>
      <c r="J51" s="47">
        <v>1.629978337876E12</v>
      </c>
      <c r="K51" s="24" t="b">
        <f t="shared" si="3"/>
        <v>1</v>
      </c>
      <c r="L51" s="46" t="s">
        <v>202</v>
      </c>
      <c r="M51" s="2">
        <v>234.0</v>
      </c>
      <c r="N51" s="2" t="s">
        <v>749</v>
      </c>
      <c r="O51" s="47">
        <v>1.629978702683E12</v>
      </c>
      <c r="P51" s="24" t="b">
        <f t="shared" si="4"/>
        <v>1</v>
      </c>
      <c r="Q51" s="46" t="s">
        <v>202</v>
      </c>
      <c r="R51" s="2">
        <v>268.0</v>
      </c>
      <c r="S51" s="2" t="s">
        <v>80</v>
      </c>
      <c r="T51" s="47">
        <v>1.629982728439E12</v>
      </c>
      <c r="U51" s="24" t="b">
        <f t="shared" si="5"/>
        <v>1</v>
      </c>
      <c r="V51" s="46" t="s">
        <v>221</v>
      </c>
      <c r="W51" s="2">
        <v>455.0</v>
      </c>
      <c r="X51" s="2" t="s">
        <v>750</v>
      </c>
      <c r="Y51" s="47">
        <v>1.629983153503E12</v>
      </c>
      <c r="Z51" s="24" t="b">
        <f t="shared" si="6"/>
        <v>1</v>
      </c>
      <c r="AA51" s="46" t="s">
        <v>202</v>
      </c>
      <c r="AB51" s="2">
        <v>210.0</v>
      </c>
      <c r="AC51" s="2" t="s">
        <v>754</v>
      </c>
      <c r="AD51" s="47">
        <v>1.629984392173E12</v>
      </c>
      <c r="AE51" s="24" t="b">
        <f t="shared" si="7"/>
        <v>1</v>
      </c>
      <c r="AF51" s="46" t="s">
        <v>84</v>
      </c>
      <c r="AG51" s="2">
        <v>500.0</v>
      </c>
      <c r="AH51" s="2" t="s">
        <v>755</v>
      </c>
      <c r="AI51" s="47">
        <v>1.629988075494E12</v>
      </c>
      <c r="AJ51" s="24" t="b">
        <f t="shared" si="8"/>
        <v>1</v>
      </c>
      <c r="AK51" s="46" t="s">
        <v>84</v>
      </c>
      <c r="AL51" s="2">
        <v>170.0</v>
      </c>
      <c r="AM51" s="2" t="s">
        <v>751</v>
      </c>
      <c r="AN51" s="47">
        <v>1.629988506612E12</v>
      </c>
      <c r="AO51" s="24" t="b">
        <f t="shared" si="9"/>
        <v>1</v>
      </c>
      <c r="AP51" s="46" t="s">
        <v>221</v>
      </c>
      <c r="AQ51" s="2">
        <v>330.0</v>
      </c>
      <c r="AR51" s="2" t="s">
        <v>752</v>
      </c>
      <c r="AS51" s="47">
        <v>1.629989453578E12</v>
      </c>
    </row>
    <row r="52">
      <c r="A52" s="24" t="b">
        <f t="shared" si="1"/>
        <v>1</v>
      </c>
      <c r="B52" s="46" t="s">
        <v>212</v>
      </c>
      <c r="C52" s="2">
        <v>518.0</v>
      </c>
      <c r="D52" s="2" t="s">
        <v>753</v>
      </c>
      <c r="E52" s="47">
        <v>1.629977729619E12</v>
      </c>
      <c r="F52" s="24" t="b">
        <f t="shared" si="2"/>
        <v>1</v>
      </c>
      <c r="G52" s="46" t="s">
        <v>84</v>
      </c>
      <c r="H52" s="2">
        <v>575.0</v>
      </c>
      <c r="I52" s="2" t="s">
        <v>756</v>
      </c>
      <c r="J52" s="47">
        <v>1.629978338451E12</v>
      </c>
      <c r="K52" s="24" t="b">
        <f t="shared" si="3"/>
        <v>1</v>
      </c>
      <c r="L52" s="46" t="s">
        <v>84</v>
      </c>
      <c r="M52" s="2">
        <v>325.0</v>
      </c>
      <c r="N52" s="2" t="s">
        <v>757</v>
      </c>
      <c r="O52" s="47">
        <v>1.629978703006E12</v>
      </c>
      <c r="P52" s="24" t="b">
        <f t="shared" si="4"/>
        <v>1</v>
      </c>
      <c r="Q52" s="46" t="s">
        <v>84</v>
      </c>
      <c r="R52" s="2">
        <v>314.0</v>
      </c>
      <c r="S52" s="2" t="s">
        <v>80</v>
      </c>
      <c r="T52" s="47">
        <v>1.629982728736E12</v>
      </c>
      <c r="U52" s="24" t="b">
        <f t="shared" si="5"/>
        <v>1</v>
      </c>
      <c r="V52" s="46" t="s">
        <v>123</v>
      </c>
      <c r="W52" s="2">
        <v>217.0</v>
      </c>
      <c r="X52" s="2" t="s">
        <v>750</v>
      </c>
      <c r="Y52" s="47">
        <v>1.629983153719E12</v>
      </c>
      <c r="Z52" s="24" t="b">
        <f t="shared" si="6"/>
        <v>1</v>
      </c>
      <c r="AA52" s="46" t="s">
        <v>84</v>
      </c>
      <c r="AB52" s="2">
        <v>331.0</v>
      </c>
      <c r="AC52" s="2" t="s">
        <v>754</v>
      </c>
      <c r="AD52" s="47">
        <v>1.629984392507E12</v>
      </c>
      <c r="AE52" s="24" t="b">
        <f t="shared" si="7"/>
        <v>1</v>
      </c>
      <c r="AF52" s="46" t="s">
        <v>167</v>
      </c>
      <c r="AG52" s="2">
        <v>1809.0</v>
      </c>
      <c r="AH52" s="2" t="s">
        <v>758</v>
      </c>
      <c r="AI52" s="47">
        <v>1.629988077303E12</v>
      </c>
      <c r="AJ52" s="24" t="b">
        <f t="shared" si="8"/>
        <v>0</v>
      </c>
      <c r="AK52" s="46" t="s">
        <v>146</v>
      </c>
      <c r="AL52" s="2">
        <v>300.0</v>
      </c>
      <c r="AM52" s="2" t="s">
        <v>751</v>
      </c>
      <c r="AN52" s="47">
        <v>1.629988506914E12</v>
      </c>
      <c r="AO52" s="24" t="b">
        <f t="shared" si="9"/>
        <v>1</v>
      </c>
      <c r="AP52" s="46" t="s">
        <v>123</v>
      </c>
      <c r="AQ52" s="2">
        <v>194.0</v>
      </c>
      <c r="AR52" s="2" t="s">
        <v>752</v>
      </c>
      <c r="AS52" s="47">
        <v>1.62998945376E12</v>
      </c>
    </row>
    <row r="53">
      <c r="A53" s="24" t="b">
        <f t="shared" si="1"/>
        <v>1</v>
      </c>
      <c r="B53" s="46" t="s">
        <v>202</v>
      </c>
      <c r="C53" s="2">
        <v>298.0</v>
      </c>
      <c r="D53" s="2" t="s">
        <v>753</v>
      </c>
      <c r="E53" s="47">
        <v>1.629977729931E12</v>
      </c>
      <c r="F53" s="24" t="b">
        <f t="shared" si="2"/>
        <v>1</v>
      </c>
      <c r="G53" s="46" t="s">
        <v>167</v>
      </c>
      <c r="H53" s="2">
        <v>1467.0</v>
      </c>
      <c r="I53" s="2" t="s">
        <v>759</v>
      </c>
      <c r="J53" s="47">
        <v>1.629978339921E12</v>
      </c>
      <c r="K53" s="24" t="b">
        <f t="shared" si="3"/>
        <v>1</v>
      </c>
      <c r="L53" s="46" t="s">
        <v>193</v>
      </c>
      <c r="M53" s="2">
        <v>1357.0</v>
      </c>
      <c r="N53" s="2" t="s">
        <v>760</v>
      </c>
      <c r="O53" s="47">
        <v>1.629978704371E12</v>
      </c>
      <c r="P53" s="24" t="b">
        <f t="shared" si="4"/>
        <v>1</v>
      </c>
      <c r="Q53" s="46" t="s">
        <v>229</v>
      </c>
      <c r="R53" s="2">
        <v>1132.0</v>
      </c>
      <c r="S53" s="2" t="s">
        <v>761</v>
      </c>
      <c r="T53" s="47">
        <v>1.629982729868E12</v>
      </c>
      <c r="U53" s="24" t="b">
        <f t="shared" si="5"/>
        <v>1</v>
      </c>
      <c r="V53" s="46" t="s">
        <v>84</v>
      </c>
      <c r="W53" s="2">
        <v>238.0</v>
      </c>
      <c r="X53" s="2" t="s">
        <v>750</v>
      </c>
      <c r="Y53" s="47">
        <v>1.629983153957E12</v>
      </c>
      <c r="Z53" s="24" t="b">
        <f t="shared" si="6"/>
        <v>1</v>
      </c>
      <c r="AA53" s="46" t="s">
        <v>231</v>
      </c>
      <c r="AB53" s="2">
        <v>1367.0</v>
      </c>
      <c r="AC53" s="2" t="s">
        <v>762</v>
      </c>
      <c r="AD53" s="47">
        <v>1.629984393875E12</v>
      </c>
      <c r="AE53" s="24" t="b">
        <f t="shared" si="7"/>
        <v>1</v>
      </c>
      <c r="AF53" s="46" t="s">
        <v>237</v>
      </c>
      <c r="AG53" s="2">
        <v>879.0</v>
      </c>
      <c r="AH53" s="2" t="s">
        <v>763</v>
      </c>
      <c r="AI53" s="47">
        <v>1.629988078182E12</v>
      </c>
      <c r="AJ53" s="24" t="b">
        <f t="shared" si="8"/>
        <v>1</v>
      </c>
      <c r="AK53" s="46" t="s">
        <v>157</v>
      </c>
      <c r="AL53" s="2">
        <v>216.0</v>
      </c>
      <c r="AM53" s="2" t="s">
        <v>764</v>
      </c>
      <c r="AN53" s="47">
        <v>1.629988507133E12</v>
      </c>
      <c r="AO53" s="24" t="b">
        <f t="shared" si="9"/>
        <v>1</v>
      </c>
      <c r="AP53" s="46" t="s">
        <v>84</v>
      </c>
      <c r="AQ53" s="2">
        <v>440.0</v>
      </c>
      <c r="AR53" s="2" t="s">
        <v>765</v>
      </c>
      <c r="AS53" s="47">
        <v>1.6299894542E12</v>
      </c>
    </row>
    <row r="54">
      <c r="A54" s="24" t="b">
        <f t="shared" si="1"/>
        <v>1</v>
      </c>
      <c r="B54" s="46" t="s">
        <v>84</v>
      </c>
      <c r="C54" s="2">
        <v>583.0</v>
      </c>
      <c r="D54" s="2" t="s">
        <v>766</v>
      </c>
      <c r="E54" s="47">
        <v>1.629977730497E12</v>
      </c>
      <c r="F54" s="24" t="b">
        <f t="shared" si="2"/>
        <v>1</v>
      </c>
      <c r="G54" s="46" t="s">
        <v>237</v>
      </c>
      <c r="H54" s="2">
        <v>695.0</v>
      </c>
      <c r="I54" s="2" t="s">
        <v>767</v>
      </c>
      <c r="J54" s="47">
        <v>1.629978340629E12</v>
      </c>
      <c r="K54" s="24" t="b">
        <f t="shared" si="3"/>
        <v>1</v>
      </c>
      <c r="L54" s="46" t="s">
        <v>237</v>
      </c>
      <c r="M54" s="2">
        <v>985.0</v>
      </c>
      <c r="N54" s="2" t="s">
        <v>768</v>
      </c>
      <c r="O54" s="47">
        <v>1.629978705347E12</v>
      </c>
      <c r="P54" s="24" t="b">
        <f t="shared" si="4"/>
        <v>1</v>
      </c>
      <c r="Q54" s="46" t="s">
        <v>237</v>
      </c>
      <c r="R54" s="2">
        <v>940.0</v>
      </c>
      <c r="S54" s="2" t="s">
        <v>769</v>
      </c>
      <c r="T54" s="47">
        <v>1.629982730807E12</v>
      </c>
      <c r="U54" s="24" t="b">
        <f t="shared" si="5"/>
        <v>1</v>
      </c>
      <c r="V54" s="46" t="s">
        <v>212</v>
      </c>
      <c r="W54" s="2">
        <v>283.0</v>
      </c>
      <c r="X54" s="2" t="s">
        <v>770</v>
      </c>
      <c r="Y54" s="47">
        <v>1.62998315424E12</v>
      </c>
      <c r="Z54" s="24" t="b">
        <f t="shared" si="6"/>
        <v>1</v>
      </c>
      <c r="AA54" s="46" t="s">
        <v>237</v>
      </c>
      <c r="AB54" s="2">
        <v>912.0</v>
      </c>
      <c r="AC54" s="2" t="s">
        <v>771</v>
      </c>
      <c r="AD54" s="47">
        <v>1.629984394785E12</v>
      </c>
      <c r="AE54" s="24" t="b">
        <f t="shared" si="7"/>
        <v>1</v>
      </c>
      <c r="AF54" s="46" t="s">
        <v>178</v>
      </c>
      <c r="AG54" s="2">
        <v>284.0</v>
      </c>
      <c r="AH54" s="2" t="s">
        <v>763</v>
      </c>
      <c r="AI54" s="47">
        <v>1.62998807848E12</v>
      </c>
      <c r="AJ54" s="24" t="b">
        <f t="shared" si="8"/>
        <v>1</v>
      </c>
      <c r="AK54" s="46" t="s">
        <v>172</v>
      </c>
      <c r="AL54" s="2">
        <v>327.0</v>
      </c>
      <c r="AM54" s="2" t="s">
        <v>764</v>
      </c>
      <c r="AN54" s="47">
        <v>1.629988507456E12</v>
      </c>
      <c r="AO54" s="24" t="b">
        <f t="shared" si="9"/>
        <v>1</v>
      </c>
      <c r="AP54" s="46" t="s">
        <v>212</v>
      </c>
      <c r="AQ54" s="2">
        <v>295.0</v>
      </c>
      <c r="AR54" s="2" t="s">
        <v>765</v>
      </c>
      <c r="AS54" s="47">
        <v>1.629989454495E12</v>
      </c>
    </row>
    <row r="55">
      <c r="A55" s="24" t="b">
        <f t="shared" si="1"/>
        <v>1</v>
      </c>
      <c r="B55" s="46" t="s">
        <v>193</v>
      </c>
      <c r="C55" s="2">
        <v>857.0</v>
      </c>
      <c r="D55" s="2" t="s">
        <v>772</v>
      </c>
      <c r="E55" s="47">
        <v>1.629977731361E12</v>
      </c>
      <c r="F55" s="24" t="b">
        <f t="shared" si="2"/>
        <v>1</v>
      </c>
      <c r="G55" s="46" t="s">
        <v>159</v>
      </c>
      <c r="H55" s="2">
        <v>225.0</v>
      </c>
      <c r="I55" s="2" t="s">
        <v>767</v>
      </c>
      <c r="J55" s="47">
        <v>1.629978340837E12</v>
      </c>
      <c r="K55" s="24" t="b">
        <f t="shared" si="3"/>
        <v>1</v>
      </c>
      <c r="L55" s="46" t="s">
        <v>159</v>
      </c>
      <c r="M55" s="2">
        <v>230.0</v>
      </c>
      <c r="N55" s="2" t="s">
        <v>768</v>
      </c>
      <c r="O55" s="47">
        <v>1.62997870558E12</v>
      </c>
      <c r="P55" s="24" t="b">
        <f t="shared" si="4"/>
        <v>1</v>
      </c>
      <c r="Q55" s="46" t="s">
        <v>159</v>
      </c>
      <c r="R55" s="2">
        <v>248.0</v>
      </c>
      <c r="S55" s="2" t="s">
        <v>91</v>
      </c>
      <c r="T55" s="47">
        <v>1.629982731054E12</v>
      </c>
      <c r="U55" s="24" t="b">
        <f t="shared" si="5"/>
        <v>1</v>
      </c>
      <c r="V55" s="46" t="s">
        <v>202</v>
      </c>
      <c r="W55" s="2">
        <v>174.0</v>
      </c>
      <c r="X55" s="2" t="s">
        <v>770</v>
      </c>
      <c r="Y55" s="47">
        <v>1.629983154413E12</v>
      </c>
      <c r="Z55" s="24" t="b">
        <f t="shared" si="6"/>
        <v>1</v>
      </c>
      <c r="AA55" s="46" t="s">
        <v>178</v>
      </c>
      <c r="AB55" s="2">
        <v>227.0</v>
      </c>
      <c r="AC55" s="2" t="s">
        <v>773</v>
      </c>
      <c r="AD55" s="47">
        <v>1.629984395015E12</v>
      </c>
      <c r="AE55" s="24" t="b">
        <f t="shared" si="7"/>
        <v>1</v>
      </c>
      <c r="AF55" s="46" t="s">
        <v>166</v>
      </c>
      <c r="AG55" s="2">
        <v>121.0</v>
      </c>
      <c r="AH55" s="2" t="s">
        <v>763</v>
      </c>
      <c r="AI55" s="47">
        <v>1.629988078598E12</v>
      </c>
      <c r="AJ55" s="24" t="b">
        <f t="shared" si="8"/>
        <v>1</v>
      </c>
      <c r="AK55" s="46" t="s">
        <v>84</v>
      </c>
      <c r="AL55" s="2">
        <v>236.0</v>
      </c>
      <c r="AM55" s="2" t="s">
        <v>764</v>
      </c>
      <c r="AN55" s="47">
        <v>1.629988507691E12</v>
      </c>
      <c r="AO55" s="24" t="b">
        <f t="shared" si="9"/>
        <v>1</v>
      </c>
      <c r="AP55" s="46" t="s">
        <v>202</v>
      </c>
      <c r="AQ55" s="2">
        <v>195.0</v>
      </c>
      <c r="AR55" s="2" t="s">
        <v>765</v>
      </c>
      <c r="AS55" s="47">
        <v>1.629989454688E12</v>
      </c>
    </row>
    <row r="56">
      <c r="A56" s="24" t="b">
        <f t="shared" si="1"/>
        <v>1</v>
      </c>
      <c r="B56" s="46" t="s">
        <v>237</v>
      </c>
      <c r="C56" s="2">
        <v>827.0</v>
      </c>
      <c r="D56" s="2" t="s">
        <v>774</v>
      </c>
      <c r="E56" s="47">
        <v>1.629977732186E12</v>
      </c>
      <c r="F56" s="24" t="b">
        <f t="shared" si="2"/>
        <v>1</v>
      </c>
      <c r="G56" s="46" t="s">
        <v>166</v>
      </c>
      <c r="H56" s="2">
        <v>87.0</v>
      </c>
      <c r="I56" s="2" t="s">
        <v>767</v>
      </c>
      <c r="J56" s="47">
        <v>1.629978340927E12</v>
      </c>
      <c r="K56" s="24" t="b">
        <f t="shared" si="3"/>
        <v>1</v>
      </c>
      <c r="L56" s="46" t="s">
        <v>166</v>
      </c>
      <c r="M56" s="2">
        <v>155.0</v>
      </c>
      <c r="N56" s="2" t="s">
        <v>768</v>
      </c>
      <c r="O56" s="47">
        <v>1.629978705743E12</v>
      </c>
      <c r="P56" s="24" t="b">
        <f t="shared" si="4"/>
        <v>1</v>
      </c>
      <c r="Q56" s="46" t="s">
        <v>166</v>
      </c>
      <c r="R56" s="2">
        <v>114.0</v>
      </c>
      <c r="S56" s="2" t="s">
        <v>91</v>
      </c>
      <c r="T56" s="47">
        <v>1.629982731176E12</v>
      </c>
      <c r="U56" s="24" t="b">
        <f t="shared" si="5"/>
        <v>1</v>
      </c>
      <c r="V56" s="46" t="s">
        <v>84</v>
      </c>
      <c r="W56" s="2">
        <v>255.0</v>
      </c>
      <c r="X56" s="2" t="s">
        <v>770</v>
      </c>
      <c r="Y56" s="47">
        <v>1.62998315467E12</v>
      </c>
      <c r="Z56" s="24" t="b">
        <f t="shared" si="6"/>
        <v>1</v>
      </c>
      <c r="AA56" s="46" t="s">
        <v>166</v>
      </c>
      <c r="AB56" s="2">
        <v>134.0</v>
      </c>
      <c r="AC56" s="2" t="s">
        <v>773</v>
      </c>
      <c r="AD56" s="47">
        <v>1.629984395149E12</v>
      </c>
      <c r="AE56" s="24" t="b">
        <f t="shared" si="7"/>
        <v>1</v>
      </c>
      <c r="AF56" s="46" t="s">
        <v>252</v>
      </c>
      <c r="AG56" s="2">
        <v>358.0</v>
      </c>
      <c r="AH56" s="2" t="s">
        <v>763</v>
      </c>
      <c r="AI56" s="47">
        <v>1.629988078946E12</v>
      </c>
      <c r="AJ56" s="24" t="b">
        <f t="shared" si="8"/>
        <v>1</v>
      </c>
      <c r="AK56" s="46" t="s">
        <v>176</v>
      </c>
      <c r="AL56" s="2">
        <v>2379.0</v>
      </c>
      <c r="AM56" s="2" t="s">
        <v>775</v>
      </c>
      <c r="AN56" s="47">
        <v>1.629988510073E12</v>
      </c>
      <c r="AO56" s="24" t="b">
        <f t="shared" si="9"/>
        <v>1</v>
      </c>
      <c r="AP56" s="46" t="s">
        <v>84</v>
      </c>
      <c r="AQ56" s="2">
        <v>236.0</v>
      </c>
      <c r="AR56" s="2" t="s">
        <v>765</v>
      </c>
      <c r="AS56" s="47">
        <v>1.629989454927E12</v>
      </c>
    </row>
    <row r="57">
      <c r="A57" s="24" t="b">
        <f t="shared" si="1"/>
        <v>1</v>
      </c>
      <c r="B57" s="46" t="s">
        <v>159</v>
      </c>
      <c r="C57" s="2">
        <v>295.0</v>
      </c>
      <c r="D57" s="2" t="s">
        <v>774</v>
      </c>
      <c r="E57" s="47">
        <v>1.629977732492E12</v>
      </c>
      <c r="F57" s="24" t="b">
        <f t="shared" si="2"/>
        <v>1</v>
      </c>
      <c r="G57" s="46" t="s">
        <v>252</v>
      </c>
      <c r="H57" s="2">
        <v>245.0</v>
      </c>
      <c r="I57" s="2" t="s">
        <v>776</v>
      </c>
      <c r="J57" s="47">
        <v>1.62997834117E12</v>
      </c>
      <c r="K57" s="24" t="b">
        <f t="shared" si="3"/>
        <v>1</v>
      </c>
      <c r="L57" s="46" t="s">
        <v>252</v>
      </c>
      <c r="M57" s="2">
        <v>359.0</v>
      </c>
      <c r="N57" s="2" t="s">
        <v>777</v>
      </c>
      <c r="O57" s="47">
        <v>1.629978706096E12</v>
      </c>
      <c r="P57" s="24" t="b">
        <f t="shared" si="4"/>
        <v>1</v>
      </c>
      <c r="Q57" s="46" t="s">
        <v>252</v>
      </c>
      <c r="R57" s="2">
        <v>310.0</v>
      </c>
      <c r="S57" s="2" t="s">
        <v>91</v>
      </c>
      <c r="T57" s="47">
        <v>1.62998273148E12</v>
      </c>
      <c r="U57" s="24" t="b">
        <f t="shared" si="5"/>
        <v>1</v>
      </c>
      <c r="V57" s="46" t="s">
        <v>167</v>
      </c>
      <c r="W57" s="2">
        <v>2440.0</v>
      </c>
      <c r="X57" s="2" t="s">
        <v>778</v>
      </c>
      <c r="Y57" s="47">
        <v>1.629983157123E12</v>
      </c>
      <c r="Z57" s="24" t="b">
        <f t="shared" si="6"/>
        <v>1</v>
      </c>
      <c r="AA57" s="46" t="s">
        <v>252</v>
      </c>
      <c r="AB57" s="2">
        <v>285.0</v>
      </c>
      <c r="AC57" s="2" t="s">
        <v>773</v>
      </c>
      <c r="AD57" s="47">
        <v>1.629984395432E12</v>
      </c>
      <c r="AE57" s="24" t="b">
        <f t="shared" si="7"/>
        <v>1</v>
      </c>
      <c r="AI57" s="28"/>
      <c r="AJ57" s="24" t="b">
        <f t="shared" si="8"/>
        <v>1</v>
      </c>
      <c r="AK57" s="46" t="s">
        <v>183</v>
      </c>
      <c r="AL57" s="2">
        <v>262.0</v>
      </c>
      <c r="AM57" s="2" t="s">
        <v>775</v>
      </c>
      <c r="AN57" s="47">
        <v>1.629988510333E12</v>
      </c>
      <c r="AO57" s="24" t="b">
        <f t="shared" si="9"/>
        <v>1</v>
      </c>
      <c r="AP57" s="46" t="s">
        <v>229</v>
      </c>
      <c r="AQ57" s="2">
        <v>1669.0</v>
      </c>
      <c r="AR57" s="2" t="s">
        <v>779</v>
      </c>
      <c r="AS57" s="47">
        <v>1.629989456598E12</v>
      </c>
    </row>
    <row r="58">
      <c r="A58" s="24" t="b">
        <f t="shared" si="1"/>
        <v>1</v>
      </c>
      <c r="B58" s="46" t="s">
        <v>166</v>
      </c>
      <c r="C58" s="2">
        <v>111.0</v>
      </c>
      <c r="D58" s="2" t="s">
        <v>774</v>
      </c>
      <c r="E58" s="47">
        <v>1.629977732594E12</v>
      </c>
      <c r="F58" s="24" t="b">
        <f t="shared" si="2"/>
        <v>1</v>
      </c>
      <c r="J58" s="28"/>
      <c r="K58" s="24" t="b">
        <f t="shared" si="3"/>
        <v>1</v>
      </c>
      <c r="O58" s="28"/>
      <c r="P58" s="24" t="b">
        <f t="shared" si="4"/>
        <v>1</v>
      </c>
      <c r="T58" s="28"/>
      <c r="U58" s="24" t="b">
        <f t="shared" si="5"/>
        <v>1</v>
      </c>
      <c r="V58" s="46" t="s">
        <v>237</v>
      </c>
      <c r="W58" s="2">
        <v>878.0</v>
      </c>
      <c r="X58" s="2" t="s">
        <v>778</v>
      </c>
      <c r="Y58" s="47">
        <v>1.629983157985E12</v>
      </c>
      <c r="Z58" s="24" t="b">
        <f t="shared" si="6"/>
        <v>1</v>
      </c>
      <c r="AD58" s="28"/>
      <c r="AE58" s="24" t="b">
        <f t="shared" si="7"/>
        <v>1</v>
      </c>
      <c r="AI58" s="28"/>
      <c r="AJ58" s="24" t="b">
        <f t="shared" si="8"/>
        <v>1</v>
      </c>
      <c r="AK58" s="46" t="s">
        <v>70</v>
      </c>
      <c r="AL58" s="2">
        <v>192.0</v>
      </c>
      <c r="AM58" s="2" t="s">
        <v>775</v>
      </c>
      <c r="AN58" s="47">
        <v>1.629988510526E12</v>
      </c>
      <c r="AO58" s="24" t="b">
        <f t="shared" si="9"/>
        <v>1</v>
      </c>
      <c r="AP58" s="46" t="s">
        <v>237</v>
      </c>
      <c r="AQ58" s="2">
        <v>697.0</v>
      </c>
      <c r="AR58" s="2" t="s">
        <v>780</v>
      </c>
      <c r="AS58" s="47">
        <v>1.629989457293E12</v>
      </c>
    </row>
    <row r="59">
      <c r="A59" s="21" t="b">
        <f t="shared" si="1"/>
        <v>1</v>
      </c>
      <c r="B59" s="46" t="s">
        <v>252</v>
      </c>
      <c r="C59" s="2">
        <v>361.0</v>
      </c>
      <c r="D59" s="2" t="s">
        <v>774</v>
      </c>
      <c r="E59" s="47">
        <v>1.629977732949E12</v>
      </c>
      <c r="F59" s="21" t="b">
        <f t="shared" si="2"/>
        <v>1</v>
      </c>
      <c r="J59" s="28"/>
      <c r="K59" s="21" t="b">
        <f t="shared" si="3"/>
        <v>1</v>
      </c>
      <c r="O59" s="28"/>
      <c r="P59" s="21" t="b">
        <f t="shared" si="4"/>
        <v>1</v>
      </c>
      <c r="T59" s="28"/>
      <c r="U59" s="21" t="b">
        <f t="shared" si="5"/>
        <v>1</v>
      </c>
      <c r="V59" s="46" t="s">
        <v>178</v>
      </c>
      <c r="W59" s="2">
        <v>243.0</v>
      </c>
      <c r="X59" s="2" t="s">
        <v>781</v>
      </c>
      <c r="Y59" s="47">
        <v>1.629983158231E12</v>
      </c>
      <c r="Z59" s="21" t="b">
        <f t="shared" si="6"/>
        <v>1</v>
      </c>
      <c r="AD59" s="28"/>
      <c r="AE59" s="21" t="b">
        <f t="shared" si="7"/>
        <v>1</v>
      </c>
      <c r="AI59" s="28"/>
      <c r="AJ59" s="21" t="b">
        <f t="shared" si="8"/>
        <v>1</v>
      </c>
      <c r="AK59" s="46" t="s">
        <v>61</v>
      </c>
      <c r="AL59" s="2">
        <v>259.0</v>
      </c>
      <c r="AM59" s="2" t="s">
        <v>775</v>
      </c>
      <c r="AN59" s="47">
        <v>1.629988510786E12</v>
      </c>
      <c r="AO59" s="21" t="b">
        <f t="shared" si="9"/>
        <v>1</v>
      </c>
      <c r="AP59" s="46" t="s">
        <v>159</v>
      </c>
      <c r="AQ59" s="2">
        <v>273.0</v>
      </c>
      <c r="AR59" s="2" t="s">
        <v>780</v>
      </c>
      <c r="AS59" s="47">
        <v>1.629989457567E12</v>
      </c>
    </row>
    <row r="60">
      <c r="A60" s="21" t="b">
        <f t="shared" si="1"/>
        <v>1</v>
      </c>
      <c r="E60" s="28"/>
      <c r="F60" s="21" t="b">
        <f t="shared" si="2"/>
        <v>1</v>
      </c>
      <c r="J60" s="28"/>
      <c r="K60" s="21" t="b">
        <f t="shared" si="3"/>
        <v>1</v>
      </c>
      <c r="O60" s="28"/>
      <c r="P60" s="21" t="b">
        <f t="shared" si="4"/>
        <v>1</v>
      </c>
      <c r="T60" s="28"/>
      <c r="U60" s="21" t="b">
        <f t="shared" si="5"/>
        <v>1</v>
      </c>
      <c r="V60" s="46" t="s">
        <v>166</v>
      </c>
      <c r="W60" s="2">
        <v>496.0</v>
      </c>
      <c r="X60" s="2" t="s">
        <v>781</v>
      </c>
      <c r="Y60" s="47">
        <v>1.62998315873E12</v>
      </c>
      <c r="Z60" s="21" t="b">
        <f t="shared" si="6"/>
        <v>1</v>
      </c>
      <c r="AD60" s="28"/>
      <c r="AE60" s="21" t="b">
        <f t="shared" si="7"/>
        <v>1</v>
      </c>
      <c r="AI60" s="28"/>
      <c r="AJ60" s="21" t="b">
        <f t="shared" si="8"/>
        <v>1</v>
      </c>
      <c r="AK60" s="46" t="s">
        <v>196</v>
      </c>
      <c r="AL60" s="2">
        <v>219.0</v>
      </c>
      <c r="AM60" s="2" t="s">
        <v>782</v>
      </c>
      <c r="AN60" s="47">
        <v>1.629988511004E12</v>
      </c>
      <c r="AO60" s="21" t="b">
        <f t="shared" si="9"/>
        <v>1</v>
      </c>
      <c r="AP60" s="46" t="s">
        <v>166</v>
      </c>
      <c r="AQ60" s="2">
        <v>96.0</v>
      </c>
      <c r="AR60" s="2" t="s">
        <v>780</v>
      </c>
      <c r="AS60" s="47">
        <v>1.629989457672E12</v>
      </c>
    </row>
    <row r="61">
      <c r="A61" s="21" t="b">
        <f t="shared" si="1"/>
        <v>1</v>
      </c>
      <c r="E61" s="28"/>
      <c r="F61" s="21" t="b">
        <f t="shared" si="2"/>
        <v>1</v>
      </c>
      <c r="J61" s="28"/>
      <c r="K61" s="21" t="b">
        <f t="shared" si="3"/>
        <v>1</v>
      </c>
      <c r="O61" s="28"/>
      <c r="P61" s="21" t="b">
        <f t="shared" si="4"/>
        <v>1</v>
      </c>
      <c r="T61" s="28"/>
      <c r="U61" s="21" t="b">
        <f t="shared" si="5"/>
        <v>1</v>
      </c>
      <c r="V61" s="46" t="s">
        <v>252</v>
      </c>
      <c r="W61" s="2">
        <v>293.0</v>
      </c>
      <c r="X61" s="2" t="s">
        <v>783</v>
      </c>
      <c r="Y61" s="47">
        <v>1.629983159017E12</v>
      </c>
      <c r="Z61" s="21" t="b">
        <f t="shared" si="6"/>
        <v>1</v>
      </c>
      <c r="AD61" s="28"/>
      <c r="AE61" s="21" t="b">
        <f t="shared" si="7"/>
        <v>1</v>
      </c>
      <c r="AI61" s="28"/>
      <c r="AJ61" s="21" t="b">
        <f t="shared" si="8"/>
        <v>1</v>
      </c>
      <c r="AK61" s="46" t="s">
        <v>70</v>
      </c>
      <c r="AL61" s="2">
        <v>109.0</v>
      </c>
      <c r="AM61" s="2" t="s">
        <v>782</v>
      </c>
      <c r="AN61" s="47">
        <v>1.629988511118E12</v>
      </c>
      <c r="AO61" s="21" t="b">
        <f t="shared" si="9"/>
        <v>1</v>
      </c>
      <c r="AP61" s="46" t="s">
        <v>159</v>
      </c>
      <c r="AQ61" s="2">
        <v>283.0</v>
      </c>
      <c r="AR61" s="2" t="s">
        <v>780</v>
      </c>
      <c r="AS61" s="47">
        <v>1.629989457961E12</v>
      </c>
    </row>
    <row r="62">
      <c r="A62" s="21" t="b">
        <f t="shared" si="1"/>
        <v>1</v>
      </c>
      <c r="E62" s="28"/>
      <c r="F62" s="21" t="b">
        <f t="shared" si="2"/>
        <v>1</v>
      </c>
      <c r="J62" s="28"/>
      <c r="K62" s="21" t="b">
        <f t="shared" si="3"/>
        <v>1</v>
      </c>
      <c r="O62" s="28"/>
      <c r="P62" s="21" t="b">
        <f t="shared" si="4"/>
        <v>1</v>
      </c>
      <c r="T62" s="28"/>
      <c r="U62" s="21" t="b">
        <f t="shared" si="5"/>
        <v>1</v>
      </c>
      <c r="Y62" s="28"/>
      <c r="Z62" s="21" t="b">
        <f t="shared" si="6"/>
        <v>1</v>
      </c>
      <c r="AD62" s="28"/>
      <c r="AE62" s="21" t="b">
        <f t="shared" si="7"/>
        <v>1</v>
      </c>
      <c r="AI62" s="28"/>
      <c r="AJ62" s="21" t="b">
        <f t="shared" si="8"/>
        <v>1</v>
      </c>
      <c r="AK62" s="46" t="s">
        <v>202</v>
      </c>
      <c r="AL62" s="2">
        <v>191.0</v>
      </c>
      <c r="AM62" s="2" t="s">
        <v>782</v>
      </c>
      <c r="AN62" s="47">
        <v>1.629988511302E12</v>
      </c>
      <c r="AO62" s="21" t="b">
        <f t="shared" si="9"/>
        <v>1</v>
      </c>
      <c r="AP62" s="46" t="s">
        <v>237</v>
      </c>
      <c r="AQ62" s="2">
        <v>110.0</v>
      </c>
      <c r="AR62" s="2" t="s">
        <v>784</v>
      </c>
      <c r="AS62" s="47">
        <v>1.629989458055E12</v>
      </c>
    </row>
    <row r="63">
      <c r="A63" s="21" t="b">
        <f t="shared" si="1"/>
        <v>1</v>
      </c>
      <c r="E63" s="28"/>
      <c r="F63" s="21" t="b">
        <f t="shared" si="2"/>
        <v>1</v>
      </c>
      <c r="J63" s="28"/>
      <c r="K63" s="21" t="b">
        <f t="shared" si="3"/>
        <v>1</v>
      </c>
      <c r="O63" s="28"/>
      <c r="P63" s="21" t="b">
        <f t="shared" si="4"/>
        <v>1</v>
      </c>
      <c r="T63" s="28"/>
      <c r="U63" s="21" t="b">
        <f t="shared" si="5"/>
        <v>1</v>
      </c>
      <c r="Y63" s="28"/>
      <c r="Z63" s="21" t="b">
        <f t="shared" si="6"/>
        <v>1</v>
      </c>
      <c r="AD63" s="28"/>
      <c r="AE63" s="21" t="b">
        <f t="shared" si="7"/>
        <v>1</v>
      </c>
      <c r="AI63" s="28"/>
      <c r="AJ63" s="21" t="b">
        <f t="shared" si="8"/>
        <v>1</v>
      </c>
      <c r="AK63" s="46" t="s">
        <v>75</v>
      </c>
      <c r="AL63" s="2">
        <v>186.0</v>
      </c>
      <c r="AM63" s="2" t="s">
        <v>782</v>
      </c>
      <c r="AN63" s="47">
        <v>1.629988511491E12</v>
      </c>
      <c r="AO63" s="21" t="b">
        <f t="shared" si="9"/>
        <v>1</v>
      </c>
      <c r="AP63" s="46" t="s">
        <v>178</v>
      </c>
      <c r="AQ63" s="2">
        <v>189.0</v>
      </c>
      <c r="AR63" s="2" t="s">
        <v>784</v>
      </c>
      <c r="AS63" s="47">
        <v>1.629989458245E12</v>
      </c>
    </row>
    <row r="64">
      <c r="A64" s="21" t="b">
        <f t="shared" si="1"/>
        <v>1</v>
      </c>
      <c r="E64" s="28"/>
      <c r="F64" s="21" t="b">
        <f t="shared" si="2"/>
        <v>1</v>
      </c>
      <c r="J64" s="28"/>
      <c r="K64" s="21" t="b">
        <f t="shared" si="3"/>
        <v>1</v>
      </c>
      <c r="O64" s="28"/>
      <c r="P64" s="21" t="b">
        <f t="shared" si="4"/>
        <v>1</v>
      </c>
      <c r="T64" s="28"/>
      <c r="U64" s="21" t="b">
        <f t="shared" si="5"/>
        <v>1</v>
      </c>
      <c r="Y64" s="28"/>
      <c r="Z64" s="21" t="b">
        <f t="shared" si="6"/>
        <v>1</v>
      </c>
      <c r="AD64" s="28"/>
      <c r="AE64" s="21" t="b">
        <f t="shared" si="7"/>
        <v>1</v>
      </c>
      <c r="AI64" s="28"/>
      <c r="AJ64" s="21" t="b">
        <f t="shared" si="8"/>
        <v>1</v>
      </c>
      <c r="AK64" s="46" t="s">
        <v>84</v>
      </c>
      <c r="AL64" s="2">
        <v>163.0</v>
      </c>
      <c r="AM64" s="2" t="s">
        <v>782</v>
      </c>
      <c r="AN64" s="47">
        <v>1.629988511654E12</v>
      </c>
      <c r="AO64" s="21" t="b">
        <f t="shared" si="9"/>
        <v>1</v>
      </c>
      <c r="AP64" s="46" t="s">
        <v>166</v>
      </c>
      <c r="AQ64" s="2">
        <v>95.0</v>
      </c>
      <c r="AR64" s="2" t="s">
        <v>784</v>
      </c>
      <c r="AS64" s="47">
        <v>1.629989458341E12</v>
      </c>
    </row>
    <row r="65">
      <c r="A65" s="21" t="b">
        <f t="shared" si="1"/>
        <v>1</v>
      </c>
      <c r="E65" s="28"/>
      <c r="F65" s="21" t="b">
        <f t="shared" si="2"/>
        <v>1</v>
      </c>
      <c r="J65" s="28"/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Y65" s="28"/>
      <c r="Z65" s="21" t="b">
        <f t="shared" si="6"/>
        <v>1</v>
      </c>
      <c r="AD65" s="28"/>
      <c r="AE65" s="21" t="b">
        <f t="shared" si="7"/>
        <v>1</v>
      </c>
      <c r="AI65" s="28"/>
      <c r="AJ65" s="21" t="b">
        <f t="shared" si="8"/>
        <v>1</v>
      </c>
      <c r="AK65" s="46" t="s">
        <v>176</v>
      </c>
      <c r="AL65" s="2">
        <v>890.0</v>
      </c>
      <c r="AM65" s="2" t="s">
        <v>785</v>
      </c>
      <c r="AN65" s="47">
        <v>1.629988512542E12</v>
      </c>
      <c r="AO65" s="21" t="b">
        <f t="shared" si="9"/>
        <v>1</v>
      </c>
      <c r="AP65" s="46" t="s">
        <v>252</v>
      </c>
      <c r="AQ65" s="2">
        <v>283.0</v>
      </c>
      <c r="AR65" s="2" t="s">
        <v>784</v>
      </c>
      <c r="AS65" s="47">
        <v>1.629989458623E12</v>
      </c>
    </row>
    <row r="66">
      <c r="A66" s="21" t="b">
        <f t="shared" si="1"/>
        <v>1</v>
      </c>
      <c r="E66" s="28"/>
      <c r="F66" s="21" t="b">
        <f t="shared" si="2"/>
        <v>1</v>
      </c>
      <c r="J66" s="28"/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Y66" s="28"/>
      <c r="Z66" s="21" t="b">
        <f t="shared" si="6"/>
        <v>1</v>
      </c>
      <c r="AD66" s="28"/>
      <c r="AE66" s="21" t="b">
        <f t="shared" si="7"/>
        <v>1</v>
      </c>
      <c r="AI66" s="28"/>
      <c r="AJ66" s="21" t="b">
        <f t="shared" si="8"/>
        <v>1</v>
      </c>
      <c r="AK66" s="46" t="s">
        <v>186</v>
      </c>
      <c r="AL66" s="2">
        <v>485.0</v>
      </c>
      <c r="AM66" s="2" t="s">
        <v>786</v>
      </c>
      <c r="AN66" s="47">
        <v>1.629988513027E12</v>
      </c>
      <c r="AO66" s="21" t="b">
        <f t="shared" si="9"/>
        <v>1</v>
      </c>
      <c r="AS66" s="28"/>
    </row>
    <row r="67">
      <c r="A67" s="21" t="b">
        <f t="shared" si="1"/>
        <v>1</v>
      </c>
      <c r="E67" s="28"/>
      <c r="F67" s="21" t="b">
        <f t="shared" si="2"/>
        <v>1</v>
      </c>
      <c r="J67" s="28"/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Y67" s="28"/>
      <c r="Z67" s="21" t="b">
        <f t="shared" si="6"/>
        <v>1</v>
      </c>
      <c r="AD67" s="28"/>
      <c r="AE67" s="21" t="b">
        <f t="shared" si="7"/>
        <v>1</v>
      </c>
      <c r="AI67" s="28"/>
      <c r="AJ67" s="21" t="b">
        <f t="shared" si="8"/>
        <v>1</v>
      </c>
      <c r="AK67" s="46" t="s">
        <v>84</v>
      </c>
      <c r="AL67" s="2">
        <v>305.0</v>
      </c>
      <c r="AM67" s="2" t="s">
        <v>786</v>
      </c>
      <c r="AN67" s="47">
        <v>1.629988513333E12</v>
      </c>
      <c r="AO67" s="21" t="b">
        <f t="shared" si="9"/>
        <v>1</v>
      </c>
      <c r="AS67" s="28"/>
    </row>
    <row r="68">
      <c r="A68" s="21" t="b">
        <f t="shared" si="1"/>
        <v>1</v>
      </c>
      <c r="E68" s="28"/>
      <c r="F68" s="21" t="b">
        <f t="shared" si="2"/>
        <v>1</v>
      </c>
      <c r="J68" s="28"/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Y68" s="28"/>
      <c r="Z68" s="21" t="b">
        <f t="shared" si="6"/>
        <v>1</v>
      </c>
      <c r="AD68" s="28"/>
      <c r="AE68" s="21" t="b">
        <f t="shared" si="7"/>
        <v>1</v>
      </c>
      <c r="AI68" s="28"/>
      <c r="AJ68" s="21" t="b">
        <f t="shared" si="8"/>
        <v>1</v>
      </c>
      <c r="AK68" s="46" t="s">
        <v>193</v>
      </c>
      <c r="AL68" s="2">
        <v>8201.0</v>
      </c>
      <c r="AM68" s="2" t="s">
        <v>787</v>
      </c>
      <c r="AN68" s="47">
        <v>1.629988521535E12</v>
      </c>
      <c r="AO68" s="21" t="b">
        <f t="shared" si="9"/>
        <v>1</v>
      </c>
      <c r="AS68" s="28"/>
    </row>
    <row r="69">
      <c r="A69" s="21" t="b">
        <f t="shared" si="1"/>
        <v>1</v>
      </c>
      <c r="E69" s="28"/>
      <c r="F69" s="21" t="b">
        <f t="shared" si="2"/>
        <v>1</v>
      </c>
      <c r="J69" s="28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Y69" s="28"/>
      <c r="Z69" s="21" t="b">
        <f t="shared" si="6"/>
        <v>1</v>
      </c>
      <c r="AD69" s="28"/>
      <c r="AE69" s="21" t="b">
        <f t="shared" si="7"/>
        <v>1</v>
      </c>
      <c r="AI69" s="28"/>
      <c r="AJ69" s="21" t="b">
        <f t="shared" si="8"/>
        <v>1</v>
      </c>
      <c r="AK69" s="46" t="s">
        <v>198</v>
      </c>
      <c r="AL69" s="2">
        <v>1038.0</v>
      </c>
      <c r="AM69" s="2" t="s">
        <v>788</v>
      </c>
      <c r="AN69" s="47">
        <v>1.629988522573E12</v>
      </c>
      <c r="AO69" s="21" t="b">
        <f t="shared" si="9"/>
        <v>1</v>
      </c>
      <c r="AS69" s="28"/>
    </row>
    <row r="70">
      <c r="A70" s="21" t="b">
        <f t="shared" si="1"/>
        <v>1</v>
      </c>
      <c r="E70" s="28"/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Y70" s="28"/>
      <c r="Z70" s="21" t="b">
        <f t="shared" si="6"/>
        <v>1</v>
      </c>
      <c r="AD70" s="28"/>
      <c r="AE70" s="21" t="b">
        <f t="shared" si="7"/>
        <v>1</v>
      </c>
      <c r="AI70" s="28"/>
      <c r="AJ70" s="21" t="b">
        <f t="shared" si="8"/>
        <v>1</v>
      </c>
      <c r="AK70" s="46" t="s">
        <v>159</v>
      </c>
      <c r="AL70" s="2">
        <v>252.0</v>
      </c>
      <c r="AM70" s="2" t="s">
        <v>788</v>
      </c>
      <c r="AN70" s="47">
        <v>1.629988522825E12</v>
      </c>
      <c r="AO70" s="21" t="b">
        <f t="shared" si="9"/>
        <v>1</v>
      </c>
      <c r="AS70" s="28"/>
    </row>
    <row r="71">
      <c r="A71" s="21" t="b">
        <f t="shared" si="1"/>
        <v>1</v>
      </c>
      <c r="E71" s="28"/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28"/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K71" s="46" t="s">
        <v>166</v>
      </c>
      <c r="AL71" s="2">
        <v>128.0</v>
      </c>
      <c r="AM71" s="2" t="s">
        <v>788</v>
      </c>
      <c r="AN71" s="47">
        <v>1.629988522955E12</v>
      </c>
      <c r="AO71" s="21" t="b">
        <f t="shared" si="9"/>
        <v>1</v>
      </c>
      <c r="AS71" s="28"/>
    </row>
    <row r="72">
      <c r="A72" s="21" t="b">
        <f t="shared" si="1"/>
        <v>1</v>
      </c>
      <c r="E72" s="28"/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28"/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K72" s="46" t="s">
        <v>84</v>
      </c>
      <c r="AL72" s="2">
        <v>778.0</v>
      </c>
      <c r="AM72" s="2" t="s">
        <v>789</v>
      </c>
      <c r="AN72" s="47">
        <v>1.629988523731E12</v>
      </c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28"/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K73" s="46" t="s">
        <v>221</v>
      </c>
      <c r="AL73" s="2">
        <v>665.0</v>
      </c>
      <c r="AM73" s="2" t="s">
        <v>790</v>
      </c>
      <c r="AN73" s="47">
        <v>1.629988524397E12</v>
      </c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28"/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K74" s="46" t="s">
        <v>123</v>
      </c>
      <c r="AL74" s="2">
        <v>260.0</v>
      </c>
      <c r="AM74" s="2" t="s">
        <v>790</v>
      </c>
      <c r="AN74" s="47">
        <v>1.629988524654E12</v>
      </c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28"/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K75" s="46" t="s">
        <v>84</v>
      </c>
      <c r="AL75" s="2">
        <v>214.0</v>
      </c>
      <c r="AM75" s="2" t="s">
        <v>790</v>
      </c>
      <c r="AN75" s="47">
        <v>1.629988524868E12</v>
      </c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K76" s="46" t="s">
        <v>212</v>
      </c>
      <c r="AL76" s="2">
        <v>279.0</v>
      </c>
      <c r="AM76" s="2" t="s">
        <v>791</v>
      </c>
      <c r="AN76" s="47">
        <v>1.629988525162E12</v>
      </c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K77" s="46" t="s">
        <v>202</v>
      </c>
      <c r="AL77" s="2">
        <v>209.0</v>
      </c>
      <c r="AM77" s="2" t="s">
        <v>791</v>
      </c>
      <c r="AN77" s="47">
        <v>1.629988525363E12</v>
      </c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J78" s="21" t="b">
        <f t="shared" si="8"/>
        <v>1</v>
      </c>
      <c r="AK78" s="46" t="s">
        <v>84</v>
      </c>
      <c r="AL78" s="2">
        <v>282.0</v>
      </c>
      <c r="AM78" s="2" t="s">
        <v>791</v>
      </c>
      <c r="AN78" s="47">
        <v>1.62998852564E12</v>
      </c>
      <c r="AS78" s="28"/>
    </row>
    <row r="79">
      <c r="E79" s="28"/>
      <c r="J79" s="28"/>
      <c r="O79" s="28"/>
      <c r="T79" s="28"/>
      <c r="Y79" s="28"/>
      <c r="AD79" s="28"/>
      <c r="AI79" s="28"/>
      <c r="AJ79" s="21" t="b">
        <f t="shared" si="8"/>
        <v>1</v>
      </c>
      <c r="AK79" s="46" t="s">
        <v>229</v>
      </c>
      <c r="AL79" s="2">
        <v>2135.0</v>
      </c>
      <c r="AM79" s="2" t="s">
        <v>792</v>
      </c>
      <c r="AN79" s="47">
        <v>1.629988527778E12</v>
      </c>
      <c r="AS79" s="28"/>
    </row>
    <row r="80">
      <c r="E80" s="28"/>
      <c r="J80" s="28"/>
      <c r="O80" s="28"/>
      <c r="T80" s="28"/>
      <c r="Y80" s="28"/>
      <c r="AD80" s="28"/>
      <c r="AI80" s="28"/>
      <c r="AJ80" s="21" t="b">
        <f t="shared" si="8"/>
        <v>1</v>
      </c>
      <c r="AK80" s="46" t="s">
        <v>237</v>
      </c>
      <c r="AL80" s="2">
        <v>1064.0</v>
      </c>
      <c r="AM80" s="2" t="s">
        <v>793</v>
      </c>
      <c r="AN80" s="47">
        <v>1.629988528839E12</v>
      </c>
      <c r="AS80" s="28"/>
    </row>
    <row r="81">
      <c r="E81" s="28"/>
      <c r="J81" s="28"/>
      <c r="O81" s="28"/>
      <c r="T81" s="28"/>
      <c r="Y81" s="28"/>
      <c r="AD81" s="28"/>
      <c r="AI81" s="28"/>
      <c r="AJ81" s="21" t="b">
        <f t="shared" si="8"/>
        <v>1</v>
      </c>
      <c r="AK81" s="46" t="s">
        <v>159</v>
      </c>
      <c r="AL81" s="2">
        <v>551.0</v>
      </c>
      <c r="AM81" s="2" t="s">
        <v>794</v>
      </c>
      <c r="AN81" s="47">
        <v>1.629988529389E12</v>
      </c>
      <c r="AS81" s="28"/>
    </row>
    <row r="82">
      <c r="E82" s="28"/>
      <c r="J82" s="28"/>
      <c r="O82" s="28"/>
      <c r="T82" s="28"/>
      <c r="Y82" s="28"/>
      <c r="AD82" s="28"/>
      <c r="AI82" s="28"/>
      <c r="AJ82" s="21" t="b">
        <f t="shared" si="8"/>
        <v>1</v>
      </c>
      <c r="AK82" s="46" t="s">
        <v>166</v>
      </c>
      <c r="AL82" s="2">
        <v>173.0</v>
      </c>
      <c r="AM82" s="2" t="s">
        <v>794</v>
      </c>
      <c r="AN82" s="47">
        <v>1.629988529565E12</v>
      </c>
      <c r="AS82" s="28"/>
    </row>
    <row r="83">
      <c r="E83" s="28"/>
      <c r="J83" s="28"/>
      <c r="O83" s="28"/>
      <c r="T83" s="28"/>
      <c r="Y83" s="28"/>
      <c r="AD83" s="28"/>
      <c r="AI83" s="28"/>
      <c r="AJ83" s="21" t="b">
        <f t="shared" si="8"/>
        <v>1</v>
      </c>
      <c r="AK83" s="46" t="s">
        <v>252</v>
      </c>
      <c r="AL83" s="2">
        <v>342.0</v>
      </c>
      <c r="AM83" s="2" t="s">
        <v>794</v>
      </c>
      <c r="AN83" s="47">
        <v>1.629988529903E12</v>
      </c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481.5357143</v>
      </c>
      <c r="E151" s="28"/>
      <c r="F151" s="33"/>
      <c r="G151" s="31" t="s">
        <v>307</v>
      </c>
      <c r="H151" s="32">
        <f> AVERAGE(H4:H99)</f>
        <v>447.1666667</v>
      </c>
      <c r="J151" s="28"/>
      <c r="K151" s="33"/>
      <c r="L151" s="31" t="s">
        <v>307</v>
      </c>
      <c r="M151" s="32">
        <f> AVERAGE(M4:M99)</f>
        <v>415.3703704</v>
      </c>
      <c r="O151" s="28"/>
      <c r="P151" s="33"/>
      <c r="Q151" s="31" t="s">
        <v>307</v>
      </c>
      <c r="R151" s="32">
        <f> AVERAGE(R4:R99)</f>
        <v>492.9074074</v>
      </c>
      <c r="T151" s="28"/>
      <c r="U151" s="33"/>
      <c r="V151" s="31" t="s">
        <v>307</v>
      </c>
      <c r="W151" s="32">
        <f> AVERAGE(W4:W99)</f>
        <v>415.9655172</v>
      </c>
      <c r="Y151" s="28"/>
      <c r="Z151" s="33"/>
      <c r="AA151" s="31" t="s">
        <v>307</v>
      </c>
      <c r="AB151" s="32">
        <f> AVERAGE(AB4:AB99)</f>
        <v>551.2777778</v>
      </c>
      <c r="AD151" s="28"/>
      <c r="AE151" s="33"/>
      <c r="AF151" s="31" t="s">
        <v>307</v>
      </c>
      <c r="AG151" s="32">
        <f> AVERAGE(AG4:AG99)</f>
        <v>548.9433962</v>
      </c>
      <c r="AI151" s="28"/>
      <c r="AJ151" s="33"/>
      <c r="AK151" s="31" t="s">
        <v>307</v>
      </c>
      <c r="AL151" s="32">
        <f> AVERAGE(AL4:AL99)</f>
        <v>520.4</v>
      </c>
      <c r="AN151" s="28"/>
      <c r="AO151" s="33"/>
      <c r="AP151" s="31" t="s">
        <v>307</v>
      </c>
      <c r="AQ151" s="32">
        <f> AVERAGE(AQ4:AQ99)</f>
        <v>427.4677419</v>
      </c>
      <c r="AS151" s="28"/>
    </row>
    <row r="152">
      <c r="A152" s="30"/>
      <c r="B152" s="34" t="s">
        <v>308</v>
      </c>
      <c r="C152" s="35">
        <f>STDEV(C4:C99)</f>
        <v>905.0332583</v>
      </c>
      <c r="E152" s="28"/>
      <c r="F152" s="33"/>
      <c r="G152" s="34" t="s">
        <v>308</v>
      </c>
      <c r="H152" s="35">
        <f>STDEV(H4:H99)</f>
        <v>601.9059273</v>
      </c>
      <c r="J152" s="28"/>
      <c r="K152" s="33"/>
      <c r="L152" s="34" t="s">
        <v>308</v>
      </c>
      <c r="M152" s="35">
        <f>STDEV(M4:M99)</f>
        <v>437.3978068</v>
      </c>
      <c r="O152" s="28"/>
      <c r="P152" s="33"/>
      <c r="Q152" s="34" t="s">
        <v>308</v>
      </c>
      <c r="R152" s="35">
        <f>STDEV(R4:R99)</f>
        <v>795.1575439</v>
      </c>
      <c r="T152" s="28"/>
      <c r="U152" s="33"/>
      <c r="V152" s="34" t="s">
        <v>308</v>
      </c>
      <c r="W152" s="35">
        <f>STDEV(W4:W99)</f>
        <v>612.1051671</v>
      </c>
      <c r="Y152" s="28"/>
      <c r="Z152" s="33"/>
      <c r="AA152" s="34" t="s">
        <v>308</v>
      </c>
      <c r="AB152" s="35">
        <f>STDEV(AB4:AB99)</f>
        <v>889.4855714</v>
      </c>
      <c r="AD152" s="28"/>
      <c r="AE152" s="33"/>
      <c r="AF152" s="34" t="s">
        <v>308</v>
      </c>
      <c r="AG152" s="35">
        <f>STDEV(AG4:AG99)</f>
        <v>743.8989906</v>
      </c>
      <c r="AI152" s="28"/>
      <c r="AJ152" s="33"/>
      <c r="AK152" s="34" t="s">
        <v>308</v>
      </c>
      <c r="AL152" s="35">
        <f>STDEV(AL4:AL99)</f>
        <v>961.5288801</v>
      </c>
      <c r="AN152" s="28"/>
      <c r="AO152" s="33"/>
      <c r="AP152" s="34" t="s">
        <v>308</v>
      </c>
      <c r="AQ152" s="35">
        <f>STDEV(AQ4:AQ99)</f>
        <v>643.4178388</v>
      </c>
      <c r="AS152" s="28"/>
    </row>
    <row r="153">
      <c r="A153" s="30"/>
      <c r="B153" s="31" t="s">
        <v>309</v>
      </c>
      <c r="C153" s="35">
        <f>MEDIAN(C4:C99)</f>
        <v>265.5</v>
      </c>
      <c r="E153" s="28"/>
      <c r="F153" s="33"/>
      <c r="G153" s="31" t="s">
        <v>309</v>
      </c>
      <c r="H153" s="35">
        <f>MEDIAN(H4:H99)</f>
        <v>235.5</v>
      </c>
      <c r="J153" s="28"/>
      <c r="K153" s="33"/>
      <c r="L153" s="31" t="s">
        <v>309</v>
      </c>
      <c r="M153" s="35">
        <f>MEDIAN(M4:M99)</f>
        <v>252.5</v>
      </c>
      <c r="O153" s="28"/>
      <c r="P153" s="33"/>
      <c r="Q153" s="31" t="s">
        <v>309</v>
      </c>
      <c r="R153" s="35">
        <f>MEDIAN(R4:R99)</f>
        <v>269</v>
      </c>
      <c r="T153" s="28"/>
      <c r="U153" s="33"/>
      <c r="V153" s="31" t="s">
        <v>309</v>
      </c>
      <c r="W153" s="35">
        <f>MEDIAN(W4:W99)</f>
        <v>240.5</v>
      </c>
      <c r="Y153" s="28"/>
      <c r="Z153" s="33"/>
      <c r="AA153" s="31" t="s">
        <v>309</v>
      </c>
      <c r="AB153" s="35">
        <f>MEDIAN(AB4:AB99)</f>
        <v>286.5</v>
      </c>
      <c r="AD153" s="28"/>
      <c r="AE153" s="33"/>
      <c r="AF153" s="31" t="s">
        <v>309</v>
      </c>
      <c r="AG153" s="35">
        <f>MEDIAN(AG4:AG99)</f>
        <v>335</v>
      </c>
      <c r="AI153" s="28"/>
      <c r="AJ153" s="33"/>
      <c r="AK153" s="31" t="s">
        <v>309</v>
      </c>
      <c r="AL153" s="35">
        <f>MEDIAN(AL4:AL99)</f>
        <v>281.5</v>
      </c>
      <c r="AN153" s="28"/>
      <c r="AO153" s="33"/>
      <c r="AP153" s="31" t="s">
        <v>309</v>
      </c>
      <c r="AQ153" s="35">
        <f>MEDIAN(AQ4:AQ99)</f>
        <v>235.5</v>
      </c>
      <c r="AS153" s="28"/>
    </row>
    <row r="154">
      <c r="A154" s="30"/>
      <c r="B154" s="31" t="s">
        <v>310</v>
      </c>
      <c r="C154" s="35">
        <f>min(C4:C99)</f>
        <v>92</v>
      </c>
      <c r="E154" s="28"/>
      <c r="F154" s="33"/>
      <c r="G154" s="31" t="s">
        <v>310</v>
      </c>
      <c r="H154" s="35">
        <f>min(H4:H99)</f>
        <v>67</v>
      </c>
      <c r="J154" s="28"/>
      <c r="K154" s="33"/>
      <c r="L154" s="31" t="s">
        <v>310</v>
      </c>
      <c r="M154" s="35">
        <f>min(M4:M99)</f>
        <v>60</v>
      </c>
      <c r="O154" s="28"/>
      <c r="P154" s="33"/>
      <c r="Q154" s="31" t="s">
        <v>310</v>
      </c>
      <c r="R154" s="35">
        <f>min(R4:R99)</f>
        <v>64</v>
      </c>
      <c r="T154" s="28"/>
      <c r="U154" s="33"/>
      <c r="V154" s="31" t="s">
        <v>310</v>
      </c>
      <c r="W154" s="35">
        <f>min(W4:W99)</f>
        <v>67</v>
      </c>
      <c r="Y154" s="28"/>
      <c r="Z154" s="33"/>
      <c r="AA154" s="31" t="s">
        <v>310</v>
      </c>
      <c r="AB154" s="35">
        <f>min(AB4:AB99)</f>
        <v>66</v>
      </c>
      <c r="AD154" s="28"/>
      <c r="AE154" s="33"/>
      <c r="AF154" s="31" t="s">
        <v>310</v>
      </c>
      <c r="AG154" s="35">
        <f>min(AG4:AG99)</f>
        <v>94</v>
      </c>
      <c r="AI154" s="28"/>
      <c r="AJ154" s="33"/>
      <c r="AK154" s="31" t="s">
        <v>310</v>
      </c>
      <c r="AL154" s="35">
        <f>min(AL4:AL99)</f>
        <v>83</v>
      </c>
      <c r="AN154" s="28"/>
      <c r="AO154" s="33"/>
      <c r="AP154" s="31" t="s">
        <v>310</v>
      </c>
      <c r="AQ154" s="35">
        <f>min(AQ4:AQ99)</f>
        <v>73</v>
      </c>
      <c r="AS154" s="28"/>
    </row>
    <row r="155">
      <c r="A155" s="30"/>
      <c r="B155" s="31" t="s">
        <v>311</v>
      </c>
      <c r="C155" s="35">
        <f>max(C4:C99)</f>
        <v>6649</v>
      </c>
      <c r="E155" s="28"/>
      <c r="F155" s="33"/>
      <c r="G155" s="31" t="s">
        <v>311</v>
      </c>
      <c r="H155" s="35">
        <f>max(H4:H99)</f>
        <v>3853</v>
      </c>
      <c r="J155" s="28"/>
      <c r="K155" s="33"/>
      <c r="L155" s="31" t="s">
        <v>311</v>
      </c>
      <c r="M155" s="35">
        <f>max(M4:M99)</f>
        <v>2297</v>
      </c>
      <c r="O155" s="28"/>
      <c r="P155" s="33"/>
      <c r="Q155" s="31" t="s">
        <v>311</v>
      </c>
      <c r="R155" s="35">
        <f>max(R4:R99)</f>
        <v>5499</v>
      </c>
      <c r="T155" s="28"/>
      <c r="U155" s="33"/>
      <c r="V155" s="31" t="s">
        <v>311</v>
      </c>
      <c r="W155" s="35">
        <f>max(W4:W99)</f>
        <v>3743</v>
      </c>
      <c r="Y155" s="28"/>
      <c r="Z155" s="33"/>
      <c r="AA155" s="31" t="s">
        <v>311</v>
      </c>
      <c r="AB155" s="35">
        <f>max(AB4:AB99)</f>
        <v>5325</v>
      </c>
      <c r="AD155" s="28"/>
      <c r="AE155" s="33"/>
      <c r="AF155" s="31" t="s">
        <v>311</v>
      </c>
      <c r="AG155" s="35">
        <f>max(AG4:AG99)</f>
        <v>4726</v>
      </c>
      <c r="AI155" s="28"/>
      <c r="AJ155" s="33"/>
      <c r="AK155" s="31" t="s">
        <v>311</v>
      </c>
      <c r="AL155" s="35">
        <f>max(AL4:AL99)</f>
        <v>8201</v>
      </c>
      <c r="AN155" s="28"/>
      <c r="AO155" s="33"/>
      <c r="AP155" s="31" t="s">
        <v>311</v>
      </c>
      <c r="AQ155" s="35">
        <f>max(AQ4:AQ99)</f>
        <v>4604</v>
      </c>
      <c r="AS155" s="28"/>
    </row>
    <row r="156">
      <c r="A156" s="30"/>
      <c r="B156" s="31" t="s">
        <v>312</v>
      </c>
      <c r="C156" s="35">
        <f>sum(C4:C99)/1000</f>
        <v>26.966</v>
      </c>
      <c r="E156" s="28"/>
      <c r="F156" s="33"/>
      <c r="G156" s="31" t="s">
        <v>312</v>
      </c>
      <c r="H156" s="35">
        <f>sum(H4:H99)/1000</f>
        <v>24.147</v>
      </c>
      <c r="J156" s="28"/>
      <c r="K156" s="33"/>
      <c r="L156" s="31" t="s">
        <v>312</v>
      </c>
      <c r="M156" s="35">
        <f>sum(M4:M99)/1000</f>
        <v>22.43</v>
      </c>
      <c r="O156" s="28"/>
      <c r="P156" s="33"/>
      <c r="Q156" s="31" t="s">
        <v>312</v>
      </c>
      <c r="R156" s="35">
        <f>sum(R4:R99)/1000</f>
        <v>26.617</v>
      </c>
      <c r="T156" s="28"/>
      <c r="U156" s="33"/>
      <c r="V156" s="31" t="s">
        <v>312</v>
      </c>
      <c r="W156" s="35">
        <f>sum(W4:W99)/1000</f>
        <v>24.126</v>
      </c>
      <c r="Y156" s="28"/>
      <c r="Z156" s="33"/>
      <c r="AA156" s="31" t="s">
        <v>312</v>
      </c>
      <c r="AB156" s="35">
        <f>sum(AB4:AB99)/1000</f>
        <v>29.769</v>
      </c>
      <c r="AD156" s="28"/>
      <c r="AE156" s="33"/>
      <c r="AF156" s="31" t="s">
        <v>312</v>
      </c>
      <c r="AG156" s="35">
        <f>sum(AG4:AG99)/1000</f>
        <v>29.094</v>
      </c>
      <c r="AI156" s="28"/>
      <c r="AJ156" s="33"/>
      <c r="AK156" s="31" t="s">
        <v>312</v>
      </c>
      <c r="AL156" s="35">
        <f>sum(AL4:AL99)/1000</f>
        <v>41.632</v>
      </c>
      <c r="AN156" s="28"/>
      <c r="AO156" s="33"/>
      <c r="AP156" s="31" t="s">
        <v>312</v>
      </c>
      <c r="AQ156" s="35">
        <f>sum(AQ4:AQ99)/1000</f>
        <v>26.503</v>
      </c>
      <c r="AS156" s="28"/>
    </row>
    <row r="157">
      <c r="A157" s="30"/>
      <c r="B157" s="31" t="s">
        <v>313</v>
      </c>
      <c r="C157" s="35">
        <f>COUNTA(C4:C99)+1</f>
        <v>57</v>
      </c>
      <c r="E157" s="28"/>
      <c r="F157" s="33"/>
      <c r="G157" s="31" t="s">
        <v>313</v>
      </c>
      <c r="H157" s="35">
        <f>COUNTA(H4:H99)+1</f>
        <v>55</v>
      </c>
      <c r="J157" s="28"/>
      <c r="K157" s="33"/>
      <c r="L157" s="31" t="s">
        <v>313</v>
      </c>
      <c r="M157" s="35">
        <f>COUNTA(M4:M99)+1</f>
        <v>55</v>
      </c>
      <c r="O157" s="28"/>
      <c r="P157" s="33"/>
      <c r="Q157" s="31" t="s">
        <v>313</v>
      </c>
      <c r="R157" s="35">
        <f>COUNTA(R4:R99)+1</f>
        <v>55</v>
      </c>
      <c r="T157" s="28"/>
      <c r="U157" s="33"/>
      <c r="V157" s="31" t="s">
        <v>313</v>
      </c>
      <c r="W157" s="35">
        <f>COUNTA(W4:W99)+1</f>
        <v>59</v>
      </c>
      <c r="Y157" s="28"/>
      <c r="Z157" s="33"/>
      <c r="AA157" s="31" t="s">
        <v>313</v>
      </c>
      <c r="AB157" s="35">
        <f>COUNTA(AB4:AB99)+1</f>
        <v>55</v>
      </c>
      <c r="AD157" s="28"/>
      <c r="AE157" s="33"/>
      <c r="AF157" s="31" t="s">
        <v>313</v>
      </c>
      <c r="AG157" s="35">
        <f>COUNTA(AG4:AG99)+1</f>
        <v>54</v>
      </c>
      <c r="AI157" s="28"/>
      <c r="AJ157" s="33"/>
      <c r="AK157" s="31" t="s">
        <v>313</v>
      </c>
      <c r="AL157" s="35">
        <f>COUNTA(AL4:AL99)+1</f>
        <v>81</v>
      </c>
      <c r="AN157" s="28"/>
      <c r="AO157" s="33"/>
      <c r="AP157" s="31" t="s">
        <v>313</v>
      </c>
      <c r="AQ157" s="35">
        <f>COUNTA(AQ4:AQ99)+1</f>
        <v>63</v>
      </c>
      <c r="AS157" s="28"/>
    </row>
    <row r="158">
      <c r="A158" s="30"/>
      <c r="B158" s="31" t="s">
        <v>314</v>
      </c>
      <c r="C158" s="36">
        <f>C160+C159+C161+C162</f>
        <v>57</v>
      </c>
      <c r="E158" s="28"/>
      <c r="F158" s="33"/>
      <c r="G158" s="31" t="s">
        <v>314</v>
      </c>
      <c r="H158" s="36">
        <f>H160+H159+H161+H162</f>
        <v>55</v>
      </c>
      <c r="J158" s="28"/>
      <c r="K158" s="33"/>
      <c r="L158" s="31" t="s">
        <v>314</v>
      </c>
      <c r="M158" s="36">
        <f>M160+M159+M161+M162</f>
        <v>55</v>
      </c>
      <c r="O158" s="28"/>
      <c r="P158" s="33"/>
      <c r="Q158" s="31" t="s">
        <v>314</v>
      </c>
      <c r="R158" s="36">
        <f>R160+R159+R161+R162</f>
        <v>55</v>
      </c>
      <c r="T158" s="28"/>
      <c r="U158" s="33"/>
      <c r="V158" s="31" t="s">
        <v>314</v>
      </c>
      <c r="W158" s="36">
        <f>W160+W159+W161+W162</f>
        <v>59</v>
      </c>
      <c r="Y158" s="28"/>
      <c r="Z158" s="33"/>
      <c r="AA158" s="31" t="s">
        <v>314</v>
      </c>
      <c r="AB158" s="36">
        <f>AB160+AB159+AB161+AB162</f>
        <v>55</v>
      </c>
      <c r="AD158" s="28"/>
      <c r="AE158" s="33"/>
      <c r="AF158" s="31" t="s">
        <v>314</v>
      </c>
      <c r="AG158" s="36">
        <f>AG160+AG159+AG161+AG162</f>
        <v>72</v>
      </c>
      <c r="AI158" s="28"/>
      <c r="AJ158" s="33"/>
      <c r="AK158" s="31" t="s">
        <v>314</v>
      </c>
      <c r="AL158" s="36">
        <f>AL160+AL159+AL161+AL162</f>
        <v>81</v>
      </c>
      <c r="AN158" s="28"/>
      <c r="AO158" s="33"/>
      <c r="AP158" s="31" t="s">
        <v>314</v>
      </c>
      <c r="AQ158" s="36">
        <f>AQ160+AQ159+AQ161+AQ162</f>
        <v>63</v>
      </c>
      <c r="AS158" s="28"/>
    </row>
    <row r="159">
      <c r="A159" s="18"/>
      <c r="B159" s="31" t="s">
        <v>315</v>
      </c>
      <c r="C159" s="37">
        <f>(C157-55)/2</f>
        <v>1</v>
      </c>
      <c r="E159" s="28"/>
      <c r="F159" s="38"/>
      <c r="G159" s="31" t="s">
        <v>315</v>
      </c>
      <c r="H159" s="37">
        <f>(H157-55)/2</f>
        <v>0</v>
      </c>
      <c r="J159" s="28"/>
      <c r="K159" s="38"/>
      <c r="L159" s="31" t="s">
        <v>315</v>
      </c>
      <c r="M159" s="37">
        <f>(M157-55)/2</f>
        <v>0</v>
      </c>
      <c r="O159" s="28"/>
      <c r="P159" s="38"/>
      <c r="Q159" s="31" t="s">
        <v>315</v>
      </c>
      <c r="R159" s="37">
        <f>(R157-55)/2</f>
        <v>0</v>
      </c>
      <c r="T159" s="28"/>
      <c r="U159" s="38"/>
      <c r="V159" s="31" t="s">
        <v>315</v>
      </c>
      <c r="W159" s="37">
        <f>(W157-55)/2</f>
        <v>2</v>
      </c>
      <c r="Y159" s="28"/>
      <c r="Z159" s="38"/>
      <c r="AA159" s="31" t="s">
        <v>315</v>
      </c>
      <c r="AB159" s="37">
        <f>(AB157-55)/2</f>
        <v>0</v>
      </c>
      <c r="AD159" s="28"/>
      <c r="AE159" s="38"/>
      <c r="AF159" s="31" t="s">
        <v>315</v>
      </c>
      <c r="AG159" s="39">
        <f>(AG157-46)/2</f>
        <v>4</v>
      </c>
      <c r="AI159" s="28"/>
      <c r="AJ159" s="38"/>
      <c r="AK159" s="31" t="s">
        <v>315</v>
      </c>
      <c r="AL159" s="37">
        <f>(AL157-55)/2</f>
        <v>13</v>
      </c>
      <c r="AN159" s="28"/>
      <c r="AO159" s="38"/>
      <c r="AP159" s="31" t="s">
        <v>315</v>
      </c>
      <c r="AQ159" s="37">
        <f>(AQ157-55)/2</f>
        <v>4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1</v>
      </c>
      <c r="E161" s="28"/>
      <c r="G161" s="8" t="s">
        <v>317</v>
      </c>
      <c r="H161" s="11">
        <f>H159</f>
        <v>0</v>
      </c>
      <c r="J161" s="28"/>
      <c r="L161" s="8" t="s">
        <v>317</v>
      </c>
      <c r="M161" s="11">
        <f>M159</f>
        <v>0</v>
      </c>
      <c r="O161" s="28"/>
      <c r="Q161" s="8" t="s">
        <v>317</v>
      </c>
      <c r="R161" s="11">
        <f>R159</f>
        <v>0</v>
      </c>
      <c r="T161" s="28"/>
      <c r="V161" s="8" t="s">
        <v>317</v>
      </c>
      <c r="W161" s="11">
        <f>W159</f>
        <v>2</v>
      </c>
      <c r="Y161" s="28"/>
      <c r="AA161" s="8" t="s">
        <v>317</v>
      </c>
      <c r="AB161" s="11">
        <f>AB159</f>
        <v>0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13</v>
      </c>
      <c r="AN161" s="28"/>
      <c r="AP161" s="8" t="s">
        <v>317</v>
      </c>
      <c r="AQ161" s="11">
        <f>AQ159</f>
        <v>4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9">
        <v>9.0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COUNTIF(A3:A100,FALSE)-1+5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COUNTIF(U3:U100,FALSE)+6</f>
        <v>8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COUNTIF(AE3:AE100,FALSE)+7</f>
        <v>9</v>
      </c>
      <c r="AI163" s="28"/>
      <c r="AK163" s="40" t="s">
        <v>319</v>
      </c>
      <c r="AL163" s="11">
        <f>COUNTIF(AJ3:AJ100,FALSE)-1+6</f>
        <v>8</v>
      </c>
      <c r="AN163" s="28"/>
      <c r="AP163" s="40" t="s">
        <v>319</v>
      </c>
      <c r="AQ163" s="11">
        <f>COUNTIF(AO3:AO100,FALSE)+7</f>
        <v>9</v>
      </c>
      <c r="AS163" s="28"/>
    </row>
    <row r="164">
      <c r="B164" s="8" t="s">
        <v>320</v>
      </c>
      <c r="C164" s="11">
        <f>C158+C163</f>
        <v>64</v>
      </c>
      <c r="E164" s="28"/>
      <c r="G164" s="8" t="s">
        <v>320</v>
      </c>
      <c r="H164" s="11">
        <f>H158+H163</f>
        <v>62</v>
      </c>
      <c r="J164" s="28"/>
      <c r="L164" s="8" t="s">
        <v>320</v>
      </c>
      <c r="M164" s="11">
        <f>M158+M163</f>
        <v>62</v>
      </c>
      <c r="O164" s="28"/>
      <c r="Q164" s="8" t="s">
        <v>320</v>
      </c>
      <c r="R164" s="11">
        <f>R158+R163</f>
        <v>62</v>
      </c>
      <c r="T164" s="28"/>
      <c r="V164" s="8" t="s">
        <v>320</v>
      </c>
      <c r="W164" s="11">
        <f>W158+W163</f>
        <v>67</v>
      </c>
      <c r="Y164" s="28"/>
      <c r="AA164" s="8" t="s">
        <v>320</v>
      </c>
      <c r="AB164" s="11">
        <f>AB158+AB163</f>
        <v>62</v>
      </c>
      <c r="AD164" s="28"/>
      <c r="AF164" s="8" t="s">
        <v>320</v>
      </c>
      <c r="AG164" s="11">
        <f>AG158+AG163</f>
        <v>81</v>
      </c>
      <c r="AI164" s="28"/>
      <c r="AK164" s="8" t="s">
        <v>320</v>
      </c>
      <c r="AL164" s="11">
        <f>AL158+AL163</f>
        <v>89</v>
      </c>
      <c r="AN164" s="28"/>
      <c r="AP164" s="8" t="s">
        <v>320</v>
      </c>
      <c r="AQ164" s="11">
        <f>AQ158+AQ163</f>
        <v>72</v>
      </c>
      <c r="AS164" s="28"/>
    </row>
    <row r="165">
      <c r="B165" s="8" t="s">
        <v>321</v>
      </c>
      <c r="C165" s="11">
        <f>C157-C159</f>
        <v>56</v>
      </c>
      <c r="E165" s="28"/>
      <c r="G165" s="8" t="s">
        <v>321</v>
      </c>
      <c r="H165" s="11">
        <f>H157-H159</f>
        <v>55</v>
      </c>
      <c r="J165" s="28"/>
      <c r="L165" s="8" t="s">
        <v>321</v>
      </c>
      <c r="M165" s="11">
        <f>M157-M159</f>
        <v>55</v>
      </c>
      <c r="O165" s="28"/>
      <c r="Q165" s="8" t="s">
        <v>321</v>
      </c>
      <c r="R165" s="11">
        <f>R157-R159</f>
        <v>55</v>
      </c>
      <c r="T165" s="28"/>
      <c r="V165" s="8" t="s">
        <v>321</v>
      </c>
      <c r="W165" s="11">
        <f>W157-W159</f>
        <v>57</v>
      </c>
      <c r="Y165" s="28"/>
      <c r="AA165" s="8" t="s">
        <v>321</v>
      </c>
      <c r="AB165" s="11">
        <f>AB157-AB159</f>
        <v>55</v>
      </c>
      <c r="AD165" s="28"/>
      <c r="AF165" s="8" t="s">
        <v>321</v>
      </c>
      <c r="AG165" s="11">
        <f>AG157-AG159</f>
        <v>50</v>
      </c>
      <c r="AI165" s="28"/>
      <c r="AK165" s="8" t="s">
        <v>321</v>
      </c>
      <c r="AL165" s="11">
        <f>AL157-AL159</f>
        <v>68</v>
      </c>
      <c r="AN165" s="28"/>
      <c r="AP165" s="8" t="s">
        <v>321</v>
      </c>
      <c r="AQ165" s="11">
        <f>AQ157-AQ159</f>
        <v>59</v>
      </c>
      <c r="AS165" s="28"/>
    </row>
    <row r="166">
      <c r="B166" s="4" t="s">
        <v>322</v>
      </c>
      <c r="C166" s="11">
        <f>((ABS(C165)-1)/C156)*1/5</f>
        <v>0.4079210858</v>
      </c>
      <c r="E166" s="28"/>
      <c r="G166" s="4" t="s">
        <v>322</v>
      </c>
      <c r="H166" s="11">
        <f>((ABS(H165)-1)/H156)*1/5</f>
        <v>0.4472605293</v>
      </c>
      <c r="J166" s="28"/>
      <c r="L166" s="4" t="s">
        <v>322</v>
      </c>
      <c r="M166" s="11">
        <f>((ABS(M165)-1)/M156)*1/5</f>
        <v>0.4814979938</v>
      </c>
      <c r="O166" s="28"/>
      <c r="Q166" s="4" t="s">
        <v>322</v>
      </c>
      <c r="R166" s="11">
        <f>((ABS(R165)-1)/R156)*1/5</f>
        <v>0.40575572</v>
      </c>
      <c r="T166" s="28"/>
      <c r="V166" s="4" t="s">
        <v>322</v>
      </c>
      <c r="W166" s="11">
        <f>((ABS(W165)-1)/W156)*1/5</f>
        <v>0.464229462</v>
      </c>
      <c r="Y166" s="28"/>
      <c r="AA166" s="4" t="s">
        <v>322</v>
      </c>
      <c r="AB166" s="11">
        <f>((ABS(AB165)-1)/AB156)*1/5</f>
        <v>0.36279351</v>
      </c>
      <c r="AD166" s="28"/>
      <c r="AF166" s="4" t="s">
        <v>322</v>
      </c>
      <c r="AG166" s="11">
        <f>((ABS(AG165)-1)/AG156)*1/5</f>
        <v>0.3368392108</v>
      </c>
      <c r="AI166" s="28"/>
      <c r="AK166" s="4" t="s">
        <v>322</v>
      </c>
      <c r="AL166" s="11">
        <f>((ABS(AL165)-1)/AL156)*1/5</f>
        <v>0.321867794</v>
      </c>
      <c r="AN166" s="28"/>
      <c r="AP166" s="4" t="s">
        <v>322</v>
      </c>
      <c r="AQ166" s="11">
        <f>((ABS(AQ165)-1)/AQ156)*1/5</f>
        <v>0.4376862997</v>
      </c>
      <c r="AS166" s="28"/>
    </row>
    <row r="167">
      <c r="B167" s="4" t="s">
        <v>323</v>
      </c>
      <c r="C167" s="11">
        <f>((ABS(C165)-1)/C156)*1/5*60</f>
        <v>24.47526515</v>
      </c>
      <c r="E167" s="28"/>
      <c r="G167" s="4" t="s">
        <v>323</v>
      </c>
      <c r="H167" s="11">
        <f>((ABS(H165)-1)/H156)*1/5*60</f>
        <v>26.83563176</v>
      </c>
      <c r="J167" s="28"/>
      <c r="L167" s="4" t="s">
        <v>323</v>
      </c>
      <c r="M167" s="11">
        <f>((ABS(M165)-1)/M156)*1/5*60</f>
        <v>28.88987963</v>
      </c>
      <c r="O167" s="28"/>
      <c r="Q167" s="4" t="s">
        <v>323</v>
      </c>
      <c r="R167" s="11">
        <f>((ABS(R165)-1)/R156)*1/5*60</f>
        <v>24.3453432</v>
      </c>
      <c r="T167" s="28"/>
      <c r="V167" s="4" t="s">
        <v>323</v>
      </c>
      <c r="W167" s="11">
        <f>((ABS(W165)-1)/W156)*1/5*60</f>
        <v>27.85376772</v>
      </c>
      <c r="Y167" s="28"/>
      <c r="AA167" s="4" t="s">
        <v>323</v>
      </c>
      <c r="AB167" s="11">
        <f>((ABS(AB165)-1)/AB156)*1/5*60</f>
        <v>21.7676106</v>
      </c>
      <c r="AD167" s="28"/>
      <c r="AF167" s="4" t="s">
        <v>323</v>
      </c>
      <c r="AG167" s="11">
        <f>((ABS(AG165)-1)/AG156)*1/5*60</f>
        <v>20.21035265</v>
      </c>
      <c r="AI167" s="28"/>
      <c r="AK167" s="4" t="s">
        <v>323</v>
      </c>
      <c r="AL167" s="11">
        <f>((ABS(AL165)-1)/AL156)*1/5*60</f>
        <v>19.31206764</v>
      </c>
      <c r="AN167" s="28"/>
      <c r="AP167" s="4" t="s">
        <v>323</v>
      </c>
      <c r="AQ167" s="11">
        <f>((ABS(AQ165)-1)/AQ156)*1/5*60</f>
        <v>26.26117798</v>
      </c>
      <c r="AS167" s="28"/>
    </row>
    <row r="168">
      <c r="B168" s="4" t="s">
        <v>324</v>
      </c>
      <c r="C168" s="11">
        <f>C166*(1-C177)</f>
        <v>0.4079210858</v>
      </c>
      <c r="E168" s="28"/>
      <c r="G168" s="4" t="s">
        <v>324</v>
      </c>
      <c r="H168" s="11">
        <f>H166*(1-H177)</f>
        <v>0.4472605293</v>
      </c>
      <c r="J168" s="28"/>
      <c r="L168" s="4" t="s">
        <v>324</v>
      </c>
      <c r="M168" s="11">
        <f>M166*(1-M177)</f>
        <v>0.4814979938</v>
      </c>
      <c r="O168" s="28"/>
      <c r="Q168" s="4" t="s">
        <v>324</v>
      </c>
      <c r="R168" s="11">
        <f>R166*(1-R177)</f>
        <v>0.40575572</v>
      </c>
      <c r="T168" s="28"/>
      <c r="V168" s="4" t="s">
        <v>324</v>
      </c>
      <c r="W168" s="11">
        <f>W166*(1-W177)</f>
        <v>0.464229462</v>
      </c>
      <c r="Y168" s="28"/>
      <c r="AA168" s="4" t="s">
        <v>324</v>
      </c>
      <c r="AB168" s="11">
        <f>AB166*(1-AB177)</f>
        <v>0.36279351</v>
      </c>
      <c r="AD168" s="28"/>
      <c r="AF168" s="4" t="s">
        <v>324</v>
      </c>
      <c r="AG168" s="11">
        <f>AG166*(1-AG177)</f>
        <v>0.2922575506</v>
      </c>
      <c r="AI168" s="28"/>
      <c r="AK168" s="4" t="s">
        <v>324</v>
      </c>
      <c r="AL168" s="11">
        <f>AL166*(1-AL177)</f>
        <v>0.321867794</v>
      </c>
      <c r="AN168" s="28"/>
      <c r="AP168" s="4" t="s">
        <v>324</v>
      </c>
      <c r="AQ168" s="11">
        <f>AQ166*(1-AQ177)</f>
        <v>0.4376862997</v>
      </c>
      <c r="AS168" s="28"/>
    </row>
    <row r="169">
      <c r="B169" s="4" t="s">
        <v>325</v>
      </c>
      <c r="C169" s="11">
        <f>C167*(1-C177)</f>
        <v>24.47526515</v>
      </c>
      <c r="E169" s="28"/>
      <c r="G169" s="4" t="s">
        <v>325</v>
      </c>
      <c r="H169" s="11">
        <f>H167*(1-H177)</f>
        <v>26.83563176</v>
      </c>
      <c r="J169" s="28"/>
      <c r="L169" s="4" t="s">
        <v>325</v>
      </c>
      <c r="M169" s="11">
        <f>M167*(1-M177)</f>
        <v>28.88987963</v>
      </c>
      <c r="O169" s="28"/>
      <c r="Q169" s="4" t="s">
        <v>325</v>
      </c>
      <c r="R169" s="11">
        <f>R167*(1-R177)</f>
        <v>24.3453432</v>
      </c>
      <c r="T169" s="28"/>
      <c r="V169" s="4" t="s">
        <v>325</v>
      </c>
      <c r="W169" s="11">
        <f>W167*(1-W177)</f>
        <v>27.85376772</v>
      </c>
      <c r="Y169" s="28"/>
      <c r="AA169" s="4" t="s">
        <v>325</v>
      </c>
      <c r="AB169" s="11">
        <f>AB167*(1-AB177)</f>
        <v>21.7676106</v>
      </c>
      <c r="AD169" s="28"/>
      <c r="AF169" s="4" t="s">
        <v>325</v>
      </c>
      <c r="AG169" s="11">
        <f>AG167*(1-AG177)</f>
        <v>17.53545303</v>
      </c>
      <c r="AI169" s="28"/>
      <c r="AK169" s="4" t="s">
        <v>325</v>
      </c>
      <c r="AL169" s="11">
        <f>AL167*(1-AL177)</f>
        <v>19.31206764</v>
      </c>
      <c r="AN169" s="28"/>
      <c r="AP169" s="4" t="s">
        <v>325</v>
      </c>
      <c r="AQ169" s="11">
        <f>AQ167*(1-AQ177)</f>
        <v>26.26117798</v>
      </c>
      <c r="AS169" s="28"/>
    </row>
    <row r="170">
      <c r="B170" s="4" t="s">
        <v>326</v>
      </c>
      <c r="C170" s="11">
        <f>(ABS(C165)-1)/C156</f>
        <v>2.039605429</v>
      </c>
      <c r="E170" s="28"/>
      <c r="G170" s="4" t="s">
        <v>326</v>
      </c>
      <c r="H170" s="11">
        <f>(ABS(H165)-1)/H156</f>
        <v>2.236302646</v>
      </c>
      <c r="J170" s="28"/>
      <c r="L170" s="4" t="s">
        <v>326</v>
      </c>
      <c r="M170" s="11">
        <f>(ABS(M165)-1)/M156</f>
        <v>2.407489969</v>
      </c>
      <c r="O170" s="28"/>
      <c r="Q170" s="4" t="s">
        <v>326</v>
      </c>
      <c r="R170" s="11">
        <f>(ABS(R165)-1)/R156</f>
        <v>2.0287786</v>
      </c>
      <c r="T170" s="28"/>
      <c r="V170" s="4" t="s">
        <v>326</v>
      </c>
      <c r="W170" s="11">
        <f>(ABS(W165)-1)/W156</f>
        <v>2.32114731</v>
      </c>
      <c r="Y170" s="28"/>
      <c r="AA170" s="4" t="s">
        <v>326</v>
      </c>
      <c r="AB170" s="11">
        <f>(ABS(AB165)-1)/AB156</f>
        <v>1.81396755</v>
      </c>
      <c r="AD170" s="28"/>
      <c r="AF170" s="4" t="s">
        <v>326</v>
      </c>
      <c r="AG170" s="11">
        <f>(ABS(AG165)-1)/AG156</f>
        <v>1.684196054</v>
      </c>
      <c r="AI170" s="28"/>
      <c r="AK170" s="4" t="s">
        <v>326</v>
      </c>
      <c r="AL170" s="11">
        <f>(ABS(AL165)-1)/AL156</f>
        <v>1.60933897</v>
      </c>
      <c r="AN170" s="28"/>
      <c r="AP170" s="4" t="s">
        <v>326</v>
      </c>
      <c r="AQ170" s="11">
        <f>(ABS(AQ165)-1)/AQ156</f>
        <v>2.188431498</v>
      </c>
      <c r="AS170" s="28"/>
    </row>
    <row r="171">
      <c r="B171" s="4" t="s">
        <v>327</v>
      </c>
      <c r="C171" s="11">
        <f>(ABS(C158)-1)/C156</f>
        <v>2.076689164</v>
      </c>
      <c r="E171" s="28"/>
      <c r="G171" s="4" t="s">
        <v>327</v>
      </c>
      <c r="H171" s="11">
        <f>(ABS(H158)-1)/H156</f>
        <v>2.236302646</v>
      </c>
      <c r="J171" s="28"/>
      <c r="L171" s="4" t="s">
        <v>327</v>
      </c>
      <c r="M171" s="11">
        <f>(ABS(M158)-1)/M156</f>
        <v>2.407489969</v>
      </c>
      <c r="O171" s="28"/>
      <c r="Q171" s="4" t="s">
        <v>327</v>
      </c>
      <c r="R171" s="11">
        <f>(ABS(R158)-1)/R156</f>
        <v>2.0287786</v>
      </c>
      <c r="T171" s="28"/>
      <c r="V171" s="4" t="s">
        <v>327</v>
      </c>
      <c r="W171" s="11">
        <f>(ABS(W158)-1)/W156</f>
        <v>2.404045428</v>
      </c>
      <c r="Y171" s="28"/>
      <c r="AA171" s="4" t="s">
        <v>327</v>
      </c>
      <c r="AB171" s="11">
        <f>(ABS(AB158)-1)/AB156</f>
        <v>1.81396755</v>
      </c>
      <c r="AD171" s="28"/>
      <c r="AF171" s="4" t="s">
        <v>327</v>
      </c>
      <c r="AG171" s="11">
        <f>(ABS(AG158)-1)/AG156</f>
        <v>2.440365711</v>
      </c>
      <c r="AI171" s="28"/>
      <c r="AK171" s="4" t="s">
        <v>327</v>
      </c>
      <c r="AL171" s="11">
        <f>(ABS(AL158)-1)/AL156</f>
        <v>1.92159877</v>
      </c>
      <c r="AN171" s="28"/>
      <c r="AP171" s="4" t="s">
        <v>327</v>
      </c>
      <c r="AQ171" s="11">
        <f>(ABS(AQ158)-1)/AQ156</f>
        <v>2.339357809</v>
      </c>
      <c r="AS171" s="28"/>
    </row>
    <row r="172">
      <c r="B172" s="18" t="s">
        <v>328</v>
      </c>
      <c r="C172" s="11">
        <f>(ABS(C164)-1)/C156</f>
        <v>2.33627531</v>
      </c>
      <c r="E172" s="28"/>
      <c r="G172" s="18" t="s">
        <v>328</v>
      </c>
      <c r="H172" s="11">
        <f>(ABS(H164)-1)/H156</f>
        <v>2.52619373</v>
      </c>
      <c r="J172" s="28"/>
      <c r="L172" s="18" t="s">
        <v>328</v>
      </c>
      <c r="M172" s="11">
        <f>(ABS(M164)-1)/M156</f>
        <v>2.719572002</v>
      </c>
      <c r="O172" s="28"/>
      <c r="Q172" s="18" t="s">
        <v>328</v>
      </c>
      <c r="R172" s="11">
        <f>(ABS(R164)-1)/R156</f>
        <v>2.291768419</v>
      </c>
      <c r="T172" s="28"/>
      <c r="V172" s="18" t="s">
        <v>328</v>
      </c>
      <c r="W172" s="11">
        <f>(ABS(W164)-1)/W156</f>
        <v>2.735637901</v>
      </c>
      <c r="Y172" s="28"/>
      <c r="AA172" s="18" t="s">
        <v>328</v>
      </c>
      <c r="AB172" s="11">
        <f>(ABS(AB164)-1)/AB156</f>
        <v>2.049111492</v>
      </c>
      <c r="AD172" s="28"/>
      <c r="AF172" s="18" t="s">
        <v>328</v>
      </c>
      <c r="AG172" s="11">
        <f>(ABS(AG164)-1)/AG156</f>
        <v>2.749707844</v>
      </c>
      <c r="AI172" s="28"/>
      <c r="AK172" s="18" t="s">
        <v>328</v>
      </c>
      <c r="AL172" s="11">
        <f>(ABS(AL164)-1)/AL156</f>
        <v>2.113758647</v>
      </c>
      <c r="AN172" s="28"/>
      <c r="AP172" s="18" t="s">
        <v>328</v>
      </c>
      <c r="AQ172" s="11">
        <f>(ABS(AQ164)-1)/AQ156</f>
        <v>2.678942007</v>
      </c>
      <c r="AS172" s="28"/>
    </row>
    <row r="173">
      <c r="B173" s="18" t="s">
        <v>329</v>
      </c>
      <c r="C173" s="11">
        <f>ABS(C158)/ABS(C165)</f>
        <v>1.017857143</v>
      </c>
      <c r="E173" s="28"/>
      <c r="G173" s="18" t="s">
        <v>329</v>
      </c>
      <c r="H173" s="11">
        <f>ABS(H158)/ABS(H165)</f>
        <v>1</v>
      </c>
      <c r="J173" s="28"/>
      <c r="L173" s="18" t="s">
        <v>329</v>
      </c>
      <c r="M173" s="11">
        <f>ABS(M158)/ABS(M165)</f>
        <v>1</v>
      </c>
      <c r="O173" s="28"/>
      <c r="Q173" s="18" t="s">
        <v>329</v>
      </c>
      <c r="R173" s="11">
        <f>ABS(R158)/ABS(R165)</f>
        <v>1</v>
      </c>
      <c r="T173" s="28"/>
      <c r="V173" s="18" t="s">
        <v>329</v>
      </c>
      <c r="W173" s="11">
        <f>ABS(W158)/ABS(W165)</f>
        <v>1.035087719</v>
      </c>
      <c r="Y173" s="28"/>
      <c r="AA173" s="18" t="s">
        <v>329</v>
      </c>
      <c r="AB173" s="11">
        <f>ABS(AB158)/ABS(AB165)</f>
        <v>1</v>
      </c>
      <c r="AD173" s="28"/>
      <c r="AF173" s="18" t="s">
        <v>329</v>
      </c>
      <c r="AG173" s="11">
        <f>ABS(AG158)/ABS(AG165)</f>
        <v>1.44</v>
      </c>
      <c r="AI173" s="28"/>
      <c r="AK173" s="18" t="s">
        <v>329</v>
      </c>
      <c r="AL173" s="11">
        <f>ABS(AL158)/ABS(AL165)</f>
        <v>1.191176471</v>
      </c>
      <c r="AN173" s="28"/>
      <c r="AP173" s="18" t="s">
        <v>329</v>
      </c>
      <c r="AQ173" s="11">
        <f>ABS(AQ158)/ABS(AQ165)</f>
        <v>1.06779661</v>
      </c>
      <c r="AS173" s="28"/>
    </row>
    <row r="174">
      <c r="B174" s="18" t="s">
        <v>330</v>
      </c>
      <c r="C174" s="11">
        <f>ABS(C164)/ABS(C165)</f>
        <v>1.142857143</v>
      </c>
      <c r="E174" s="28"/>
      <c r="G174" s="18" t="s">
        <v>330</v>
      </c>
      <c r="H174" s="11">
        <f>ABS(H164)/ABS(H165)</f>
        <v>1.127272727</v>
      </c>
      <c r="J174" s="28"/>
      <c r="L174" s="18" t="s">
        <v>330</v>
      </c>
      <c r="M174" s="11">
        <f>ABS(M164)/ABS(M165)</f>
        <v>1.127272727</v>
      </c>
      <c r="O174" s="28"/>
      <c r="Q174" s="18" t="s">
        <v>330</v>
      </c>
      <c r="R174" s="11">
        <f>ABS(R164)/ABS(R165)</f>
        <v>1.127272727</v>
      </c>
      <c r="T174" s="28"/>
      <c r="V174" s="18" t="s">
        <v>330</v>
      </c>
      <c r="W174" s="11">
        <f>ABS(W164)/ABS(W165)</f>
        <v>1.175438596</v>
      </c>
      <c r="Y174" s="28"/>
      <c r="AA174" s="18" t="s">
        <v>330</v>
      </c>
      <c r="AB174" s="11">
        <f>ABS(AB164)/ABS(AB165)</f>
        <v>1.127272727</v>
      </c>
      <c r="AD174" s="28"/>
      <c r="AF174" s="18" t="s">
        <v>330</v>
      </c>
      <c r="AG174" s="11">
        <f>ABS(AG164)/ABS(AG165)</f>
        <v>1.62</v>
      </c>
      <c r="AI174" s="28"/>
      <c r="AK174" s="18" t="s">
        <v>330</v>
      </c>
      <c r="AL174" s="11">
        <f>ABS(AL164)/ABS(AL165)</f>
        <v>1.308823529</v>
      </c>
      <c r="AN174" s="28"/>
      <c r="AP174" s="18" t="s">
        <v>330</v>
      </c>
      <c r="AQ174" s="11">
        <f>ABS(AQ164)/ABS(AQ165)</f>
        <v>1.220338983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0.1636363636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0.01785714286</v>
      </c>
      <c r="E176" s="28"/>
      <c r="G176" s="4" t="s">
        <v>332</v>
      </c>
      <c r="H176" s="11">
        <f>H161/(H160+H162+H161)</f>
        <v>0</v>
      </c>
      <c r="J176" s="28"/>
      <c r="L176" s="4" t="s">
        <v>332</v>
      </c>
      <c r="M176" s="11">
        <f>M161/(M160+M162+M161)</f>
        <v>0</v>
      </c>
      <c r="O176" s="28"/>
      <c r="Q176" s="4" t="s">
        <v>332</v>
      </c>
      <c r="R176" s="11">
        <f>R161/(R160+R162+R161)</f>
        <v>0</v>
      </c>
      <c r="T176" s="28"/>
      <c r="V176" s="4" t="s">
        <v>332</v>
      </c>
      <c r="W176" s="11">
        <f>W161/(W160+W162+W161)</f>
        <v>0.0350877193</v>
      </c>
      <c r="Y176" s="28"/>
      <c r="AA176" s="4" t="s">
        <v>332</v>
      </c>
      <c r="AB176" s="11">
        <f>AB161/(AB160+AB162+AB161)</f>
        <v>0</v>
      </c>
      <c r="AD176" s="28"/>
      <c r="AF176" s="4" t="s">
        <v>332</v>
      </c>
      <c r="AG176" s="11">
        <f>AG161/(AG160+AG162+AG161)</f>
        <v>0.05882352941</v>
      </c>
      <c r="AI176" s="28"/>
      <c r="AK176" s="4" t="s">
        <v>332</v>
      </c>
      <c r="AL176" s="11">
        <f>AL161/(AL160+AL162+AL161)</f>
        <v>0.1911764706</v>
      </c>
      <c r="AN176" s="28"/>
      <c r="AP176" s="4" t="s">
        <v>332</v>
      </c>
      <c r="AQ176" s="11">
        <f>AQ161/(AQ160+AQ162+AQ161)</f>
        <v>0.06779661017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0.1323529412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0.01785714286</v>
      </c>
      <c r="E178" s="28"/>
      <c r="G178" s="4" t="s">
        <v>334</v>
      </c>
      <c r="H178" s="11">
        <f>(H161+H162)/(H160+H161+H162)</f>
        <v>0</v>
      </c>
      <c r="J178" s="28"/>
      <c r="L178" s="4" t="s">
        <v>334</v>
      </c>
      <c r="M178" s="11">
        <f>(M161+M162)/(M160+M161+M162)</f>
        <v>0</v>
      </c>
      <c r="O178" s="28"/>
      <c r="Q178" s="4" t="s">
        <v>334</v>
      </c>
      <c r="R178" s="11">
        <f>(R161+R162)/(R160+R161+R162)</f>
        <v>0</v>
      </c>
      <c r="T178" s="28"/>
      <c r="V178" s="4" t="s">
        <v>334</v>
      </c>
      <c r="W178" s="11">
        <f>(W161+W162)/(W160+W161+W162)</f>
        <v>0.0350877193</v>
      </c>
      <c r="Y178" s="28"/>
      <c r="AA178" s="4" t="s">
        <v>334</v>
      </c>
      <c r="AB178" s="11">
        <f>(AB161+AB162)/(AB160+AB161+AB162)</f>
        <v>0</v>
      </c>
      <c r="AD178" s="28"/>
      <c r="AF178" s="4" t="s">
        <v>334</v>
      </c>
      <c r="AG178" s="11">
        <f>(AG161+AG162)/(AG160+AG161+AG162)</f>
        <v>0.1911764706</v>
      </c>
      <c r="AI178" s="28"/>
      <c r="AK178" s="4" t="s">
        <v>334</v>
      </c>
      <c r="AL178" s="11">
        <f>(AL161+AL162)/(AL160+AL161+AL162)</f>
        <v>0.1911764706</v>
      </c>
      <c r="AN178" s="28"/>
      <c r="AP178" s="4" t="s">
        <v>334</v>
      </c>
      <c r="AQ178" s="11">
        <f>(AQ161+AQ162)/(AQ160+AQ161+AQ162)</f>
        <v>0.06779661017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 t="str">
        <f>ABS(H161)/ABS(H159)</f>
        <v>#DIV/0!</v>
      </c>
      <c r="J179" s="28"/>
      <c r="L179" s="4" t="s">
        <v>335</v>
      </c>
      <c r="M179" s="6" t="str">
        <f>ABS(M161)/ABS(M159)</f>
        <v>#DIV/0!</v>
      </c>
      <c r="O179" s="28"/>
      <c r="Q179" s="4" t="s">
        <v>335</v>
      </c>
      <c r="R179" s="6" t="str">
        <f>ABS(R161)/ABS(R159)</f>
        <v>#DIV/0!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 t="str">
        <f>ABS(AB161)/ABS(AB159)</f>
        <v>#DIV/0!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 t="str">
        <f>H161/(H161+H162)</f>
        <v>#DIV/0!</v>
      </c>
      <c r="J180" s="28"/>
      <c r="L180" s="4" t="s">
        <v>336</v>
      </c>
      <c r="M180" s="6" t="str">
        <f>M161/(M161+M162)</f>
        <v>#DIV/0!</v>
      </c>
      <c r="O180" s="28"/>
      <c r="Q180" s="4" t="s">
        <v>336</v>
      </c>
      <c r="R180" s="6" t="str">
        <f>R161/(R161+R162)</f>
        <v>#DIV/0!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 t="str">
        <f>AB161/(AB161+AB162)</f>
        <v>#DIV/0!</v>
      </c>
      <c r="AD180" s="28"/>
      <c r="AF180" s="4" t="s">
        <v>336</v>
      </c>
      <c r="AG180" s="6">
        <f>AG161/(AG161+AG162)</f>
        <v>0.3076923077</v>
      </c>
      <c r="AI180" s="28"/>
      <c r="AK180" s="4" t="s">
        <v>336</v>
      </c>
      <c r="AL180" s="6">
        <f>AL161/(AL161+AL162)</f>
        <v>1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0.9649122807</v>
      </c>
      <c r="E181" s="28"/>
      <c r="G181" s="4" t="s">
        <v>337</v>
      </c>
      <c r="H181" s="11">
        <f>H160/(H159+H160+H161+H162)</f>
        <v>1</v>
      </c>
      <c r="J181" s="28"/>
      <c r="L181" s="4" t="s">
        <v>337</v>
      </c>
      <c r="M181" s="11">
        <f>M160/(M159+M160+M161+M162)</f>
        <v>1</v>
      </c>
      <c r="O181" s="28"/>
      <c r="Q181" s="4" t="s">
        <v>337</v>
      </c>
      <c r="R181" s="11">
        <f>R160/(R159+R160+R161+R162)</f>
        <v>1</v>
      </c>
      <c r="T181" s="28"/>
      <c r="V181" s="4" t="s">
        <v>337</v>
      </c>
      <c r="W181" s="11">
        <f>W160/(W159+W160+W161+W162)</f>
        <v>0.9322033898</v>
      </c>
      <c r="Y181" s="28"/>
      <c r="AA181" s="4" t="s">
        <v>337</v>
      </c>
      <c r="AB181" s="11">
        <f>AB160/(AB159+AB160+AB161+AB162)</f>
        <v>1</v>
      </c>
      <c r="AD181" s="28"/>
      <c r="AF181" s="4" t="s">
        <v>337</v>
      </c>
      <c r="AG181" s="11">
        <f>AG160/(AG159+AG160+AG161+AG162)</f>
        <v>0.7638888889</v>
      </c>
      <c r="AI181" s="28"/>
      <c r="AK181" s="4" t="s">
        <v>337</v>
      </c>
      <c r="AL181" s="11">
        <f>AL160/(AL159+AL160+AL161+AL162)</f>
        <v>0.6790123457</v>
      </c>
      <c r="AN181" s="28"/>
      <c r="AP181" s="4" t="s">
        <v>337</v>
      </c>
      <c r="AQ181" s="11">
        <f>AQ160/(AQ159+AQ160+AQ161+AQ162)</f>
        <v>0.873015873</v>
      </c>
      <c r="AS181" s="28"/>
    </row>
    <row r="182">
      <c r="B182" s="4" t="s">
        <v>338</v>
      </c>
      <c r="C182" s="11">
        <f>(C162+C161+C159)/(C160+C162+C161+C159)</f>
        <v>0.0350877193</v>
      </c>
      <c r="E182" s="28"/>
      <c r="G182" s="4" t="s">
        <v>338</v>
      </c>
      <c r="H182" s="11">
        <f>(H162+H161+H159)/(H160+H162+H161+H159)</f>
        <v>0</v>
      </c>
      <c r="J182" s="28"/>
      <c r="L182" s="4" t="s">
        <v>338</v>
      </c>
      <c r="M182" s="11">
        <f>(M162+M161+M159)/(M160+M162+M161+M159)</f>
        <v>0</v>
      </c>
      <c r="O182" s="28"/>
      <c r="Q182" s="4" t="s">
        <v>338</v>
      </c>
      <c r="R182" s="11">
        <f>(R162+R161+R159)/(R160+R162+R161+R159)</f>
        <v>0</v>
      </c>
      <c r="T182" s="28"/>
      <c r="V182" s="4" t="s">
        <v>338</v>
      </c>
      <c r="W182" s="11">
        <f>(W162+W161+W159)/(W160+W162+W161+W159)</f>
        <v>0.06779661017</v>
      </c>
      <c r="Y182" s="28"/>
      <c r="AA182" s="4" t="s">
        <v>338</v>
      </c>
      <c r="AB182" s="11">
        <f>(AB162+AB161+AB159)/(AB160+AB162+AB161+AB159)</f>
        <v>0</v>
      </c>
      <c r="AD182" s="28"/>
      <c r="AF182" s="4" t="s">
        <v>338</v>
      </c>
      <c r="AG182" s="11">
        <f>(AG162+AG161+AG159)/(AG160+AG162+AG161+AG159)</f>
        <v>0.2361111111</v>
      </c>
      <c r="AI182" s="28"/>
      <c r="AK182" s="4" t="s">
        <v>338</v>
      </c>
      <c r="AL182" s="11">
        <f>(AL162+AL161+AL159)/(AL160+AL162+AL161+AL159)</f>
        <v>0.3209876543</v>
      </c>
      <c r="AN182" s="28"/>
      <c r="AP182" s="4" t="s">
        <v>338</v>
      </c>
      <c r="AQ182" s="11">
        <f>(AQ162+AQ161+AQ159)/(AQ160+AQ162+AQ161+AQ159)</f>
        <v>0.126984127</v>
      </c>
      <c r="AS182" s="28"/>
    </row>
    <row r="183">
      <c r="B183" s="4" t="s">
        <v>339</v>
      </c>
      <c r="C183" s="11">
        <f>(C161+C159)/C160</f>
        <v>0.03636363636</v>
      </c>
      <c r="E183" s="28"/>
      <c r="G183" s="4" t="s">
        <v>339</v>
      </c>
      <c r="H183" s="11">
        <f>(H161+H159)/H160</f>
        <v>0</v>
      </c>
      <c r="J183" s="28"/>
      <c r="L183" s="4" t="s">
        <v>339</v>
      </c>
      <c r="M183" s="11">
        <f>(M161+M159)/M160</f>
        <v>0</v>
      </c>
      <c r="O183" s="28"/>
      <c r="Q183" s="4" t="s">
        <v>339</v>
      </c>
      <c r="R183" s="11">
        <f>(R161+R159)/R160</f>
        <v>0</v>
      </c>
      <c r="T183" s="28"/>
      <c r="V183" s="4" t="s">
        <v>339</v>
      </c>
      <c r="W183" s="11">
        <f>(W161+W159)/W160</f>
        <v>0.07272727273</v>
      </c>
      <c r="Y183" s="28"/>
      <c r="AA183" s="4" t="s">
        <v>339</v>
      </c>
      <c r="AB183" s="11">
        <f>(AB161+AB159)/AB160</f>
        <v>0</v>
      </c>
      <c r="AD183" s="28"/>
      <c r="AF183" s="4" t="s">
        <v>339</v>
      </c>
      <c r="AG183" s="11">
        <f>(AG161+AG159)/AG160</f>
        <v>0.1454545455</v>
      </c>
      <c r="AI183" s="28"/>
      <c r="AK183" s="4" t="s">
        <v>339</v>
      </c>
      <c r="AL183" s="11">
        <f>(AL161+AL159)/AL160</f>
        <v>0.4727272727</v>
      </c>
      <c r="AN183" s="28"/>
      <c r="AP183" s="4" t="s">
        <v>339</v>
      </c>
      <c r="AQ183" s="11">
        <f>(AQ161+AQ159)/AQ160</f>
        <v>0.1454545455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46" t="s">
        <v>51</v>
      </c>
      <c r="C3" s="2">
        <v>20755.0</v>
      </c>
      <c r="D3" s="2" t="s">
        <v>795</v>
      </c>
      <c r="E3" s="47">
        <v>1.629953800661E12</v>
      </c>
      <c r="F3" s="24" t="b">
        <f t="shared" ref="F3:F77" si="2"> EXACT(G3, LOWER(G3))</f>
        <v>0</v>
      </c>
      <c r="G3" s="46" t="s">
        <v>51</v>
      </c>
      <c r="H3" s="2">
        <v>21115.0</v>
      </c>
      <c r="I3" s="2" t="s">
        <v>796</v>
      </c>
      <c r="J3" s="47">
        <v>1.629954422275E12</v>
      </c>
      <c r="K3" s="24" t="b">
        <f t="shared" ref="K3:K77" si="3"> EXACT(L3, LOWER(L3))</f>
        <v>0</v>
      </c>
      <c r="L3" s="46" t="s">
        <v>51</v>
      </c>
      <c r="M3" s="2">
        <v>12566.0</v>
      </c>
      <c r="N3" s="2" t="s">
        <v>797</v>
      </c>
      <c r="O3" s="47">
        <v>1.629954900877E12</v>
      </c>
      <c r="P3" s="24" t="b">
        <f t="shared" ref="P3:P77" si="4"> EXACT(Q3, LOWER(Q3))</f>
        <v>0</v>
      </c>
      <c r="Q3" s="46" t="s">
        <v>51</v>
      </c>
      <c r="R3" s="2">
        <v>14487.0</v>
      </c>
      <c r="S3" s="2" t="s">
        <v>798</v>
      </c>
      <c r="T3" s="47">
        <v>1.629959672973E12</v>
      </c>
      <c r="U3" s="24" t="b">
        <f t="shared" ref="U3:U77" si="5"> EXACT(V3, LOWER(V3))</f>
        <v>0</v>
      </c>
      <c r="V3" s="46" t="s">
        <v>51</v>
      </c>
      <c r="W3" s="2">
        <v>13634.0</v>
      </c>
      <c r="X3" s="2" t="s">
        <v>799</v>
      </c>
      <c r="Y3" s="47">
        <v>1.629960898253E12</v>
      </c>
      <c r="Z3" s="24" t="b">
        <f t="shared" ref="Z3:Z77" si="6"> EXACT(AA3, LOWER(AA3))</f>
        <v>0</v>
      </c>
      <c r="AA3" s="46" t="s">
        <v>51</v>
      </c>
      <c r="AB3" s="2">
        <v>14081.0</v>
      </c>
      <c r="AC3" s="2" t="s">
        <v>800</v>
      </c>
      <c r="AD3" s="47">
        <v>1.629961442012E12</v>
      </c>
      <c r="AE3" s="24" t="b">
        <f t="shared" ref="AE3:AE81" si="7"> EXACT(AF3, LOWER(AF3))</f>
        <v>0</v>
      </c>
      <c r="AF3" s="46" t="s">
        <v>51</v>
      </c>
      <c r="AG3" s="2">
        <v>17950.0</v>
      </c>
      <c r="AH3" s="2" t="s">
        <v>801</v>
      </c>
      <c r="AI3" s="47">
        <v>1.629964900155E12</v>
      </c>
      <c r="AJ3" s="24" t="b">
        <f t="shared" ref="AJ3:AJ77" si="8"> EXACT(AK3, LOWER(AK3))</f>
        <v>0</v>
      </c>
      <c r="AK3" s="46" t="s">
        <v>51</v>
      </c>
      <c r="AL3" s="2">
        <v>12284.0</v>
      </c>
      <c r="AM3" s="2" t="s">
        <v>802</v>
      </c>
      <c r="AN3" s="47">
        <v>1.629965556107E12</v>
      </c>
      <c r="AO3" s="24" t="b">
        <f t="shared" ref="AO3:AO77" si="9"> EXACT(AP3, LOWER(AP3))</f>
        <v>0</v>
      </c>
      <c r="AP3" s="46" t="s">
        <v>51</v>
      </c>
      <c r="AQ3" s="2">
        <v>13371.0</v>
      </c>
      <c r="AR3" s="2" t="s">
        <v>803</v>
      </c>
      <c r="AS3" s="47">
        <v>1.62996592974E12</v>
      </c>
    </row>
    <row r="4">
      <c r="A4" s="24" t="b">
        <f t="shared" si="1"/>
        <v>1</v>
      </c>
      <c r="B4" s="46" t="s">
        <v>61</v>
      </c>
      <c r="C4" s="2">
        <v>280.0</v>
      </c>
      <c r="D4" s="2" t="s">
        <v>795</v>
      </c>
      <c r="E4" s="47">
        <v>1.629953800944E12</v>
      </c>
      <c r="F4" s="24" t="b">
        <f t="shared" si="2"/>
        <v>1</v>
      </c>
      <c r="G4" s="46" t="s">
        <v>61</v>
      </c>
      <c r="H4" s="2">
        <v>281.0</v>
      </c>
      <c r="I4" s="2" t="s">
        <v>796</v>
      </c>
      <c r="J4" s="47">
        <v>1.629954422527E12</v>
      </c>
      <c r="K4" s="24" t="b">
        <f t="shared" si="3"/>
        <v>1</v>
      </c>
      <c r="L4" s="46" t="s">
        <v>61</v>
      </c>
      <c r="M4" s="2">
        <v>213.0</v>
      </c>
      <c r="N4" s="2" t="s">
        <v>804</v>
      </c>
      <c r="O4" s="47">
        <v>1.629954901087E12</v>
      </c>
      <c r="P4" s="24" t="b">
        <f t="shared" si="4"/>
        <v>1</v>
      </c>
      <c r="Q4" s="46" t="s">
        <v>61</v>
      </c>
      <c r="R4" s="2">
        <v>169.0</v>
      </c>
      <c r="S4" s="2" t="s">
        <v>805</v>
      </c>
      <c r="T4" s="47">
        <v>1.629959673134E12</v>
      </c>
      <c r="U4" s="24" t="b">
        <f t="shared" si="5"/>
        <v>1</v>
      </c>
      <c r="V4" s="46" t="s">
        <v>61</v>
      </c>
      <c r="W4" s="2">
        <v>195.0</v>
      </c>
      <c r="X4" s="2" t="s">
        <v>799</v>
      </c>
      <c r="Y4" s="47">
        <v>1.629960898441E12</v>
      </c>
      <c r="Z4" s="24" t="b">
        <f t="shared" si="6"/>
        <v>1</v>
      </c>
      <c r="AA4" s="46" t="s">
        <v>61</v>
      </c>
      <c r="AB4" s="2">
        <v>165.0</v>
      </c>
      <c r="AC4" s="2" t="s">
        <v>800</v>
      </c>
      <c r="AD4" s="47">
        <v>1.62996144217E12</v>
      </c>
      <c r="AE4" s="24" t="b">
        <f t="shared" si="7"/>
        <v>1</v>
      </c>
      <c r="AF4" s="46" t="s">
        <v>61</v>
      </c>
      <c r="AG4" s="2">
        <v>187.0</v>
      </c>
      <c r="AH4" s="2" t="s">
        <v>801</v>
      </c>
      <c r="AI4" s="47">
        <v>1.629964900336E12</v>
      </c>
      <c r="AJ4" s="24" t="b">
        <f t="shared" si="8"/>
        <v>1</v>
      </c>
      <c r="AK4" s="46" t="s">
        <v>61</v>
      </c>
      <c r="AL4" s="2">
        <v>179.0</v>
      </c>
      <c r="AM4" s="2" t="s">
        <v>802</v>
      </c>
      <c r="AN4" s="47">
        <v>1.629965556278E12</v>
      </c>
      <c r="AO4" s="24" t="b">
        <f t="shared" si="9"/>
        <v>1</v>
      </c>
      <c r="AP4" s="46" t="s">
        <v>61</v>
      </c>
      <c r="AQ4" s="2">
        <v>170.0</v>
      </c>
      <c r="AR4" s="2" t="s">
        <v>803</v>
      </c>
      <c r="AS4" s="47">
        <v>1.629965929907E12</v>
      </c>
    </row>
    <row r="5">
      <c r="A5" s="24" t="b">
        <f t="shared" si="1"/>
        <v>1</v>
      </c>
      <c r="B5" s="46" t="s">
        <v>64</v>
      </c>
      <c r="C5" s="2">
        <v>209.0</v>
      </c>
      <c r="D5" s="2" t="s">
        <v>806</v>
      </c>
      <c r="E5" s="47">
        <v>1.629953801145E12</v>
      </c>
      <c r="F5" s="24" t="b">
        <f t="shared" si="2"/>
        <v>1</v>
      </c>
      <c r="G5" s="46" t="s">
        <v>64</v>
      </c>
      <c r="H5" s="2">
        <v>234.0</v>
      </c>
      <c r="I5" s="2" t="s">
        <v>796</v>
      </c>
      <c r="J5" s="47">
        <v>1.629954422766E12</v>
      </c>
      <c r="K5" s="24" t="b">
        <f t="shared" si="3"/>
        <v>1</v>
      </c>
      <c r="L5" s="46" t="s">
        <v>64</v>
      </c>
      <c r="M5" s="2">
        <v>300.0</v>
      </c>
      <c r="N5" s="2" t="s">
        <v>804</v>
      </c>
      <c r="O5" s="47">
        <v>1.629954901386E12</v>
      </c>
      <c r="P5" s="24" t="b">
        <f t="shared" si="4"/>
        <v>1</v>
      </c>
      <c r="Q5" s="46" t="s">
        <v>64</v>
      </c>
      <c r="R5" s="2">
        <v>259.0</v>
      </c>
      <c r="S5" s="2" t="s">
        <v>805</v>
      </c>
      <c r="T5" s="47">
        <v>1.629959673399E12</v>
      </c>
      <c r="U5" s="24" t="b">
        <f t="shared" si="5"/>
        <v>1</v>
      </c>
      <c r="V5" s="46" t="s">
        <v>64</v>
      </c>
      <c r="W5" s="2">
        <v>167.0</v>
      </c>
      <c r="X5" s="2" t="s">
        <v>799</v>
      </c>
      <c r="Y5" s="47">
        <v>1.629960898609E12</v>
      </c>
      <c r="Z5" s="24" t="b">
        <f t="shared" si="6"/>
        <v>1</v>
      </c>
      <c r="AA5" s="46" t="s">
        <v>64</v>
      </c>
      <c r="AB5" s="2">
        <v>181.0</v>
      </c>
      <c r="AC5" s="2" t="s">
        <v>800</v>
      </c>
      <c r="AD5" s="47">
        <v>1.629961442367E12</v>
      </c>
      <c r="AE5" s="24" t="b">
        <f t="shared" si="7"/>
        <v>1</v>
      </c>
      <c r="AF5" s="46" t="s">
        <v>64</v>
      </c>
      <c r="AG5" s="2">
        <v>194.0</v>
      </c>
      <c r="AH5" s="2" t="s">
        <v>801</v>
      </c>
      <c r="AI5" s="47">
        <v>1.62996490053E12</v>
      </c>
      <c r="AJ5" s="24" t="b">
        <f t="shared" si="8"/>
        <v>1</v>
      </c>
      <c r="AK5" s="46" t="s">
        <v>64</v>
      </c>
      <c r="AL5" s="2">
        <v>186.0</v>
      </c>
      <c r="AM5" s="2" t="s">
        <v>802</v>
      </c>
      <c r="AN5" s="47">
        <v>1.629965556465E12</v>
      </c>
      <c r="AO5" s="24" t="b">
        <f t="shared" si="9"/>
        <v>1</v>
      </c>
      <c r="AP5" s="46" t="s">
        <v>64</v>
      </c>
      <c r="AQ5" s="2">
        <v>171.0</v>
      </c>
      <c r="AR5" s="2" t="s">
        <v>807</v>
      </c>
      <c r="AS5" s="47">
        <v>1.629965930088E12</v>
      </c>
    </row>
    <row r="6">
      <c r="A6" s="24" t="b">
        <f t="shared" si="1"/>
        <v>1</v>
      </c>
      <c r="B6" s="46" t="s">
        <v>70</v>
      </c>
      <c r="C6" s="2">
        <v>134.0</v>
      </c>
      <c r="D6" s="2" t="s">
        <v>806</v>
      </c>
      <c r="E6" s="47">
        <v>1.629953801281E12</v>
      </c>
      <c r="F6" s="24" t="b">
        <f t="shared" si="2"/>
        <v>1</v>
      </c>
      <c r="G6" s="46" t="s">
        <v>70</v>
      </c>
      <c r="H6" s="2">
        <v>85.0</v>
      </c>
      <c r="I6" s="2" t="s">
        <v>796</v>
      </c>
      <c r="J6" s="47">
        <v>1.629954422848E12</v>
      </c>
      <c r="K6" s="24" t="b">
        <f t="shared" si="3"/>
        <v>1</v>
      </c>
      <c r="L6" s="46" t="s">
        <v>70</v>
      </c>
      <c r="M6" s="2">
        <v>243.0</v>
      </c>
      <c r="N6" s="2" t="s">
        <v>804</v>
      </c>
      <c r="O6" s="47">
        <v>1.62995490163E12</v>
      </c>
      <c r="P6" s="24" t="b">
        <f t="shared" si="4"/>
        <v>1</v>
      </c>
      <c r="Q6" s="46" t="s">
        <v>70</v>
      </c>
      <c r="R6" s="2">
        <v>95.0</v>
      </c>
      <c r="S6" s="2" t="s">
        <v>805</v>
      </c>
      <c r="T6" s="47">
        <v>1.629959673487E12</v>
      </c>
      <c r="U6" s="24" t="b">
        <f t="shared" si="5"/>
        <v>1</v>
      </c>
      <c r="V6" s="46" t="s">
        <v>70</v>
      </c>
      <c r="W6" s="2">
        <v>109.0</v>
      </c>
      <c r="X6" s="2" t="s">
        <v>799</v>
      </c>
      <c r="Y6" s="47">
        <v>1.629960898716E12</v>
      </c>
      <c r="Z6" s="24" t="b">
        <f t="shared" si="6"/>
        <v>1</v>
      </c>
      <c r="AA6" s="46" t="s">
        <v>70</v>
      </c>
      <c r="AB6" s="2">
        <v>77.0</v>
      </c>
      <c r="AC6" s="2" t="s">
        <v>800</v>
      </c>
      <c r="AD6" s="47">
        <v>1.629961442433E12</v>
      </c>
      <c r="AE6" s="24" t="b">
        <f t="shared" si="7"/>
        <v>1</v>
      </c>
      <c r="AF6" s="46" t="s">
        <v>70</v>
      </c>
      <c r="AG6" s="2">
        <v>116.0</v>
      </c>
      <c r="AH6" s="2" t="s">
        <v>801</v>
      </c>
      <c r="AI6" s="47">
        <v>1.629964900647E12</v>
      </c>
      <c r="AJ6" s="24" t="b">
        <f t="shared" si="8"/>
        <v>1</v>
      </c>
      <c r="AK6" s="46" t="s">
        <v>70</v>
      </c>
      <c r="AL6" s="2">
        <v>117.0</v>
      </c>
      <c r="AM6" s="2" t="s">
        <v>802</v>
      </c>
      <c r="AN6" s="47">
        <v>1.629965556579E12</v>
      </c>
      <c r="AO6" s="24" t="b">
        <f t="shared" si="9"/>
        <v>1</v>
      </c>
      <c r="AP6" s="46" t="s">
        <v>70</v>
      </c>
      <c r="AQ6" s="2">
        <v>107.0</v>
      </c>
      <c r="AR6" s="2" t="s">
        <v>807</v>
      </c>
      <c r="AS6" s="47">
        <v>1.629965930183E12</v>
      </c>
    </row>
    <row r="7">
      <c r="A7" s="24" t="b">
        <f t="shared" si="1"/>
        <v>1</v>
      </c>
      <c r="B7" s="46" t="s">
        <v>75</v>
      </c>
      <c r="C7" s="2">
        <v>193.0</v>
      </c>
      <c r="D7" s="2" t="s">
        <v>806</v>
      </c>
      <c r="E7" s="47">
        <v>1.629953801475E12</v>
      </c>
      <c r="F7" s="24" t="b">
        <f t="shared" si="2"/>
        <v>1</v>
      </c>
      <c r="G7" s="46" t="s">
        <v>75</v>
      </c>
      <c r="H7" s="2">
        <v>168.0</v>
      </c>
      <c r="I7" s="2" t="s">
        <v>808</v>
      </c>
      <c r="J7" s="47">
        <v>1.629954423031E12</v>
      </c>
      <c r="K7" s="24" t="b">
        <f t="shared" si="3"/>
        <v>1</v>
      </c>
      <c r="L7" s="46" t="s">
        <v>75</v>
      </c>
      <c r="M7" s="2">
        <v>160.0</v>
      </c>
      <c r="N7" s="2" t="s">
        <v>804</v>
      </c>
      <c r="O7" s="47">
        <v>1.62995490179E12</v>
      </c>
      <c r="P7" s="24" t="b">
        <f t="shared" si="4"/>
        <v>1</v>
      </c>
      <c r="Q7" s="46" t="s">
        <v>75</v>
      </c>
      <c r="R7" s="2">
        <v>160.0</v>
      </c>
      <c r="S7" s="2" t="s">
        <v>805</v>
      </c>
      <c r="T7" s="47">
        <v>1.629959673654E12</v>
      </c>
      <c r="U7" s="24" t="b">
        <f t="shared" si="5"/>
        <v>1</v>
      </c>
      <c r="V7" s="46" t="s">
        <v>75</v>
      </c>
      <c r="W7" s="2">
        <v>158.0</v>
      </c>
      <c r="X7" s="2" t="s">
        <v>799</v>
      </c>
      <c r="Y7" s="47">
        <v>1.629960898876E12</v>
      </c>
      <c r="Z7" s="24" t="b">
        <f t="shared" si="6"/>
        <v>1</v>
      </c>
      <c r="AA7" s="46" t="s">
        <v>75</v>
      </c>
      <c r="AB7" s="2">
        <v>206.0</v>
      </c>
      <c r="AC7" s="2" t="s">
        <v>800</v>
      </c>
      <c r="AD7" s="47">
        <v>1.629961442634E12</v>
      </c>
      <c r="AE7" s="24" t="b">
        <f t="shared" si="7"/>
        <v>1</v>
      </c>
      <c r="AF7" s="46" t="s">
        <v>75</v>
      </c>
      <c r="AG7" s="2">
        <v>192.0</v>
      </c>
      <c r="AH7" s="2" t="s">
        <v>801</v>
      </c>
      <c r="AI7" s="47">
        <v>1.629964900843E12</v>
      </c>
      <c r="AJ7" s="24" t="b">
        <f t="shared" si="8"/>
        <v>1</v>
      </c>
      <c r="AK7" s="46" t="s">
        <v>75</v>
      </c>
      <c r="AL7" s="2">
        <v>157.0</v>
      </c>
      <c r="AM7" s="2" t="s">
        <v>802</v>
      </c>
      <c r="AN7" s="47">
        <v>1.62996555674E12</v>
      </c>
      <c r="AO7" s="24" t="b">
        <f t="shared" si="9"/>
        <v>1</v>
      </c>
      <c r="AP7" s="46" t="s">
        <v>75</v>
      </c>
      <c r="AQ7" s="2">
        <v>151.0</v>
      </c>
      <c r="AR7" s="2" t="s">
        <v>807</v>
      </c>
      <c r="AS7" s="47">
        <v>1.629965930344E12</v>
      </c>
    </row>
    <row r="8">
      <c r="A8" s="24" t="b">
        <f t="shared" si="1"/>
        <v>1</v>
      </c>
      <c r="B8" s="46" t="s">
        <v>76</v>
      </c>
      <c r="C8" s="2">
        <v>108.0</v>
      </c>
      <c r="D8" s="2" t="s">
        <v>806</v>
      </c>
      <c r="E8" s="47">
        <v>1.629953801583E12</v>
      </c>
      <c r="F8" s="24" t="b">
        <f t="shared" si="2"/>
        <v>1</v>
      </c>
      <c r="G8" s="46" t="s">
        <v>809</v>
      </c>
      <c r="H8" s="2">
        <v>107.0</v>
      </c>
      <c r="I8" s="2" t="s">
        <v>808</v>
      </c>
      <c r="J8" s="47">
        <v>1.629954423123E12</v>
      </c>
      <c r="K8" s="24" t="b">
        <f t="shared" si="3"/>
        <v>1</v>
      </c>
      <c r="L8" s="46" t="s">
        <v>76</v>
      </c>
      <c r="M8" s="2">
        <v>116.0</v>
      </c>
      <c r="N8" s="2" t="s">
        <v>804</v>
      </c>
      <c r="O8" s="47">
        <v>1.629954901905E12</v>
      </c>
      <c r="P8" s="24" t="b">
        <f t="shared" si="4"/>
        <v>1</v>
      </c>
      <c r="Q8" s="46" t="s">
        <v>76</v>
      </c>
      <c r="R8" s="2">
        <v>121.0</v>
      </c>
      <c r="S8" s="2" t="s">
        <v>805</v>
      </c>
      <c r="T8" s="47">
        <v>1.629959673796E12</v>
      </c>
      <c r="U8" s="24" t="b">
        <f t="shared" si="5"/>
        <v>1</v>
      </c>
      <c r="V8" s="46" t="s">
        <v>76</v>
      </c>
      <c r="W8" s="2">
        <v>764.0</v>
      </c>
      <c r="X8" s="2" t="s">
        <v>810</v>
      </c>
      <c r="Y8" s="47">
        <v>1.62996089964E12</v>
      </c>
      <c r="Z8" s="24" t="b">
        <f t="shared" si="6"/>
        <v>1</v>
      </c>
      <c r="AA8" s="46" t="s">
        <v>76</v>
      </c>
      <c r="AB8" s="2">
        <v>103.0</v>
      </c>
      <c r="AC8" s="2" t="s">
        <v>800</v>
      </c>
      <c r="AD8" s="47">
        <v>1.62996144274E12</v>
      </c>
      <c r="AE8" s="24" t="b">
        <f t="shared" si="7"/>
        <v>1</v>
      </c>
      <c r="AF8" s="46" t="s">
        <v>76</v>
      </c>
      <c r="AG8" s="2">
        <v>118.0</v>
      </c>
      <c r="AH8" s="2" t="s">
        <v>801</v>
      </c>
      <c r="AI8" s="47">
        <v>1.62996490096E12</v>
      </c>
      <c r="AJ8" s="24" t="b">
        <f t="shared" si="8"/>
        <v>1</v>
      </c>
      <c r="AK8" s="46" t="s">
        <v>76</v>
      </c>
      <c r="AL8" s="2">
        <v>109.0</v>
      </c>
      <c r="AM8" s="2" t="s">
        <v>802</v>
      </c>
      <c r="AN8" s="47">
        <v>1.629965556848E12</v>
      </c>
      <c r="AO8" s="24" t="b">
        <f t="shared" si="9"/>
        <v>1</v>
      </c>
      <c r="AP8" s="46" t="s">
        <v>76</v>
      </c>
      <c r="AQ8" s="2">
        <v>116.0</v>
      </c>
      <c r="AR8" s="2" t="s">
        <v>807</v>
      </c>
      <c r="AS8" s="47">
        <v>1.629965930458E12</v>
      </c>
    </row>
    <row r="9">
      <c r="A9" s="24" t="b">
        <f t="shared" si="1"/>
        <v>1</v>
      </c>
      <c r="B9" s="46" t="s">
        <v>81</v>
      </c>
      <c r="C9" s="2">
        <v>134.0</v>
      </c>
      <c r="D9" s="2" t="s">
        <v>806</v>
      </c>
      <c r="E9" s="47">
        <v>1.629953801715E12</v>
      </c>
      <c r="F9" s="24" t="b">
        <f t="shared" si="2"/>
        <v>1</v>
      </c>
      <c r="G9" s="46" t="s">
        <v>81</v>
      </c>
      <c r="H9" s="2">
        <v>142.0</v>
      </c>
      <c r="I9" s="2" t="s">
        <v>808</v>
      </c>
      <c r="J9" s="47">
        <v>1.629954423264E12</v>
      </c>
      <c r="K9" s="24" t="b">
        <f t="shared" si="3"/>
        <v>1</v>
      </c>
      <c r="L9" s="46" t="s">
        <v>81</v>
      </c>
      <c r="M9" s="2">
        <v>163.0</v>
      </c>
      <c r="N9" s="2" t="s">
        <v>811</v>
      </c>
      <c r="O9" s="47">
        <v>1.629954902069E12</v>
      </c>
      <c r="P9" s="24" t="b">
        <f t="shared" si="4"/>
        <v>1</v>
      </c>
      <c r="Q9" s="46" t="s">
        <v>81</v>
      </c>
      <c r="R9" s="2">
        <v>109.0</v>
      </c>
      <c r="S9" s="2" t="s">
        <v>805</v>
      </c>
      <c r="T9" s="47">
        <v>1.629959673882E12</v>
      </c>
      <c r="U9" s="24" t="b">
        <f t="shared" si="5"/>
        <v>1</v>
      </c>
      <c r="V9" s="46" t="s">
        <v>81</v>
      </c>
      <c r="W9" s="2">
        <v>296.0</v>
      </c>
      <c r="X9" s="2" t="s">
        <v>810</v>
      </c>
      <c r="Y9" s="47">
        <v>1.629960899944E12</v>
      </c>
      <c r="Z9" s="24" t="b">
        <f t="shared" si="6"/>
        <v>1</v>
      </c>
      <c r="AA9" s="46" t="s">
        <v>81</v>
      </c>
      <c r="AB9" s="2">
        <v>128.0</v>
      </c>
      <c r="AC9" s="2" t="s">
        <v>800</v>
      </c>
      <c r="AD9" s="47">
        <v>1.629961442865E12</v>
      </c>
      <c r="AE9" s="24" t="b">
        <f t="shared" si="7"/>
        <v>1</v>
      </c>
      <c r="AF9" s="46" t="s">
        <v>81</v>
      </c>
      <c r="AG9" s="2">
        <v>107.0</v>
      </c>
      <c r="AH9" s="2" t="s">
        <v>812</v>
      </c>
      <c r="AI9" s="47">
        <v>1.629964901072E12</v>
      </c>
      <c r="AJ9" s="24" t="b">
        <f t="shared" si="8"/>
        <v>1</v>
      </c>
      <c r="AK9" s="46" t="s">
        <v>81</v>
      </c>
      <c r="AL9" s="2">
        <v>118.0</v>
      </c>
      <c r="AM9" s="2" t="s">
        <v>802</v>
      </c>
      <c r="AN9" s="47">
        <v>1.629965556966E12</v>
      </c>
      <c r="AO9" s="24" t="b">
        <f t="shared" si="9"/>
        <v>1</v>
      </c>
      <c r="AP9" s="46" t="s">
        <v>81</v>
      </c>
      <c r="AQ9" s="2">
        <v>108.0</v>
      </c>
      <c r="AR9" s="2" t="s">
        <v>807</v>
      </c>
      <c r="AS9" s="47">
        <v>1.629965930558E12</v>
      </c>
    </row>
    <row r="10">
      <c r="A10" s="24" t="b">
        <f t="shared" si="1"/>
        <v>1</v>
      </c>
      <c r="B10" s="46" t="s">
        <v>104</v>
      </c>
      <c r="C10" s="2">
        <v>287.0</v>
      </c>
      <c r="D10" s="2" t="s">
        <v>813</v>
      </c>
      <c r="E10" s="47">
        <v>1.629953802013E12</v>
      </c>
      <c r="F10" s="24" t="b">
        <f t="shared" si="2"/>
        <v>1</v>
      </c>
      <c r="G10" s="46" t="s">
        <v>104</v>
      </c>
      <c r="H10" s="2">
        <v>334.0</v>
      </c>
      <c r="I10" s="2" t="s">
        <v>808</v>
      </c>
      <c r="J10" s="47">
        <v>1.629954423599E12</v>
      </c>
      <c r="K10" s="24" t="b">
        <f t="shared" si="3"/>
        <v>1</v>
      </c>
      <c r="L10" s="46" t="s">
        <v>104</v>
      </c>
      <c r="M10" s="2">
        <v>352.0</v>
      </c>
      <c r="N10" s="2" t="s">
        <v>811</v>
      </c>
      <c r="O10" s="47">
        <v>1.629954902421E12</v>
      </c>
      <c r="P10" s="24" t="b">
        <f t="shared" si="4"/>
        <v>1</v>
      </c>
      <c r="Q10" s="46" t="s">
        <v>104</v>
      </c>
      <c r="R10" s="2">
        <v>1050.0</v>
      </c>
      <c r="S10" s="2" t="s">
        <v>814</v>
      </c>
      <c r="T10" s="47">
        <v>1.629959674932E12</v>
      </c>
      <c r="U10" s="24" t="b">
        <f t="shared" si="5"/>
        <v>1</v>
      </c>
      <c r="V10" s="46" t="s">
        <v>104</v>
      </c>
      <c r="W10" s="2">
        <v>519.0</v>
      </c>
      <c r="X10" s="2" t="s">
        <v>815</v>
      </c>
      <c r="Y10" s="47">
        <v>1.629960900457E12</v>
      </c>
      <c r="Z10" s="24" t="b">
        <f t="shared" si="6"/>
        <v>1</v>
      </c>
      <c r="AA10" s="46" t="s">
        <v>104</v>
      </c>
      <c r="AB10" s="2">
        <v>346.0</v>
      </c>
      <c r="AC10" s="2" t="s">
        <v>816</v>
      </c>
      <c r="AD10" s="47">
        <v>1.629961443225E12</v>
      </c>
      <c r="AE10" s="24" t="b">
        <f t="shared" si="7"/>
        <v>1</v>
      </c>
      <c r="AF10" s="46" t="s">
        <v>104</v>
      </c>
      <c r="AG10" s="2">
        <v>384.0</v>
      </c>
      <c r="AH10" s="2" t="s">
        <v>812</v>
      </c>
      <c r="AI10" s="47">
        <v>1.629964901448E12</v>
      </c>
      <c r="AJ10" s="24" t="b">
        <f t="shared" si="8"/>
        <v>1</v>
      </c>
      <c r="AK10" s="46" t="s">
        <v>104</v>
      </c>
      <c r="AL10" s="2">
        <v>273.0</v>
      </c>
      <c r="AM10" s="2" t="s">
        <v>817</v>
      </c>
      <c r="AN10" s="47">
        <v>1.629965557241E12</v>
      </c>
      <c r="AO10" s="24" t="b">
        <f t="shared" si="9"/>
        <v>1</v>
      </c>
      <c r="AP10" s="46" t="s">
        <v>104</v>
      </c>
      <c r="AQ10" s="2">
        <v>644.0</v>
      </c>
      <c r="AR10" s="2" t="s">
        <v>818</v>
      </c>
      <c r="AS10" s="47">
        <v>1.629965931204E12</v>
      </c>
    </row>
    <row r="11">
      <c r="A11" s="24" t="b">
        <f t="shared" si="1"/>
        <v>1</v>
      </c>
      <c r="B11" s="46" t="s">
        <v>84</v>
      </c>
      <c r="C11" s="2">
        <v>223.0</v>
      </c>
      <c r="D11" s="2" t="s">
        <v>813</v>
      </c>
      <c r="E11" s="47">
        <v>1.629953802224E12</v>
      </c>
      <c r="F11" s="24" t="b">
        <f t="shared" si="2"/>
        <v>1</v>
      </c>
      <c r="G11" s="46" t="s">
        <v>81</v>
      </c>
      <c r="H11" s="2">
        <v>291.0</v>
      </c>
      <c r="I11" s="2" t="s">
        <v>808</v>
      </c>
      <c r="J11" s="47">
        <v>1.629954423898E12</v>
      </c>
      <c r="K11" s="24" t="b">
        <f t="shared" si="3"/>
        <v>1</v>
      </c>
      <c r="L11" s="46" t="s">
        <v>84</v>
      </c>
      <c r="M11" s="2">
        <v>134.0</v>
      </c>
      <c r="N11" s="2" t="s">
        <v>811</v>
      </c>
      <c r="O11" s="47">
        <v>1.629954902564E12</v>
      </c>
      <c r="P11" s="24" t="b">
        <f t="shared" si="4"/>
        <v>1</v>
      </c>
      <c r="Q11" s="46" t="s">
        <v>84</v>
      </c>
      <c r="R11" s="2">
        <v>372.0</v>
      </c>
      <c r="S11" s="2" t="s">
        <v>819</v>
      </c>
      <c r="T11" s="47">
        <v>1.629959675319E12</v>
      </c>
      <c r="U11" s="24" t="b">
        <f t="shared" si="5"/>
        <v>1</v>
      </c>
      <c r="V11" s="46" t="s">
        <v>84</v>
      </c>
      <c r="W11" s="2">
        <v>204.0</v>
      </c>
      <c r="X11" s="2" t="s">
        <v>815</v>
      </c>
      <c r="Y11" s="47">
        <v>1.62996090066E12</v>
      </c>
      <c r="Z11" s="24" t="b">
        <f t="shared" si="6"/>
        <v>1</v>
      </c>
      <c r="AA11" s="46" t="s">
        <v>84</v>
      </c>
      <c r="AB11" s="2">
        <v>195.0</v>
      </c>
      <c r="AC11" s="2" t="s">
        <v>816</v>
      </c>
      <c r="AD11" s="47">
        <v>1.629961443408E12</v>
      </c>
      <c r="AE11" s="24" t="b">
        <f t="shared" si="7"/>
        <v>1</v>
      </c>
      <c r="AF11" s="46" t="s">
        <v>84</v>
      </c>
      <c r="AG11" s="2">
        <v>194.0</v>
      </c>
      <c r="AH11" s="2" t="s">
        <v>812</v>
      </c>
      <c r="AI11" s="47">
        <v>1.629964901642E12</v>
      </c>
      <c r="AJ11" s="24" t="b">
        <f t="shared" si="8"/>
        <v>1</v>
      </c>
      <c r="AK11" s="46" t="s">
        <v>84</v>
      </c>
      <c r="AL11" s="2">
        <v>194.0</v>
      </c>
      <c r="AM11" s="2" t="s">
        <v>817</v>
      </c>
      <c r="AN11" s="47">
        <v>1.629965557431E12</v>
      </c>
      <c r="AO11" s="24" t="b">
        <f t="shared" si="9"/>
        <v>1</v>
      </c>
      <c r="AP11" s="46" t="s">
        <v>84</v>
      </c>
      <c r="AQ11" s="2">
        <v>213.0</v>
      </c>
      <c r="AR11" s="2" t="s">
        <v>818</v>
      </c>
      <c r="AS11" s="47">
        <v>1.629965931428E12</v>
      </c>
    </row>
    <row r="12">
      <c r="A12" s="24" t="b">
        <f t="shared" si="1"/>
        <v>1</v>
      </c>
      <c r="B12" s="46" t="s">
        <v>61</v>
      </c>
      <c r="C12" s="2">
        <v>318.0</v>
      </c>
      <c r="D12" s="2" t="s">
        <v>813</v>
      </c>
      <c r="E12" s="47">
        <v>1.629953802542E12</v>
      </c>
      <c r="F12" s="24" t="b">
        <f t="shared" si="2"/>
        <v>1</v>
      </c>
      <c r="G12" s="46" t="s">
        <v>809</v>
      </c>
      <c r="H12" s="2">
        <v>540.0</v>
      </c>
      <c r="I12" s="2" t="s">
        <v>820</v>
      </c>
      <c r="J12" s="47">
        <v>1.629954424429E12</v>
      </c>
      <c r="K12" s="24" t="b">
        <f t="shared" si="3"/>
        <v>1</v>
      </c>
      <c r="L12" s="46" t="s">
        <v>61</v>
      </c>
      <c r="M12" s="2">
        <v>274.0</v>
      </c>
      <c r="N12" s="2" t="s">
        <v>811</v>
      </c>
      <c r="O12" s="47">
        <v>1.629954902829E12</v>
      </c>
      <c r="P12" s="24" t="b">
        <f t="shared" si="4"/>
        <v>1</v>
      </c>
      <c r="Q12" s="46" t="s">
        <v>61</v>
      </c>
      <c r="R12" s="2">
        <v>261.0</v>
      </c>
      <c r="S12" s="2" t="s">
        <v>819</v>
      </c>
      <c r="T12" s="47">
        <v>1.629959675564E12</v>
      </c>
      <c r="U12" s="24" t="b">
        <f t="shared" si="5"/>
        <v>1</v>
      </c>
      <c r="V12" s="46" t="s">
        <v>61</v>
      </c>
      <c r="W12" s="2">
        <v>217.0</v>
      </c>
      <c r="X12" s="2" t="s">
        <v>815</v>
      </c>
      <c r="Y12" s="47">
        <v>1.629960900876E12</v>
      </c>
      <c r="Z12" s="24" t="b">
        <f t="shared" si="6"/>
        <v>1</v>
      </c>
      <c r="AA12" s="46" t="s">
        <v>61</v>
      </c>
      <c r="AB12" s="2">
        <v>240.0</v>
      </c>
      <c r="AC12" s="2" t="s">
        <v>816</v>
      </c>
      <c r="AD12" s="47">
        <v>1.629961443657E12</v>
      </c>
      <c r="AE12" s="24" t="b">
        <f t="shared" si="7"/>
        <v>1</v>
      </c>
      <c r="AF12" s="46" t="s">
        <v>61</v>
      </c>
      <c r="AG12" s="2">
        <v>732.0</v>
      </c>
      <c r="AH12" s="2" t="s">
        <v>821</v>
      </c>
      <c r="AI12" s="47">
        <v>1.629964902373E12</v>
      </c>
      <c r="AJ12" s="24" t="b">
        <f t="shared" si="8"/>
        <v>1</v>
      </c>
      <c r="AK12" s="46" t="s">
        <v>61</v>
      </c>
      <c r="AL12" s="2">
        <v>200.0</v>
      </c>
      <c r="AM12" s="2" t="s">
        <v>817</v>
      </c>
      <c r="AN12" s="47">
        <v>1.629965557631E12</v>
      </c>
      <c r="AO12" s="24" t="b">
        <f t="shared" si="9"/>
        <v>1</v>
      </c>
      <c r="AP12" s="46" t="s">
        <v>61</v>
      </c>
      <c r="AQ12" s="2">
        <v>231.0</v>
      </c>
      <c r="AR12" s="2" t="s">
        <v>818</v>
      </c>
      <c r="AS12" s="47">
        <v>1.629965931647E12</v>
      </c>
    </row>
    <row r="13">
      <c r="A13" s="24" t="b">
        <f t="shared" si="1"/>
        <v>1</v>
      </c>
      <c r="B13" s="46" t="s">
        <v>92</v>
      </c>
      <c r="C13" s="2">
        <v>135.0</v>
      </c>
      <c r="D13" s="2" t="s">
        <v>813</v>
      </c>
      <c r="E13" s="47">
        <v>1.629953802679E12</v>
      </c>
      <c r="F13" s="24" t="b">
        <f t="shared" si="2"/>
        <v>1</v>
      </c>
      <c r="G13" s="46" t="s">
        <v>75</v>
      </c>
      <c r="H13" s="2">
        <v>285.0</v>
      </c>
      <c r="I13" s="2" t="s">
        <v>820</v>
      </c>
      <c r="J13" s="47">
        <v>1.629954424714E12</v>
      </c>
      <c r="K13" s="24" t="b">
        <f t="shared" si="3"/>
        <v>1</v>
      </c>
      <c r="L13" s="46" t="s">
        <v>92</v>
      </c>
      <c r="M13" s="2">
        <v>203.0</v>
      </c>
      <c r="N13" s="2" t="s">
        <v>822</v>
      </c>
      <c r="O13" s="47">
        <v>1.629954903039E12</v>
      </c>
      <c r="P13" s="24" t="b">
        <f t="shared" si="4"/>
        <v>1</v>
      </c>
      <c r="Q13" s="46" t="s">
        <v>92</v>
      </c>
      <c r="R13" s="2">
        <v>107.0</v>
      </c>
      <c r="S13" s="2" t="s">
        <v>819</v>
      </c>
      <c r="T13" s="47">
        <v>1.62995967567E12</v>
      </c>
      <c r="U13" s="24" t="b">
        <f t="shared" si="5"/>
        <v>1</v>
      </c>
      <c r="V13" s="46" t="s">
        <v>92</v>
      </c>
      <c r="W13" s="2">
        <v>126.0</v>
      </c>
      <c r="X13" s="2" t="s">
        <v>823</v>
      </c>
      <c r="Y13" s="47">
        <v>1.629960901007E12</v>
      </c>
      <c r="Z13" s="24" t="b">
        <f t="shared" si="6"/>
        <v>1</v>
      </c>
      <c r="AA13" s="46" t="s">
        <v>92</v>
      </c>
      <c r="AB13" s="2">
        <v>133.0</v>
      </c>
      <c r="AC13" s="2" t="s">
        <v>816</v>
      </c>
      <c r="AD13" s="47">
        <v>1.629961443793E12</v>
      </c>
      <c r="AE13" s="24" t="b">
        <f t="shared" si="7"/>
        <v>1</v>
      </c>
      <c r="AF13" s="46" t="s">
        <v>92</v>
      </c>
      <c r="AG13" s="2">
        <v>87.0</v>
      </c>
      <c r="AH13" s="2" t="s">
        <v>821</v>
      </c>
      <c r="AI13" s="47">
        <v>1.629964902462E12</v>
      </c>
      <c r="AJ13" s="24" t="b">
        <f t="shared" si="8"/>
        <v>1</v>
      </c>
      <c r="AK13" s="46" t="s">
        <v>92</v>
      </c>
      <c r="AL13" s="2">
        <v>130.0</v>
      </c>
      <c r="AM13" s="2" t="s">
        <v>817</v>
      </c>
      <c r="AN13" s="47">
        <v>1.629965557775E12</v>
      </c>
      <c r="AO13" s="24" t="b">
        <f t="shared" si="9"/>
        <v>1</v>
      </c>
      <c r="AP13" s="46" t="s">
        <v>92</v>
      </c>
      <c r="AQ13" s="2">
        <v>101.0</v>
      </c>
      <c r="AR13" s="2" t="s">
        <v>818</v>
      </c>
      <c r="AS13" s="47">
        <v>1.629965931749E12</v>
      </c>
    </row>
    <row r="14">
      <c r="A14" s="24" t="b">
        <f t="shared" si="1"/>
        <v>1</v>
      </c>
      <c r="B14" s="46" t="s">
        <v>81</v>
      </c>
      <c r="C14" s="2">
        <v>189.0</v>
      </c>
      <c r="D14" s="2" t="s">
        <v>813</v>
      </c>
      <c r="E14" s="47">
        <v>1.629953802871E12</v>
      </c>
      <c r="F14" s="24" t="b">
        <f t="shared" si="2"/>
        <v>1</v>
      </c>
      <c r="G14" s="46" t="s">
        <v>76</v>
      </c>
      <c r="H14" s="2">
        <v>505.0</v>
      </c>
      <c r="I14" s="2" t="s">
        <v>824</v>
      </c>
      <c r="J14" s="47">
        <v>1.629954425222E12</v>
      </c>
      <c r="K14" s="24" t="b">
        <f t="shared" si="3"/>
        <v>1</v>
      </c>
      <c r="L14" s="46" t="s">
        <v>81</v>
      </c>
      <c r="M14" s="2">
        <v>221.0</v>
      </c>
      <c r="N14" s="2" t="s">
        <v>822</v>
      </c>
      <c r="O14" s="47">
        <v>1.629954903253E12</v>
      </c>
      <c r="P14" s="24" t="b">
        <f t="shared" si="4"/>
        <v>1</v>
      </c>
      <c r="Q14" s="46" t="s">
        <v>81</v>
      </c>
      <c r="R14" s="2">
        <v>185.0</v>
      </c>
      <c r="S14" s="2" t="s">
        <v>819</v>
      </c>
      <c r="T14" s="47">
        <v>1.629959675855E12</v>
      </c>
      <c r="U14" s="24" t="b">
        <f t="shared" si="5"/>
        <v>1</v>
      </c>
      <c r="V14" s="46" t="s">
        <v>81</v>
      </c>
      <c r="W14" s="2">
        <v>180.0</v>
      </c>
      <c r="X14" s="2" t="s">
        <v>823</v>
      </c>
      <c r="Y14" s="47">
        <v>1.629960901182E12</v>
      </c>
      <c r="Z14" s="24" t="b">
        <f t="shared" si="6"/>
        <v>1</v>
      </c>
      <c r="AA14" s="46" t="s">
        <v>81</v>
      </c>
      <c r="AB14" s="2">
        <v>189.0</v>
      </c>
      <c r="AC14" s="2" t="s">
        <v>816</v>
      </c>
      <c r="AD14" s="47">
        <v>1.629961443967E12</v>
      </c>
      <c r="AE14" s="24" t="b">
        <f t="shared" si="7"/>
        <v>1</v>
      </c>
      <c r="AF14" s="46" t="s">
        <v>81</v>
      </c>
      <c r="AG14" s="2">
        <v>344.0</v>
      </c>
      <c r="AH14" s="2" t="s">
        <v>821</v>
      </c>
      <c r="AI14" s="47">
        <v>1.629964902804E12</v>
      </c>
      <c r="AJ14" s="24" t="b">
        <f t="shared" si="8"/>
        <v>1</v>
      </c>
      <c r="AK14" s="46" t="s">
        <v>81</v>
      </c>
      <c r="AL14" s="2">
        <v>185.0</v>
      </c>
      <c r="AM14" s="2" t="s">
        <v>817</v>
      </c>
      <c r="AN14" s="47">
        <v>1.629965557961E12</v>
      </c>
      <c r="AO14" s="24" t="b">
        <f t="shared" si="9"/>
        <v>1</v>
      </c>
      <c r="AP14" s="46" t="s">
        <v>81</v>
      </c>
      <c r="AQ14" s="2">
        <v>267.0</v>
      </c>
      <c r="AR14" s="2" t="s">
        <v>825</v>
      </c>
      <c r="AS14" s="47">
        <v>1.629965932016E12</v>
      </c>
    </row>
    <row r="15">
      <c r="A15" s="24" t="b">
        <f t="shared" si="1"/>
        <v>1</v>
      </c>
      <c r="B15" s="46" t="s">
        <v>100</v>
      </c>
      <c r="C15" s="2">
        <v>774.0</v>
      </c>
      <c r="D15" s="2" t="s">
        <v>826</v>
      </c>
      <c r="E15" s="47">
        <v>1.629953803642E12</v>
      </c>
      <c r="F15" s="24" t="b">
        <f t="shared" si="2"/>
        <v>1</v>
      </c>
      <c r="G15" s="46" t="s">
        <v>81</v>
      </c>
      <c r="H15" s="2">
        <v>204.0</v>
      </c>
      <c r="I15" s="2" t="s">
        <v>824</v>
      </c>
      <c r="J15" s="47">
        <v>1.629954425424E12</v>
      </c>
      <c r="K15" s="24" t="b">
        <f t="shared" si="3"/>
        <v>1</v>
      </c>
      <c r="L15" s="46" t="s">
        <v>100</v>
      </c>
      <c r="M15" s="2">
        <v>980.0</v>
      </c>
      <c r="N15" s="2" t="s">
        <v>827</v>
      </c>
      <c r="O15" s="47">
        <v>1.629954904234E12</v>
      </c>
      <c r="P15" s="24" t="b">
        <f t="shared" si="4"/>
        <v>1</v>
      </c>
      <c r="Q15" s="46" t="s">
        <v>100</v>
      </c>
      <c r="R15" s="2">
        <v>737.0</v>
      </c>
      <c r="S15" s="2" t="s">
        <v>828</v>
      </c>
      <c r="T15" s="47">
        <v>1.629959676597E12</v>
      </c>
      <c r="U15" s="24" t="b">
        <f t="shared" si="5"/>
        <v>1</v>
      </c>
      <c r="V15" s="46" t="s">
        <v>100</v>
      </c>
      <c r="W15" s="2">
        <v>884.0</v>
      </c>
      <c r="X15" s="2" t="s">
        <v>829</v>
      </c>
      <c r="Y15" s="47">
        <v>1.62996090207E12</v>
      </c>
      <c r="Z15" s="24" t="b">
        <f t="shared" si="6"/>
        <v>1</v>
      </c>
      <c r="AA15" s="46" t="s">
        <v>100</v>
      </c>
      <c r="AB15" s="2">
        <v>891.0</v>
      </c>
      <c r="AC15" s="2" t="s">
        <v>830</v>
      </c>
      <c r="AD15" s="47">
        <v>1.629961444864E12</v>
      </c>
      <c r="AE15" s="24" t="b">
        <f t="shared" si="7"/>
        <v>1</v>
      </c>
      <c r="AF15" s="46" t="s">
        <v>100</v>
      </c>
      <c r="AG15" s="2">
        <v>855.0</v>
      </c>
      <c r="AH15" s="2" t="s">
        <v>831</v>
      </c>
      <c r="AI15" s="47">
        <v>1.62996490366E12</v>
      </c>
      <c r="AJ15" s="24" t="b">
        <f t="shared" si="8"/>
        <v>1</v>
      </c>
      <c r="AK15" s="46" t="s">
        <v>100</v>
      </c>
      <c r="AL15" s="2">
        <v>741.0</v>
      </c>
      <c r="AM15" s="2" t="s">
        <v>832</v>
      </c>
      <c r="AN15" s="47">
        <v>1.629965558692E12</v>
      </c>
      <c r="AO15" s="24" t="b">
        <f t="shared" si="9"/>
        <v>1</v>
      </c>
      <c r="AP15" s="46" t="s">
        <v>100</v>
      </c>
      <c r="AQ15" s="2">
        <v>923.0</v>
      </c>
      <c r="AR15" s="2" t="s">
        <v>825</v>
      </c>
      <c r="AS15" s="47">
        <v>1.62996593294E12</v>
      </c>
    </row>
    <row r="16">
      <c r="A16" s="24" t="b">
        <f t="shared" si="1"/>
        <v>1</v>
      </c>
      <c r="B16" s="46" t="s">
        <v>111</v>
      </c>
      <c r="C16" s="2">
        <v>458.0</v>
      </c>
      <c r="D16" s="2" t="s">
        <v>833</v>
      </c>
      <c r="E16" s="47">
        <v>1.629953804101E12</v>
      </c>
      <c r="F16" s="24" t="b">
        <f t="shared" si="2"/>
        <v>1</v>
      </c>
      <c r="G16" s="46" t="s">
        <v>104</v>
      </c>
      <c r="H16" s="2">
        <v>393.0</v>
      </c>
      <c r="I16" s="2" t="s">
        <v>824</v>
      </c>
      <c r="J16" s="47">
        <v>1.629954425816E12</v>
      </c>
      <c r="K16" s="24" t="b">
        <f t="shared" si="3"/>
        <v>1</v>
      </c>
      <c r="L16" s="46" t="s">
        <v>111</v>
      </c>
      <c r="M16" s="2">
        <v>559.0</v>
      </c>
      <c r="N16" s="2" t="s">
        <v>827</v>
      </c>
      <c r="O16" s="47">
        <v>1.629954904793E12</v>
      </c>
      <c r="P16" s="24" t="b">
        <f t="shared" si="4"/>
        <v>1</v>
      </c>
      <c r="Q16" s="46" t="s">
        <v>111</v>
      </c>
      <c r="R16" s="2">
        <v>460.0</v>
      </c>
      <c r="S16" s="2" t="s">
        <v>834</v>
      </c>
      <c r="T16" s="47">
        <v>1.629959677052E12</v>
      </c>
      <c r="U16" s="24" t="b">
        <f t="shared" si="5"/>
        <v>1</v>
      </c>
      <c r="V16" s="46" t="s">
        <v>111</v>
      </c>
      <c r="W16" s="2">
        <v>576.0</v>
      </c>
      <c r="X16" s="2" t="s">
        <v>829</v>
      </c>
      <c r="Y16" s="47">
        <v>1.629960902645E12</v>
      </c>
      <c r="Z16" s="24" t="b">
        <f t="shared" si="6"/>
        <v>1</v>
      </c>
      <c r="AA16" s="46" t="s">
        <v>111</v>
      </c>
      <c r="AB16" s="2">
        <v>480.0</v>
      </c>
      <c r="AC16" s="2" t="s">
        <v>835</v>
      </c>
      <c r="AD16" s="47">
        <v>1.62996144534E12</v>
      </c>
      <c r="AE16" s="24" t="b">
        <f t="shared" si="7"/>
        <v>1</v>
      </c>
      <c r="AF16" s="46" t="s">
        <v>138</v>
      </c>
      <c r="AG16" s="2">
        <v>433.0</v>
      </c>
      <c r="AH16" s="2" t="s">
        <v>836</v>
      </c>
      <c r="AI16" s="47">
        <v>1.629964904092E12</v>
      </c>
      <c r="AJ16" s="24" t="b">
        <f t="shared" si="8"/>
        <v>1</v>
      </c>
      <c r="AK16" s="46" t="s">
        <v>111</v>
      </c>
      <c r="AL16" s="2">
        <v>744.0</v>
      </c>
      <c r="AM16" s="2" t="s">
        <v>837</v>
      </c>
      <c r="AN16" s="47">
        <v>1.629965559434E12</v>
      </c>
      <c r="AO16" s="24" t="b">
        <f t="shared" si="9"/>
        <v>1</v>
      </c>
      <c r="AP16" s="46" t="s">
        <v>111</v>
      </c>
      <c r="AQ16" s="2">
        <v>432.0</v>
      </c>
      <c r="AR16" s="2" t="s">
        <v>838</v>
      </c>
      <c r="AS16" s="47">
        <v>1.62996593337E12</v>
      </c>
    </row>
    <row r="17">
      <c r="A17" s="24" t="b">
        <f t="shared" si="1"/>
        <v>1</v>
      </c>
      <c r="B17" s="46" t="s">
        <v>84</v>
      </c>
      <c r="C17" s="2">
        <v>131.0</v>
      </c>
      <c r="D17" s="2" t="s">
        <v>833</v>
      </c>
      <c r="E17" s="47">
        <v>1.629953804229E12</v>
      </c>
      <c r="F17" s="24" t="b">
        <f t="shared" si="2"/>
        <v>1</v>
      </c>
      <c r="G17" s="46" t="s">
        <v>84</v>
      </c>
      <c r="H17" s="2">
        <v>108.0</v>
      </c>
      <c r="I17" s="2" t="s">
        <v>824</v>
      </c>
      <c r="J17" s="47">
        <v>1.629954425926E12</v>
      </c>
      <c r="K17" s="24" t="b">
        <f t="shared" si="3"/>
        <v>1</v>
      </c>
      <c r="L17" s="46" t="s">
        <v>84</v>
      </c>
      <c r="M17" s="2">
        <v>130.0</v>
      </c>
      <c r="N17" s="2" t="s">
        <v>827</v>
      </c>
      <c r="O17" s="47">
        <v>1.629954904925E12</v>
      </c>
      <c r="P17" s="24" t="b">
        <f t="shared" si="4"/>
        <v>1</v>
      </c>
      <c r="Q17" s="46" t="s">
        <v>84</v>
      </c>
      <c r="R17" s="2">
        <v>104.0</v>
      </c>
      <c r="S17" s="2" t="s">
        <v>834</v>
      </c>
      <c r="T17" s="47">
        <v>1.629959677154E12</v>
      </c>
      <c r="U17" s="24" t="b">
        <f t="shared" si="5"/>
        <v>1</v>
      </c>
      <c r="V17" s="46" t="s">
        <v>84</v>
      </c>
      <c r="W17" s="2">
        <v>139.0</v>
      </c>
      <c r="X17" s="2" t="s">
        <v>829</v>
      </c>
      <c r="Y17" s="47">
        <v>1.629960902781E12</v>
      </c>
      <c r="Z17" s="24" t="b">
        <f t="shared" si="6"/>
        <v>1</v>
      </c>
      <c r="AA17" s="46" t="s">
        <v>84</v>
      </c>
      <c r="AB17" s="2">
        <v>187.0</v>
      </c>
      <c r="AC17" s="2" t="s">
        <v>835</v>
      </c>
      <c r="AD17" s="47">
        <v>1.629961445529E12</v>
      </c>
      <c r="AE17" s="24" t="b">
        <f t="shared" si="7"/>
        <v>1</v>
      </c>
      <c r="AF17" s="46" t="s">
        <v>84</v>
      </c>
      <c r="AG17" s="2">
        <v>147.0</v>
      </c>
      <c r="AH17" s="2" t="s">
        <v>836</v>
      </c>
      <c r="AI17" s="47">
        <v>1.629964904239E12</v>
      </c>
      <c r="AJ17" s="24" t="b">
        <f t="shared" si="8"/>
        <v>1</v>
      </c>
      <c r="AK17" s="46" t="s">
        <v>84</v>
      </c>
      <c r="AL17" s="2">
        <v>238.0</v>
      </c>
      <c r="AM17" s="2" t="s">
        <v>837</v>
      </c>
      <c r="AN17" s="47">
        <v>1.629965559671E12</v>
      </c>
      <c r="AO17" s="24" t="b">
        <f t="shared" si="9"/>
        <v>1</v>
      </c>
      <c r="AP17" s="46" t="s">
        <v>84</v>
      </c>
      <c r="AQ17" s="2">
        <v>113.0</v>
      </c>
      <c r="AR17" s="2" t="s">
        <v>838</v>
      </c>
      <c r="AS17" s="47">
        <v>1.629965933484E12</v>
      </c>
    </row>
    <row r="18">
      <c r="A18" s="24" t="b">
        <f t="shared" si="1"/>
        <v>1</v>
      </c>
      <c r="B18" s="46" t="s">
        <v>123</v>
      </c>
      <c r="C18" s="2">
        <v>154.0</v>
      </c>
      <c r="D18" s="2" t="s">
        <v>833</v>
      </c>
      <c r="E18" s="47">
        <v>1.629953804394E12</v>
      </c>
      <c r="F18" s="24" t="b">
        <f t="shared" si="2"/>
        <v>1</v>
      </c>
      <c r="G18" s="46" t="s">
        <v>61</v>
      </c>
      <c r="H18" s="2">
        <v>193.0</v>
      </c>
      <c r="I18" s="2" t="s">
        <v>839</v>
      </c>
      <c r="J18" s="47">
        <v>1.629954426117E12</v>
      </c>
      <c r="K18" s="24" t="b">
        <f t="shared" si="3"/>
        <v>1</v>
      </c>
      <c r="L18" s="46" t="s">
        <v>123</v>
      </c>
      <c r="M18" s="2">
        <v>171.0</v>
      </c>
      <c r="N18" s="2" t="s">
        <v>840</v>
      </c>
      <c r="O18" s="47">
        <v>1.629954905095E12</v>
      </c>
      <c r="P18" s="24" t="b">
        <f t="shared" si="4"/>
        <v>1</v>
      </c>
      <c r="Q18" s="46" t="s">
        <v>123</v>
      </c>
      <c r="R18" s="2">
        <v>153.0</v>
      </c>
      <c r="S18" s="2" t="s">
        <v>834</v>
      </c>
      <c r="T18" s="47">
        <v>1.629959677306E12</v>
      </c>
      <c r="U18" s="24" t="b">
        <f t="shared" si="5"/>
        <v>1</v>
      </c>
      <c r="V18" s="46" t="s">
        <v>123</v>
      </c>
      <c r="W18" s="2">
        <v>152.0</v>
      </c>
      <c r="X18" s="2" t="s">
        <v>829</v>
      </c>
      <c r="Y18" s="47">
        <v>1.629960902932E12</v>
      </c>
      <c r="Z18" s="24" t="b">
        <f t="shared" si="6"/>
        <v>1</v>
      </c>
      <c r="AA18" s="46" t="s">
        <v>123</v>
      </c>
      <c r="AB18" s="2">
        <v>167.0</v>
      </c>
      <c r="AC18" s="2" t="s">
        <v>835</v>
      </c>
      <c r="AD18" s="47">
        <v>1.629961445697E12</v>
      </c>
      <c r="AE18" s="24" t="b">
        <f t="shared" si="7"/>
        <v>1</v>
      </c>
      <c r="AF18" s="46" t="s">
        <v>123</v>
      </c>
      <c r="AG18" s="2">
        <v>174.0</v>
      </c>
      <c r="AH18" s="2" t="s">
        <v>836</v>
      </c>
      <c r="AI18" s="47">
        <v>1.62996490441E12</v>
      </c>
      <c r="AJ18" s="24" t="b">
        <f t="shared" si="8"/>
        <v>1</v>
      </c>
      <c r="AK18" s="46" t="s">
        <v>123</v>
      </c>
      <c r="AL18" s="2">
        <v>180.0</v>
      </c>
      <c r="AM18" s="2" t="s">
        <v>837</v>
      </c>
      <c r="AN18" s="47">
        <v>1.629965559849E12</v>
      </c>
      <c r="AO18" s="24" t="b">
        <f t="shared" si="9"/>
        <v>1</v>
      </c>
      <c r="AP18" s="46" t="s">
        <v>123</v>
      </c>
      <c r="AQ18" s="2">
        <v>171.0</v>
      </c>
      <c r="AR18" s="2" t="s">
        <v>838</v>
      </c>
      <c r="AS18" s="47">
        <v>1.629965933652E12</v>
      </c>
    </row>
    <row r="19">
      <c r="A19" s="24" t="b">
        <f t="shared" si="1"/>
        <v>1</v>
      </c>
      <c r="B19" s="46" t="s">
        <v>92</v>
      </c>
      <c r="C19" s="2">
        <v>50.0</v>
      </c>
      <c r="D19" s="2" t="s">
        <v>833</v>
      </c>
      <c r="E19" s="47">
        <v>1.629953804429E12</v>
      </c>
      <c r="F19" s="24" t="b">
        <f t="shared" si="2"/>
        <v>1</v>
      </c>
      <c r="G19" s="46" t="s">
        <v>92</v>
      </c>
      <c r="H19" s="2">
        <v>536.0</v>
      </c>
      <c r="I19" s="2" t="s">
        <v>839</v>
      </c>
      <c r="J19" s="47">
        <v>1.629954426652E12</v>
      </c>
      <c r="K19" s="24" t="b">
        <f t="shared" si="3"/>
        <v>1</v>
      </c>
      <c r="L19" s="46" t="s">
        <v>92</v>
      </c>
      <c r="M19" s="2">
        <v>67.0</v>
      </c>
      <c r="N19" s="2" t="s">
        <v>840</v>
      </c>
      <c r="O19" s="47">
        <v>1.629954905159E12</v>
      </c>
      <c r="P19" s="24" t="b">
        <f t="shared" si="4"/>
        <v>1</v>
      </c>
      <c r="Q19" s="46" t="s">
        <v>92</v>
      </c>
      <c r="R19" s="2">
        <v>51.0</v>
      </c>
      <c r="S19" s="2" t="s">
        <v>834</v>
      </c>
      <c r="T19" s="47">
        <v>1.629959677361E12</v>
      </c>
      <c r="U19" s="24" t="b">
        <f t="shared" si="5"/>
        <v>1</v>
      </c>
      <c r="V19" s="46" t="s">
        <v>92</v>
      </c>
      <c r="W19" s="2">
        <v>84.0</v>
      </c>
      <c r="X19" s="2" t="s">
        <v>841</v>
      </c>
      <c r="Y19" s="47">
        <v>1.629960903017E12</v>
      </c>
      <c r="Z19" s="24" t="b">
        <f t="shared" si="6"/>
        <v>1</v>
      </c>
      <c r="AA19" s="46" t="s">
        <v>92</v>
      </c>
      <c r="AB19" s="2">
        <v>66.0</v>
      </c>
      <c r="AC19" s="2" t="s">
        <v>835</v>
      </c>
      <c r="AD19" s="47">
        <v>1.629961445757E12</v>
      </c>
      <c r="AE19" s="24" t="b">
        <f t="shared" si="7"/>
        <v>1</v>
      </c>
      <c r="AF19" s="46" t="s">
        <v>92</v>
      </c>
      <c r="AG19" s="2">
        <v>80.0</v>
      </c>
      <c r="AH19" s="2" t="s">
        <v>836</v>
      </c>
      <c r="AI19" s="47">
        <v>1.629964904493E12</v>
      </c>
      <c r="AJ19" s="24" t="b">
        <f t="shared" si="8"/>
        <v>1</v>
      </c>
      <c r="AK19" s="46" t="s">
        <v>92</v>
      </c>
      <c r="AL19" s="2">
        <v>117.0</v>
      </c>
      <c r="AM19" s="2" t="s">
        <v>837</v>
      </c>
      <c r="AN19" s="47">
        <v>1.629965559969E12</v>
      </c>
      <c r="AO19" s="24" t="b">
        <f t="shared" si="9"/>
        <v>1</v>
      </c>
      <c r="AP19" s="46" t="s">
        <v>92</v>
      </c>
      <c r="AQ19" s="2">
        <v>75.0</v>
      </c>
      <c r="AR19" s="2" t="s">
        <v>838</v>
      </c>
      <c r="AS19" s="47">
        <v>1.629965933728E12</v>
      </c>
    </row>
    <row r="20">
      <c r="A20" s="24" t="b">
        <f t="shared" si="1"/>
        <v>1</v>
      </c>
      <c r="B20" s="46" t="s">
        <v>92</v>
      </c>
      <c r="C20" s="2">
        <v>162.0</v>
      </c>
      <c r="D20" s="2" t="s">
        <v>833</v>
      </c>
      <c r="E20" s="47">
        <v>1.629953804598E12</v>
      </c>
      <c r="F20" s="24" t="b">
        <f t="shared" si="2"/>
        <v>1</v>
      </c>
      <c r="G20" s="46" t="s">
        <v>81</v>
      </c>
      <c r="H20" s="2">
        <v>259.0</v>
      </c>
      <c r="I20" s="2" t="s">
        <v>839</v>
      </c>
      <c r="J20" s="47">
        <v>1.629954426913E12</v>
      </c>
      <c r="K20" s="24" t="b">
        <f t="shared" si="3"/>
        <v>1</v>
      </c>
      <c r="L20" s="46" t="s">
        <v>92</v>
      </c>
      <c r="M20" s="2">
        <v>159.0</v>
      </c>
      <c r="N20" s="2" t="s">
        <v>840</v>
      </c>
      <c r="O20" s="47">
        <v>1.629954905326E12</v>
      </c>
      <c r="P20" s="24" t="b">
        <f t="shared" si="4"/>
        <v>1</v>
      </c>
      <c r="Q20" s="46" t="s">
        <v>92</v>
      </c>
      <c r="R20" s="2">
        <v>168.0</v>
      </c>
      <c r="S20" s="2" t="s">
        <v>834</v>
      </c>
      <c r="T20" s="47">
        <v>1.629959677529E12</v>
      </c>
      <c r="U20" s="24" t="b">
        <f t="shared" si="5"/>
        <v>1</v>
      </c>
      <c r="V20" s="46" t="s">
        <v>92</v>
      </c>
      <c r="W20" s="2">
        <v>167.0</v>
      </c>
      <c r="X20" s="2" t="s">
        <v>841</v>
      </c>
      <c r="Y20" s="47">
        <v>1.629960903182E12</v>
      </c>
      <c r="Z20" s="24" t="b">
        <f t="shared" si="6"/>
        <v>1</v>
      </c>
      <c r="AA20" s="46" t="s">
        <v>92</v>
      </c>
      <c r="AB20" s="2">
        <v>161.0</v>
      </c>
      <c r="AC20" s="2" t="s">
        <v>835</v>
      </c>
      <c r="AD20" s="47">
        <v>1.629961445922E12</v>
      </c>
      <c r="AE20" s="24" t="b">
        <f t="shared" si="7"/>
        <v>1</v>
      </c>
      <c r="AF20" s="46" t="s">
        <v>92</v>
      </c>
      <c r="AG20" s="2">
        <v>167.0</v>
      </c>
      <c r="AH20" s="2" t="s">
        <v>836</v>
      </c>
      <c r="AI20" s="47">
        <v>1.62996490466E12</v>
      </c>
      <c r="AJ20" s="24" t="b">
        <f t="shared" si="8"/>
        <v>1</v>
      </c>
      <c r="AK20" s="46" t="s">
        <v>92</v>
      </c>
      <c r="AL20" s="2">
        <v>151.0</v>
      </c>
      <c r="AM20" s="2" t="s">
        <v>842</v>
      </c>
      <c r="AN20" s="47">
        <v>1.62996556012E12</v>
      </c>
      <c r="AO20" s="24" t="b">
        <f t="shared" si="9"/>
        <v>1</v>
      </c>
      <c r="AP20" s="46" t="s">
        <v>92</v>
      </c>
      <c r="AQ20" s="2">
        <v>152.0</v>
      </c>
      <c r="AR20" s="2" t="s">
        <v>838</v>
      </c>
      <c r="AS20" s="47">
        <v>1.62996593388E12</v>
      </c>
    </row>
    <row r="21">
      <c r="A21" s="24" t="b">
        <f t="shared" si="1"/>
        <v>1</v>
      </c>
      <c r="B21" s="46" t="s">
        <v>81</v>
      </c>
      <c r="C21" s="2">
        <v>209.0</v>
      </c>
      <c r="D21" s="2" t="s">
        <v>833</v>
      </c>
      <c r="E21" s="47">
        <v>1.629953804807E12</v>
      </c>
      <c r="F21" s="24" t="b">
        <f t="shared" si="2"/>
        <v>1</v>
      </c>
      <c r="G21" s="46" t="s">
        <v>100</v>
      </c>
      <c r="H21" s="2">
        <v>805.0</v>
      </c>
      <c r="I21" s="2" t="s">
        <v>843</v>
      </c>
      <c r="J21" s="47">
        <v>1.629954427717E12</v>
      </c>
      <c r="K21" s="24" t="b">
        <f t="shared" si="3"/>
        <v>1</v>
      </c>
      <c r="L21" s="46" t="s">
        <v>81</v>
      </c>
      <c r="M21" s="2">
        <v>242.0</v>
      </c>
      <c r="N21" s="2" t="s">
        <v>840</v>
      </c>
      <c r="O21" s="47">
        <v>1.629954905563E12</v>
      </c>
      <c r="P21" s="24" t="b">
        <f t="shared" si="4"/>
        <v>1</v>
      </c>
      <c r="Q21" s="46" t="s">
        <v>81</v>
      </c>
      <c r="R21" s="2">
        <v>244.0</v>
      </c>
      <c r="S21" s="2" t="s">
        <v>834</v>
      </c>
      <c r="T21" s="47">
        <v>1.629959677793E12</v>
      </c>
      <c r="U21" s="24" t="b">
        <f t="shared" si="5"/>
        <v>1</v>
      </c>
      <c r="V21" s="46" t="s">
        <v>81</v>
      </c>
      <c r="W21" s="2">
        <v>202.0</v>
      </c>
      <c r="X21" s="2" t="s">
        <v>841</v>
      </c>
      <c r="Y21" s="47">
        <v>1.629960903388E12</v>
      </c>
      <c r="Z21" s="24" t="b">
        <f t="shared" si="6"/>
        <v>1</v>
      </c>
      <c r="AA21" s="46" t="s">
        <v>81</v>
      </c>
      <c r="AB21" s="2">
        <v>207.0</v>
      </c>
      <c r="AC21" s="2" t="s">
        <v>844</v>
      </c>
      <c r="AD21" s="47">
        <v>1.629961446125E12</v>
      </c>
      <c r="AE21" s="24" t="b">
        <f t="shared" si="7"/>
        <v>1</v>
      </c>
      <c r="AF21" s="46" t="s">
        <v>92</v>
      </c>
      <c r="AG21" s="2">
        <v>237.0</v>
      </c>
      <c r="AH21" s="2" t="s">
        <v>836</v>
      </c>
      <c r="AI21" s="47">
        <v>1.629964904897E12</v>
      </c>
      <c r="AJ21" s="24" t="b">
        <f t="shared" si="8"/>
        <v>1</v>
      </c>
      <c r="AK21" s="46" t="s">
        <v>81</v>
      </c>
      <c r="AL21" s="2">
        <v>184.0</v>
      </c>
      <c r="AM21" s="2" t="s">
        <v>842</v>
      </c>
      <c r="AN21" s="47">
        <v>1.629965560305E12</v>
      </c>
      <c r="AO21" s="24" t="b">
        <f t="shared" si="9"/>
        <v>1</v>
      </c>
      <c r="AP21" s="46" t="s">
        <v>81</v>
      </c>
      <c r="AQ21" s="2">
        <v>200.0</v>
      </c>
      <c r="AR21" s="2" t="s">
        <v>845</v>
      </c>
      <c r="AS21" s="47">
        <v>1.629965934081E12</v>
      </c>
    </row>
    <row r="22">
      <c r="A22" s="24" t="b">
        <f t="shared" si="1"/>
        <v>1</v>
      </c>
      <c r="B22" s="46" t="s">
        <v>84</v>
      </c>
      <c r="C22" s="2">
        <v>102.0</v>
      </c>
      <c r="D22" s="2" t="s">
        <v>833</v>
      </c>
      <c r="E22" s="47">
        <v>1.629953804905E12</v>
      </c>
      <c r="F22" s="24" t="b">
        <f t="shared" si="2"/>
        <v>1</v>
      </c>
      <c r="G22" s="46" t="s">
        <v>111</v>
      </c>
      <c r="H22" s="2">
        <v>583.0</v>
      </c>
      <c r="I22" s="2" t="s">
        <v>846</v>
      </c>
      <c r="J22" s="47">
        <v>1.629954428301E12</v>
      </c>
      <c r="K22" s="24" t="b">
        <f t="shared" si="3"/>
        <v>1</v>
      </c>
      <c r="L22" s="46" t="s">
        <v>84</v>
      </c>
      <c r="M22" s="2">
        <v>139.0</v>
      </c>
      <c r="N22" s="2" t="s">
        <v>840</v>
      </c>
      <c r="O22" s="47">
        <v>1.6299549057E12</v>
      </c>
      <c r="P22" s="24" t="b">
        <f t="shared" si="4"/>
        <v>1</v>
      </c>
      <c r="Q22" s="46" t="s">
        <v>84</v>
      </c>
      <c r="R22" s="2">
        <v>122.0</v>
      </c>
      <c r="S22" s="2" t="s">
        <v>834</v>
      </c>
      <c r="T22" s="47">
        <v>1.629959677895E12</v>
      </c>
      <c r="U22" s="24" t="b">
        <f t="shared" si="5"/>
        <v>1</v>
      </c>
      <c r="V22" s="46" t="s">
        <v>84</v>
      </c>
      <c r="W22" s="2">
        <v>147.0</v>
      </c>
      <c r="X22" s="2" t="s">
        <v>841</v>
      </c>
      <c r="Y22" s="47">
        <v>1.629960903533E12</v>
      </c>
      <c r="Z22" s="24" t="b">
        <f t="shared" si="6"/>
        <v>1</v>
      </c>
      <c r="AA22" s="46" t="s">
        <v>84</v>
      </c>
      <c r="AB22" s="2">
        <v>121.0</v>
      </c>
      <c r="AC22" s="2" t="s">
        <v>844</v>
      </c>
      <c r="AD22" s="47">
        <v>1.629961446249E12</v>
      </c>
      <c r="AE22" s="24" t="b">
        <f t="shared" si="7"/>
        <v>1</v>
      </c>
      <c r="AF22" s="46" t="s">
        <v>123</v>
      </c>
      <c r="AG22" s="2">
        <v>142.0</v>
      </c>
      <c r="AH22" s="2" t="s">
        <v>847</v>
      </c>
      <c r="AI22" s="47">
        <v>1.629964905039E12</v>
      </c>
      <c r="AJ22" s="24" t="b">
        <f t="shared" si="8"/>
        <v>1</v>
      </c>
      <c r="AK22" s="46" t="s">
        <v>84</v>
      </c>
      <c r="AL22" s="2">
        <v>105.0</v>
      </c>
      <c r="AM22" s="2" t="s">
        <v>842</v>
      </c>
      <c r="AN22" s="47">
        <v>1.629965560421E12</v>
      </c>
      <c r="AO22" s="24" t="b">
        <f t="shared" si="9"/>
        <v>1</v>
      </c>
      <c r="AP22" s="46" t="s">
        <v>84</v>
      </c>
      <c r="AQ22" s="2">
        <v>122.0</v>
      </c>
      <c r="AR22" s="2" t="s">
        <v>845</v>
      </c>
      <c r="AS22" s="47">
        <v>1.629965934201E12</v>
      </c>
    </row>
    <row r="23">
      <c r="A23" s="24" t="b">
        <f t="shared" si="1"/>
        <v>1</v>
      </c>
      <c r="B23" s="46" t="s">
        <v>138</v>
      </c>
      <c r="C23" s="2">
        <v>147.0</v>
      </c>
      <c r="D23" s="2" t="s">
        <v>848</v>
      </c>
      <c r="E23" s="47">
        <v>1.629953805055E12</v>
      </c>
      <c r="F23" s="24" t="b">
        <f t="shared" si="2"/>
        <v>1</v>
      </c>
      <c r="G23" s="46" t="s">
        <v>84</v>
      </c>
      <c r="H23" s="2">
        <v>149.0</v>
      </c>
      <c r="I23" s="2" t="s">
        <v>846</v>
      </c>
      <c r="J23" s="47">
        <v>1.629954428447E12</v>
      </c>
      <c r="K23" s="24" t="b">
        <f t="shared" si="3"/>
        <v>1</v>
      </c>
      <c r="L23" s="46" t="s">
        <v>138</v>
      </c>
      <c r="M23" s="2">
        <v>178.0</v>
      </c>
      <c r="N23" s="2" t="s">
        <v>840</v>
      </c>
      <c r="O23" s="47">
        <v>1.629954905896E12</v>
      </c>
      <c r="P23" s="24" t="b">
        <f t="shared" si="4"/>
        <v>1</v>
      </c>
      <c r="Q23" s="46" t="s">
        <v>138</v>
      </c>
      <c r="R23" s="2">
        <v>119.0</v>
      </c>
      <c r="S23" s="2" t="s">
        <v>849</v>
      </c>
      <c r="T23" s="47">
        <v>1.629959678016E12</v>
      </c>
      <c r="U23" s="24" t="b">
        <f t="shared" si="5"/>
        <v>1</v>
      </c>
      <c r="V23" s="46" t="s">
        <v>138</v>
      </c>
      <c r="W23" s="2">
        <v>112.0</v>
      </c>
      <c r="X23" s="2" t="s">
        <v>841</v>
      </c>
      <c r="Y23" s="47">
        <v>1.629960903649E12</v>
      </c>
      <c r="Z23" s="24" t="b">
        <f t="shared" si="6"/>
        <v>1</v>
      </c>
      <c r="AA23" s="46" t="s">
        <v>138</v>
      </c>
      <c r="AB23" s="2">
        <v>137.0</v>
      </c>
      <c r="AC23" s="2" t="s">
        <v>844</v>
      </c>
      <c r="AD23" s="47">
        <v>1.629961446386E12</v>
      </c>
      <c r="AE23" s="24" t="b">
        <f t="shared" si="7"/>
        <v>1</v>
      </c>
      <c r="AF23" s="46" t="s">
        <v>84</v>
      </c>
      <c r="AG23" s="2">
        <v>141.0</v>
      </c>
      <c r="AH23" s="2" t="s">
        <v>847</v>
      </c>
      <c r="AI23" s="47">
        <v>1.62996490518E12</v>
      </c>
      <c r="AJ23" s="24" t="b">
        <f t="shared" si="8"/>
        <v>1</v>
      </c>
      <c r="AK23" s="46" t="s">
        <v>138</v>
      </c>
      <c r="AL23" s="2">
        <v>122.0</v>
      </c>
      <c r="AM23" s="2" t="s">
        <v>842</v>
      </c>
      <c r="AN23" s="47">
        <v>1.629965560537E12</v>
      </c>
      <c r="AO23" s="24" t="b">
        <f t="shared" si="9"/>
        <v>1</v>
      </c>
      <c r="AP23" s="46" t="s">
        <v>138</v>
      </c>
      <c r="AQ23" s="2">
        <v>121.0</v>
      </c>
      <c r="AR23" s="2" t="s">
        <v>845</v>
      </c>
      <c r="AS23" s="47">
        <v>1.629965934324E12</v>
      </c>
    </row>
    <row r="24">
      <c r="A24" s="24" t="b">
        <f t="shared" si="1"/>
        <v>1</v>
      </c>
      <c r="B24" s="46" t="s">
        <v>81</v>
      </c>
      <c r="C24" s="2">
        <v>226.0</v>
      </c>
      <c r="D24" s="2" t="s">
        <v>848</v>
      </c>
      <c r="E24" s="47">
        <v>1.629953805282E12</v>
      </c>
      <c r="F24" s="24" t="b">
        <f t="shared" si="2"/>
        <v>1</v>
      </c>
      <c r="G24" s="46" t="s">
        <v>123</v>
      </c>
      <c r="H24" s="2">
        <v>169.0</v>
      </c>
      <c r="I24" s="2" t="s">
        <v>846</v>
      </c>
      <c r="J24" s="47">
        <v>1.629954428624E12</v>
      </c>
      <c r="K24" s="24" t="b">
        <f t="shared" si="3"/>
        <v>1</v>
      </c>
      <c r="L24" s="46" t="s">
        <v>81</v>
      </c>
      <c r="M24" s="2">
        <v>226.0</v>
      </c>
      <c r="N24" s="2" t="s">
        <v>850</v>
      </c>
      <c r="O24" s="47">
        <v>1.629954906101E12</v>
      </c>
      <c r="P24" s="24" t="b">
        <f t="shared" si="4"/>
        <v>1</v>
      </c>
      <c r="Q24" s="46" t="s">
        <v>81</v>
      </c>
      <c r="R24" s="2">
        <v>217.0</v>
      </c>
      <c r="S24" s="2" t="s">
        <v>849</v>
      </c>
      <c r="T24" s="47">
        <v>1.629959678232E12</v>
      </c>
      <c r="U24" s="24" t="b">
        <f t="shared" si="5"/>
        <v>1</v>
      </c>
      <c r="V24" s="46" t="s">
        <v>81</v>
      </c>
      <c r="W24" s="2">
        <v>217.0</v>
      </c>
      <c r="X24" s="2" t="s">
        <v>841</v>
      </c>
      <c r="Y24" s="47">
        <v>1.629960903862E12</v>
      </c>
      <c r="Z24" s="24" t="b">
        <f t="shared" si="6"/>
        <v>1</v>
      </c>
      <c r="AA24" s="46" t="s">
        <v>81</v>
      </c>
      <c r="AB24" s="2">
        <v>227.0</v>
      </c>
      <c r="AC24" s="2" t="s">
        <v>844</v>
      </c>
      <c r="AD24" s="47">
        <v>1.629961446611E12</v>
      </c>
      <c r="AE24" s="24" t="b">
        <f t="shared" si="7"/>
        <v>1</v>
      </c>
      <c r="AF24" s="46" t="s">
        <v>138</v>
      </c>
      <c r="AG24" s="2">
        <v>164.0</v>
      </c>
      <c r="AH24" s="2" t="s">
        <v>847</v>
      </c>
      <c r="AI24" s="47">
        <v>1.629964905345E12</v>
      </c>
      <c r="AJ24" s="24" t="b">
        <f t="shared" si="8"/>
        <v>1</v>
      </c>
      <c r="AK24" s="46" t="s">
        <v>81</v>
      </c>
      <c r="AL24" s="2">
        <v>208.0</v>
      </c>
      <c r="AM24" s="2" t="s">
        <v>842</v>
      </c>
      <c r="AN24" s="47">
        <v>1.629965560738E12</v>
      </c>
      <c r="AO24" s="24" t="b">
        <f t="shared" si="9"/>
        <v>1</v>
      </c>
      <c r="AP24" s="46" t="s">
        <v>81</v>
      </c>
      <c r="AQ24" s="2">
        <v>210.0</v>
      </c>
      <c r="AR24" s="2" t="s">
        <v>845</v>
      </c>
      <c r="AS24" s="47">
        <v>1.629965934547E12</v>
      </c>
    </row>
    <row r="25">
      <c r="A25" s="24" t="b">
        <f t="shared" si="1"/>
        <v>1</v>
      </c>
      <c r="B25" s="46" t="s">
        <v>84</v>
      </c>
      <c r="C25" s="2">
        <v>245.0</v>
      </c>
      <c r="D25" s="2" t="s">
        <v>848</v>
      </c>
      <c r="E25" s="47">
        <v>1.629953805524E12</v>
      </c>
      <c r="F25" s="24" t="b">
        <f t="shared" si="2"/>
        <v>1</v>
      </c>
      <c r="G25" s="46" t="s">
        <v>92</v>
      </c>
      <c r="H25" s="2">
        <v>78.0</v>
      </c>
      <c r="I25" s="2" t="s">
        <v>846</v>
      </c>
      <c r="J25" s="47">
        <v>1.629954428695E12</v>
      </c>
      <c r="K25" s="24" t="b">
        <f t="shared" si="3"/>
        <v>1</v>
      </c>
      <c r="L25" s="46" t="s">
        <v>84</v>
      </c>
      <c r="M25" s="2">
        <v>157.0</v>
      </c>
      <c r="N25" s="2" t="s">
        <v>850</v>
      </c>
      <c r="O25" s="47">
        <v>1.629954906261E12</v>
      </c>
      <c r="P25" s="24" t="b">
        <f t="shared" si="4"/>
        <v>1</v>
      </c>
      <c r="Q25" s="46" t="s">
        <v>84</v>
      </c>
      <c r="R25" s="2">
        <v>138.0</v>
      </c>
      <c r="S25" s="2" t="s">
        <v>849</v>
      </c>
      <c r="T25" s="47">
        <v>1.629959678369E12</v>
      </c>
      <c r="U25" s="24" t="b">
        <f t="shared" si="5"/>
        <v>1</v>
      </c>
      <c r="V25" s="46" t="s">
        <v>84</v>
      </c>
      <c r="W25" s="2">
        <v>1063.0</v>
      </c>
      <c r="X25" s="2" t="s">
        <v>851</v>
      </c>
      <c r="Y25" s="47">
        <v>1.629960904933E12</v>
      </c>
      <c r="Z25" s="24" t="b">
        <f t="shared" si="6"/>
        <v>1</v>
      </c>
      <c r="AA25" s="46" t="s">
        <v>84</v>
      </c>
      <c r="AB25" s="2">
        <v>121.0</v>
      </c>
      <c r="AC25" s="2" t="s">
        <v>844</v>
      </c>
      <c r="AD25" s="47">
        <v>1.629961446734E12</v>
      </c>
      <c r="AE25" s="24" t="b">
        <f t="shared" si="7"/>
        <v>1</v>
      </c>
      <c r="AF25" s="46" t="s">
        <v>100</v>
      </c>
      <c r="AG25" s="2">
        <v>129.0</v>
      </c>
      <c r="AH25" s="2" t="s">
        <v>847</v>
      </c>
      <c r="AI25" s="47">
        <v>1.629964905477E12</v>
      </c>
      <c r="AJ25" s="24" t="b">
        <f t="shared" si="8"/>
        <v>1</v>
      </c>
      <c r="AK25" s="46" t="s">
        <v>84</v>
      </c>
      <c r="AL25" s="2">
        <v>123.0</v>
      </c>
      <c r="AM25" s="2" t="s">
        <v>842</v>
      </c>
      <c r="AN25" s="47">
        <v>1.629965560861E12</v>
      </c>
      <c r="AO25" s="24" t="b">
        <f t="shared" si="9"/>
        <v>1</v>
      </c>
      <c r="AP25" s="46" t="s">
        <v>84</v>
      </c>
      <c r="AQ25" s="2">
        <v>162.0</v>
      </c>
      <c r="AR25" s="2" t="s">
        <v>845</v>
      </c>
      <c r="AS25" s="47">
        <v>1.629965934696E12</v>
      </c>
    </row>
    <row r="26">
      <c r="A26" s="24" t="b">
        <f t="shared" si="1"/>
        <v>0</v>
      </c>
      <c r="B26" s="46" t="s">
        <v>148</v>
      </c>
      <c r="C26" s="2">
        <v>549.0</v>
      </c>
      <c r="D26" s="2" t="s">
        <v>852</v>
      </c>
      <c r="E26" s="47">
        <v>1.629953806073E12</v>
      </c>
      <c r="F26" s="24" t="b">
        <f t="shared" si="2"/>
        <v>1</v>
      </c>
      <c r="G26" s="46" t="s">
        <v>92</v>
      </c>
      <c r="H26" s="2">
        <v>156.0</v>
      </c>
      <c r="I26" s="2" t="s">
        <v>846</v>
      </c>
      <c r="J26" s="47">
        <v>1.629954428853E12</v>
      </c>
      <c r="K26" s="24" t="b">
        <f t="shared" si="3"/>
        <v>0</v>
      </c>
      <c r="L26" s="46" t="s">
        <v>146</v>
      </c>
      <c r="M26" s="2">
        <v>680.0</v>
      </c>
      <c r="N26" s="2" t="s">
        <v>850</v>
      </c>
      <c r="O26" s="47">
        <v>1.629954906942E12</v>
      </c>
      <c r="P26" s="24" t="b">
        <f t="shared" si="4"/>
        <v>0</v>
      </c>
      <c r="Q26" s="46" t="s">
        <v>148</v>
      </c>
      <c r="R26" s="2">
        <v>724.0</v>
      </c>
      <c r="S26" s="2" t="s">
        <v>853</v>
      </c>
      <c r="T26" s="47">
        <v>1.629959679098E12</v>
      </c>
      <c r="U26" s="24" t="b">
        <f t="shared" si="5"/>
        <v>0</v>
      </c>
      <c r="V26" s="46" t="s">
        <v>148</v>
      </c>
      <c r="W26" s="2">
        <v>711.0</v>
      </c>
      <c r="X26" s="2" t="s">
        <v>854</v>
      </c>
      <c r="Y26" s="47">
        <v>1.629960905636E12</v>
      </c>
      <c r="Z26" s="24" t="b">
        <f t="shared" si="6"/>
        <v>0</v>
      </c>
      <c r="AA26" s="46" t="s">
        <v>152</v>
      </c>
      <c r="AB26" s="2">
        <v>733.0</v>
      </c>
      <c r="AC26" s="2" t="s">
        <v>855</v>
      </c>
      <c r="AD26" s="47">
        <v>1.629961447466E12</v>
      </c>
      <c r="AE26" s="24" t="b">
        <f t="shared" si="7"/>
        <v>1</v>
      </c>
      <c r="AF26" s="46" t="s">
        <v>111</v>
      </c>
      <c r="AG26" s="2">
        <v>413.0</v>
      </c>
      <c r="AH26" s="2" t="s">
        <v>847</v>
      </c>
      <c r="AI26" s="47">
        <v>1.629964905891E12</v>
      </c>
      <c r="AJ26" s="24" t="b">
        <f t="shared" si="8"/>
        <v>1</v>
      </c>
      <c r="AK26" s="46" t="s">
        <v>92</v>
      </c>
      <c r="AL26" s="2">
        <v>220.0</v>
      </c>
      <c r="AM26" s="2" t="s">
        <v>856</v>
      </c>
      <c r="AN26" s="47">
        <v>1.629965561077E12</v>
      </c>
      <c r="AO26" s="24" t="b">
        <f t="shared" si="9"/>
        <v>0</v>
      </c>
      <c r="AP26" s="46" t="s">
        <v>148</v>
      </c>
      <c r="AQ26" s="2">
        <v>615.0</v>
      </c>
      <c r="AR26" s="2" t="s">
        <v>857</v>
      </c>
      <c r="AS26" s="47">
        <v>1.629965935312E12</v>
      </c>
    </row>
    <row r="27">
      <c r="A27" s="24" t="b">
        <f t="shared" si="1"/>
        <v>1</v>
      </c>
      <c r="B27" s="46" t="s">
        <v>157</v>
      </c>
      <c r="C27" s="2">
        <v>301.0</v>
      </c>
      <c r="D27" s="2" t="s">
        <v>852</v>
      </c>
      <c r="E27" s="47">
        <v>1.629953806375E12</v>
      </c>
      <c r="F27" s="24" t="b">
        <f t="shared" si="2"/>
        <v>1</v>
      </c>
      <c r="G27" s="46" t="s">
        <v>81</v>
      </c>
      <c r="H27" s="2">
        <v>203.0</v>
      </c>
      <c r="I27" s="2" t="s">
        <v>858</v>
      </c>
      <c r="J27" s="47">
        <v>1.629954429056E12</v>
      </c>
      <c r="K27" s="24" t="b">
        <f t="shared" si="3"/>
        <v>1</v>
      </c>
      <c r="L27" s="46" t="s">
        <v>157</v>
      </c>
      <c r="M27" s="2">
        <v>250.0</v>
      </c>
      <c r="N27" s="2" t="s">
        <v>859</v>
      </c>
      <c r="O27" s="47">
        <v>1.629954907192E12</v>
      </c>
      <c r="P27" s="24" t="b">
        <f t="shared" si="4"/>
        <v>1</v>
      </c>
      <c r="Q27" s="46" t="s">
        <v>159</v>
      </c>
      <c r="R27" s="2">
        <v>201.0</v>
      </c>
      <c r="S27" s="2" t="s">
        <v>853</v>
      </c>
      <c r="T27" s="47">
        <v>1.629959679294E12</v>
      </c>
      <c r="U27" s="24" t="b">
        <f t="shared" si="5"/>
        <v>1</v>
      </c>
      <c r="V27" s="46" t="s">
        <v>159</v>
      </c>
      <c r="W27" s="2">
        <v>183.0</v>
      </c>
      <c r="X27" s="2" t="s">
        <v>854</v>
      </c>
      <c r="Y27" s="47">
        <v>1.629960905818E12</v>
      </c>
      <c r="Z27" s="24" t="b">
        <f t="shared" si="6"/>
        <v>1</v>
      </c>
      <c r="AA27" s="46" t="s">
        <v>159</v>
      </c>
      <c r="AB27" s="2">
        <v>393.0</v>
      </c>
      <c r="AC27" s="2" t="s">
        <v>855</v>
      </c>
      <c r="AD27" s="47">
        <v>1.62996144786E12</v>
      </c>
      <c r="AE27" s="24" t="b">
        <f t="shared" si="7"/>
        <v>1</v>
      </c>
      <c r="AF27" s="46" t="s">
        <v>84</v>
      </c>
      <c r="AG27" s="2">
        <v>110.0</v>
      </c>
      <c r="AH27" s="2" t="s">
        <v>847</v>
      </c>
      <c r="AI27" s="47">
        <v>1.629964905999E12</v>
      </c>
      <c r="AJ27" s="24" t="b">
        <f t="shared" si="8"/>
        <v>1</v>
      </c>
      <c r="AK27" s="46" t="s">
        <v>84</v>
      </c>
      <c r="AL27" s="2">
        <v>245.0</v>
      </c>
      <c r="AM27" s="2" t="s">
        <v>856</v>
      </c>
      <c r="AN27" s="47">
        <v>1.629965561328E12</v>
      </c>
      <c r="AO27" s="24" t="b">
        <f t="shared" si="9"/>
        <v>1</v>
      </c>
      <c r="AP27" s="46" t="s">
        <v>157</v>
      </c>
      <c r="AQ27" s="2">
        <v>285.0</v>
      </c>
      <c r="AR27" s="2" t="s">
        <v>857</v>
      </c>
      <c r="AS27" s="47">
        <v>1.629965935597E12</v>
      </c>
    </row>
    <row r="28">
      <c r="A28" s="24" t="b">
        <f t="shared" si="1"/>
        <v>1</v>
      </c>
      <c r="B28" s="46" t="s">
        <v>167</v>
      </c>
      <c r="C28" s="2">
        <v>176.0</v>
      </c>
      <c r="D28" s="2" t="s">
        <v>852</v>
      </c>
      <c r="E28" s="47">
        <v>1.629953806554E12</v>
      </c>
      <c r="F28" s="24" t="b">
        <f t="shared" si="2"/>
        <v>1</v>
      </c>
      <c r="G28" s="46" t="s">
        <v>84</v>
      </c>
      <c r="H28" s="2">
        <v>136.0</v>
      </c>
      <c r="I28" s="2" t="s">
        <v>858</v>
      </c>
      <c r="J28" s="47">
        <v>1.629954429192E12</v>
      </c>
      <c r="K28" s="24" t="b">
        <f t="shared" si="3"/>
        <v>1</v>
      </c>
      <c r="L28" s="46" t="s">
        <v>231</v>
      </c>
      <c r="M28" s="2">
        <v>159.0</v>
      </c>
      <c r="N28" s="2" t="s">
        <v>859</v>
      </c>
      <c r="O28" s="47">
        <v>1.629954907351E12</v>
      </c>
      <c r="P28" s="24" t="b">
        <f t="shared" si="4"/>
        <v>1</v>
      </c>
      <c r="Q28" s="46" t="s">
        <v>172</v>
      </c>
      <c r="R28" s="2">
        <v>736.0</v>
      </c>
      <c r="S28" s="2" t="s">
        <v>860</v>
      </c>
      <c r="T28" s="47">
        <v>1.629959680029E12</v>
      </c>
      <c r="U28" s="24" t="b">
        <f t="shared" si="5"/>
        <v>1</v>
      </c>
      <c r="V28" s="46" t="s">
        <v>178</v>
      </c>
      <c r="W28" s="2">
        <v>201.0</v>
      </c>
      <c r="X28" s="2" t="s">
        <v>861</v>
      </c>
      <c r="Y28" s="47">
        <v>1.62996090602E12</v>
      </c>
      <c r="Z28" s="24" t="b">
        <f t="shared" si="6"/>
        <v>1</v>
      </c>
      <c r="AA28" s="46" t="s">
        <v>167</v>
      </c>
      <c r="AB28" s="2">
        <v>310.0</v>
      </c>
      <c r="AC28" s="2" t="s">
        <v>862</v>
      </c>
      <c r="AD28" s="47">
        <v>1.629961448169E12</v>
      </c>
      <c r="AE28" s="24" t="b">
        <f t="shared" si="7"/>
        <v>1</v>
      </c>
      <c r="AF28" s="46" t="s">
        <v>123</v>
      </c>
      <c r="AG28" s="2">
        <v>162.0</v>
      </c>
      <c r="AH28" s="2" t="s">
        <v>863</v>
      </c>
      <c r="AI28" s="47">
        <v>1.62996490616E12</v>
      </c>
      <c r="AJ28" s="24" t="b">
        <f t="shared" si="8"/>
        <v>0</v>
      </c>
      <c r="AK28" s="46" t="s">
        <v>146</v>
      </c>
      <c r="AL28" s="2">
        <v>341.0</v>
      </c>
      <c r="AM28" s="2" t="s">
        <v>856</v>
      </c>
      <c r="AN28" s="47">
        <v>1.629965561674E12</v>
      </c>
      <c r="AO28" s="24" t="b">
        <f t="shared" si="9"/>
        <v>1</v>
      </c>
      <c r="AP28" s="46" t="s">
        <v>166</v>
      </c>
      <c r="AQ28" s="2">
        <v>125.0</v>
      </c>
      <c r="AR28" s="2" t="s">
        <v>857</v>
      </c>
      <c r="AS28" s="47">
        <v>1.629965935728E12</v>
      </c>
    </row>
    <row r="29">
      <c r="A29" s="24" t="b">
        <f t="shared" si="1"/>
        <v>1</v>
      </c>
      <c r="B29" s="46" t="s">
        <v>84</v>
      </c>
      <c r="C29" s="2">
        <v>227.0</v>
      </c>
      <c r="D29" s="2" t="s">
        <v>852</v>
      </c>
      <c r="E29" s="47">
        <v>1.629953806776E12</v>
      </c>
      <c r="F29" s="24" t="b">
        <f t="shared" si="2"/>
        <v>1</v>
      </c>
      <c r="G29" s="46" t="s">
        <v>138</v>
      </c>
      <c r="H29" s="2">
        <v>146.0</v>
      </c>
      <c r="I29" s="2" t="s">
        <v>858</v>
      </c>
      <c r="J29" s="47">
        <v>1.629954429338E12</v>
      </c>
      <c r="K29" s="24" t="b">
        <f t="shared" si="3"/>
        <v>1</v>
      </c>
      <c r="L29" s="46" t="s">
        <v>84</v>
      </c>
      <c r="M29" s="2">
        <v>355.0</v>
      </c>
      <c r="N29" s="2" t="s">
        <v>859</v>
      </c>
      <c r="O29" s="47">
        <v>1.629954907705E12</v>
      </c>
      <c r="P29" s="24" t="b">
        <f t="shared" si="4"/>
        <v>1</v>
      </c>
      <c r="Q29" s="46" t="s">
        <v>84</v>
      </c>
      <c r="R29" s="2">
        <v>821.0</v>
      </c>
      <c r="S29" s="2" t="s">
        <v>860</v>
      </c>
      <c r="T29" s="47">
        <v>1.62995968085E12</v>
      </c>
      <c r="U29" s="24" t="b">
        <f t="shared" si="5"/>
        <v>1</v>
      </c>
      <c r="V29" s="46" t="s">
        <v>84</v>
      </c>
      <c r="W29" s="2">
        <v>160.0</v>
      </c>
      <c r="X29" s="2" t="s">
        <v>861</v>
      </c>
      <c r="Y29" s="47">
        <v>1.629960906179E12</v>
      </c>
      <c r="Z29" s="24" t="b">
        <f t="shared" si="6"/>
        <v>1</v>
      </c>
      <c r="AA29" s="46" t="s">
        <v>84</v>
      </c>
      <c r="AB29" s="2">
        <v>720.0</v>
      </c>
      <c r="AC29" s="2" t="s">
        <v>862</v>
      </c>
      <c r="AD29" s="47">
        <v>1.629961448888E12</v>
      </c>
      <c r="AE29" s="24" t="b">
        <f t="shared" si="7"/>
        <v>1</v>
      </c>
      <c r="AF29" s="46" t="s">
        <v>92</v>
      </c>
      <c r="AG29" s="2">
        <v>66.0</v>
      </c>
      <c r="AH29" s="2" t="s">
        <v>863</v>
      </c>
      <c r="AI29" s="47">
        <v>1.629964906223E12</v>
      </c>
      <c r="AJ29" s="24" t="b">
        <f t="shared" si="8"/>
        <v>1</v>
      </c>
      <c r="AK29" s="46" t="s">
        <v>157</v>
      </c>
      <c r="AL29" s="2">
        <v>235.0</v>
      </c>
      <c r="AM29" s="2" t="s">
        <v>856</v>
      </c>
      <c r="AN29" s="47">
        <v>1.629965561907E12</v>
      </c>
      <c r="AO29" s="24" t="b">
        <f t="shared" si="9"/>
        <v>1</v>
      </c>
      <c r="AP29" s="46" t="s">
        <v>84</v>
      </c>
      <c r="AQ29" s="2">
        <v>244.0</v>
      </c>
      <c r="AR29" s="2" t="s">
        <v>857</v>
      </c>
      <c r="AS29" s="47">
        <v>1.629965935965E12</v>
      </c>
    </row>
    <row r="30">
      <c r="A30" s="24" t="b">
        <f t="shared" si="1"/>
        <v>1</v>
      </c>
      <c r="B30" s="46" t="s">
        <v>176</v>
      </c>
      <c r="C30" s="2">
        <v>370.0</v>
      </c>
      <c r="D30" s="2" t="s">
        <v>864</v>
      </c>
      <c r="E30" s="47">
        <v>1.629953807147E12</v>
      </c>
      <c r="F30" s="24" t="b">
        <f t="shared" si="2"/>
        <v>1</v>
      </c>
      <c r="G30" s="46" t="s">
        <v>81</v>
      </c>
      <c r="H30" s="2">
        <v>234.0</v>
      </c>
      <c r="I30" s="2" t="s">
        <v>858</v>
      </c>
      <c r="J30" s="47">
        <v>1.629954429572E12</v>
      </c>
      <c r="K30" s="24" t="b">
        <f t="shared" si="3"/>
        <v>1</v>
      </c>
      <c r="L30" s="46" t="s">
        <v>176</v>
      </c>
      <c r="M30" s="2">
        <v>392.0</v>
      </c>
      <c r="N30" s="2" t="s">
        <v>865</v>
      </c>
      <c r="O30" s="47">
        <v>1.629954908097E12</v>
      </c>
      <c r="P30" s="24" t="b">
        <f t="shared" si="4"/>
        <v>1</v>
      </c>
      <c r="Q30" s="46" t="s">
        <v>176</v>
      </c>
      <c r="R30" s="2">
        <v>347.0</v>
      </c>
      <c r="S30" s="2" t="s">
        <v>866</v>
      </c>
      <c r="T30" s="47">
        <v>1.629959681198E12</v>
      </c>
      <c r="U30" s="24" t="b">
        <f t="shared" si="5"/>
        <v>1</v>
      </c>
      <c r="V30" s="46" t="s">
        <v>176</v>
      </c>
      <c r="W30" s="2">
        <v>472.0</v>
      </c>
      <c r="X30" s="2" t="s">
        <v>861</v>
      </c>
      <c r="Y30" s="47">
        <v>1.629960906652E12</v>
      </c>
      <c r="Z30" s="24" t="b">
        <f t="shared" si="6"/>
        <v>1</v>
      </c>
      <c r="AA30" s="46" t="s">
        <v>176</v>
      </c>
      <c r="AB30" s="2">
        <v>996.0</v>
      </c>
      <c r="AC30" s="2" t="s">
        <v>867</v>
      </c>
      <c r="AD30" s="47">
        <v>1.629961449887E12</v>
      </c>
      <c r="AE30" s="24" t="b">
        <f t="shared" si="7"/>
        <v>1</v>
      </c>
      <c r="AF30" s="46" t="s">
        <v>92</v>
      </c>
      <c r="AG30" s="2">
        <v>166.0</v>
      </c>
      <c r="AH30" s="2" t="s">
        <v>863</v>
      </c>
      <c r="AI30" s="47">
        <v>1.629964906407E12</v>
      </c>
      <c r="AJ30" s="24" t="b">
        <f t="shared" si="8"/>
        <v>1</v>
      </c>
      <c r="AK30" s="46" t="s">
        <v>172</v>
      </c>
      <c r="AL30" s="2">
        <v>342.0</v>
      </c>
      <c r="AM30" s="2" t="s">
        <v>868</v>
      </c>
      <c r="AN30" s="47">
        <v>1.629965562246E12</v>
      </c>
      <c r="AO30" s="24" t="b">
        <f t="shared" si="9"/>
        <v>1</v>
      </c>
      <c r="AP30" s="46" t="s">
        <v>176</v>
      </c>
      <c r="AQ30" s="2">
        <v>354.0</v>
      </c>
      <c r="AR30" s="2" t="s">
        <v>869</v>
      </c>
      <c r="AS30" s="47">
        <v>1.629965936318E12</v>
      </c>
    </row>
    <row r="31">
      <c r="A31" s="24" t="b">
        <f t="shared" si="1"/>
        <v>1</v>
      </c>
      <c r="B31" s="46" t="s">
        <v>183</v>
      </c>
      <c r="C31" s="2">
        <v>214.0</v>
      </c>
      <c r="D31" s="2" t="s">
        <v>864</v>
      </c>
      <c r="E31" s="47">
        <v>1.62995380736E12</v>
      </c>
      <c r="F31" s="24" t="b">
        <f t="shared" si="2"/>
        <v>1</v>
      </c>
      <c r="G31" s="46" t="s">
        <v>84</v>
      </c>
      <c r="H31" s="2">
        <v>397.0</v>
      </c>
      <c r="I31" s="2" t="s">
        <v>858</v>
      </c>
      <c r="J31" s="47">
        <v>1.629954429967E12</v>
      </c>
      <c r="K31" s="24" t="b">
        <f t="shared" si="3"/>
        <v>1</v>
      </c>
      <c r="L31" s="46" t="s">
        <v>183</v>
      </c>
      <c r="M31" s="2">
        <v>207.0</v>
      </c>
      <c r="N31" s="2" t="s">
        <v>865</v>
      </c>
      <c r="O31" s="47">
        <v>1.629954908304E12</v>
      </c>
      <c r="P31" s="24" t="b">
        <f t="shared" si="4"/>
        <v>1</v>
      </c>
      <c r="Q31" s="46" t="s">
        <v>183</v>
      </c>
      <c r="R31" s="2">
        <v>172.0</v>
      </c>
      <c r="S31" s="2" t="s">
        <v>866</v>
      </c>
      <c r="T31" s="47">
        <v>1.629959681367E12</v>
      </c>
      <c r="U31" s="24" t="b">
        <f t="shared" si="5"/>
        <v>1</v>
      </c>
      <c r="V31" s="46" t="s">
        <v>183</v>
      </c>
      <c r="W31" s="2">
        <v>222.0</v>
      </c>
      <c r="X31" s="2" t="s">
        <v>861</v>
      </c>
      <c r="Y31" s="47">
        <v>1.629960906875E12</v>
      </c>
      <c r="Z31" s="24" t="b">
        <f t="shared" si="6"/>
        <v>1</v>
      </c>
      <c r="AA31" s="46" t="s">
        <v>183</v>
      </c>
      <c r="AB31" s="2">
        <v>208.0</v>
      </c>
      <c r="AC31" s="2" t="s">
        <v>870</v>
      </c>
      <c r="AD31" s="47">
        <v>1.629961450092E12</v>
      </c>
      <c r="AE31" s="24" t="b">
        <f t="shared" si="7"/>
        <v>1</v>
      </c>
      <c r="AF31" s="46" t="s">
        <v>81</v>
      </c>
      <c r="AG31" s="2">
        <v>185.0</v>
      </c>
      <c r="AH31" s="2" t="s">
        <v>863</v>
      </c>
      <c r="AI31" s="47">
        <v>1.629964906576E12</v>
      </c>
      <c r="AJ31" s="24" t="b">
        <f t="shared" si="8"/>
        <v>1</v>
      </c>
      <c r="AK31" s="46" t="s">
        <v>84</v>
      </c>
      <c r="AL31" s="2">
        <v>273.0</v>
      </c>
      <c r="AM31" s="2" t="s">
        <v>868</v>
      </c>
      <c r="AN31" s="47">
        <v>1.629965562518E12</v>
      </c>
      <c r="AO31" s="24" t="b">
        <f t="shared" si="9"/>
        <v>1</v>
      </c>
      <c r="AP31" s="46" t="s">
        <v>183</v>
      </c>
      <c r="AQ31" s="2">
        <v>205.0</v>
      </c>
      <c r="AR31" s="2" t="s">
        <v>869</v>
      </c>
      <c r="AS31" s="47">
        <v>1.629965936531E12</v>
      </c>
    </row>
    <row r="32">
      <c r="A32" s="24" t="b">
        <f t="shared" si="1"/>
        <v>1</v>
      </c>
      <c r="B32" s="46" t="s">
        <v>70</v>
      </c>
      <c r="C32" s="2">
        <v>159.0</v>
      </c>
      <c r="D32" s="2" t="s">
        <v>864</v>
      </c>
      <c r="E32" s="47">
        <v>1.629953807522E12</v>
      </c>
      <c r="F32" s="24" t="b">
        <f t="shared" si="2"/>
        <v>0</v>
      </c>
      <c r="G32" s="46" t="s">
        <v>152</v>
      </c>
      <c r="H32" s="2">
        <v>650.0</v>
      </c>
      <c r="I32" s="2" t="s">
        <v>871</v>
      </c>
      <c r="J32" s="47">
        <v>1.62995443062E12</v>
      </c>
      <c r="K32" s="24" t="b">
        <f t="shared" si="3"/>
        <v>1</v>
      </c>
      <c r="L32" s="46" t="s">
        <v>70</v>
      </c>
      <c r="M32" s="2">
        <v>167.0</v>
      </c>
      <c r="N32" s="2" t="s">
        <v>865</v>
      </c>
      <c r="O32" s="47">
        <v>1.629954908473E12</v>
      </c>
      <c r="P32" s="24" t="b">
        <f t="shared" si="4"/>
        <v>1</v>
      </c>
      <c r="Q32" s="46" t="s">
        <v>70</v>
      </c>
      <c r="R32" s="2">
        <v>149.0</v>
      </c>
      <c r="S32" s="2" t="s">
        <v>866</v>
      </c>
      <c r="T32" s="47">
        <v>1.629959681525E12</v>
      </c>
      <c r="U32" s="24" t="b">
        <f t="shared" si="5"/>
        <v>1</v>
      </c>
      <c r="V32" s="46" t="s">
        <v>70</v>
      </c>
      <c r="W32" s="2">
        <v>162.0</v>
      </c>
      <c r="X32" s="2" t="s">
        <v>872</v>
      </c>
      <c r="Y32" s="47">
        <v>1.629960907039E12</v>
      </c>
      <c r="Z32" s="24" t="b">
        <f t="shared" si="6"/>
        <v>1</v>
      </c>
      <c r="AA32" s="46" t="s">
        <v>70</v>
      </c>
      <c r="AB32" s="2">
        <v>175.0</v>
      </c>
      <c r="AC32" s="2" t="s">
        <v>870</v>
      </c>
      <c r="AD32" s="47">
        <v>1.62996145027E12</v>
      </c>
      <c r="AE32" s="24" t="b">
        <f t="shared" si="7"/>
        <v>1</v>
      </c>
      <c r="AF32" s="46" t="s">
        <v>84</v>
      </c>
      <c r="AG32" s="2">
        <v>240.0</v>
      </c>
      <c r="AH32" s="2" t="s">
        <v>863</v>
      </c>
      <c r="AI32" s="47">
        <v>1.629964906817E12</v>
      </c>
      <c r="AJ32" s="24" t="b">
        <f t="shared" si="8"/>
        <v>1</v>
      </c>
      <c r="AK32" s="46" t="s">
        <v>176</v>
      </c>
      <c r="AL32" s="2">
        <v>335.0</v>
      </c>
      <c r="AM32" s="2" t="s">
        <v>868</v>
      </c>
      <c r="AN32" s="47">
        <v>1.629965562853E12</v>
      </c>
      <c r="AO32" s="24" t="b">
        <f t="shared" si="9"/>
        <v>1</v>
      </c>
      <c r="AP32" s="46" t="s">
        <v>70</v>
      </c>
      <c r="AQ32" s="2">
        <v>176.0</v>
      </c>
      <c r="AR32" s="2" t="s">
        <v>869</v>
      </c>
      <c r="AS32" s="47">
        <v>1.629965936701E12</v>
      </c>
    </row>
    <row r="33">
      <c r="A33" s="24" t="b">
        <f t="shared" si="1"/>
        <v>1</v>
      </c>
      <c r="B33" s="46" t="s">
        <v>61</v>
      </c>
      <c r="C33" s="2">
        <v>201.0</v>
      </c>
      <c r="D33" s="2" t="s">
        <v>864</v>
      </c>
      <c r="E33" s="47">
        <v>1.629953807725E12</v>
      </c>
      <c r="F33" s="24" t="b">
        <f t="shared" si="2"/>
        <v>1</v>
      </c>
      <c r="G33" s="46" t="s">
        <v>157</v>
      </c>
      <c r="H33" s="2">
        <v>235.0</v>
      </c>
      <c r="I33" s="2" t="s">
        <v>871</v>
      </c>
      <c r="J33" s="47">
        <v>1.629954430852E12</v>
      </c>
      <c r="K33" s="24" t="b">
        <f t="shared" si="3"/>
        <v>1</v>
      </c>
      <c r="L33" s="46" t="s">
        <v>61</v>
      </c>
      <c r="M33" s="2">
        <v>184.0</v>
      </c>
      <c r="N33" s="2" t="s">
        <v>865</v>
      </c>
      <c r="O33" s="47">
        <v>1.629954908653E12</v>
      </c>
      <c r="P33" s="24" t="b">
        <f t="shared" si="4"/>
        <v>1</v>
      </c>
      <c r="Q33" s="46" t="s">
        <v>61</v>
      </c>
      <c r="R33" s="2">
        <v>192.0</v>
      </c>
      <c r="S33" s="2" t="s">
        <v>866</v>
      </c>
      <c r="T33" s="47">
        <v>1.629959681711E12</v>
      </c>
      <c r="U33" s="24" t="b">
        <f t="shared" si="5"/>
        <v>1</v>
      </c>
      <c r="V33" s="46" t="s">
        <v>61</v>
      </c>
      <c r="W33" s="2">
        <v>197.0</v>
      </c>
      <c r="X33" s="2" t="s">
        <v>872</v>
      </c>
      <c r="Y33" s="47">
        <v>1.629960907232E12</v>
      </c>
      <c r="Z33" s="24" t="b">
        <f t="shared" si="6"/>
        <v>1</v>
      </c>
      <c r="AA33" s="46" t="s">
        <v>61</v>
      </c>
      <c r="AB33" s="2">
        <v>212.0</v>
      </c>
      <c r="AC33" s="2" t="s">
        <v>870</v>
      </c>
      <c r="AD33" s="47">
        <v>1.629961450479E12</v>
      </c>
      <c r="AE33" s="24" t="b">
        <f t="shared" si="7"/>
        <v>1</v>
      </c>
      <c r="AF33" s="46" t="s">
        <v>138</v>
      </c>
      <c r="AG33" s="2">
        <v>206.0</v>
      </c>
      <c r="AH33" s="2" t="s">
        <v>873</v>
      </c>
      <c r="AI33" s="47">
        <v>1.629964907021E12</v>
      </c>
      <c r="AJ33" s="24" t="b">
        <f t="shared" si="8"/>
        <v>1</v>
      </c>
      <c r="AK33" s="46" t="s">
        <v>183</v>
      </c>
      <c r="AL33" s="2">
        <v>171.0</v>
      </c>
      <c r="AM33" s="2" t="s">
        <v>874</v>
      </c>
      <c r="AN33" s="47">
        <v>1.629965563024E12</v>
      </c>
      <c r="AO33" s="24" t="b">
        <f t="shared" si="9"/>
        <v>1</v>
      </c>
      <c r="AP33" s="46" t="s">
        <v>61</v>
      </c>
      <c r="AQ33" s="2">
        <v>226.0</v>
      </c>
      <c r="AR33" s="2" t="s">
        <v>869</v>
      </c>
      <c r="AS33" s="47">
        <v>1.629965936925E12</v>
      </c>
    </row>
    <row r="34">
      <c r="A34" s="24" t="b">
        <f t="shared" si="1"/>
        <v>1</v>
      </c>
      <c r="B34" s="46" t="s">
        <v>196</v>
      </c>
      <c r="C34" s="2">
        <v>144.0</v>
      </c>
      <c r="D34" s="2" t="s">
        <v>864</v>
      </c>
      <c r="E34" s="47">
        <v>1.629953807863E12</v>
      </c>
      <c r="F34" s="24" t="b">
        <f t="shared" si="2"/>
        <v>1</v>
      </c>
      <c r="G34" s="46" t="s">
        <v>157</v>
      </c>
      <c r="H34" s="2">
        <v>160.0</v>
      </c>
      <c r="I34" s="2" t="s">
        <v>875</v>
      </c>
      <c r="J34" s="47">
        <v>1.629954431013E12</v>
      </c>
      <c r="K34" s="24" t="b">
        <f t="shared" si="3"/>
        <v>1</v>
      </c>
      <c r="L34" s="46" t="s">
        <v>196</v>
      </c>
      <c r="M34" s="2">
        <v>118.0</v>
      </c>
      <c r="N34" s="2" t="s">
        <v>865</v>
      </c>
      <c r="O34" s="47">
        <v>1.629954908775E12</v>
      </c>
      <c r="P34" s="24" t="b">
        <f t="shared" si="4"/>
        <v>1</v>
      </c>
      <c r="Q34" s="46" t="s">
        <v>196</v>
      </c>
      <c r="R34" s="2">
        <v>143.0</v>
      </c>
      <c r="S34" s="2" t="s">
        <v>866</v>
      </c>
      <c r="T34" s="47">
        <v>1.629959681853E12</v>
      </c>
      <c r="U34" s="24" t="b">
        <f t="shared" si="5"/>
        <v>1</v>
      </c>
      <c r="V34" s="46" t="s">
        <v>196</v>
      </c>
      <c r="W34" s="2">
        <v>170.0</v>
      </c>
      <c r="X34" s="2" t="s">
        <v>872</v>
      </c>
      <c r="Y34" s="47">
        <v>1.629960907427E12</v>
      </c>
      <c r="Z34" s="24" t="b">
        <f t="shared" si="6"/>
        <v>1</v>
      </c>
      <c r="AA34" s="46" t="s">
        <v>196</v>
      </c>
      <c r="AB34" s="2">
        <v>149.0</v>
      </c>
      <c r="AC34" s="2" t="s">
        <v>870</v>
      </c>
      <c r="AD34" s="47">
        <v>1.629961450628E12</v>
      </c>
      <c r="AE34" s="24" t="b">
        <f t="shared" si="7"/>
        <v>1</v>
      </c>
      <c r="AF34" s="46" t="s">
        <v>81</v>
      </c>
      <c r="AG34" s="2">
        <v>258.0</v>
      </c>
      <c r="AH34" s="2" t="s">
        <v>873</v>
      </c>
      <c r="AI34" s="47">
        <v>1.629964907281E12</v>
      </c>
      <c r="AJ34" s="24" t="b">
        <f t="shared" si="8"/>
        <v>1</v>
      </c>
      <c r="AK34" s="46" t="s">
        <v>70</v>
      </c>
      <c r="AL34" s="2">
        <v>485.0</v>
      </c>
      <c r="AM34" s="2" t="s">
        <v>874</v>
      </c>
      <c r="AN34" s="47">
        <v>1.629965563516E12</v>
      </c>
      <c r="AO34" s="24" t="b">
        <f t="shared" si="9"/>
        <v>1</v>
      </c>
      <c r="AP34" s="46" t="s">
        <v>196</v>
      </c>
      <c r="AQ34" s="2">
        <v>208.0</v>
      </c>
      <c r="AR34" s="2" t="s">
        <v>876</v>
      </c>
      <c r="AS34" s="47">
        <v>1.629965937134E12</v>
      </c>
    </row>
    <row r="35">
      <c r="A35" s="24" t="b">
        <f t="shared" si="1"/>
        <v>1</v>
      </c>
      <c r="B35" s="46" t="s">
        <v>70</v>
      </c>
      <c r="C35" s="2">
        <v>91.0</v>
      </c>
      <c r="D35" s="2" t="s">
        <v>864</v>
      </c>
      <c r="E35" s="47">
        <v>1.629953807972E12</v>
      </c>
      <c r="F35" s="24" t="b">
        <f t="shared" si="2"/>
        <v>1</v>
      </c>
      <c r="G35" s="46" t="s">
        <v>84</v>
      </c>
      <c r="H35" s="2">
        <v>144.0</v>
      </c>
      <c r="I35" s="2" t="s">
        <v>875</v>
      </c>
      <c r="J35" s="47">
        <v>1.629954431154E12</v>
      </c>
      <c r="K35" s="24" t="b">
        <f t="shared" si="3"/>
        <v>1</v>
      </c>
      <c r="L35" s="46" t="s">
        <v>70</v>
      </c>
      <c r="M35" s="2">
        <v>126.0</v>
      </c>
      <c r="N35" s="2" t="s">
        <v>865</v>
      </c>
      <c r="O35" s="47">
        <v>1.629954908904E12</v>
      </c>
      <c r="P35" s="24" t="b">
        <f t="shared" si="4"/>
        <v>1</v>
      </c>
      <c r="Q35" s="46" t="s">
        <v>70</v>
      </c>
      <c r="R35" s="2">
        <v>91.0</v>
      </c>
      <c r="S35" s="2" t="s">
        <v>866</v>
      </c>
      <c r="T35" s="47">
        <v>1.629959681944E12</v>
      </c>
      <c r="U35" s="24" t="b">
        <f t="shared" si="5"/>
        <v>1</v>
      </c>
      <c r="V35" s="46" t="s">
        <v>70</v>
      </c>
      <c r="W35" s="2">
        <v>115.0</v>
      </c>
      <c r="X35" s="2" t="s">
        <v>872</v>
      </c>
      <c r="Y35" s="47">
        <v>1.629960907525E12</v>
      </c>
      <c r="Z35" s="24" t="b">
        <f t="shared" si="6"/>
        <v>1</v>
      </c>
      <c r="AA35" s="46" t="s">
        <v>70</v>
      </c>
      <c r="AB35" s="2">
        <v>242.0</v>
      </c>
      <c r="AC35" s="2" t="s">
        <v>870</v>
      </c>
      <c r="AD35" s="47">
        <v>1.629961450876E12</v>
      </c>
      <c r="AE35" s="24" t="b">
        <f t="shared" si="7"/>
        <v>1</v>
      </c>
      <c r="AF35" s="46" t="s">
        <v>84</v>
      </c>
      <c r="AG35" s="2">
        <v>187.0</v>
      </c>
      <c r="AH35" s="2" t="s">
        <v>873</v>
      </c>
      <c r="AI35" s="47">
        <v>1.629964907465E12</v>
      </c>
      <c r="AJ35" s="24" t="b">
        <f t="shared" si="8"/>
        <v>1</v>
      </c>
      <c r="AK35" s="46" t="s">
        <v>61</v>
      </c>
      <c r="AL35" s="2">
        <v>187.0</v>
      </c>
      <c r="AM35" s="2" t="s">
        <v>874</v>
      </c>
      <c r="AN35" s="47">
        <v>1.629965563696E12</v>
      </c>
      <c r="AO35" s="24" t="b">
        <f t="shared" si="9"/>
        <v>1</v>
      </c>
      <c r="AP35" s="46" t="s">
        <v>70</v>
      </c>
      <c r="AQ35" s="2">
        <v>152.0</v>
      </c>
      <c r="AR35" s="2" t="s">
        <v>876</v>
      </c>
      <c r="AS35" s="47">
        <v>1.629965937286E12</v>
      </c>
    </row>
    <row r="36">
      <c r="A36" s="24" t="b">
        <f t="shared" si="1"/>
        <v>1</v>
      </c>
      <c r="B36" s="46" t="s">
        <v>202</v>
      </c>
      <c r="C36" s="2">
        <v>167.0</v>
      </c>
      <c r="D36" s="2" t="s">
        <v>877</v>
      </c>
      <c r="E36" s="47">
        <v>1.629953808139E12</v>
      </c>
      <c r="F36" s="24" t="b">
        <f t="shared" si="2"/>
        <v>1</v>
      </c>
      <c r="G36" s="46" t="s">
        <v>176</v>
      </c>
      <c r="H36" s="2">
        <v>510.0</v>
      </c>
      <c r="I36" s="2" t="s">
        <v>875</v>
      </c>
      <c r="J36" s="47">
        <v>1.62995443167E12</v>
      </c>
      <c r="K36" s="24" t="b">
        <f t="shared" si="3"/>
        <v>1</v>
      </c>
      <c r="L36" s="46" t="s">
        <v>202</v>
      </c>
      <c r="M36" s="2">
        <v>185.0</v>
      </c>
      <c r="N36" s="2" t="s">
        <v>878</v>
      </c>
      <c r="O36" s="47">
        <v>1.629954909082E12</v>
      </c>
      <c r="P36" s="24" t="b">
        <f t="shared" si="4"/>
        <v>1</v>
      </c>
      <c r="Q36" s="46" t="s">
        <v>202</v>
      </c>
      <c r="R36" s="2">
        <v>179.0</v>
      </c>
      <c r="S36" s="2" t="s">
        <v>879</v>
      </c>
      <c r="T36" s="47">
        <v>1.629959682122E12</v>
      </c>
      <c r="U36" s="24" t="b">
        <f t="shared" si="5"/>
        <v>1</v>
      </c>
      <c r="V36" s="46" t="s">
        <v>202</v>
      </c>
      <c r="W36" s="2">
        <v>167.0</v>
      </c>
      <c r="X36" s="2" t="s">
        <v>872</v>
      </c>
      <c r="Y36" s="47">
        <v>1.629960907685E12</v>
      </c>
      <c r="Z36" s="24" t="b">
        <f t="shared" si="6"/>
        <v>1</v>
      </c>
      <c r="AA36" s="46" t="s">
        <v>202</v>
      </c>
      <c r="AB36" s="2">
        <v>178.0</v>
      </c>
      <c r="AC36" s="2" t="s">
        <v>880</v>
      </c>
      <c r="AD36" s="47">
        <v>1.629961451048E12</v>
      </c>
      <c r="AE36" s="24" t="b">
        <f t="shared" si="7"/>
        <v>1</v>
      </c>
      <c r="AF36" s="46" t="s">
        <v>167</v>
      </c>
      <c r="AG36" s="2">
        <v>4388.0</v>
      </c>
      <c r="AH36" s="2" t="s">
        <v>881</v>
      </c>
      <c r="AI36" s="47">
        <v>1.629964911861E12</v>
      </c>
      <c r="AJ36" s="24" t="b">
        <f t="shared" si="8"/>
        <v>1</v>
      </c>
      <c r="AK36" s="46" t="s">
        <v>196</v>
      </c>
      <c r="AL36" s="2">
        <v>390.0</v>
      </c>
      <c r="AM36" s="2" t="s">
        <v>882</v>
      </c>
      <c r="AN36" s="47">
        <v>1.629965564088E12</v>
      </c>
      <c r="AO36" s="24" t="b">
        <f t="shared" si="9"/>
        <v>1</v>
      </c>
      <c r="AP36" s="46" t="s">
        <v>202</v>
      </c>
      <c r="AQ36" s="2">
        <v>183.0</v>
      </c>
      <c r="AR36" s="2" t="s">
        <v>876</v>
      </c>
      <c r="AS36" s="47">
        <v>1.62996593747E12</v>
      </c>
    </row>
    <row r="37">
      <c r="A37" s="24" t="b">
        <f t="shared" si="1"/>
        <v>1</v>
      </c>
      <c r="B37" s="46" t="s">
        <v>75</v>
      </c>
      <c r="C37" s="2">
        <v>125.0</v>
      </c>
      <c r="D37" s="2" t="s">
        <v>877</v>
      </c>
      <c r="E37" s="47">
        <v>1.629953808249E12</v>
      </c>
      <c r="F37" s="24" t="b">
        <f t="shared" si="2"/>
        <v>1</v>
      </c>
      <c r="G37" s="46" t="s">
        <v>183</v>
      </c>
      <c r="H37" s="2">
        <v>222.0</v>
      </c>
      <c r="I37" s="2" t="s">
        <v>875</v>
      </c>
      <c r="J37" s="47">
        <v>1.629954431887E12</v>
      </c>
      <c r="K37" s="24" t="b">
        <f t="shared" si="3"/>
        <v>1</v>
      </c>
      <c r="L37" s="46" t="s">
        <v>75</v>
      </c>
      <c r="M37" s="2">
        <v>132.0</v>
      </c>
      <c r="N37" s="2" t="s">
        <v>878</v>
      </c>
      <c r="O37" s="47">
        <v>1.629954909226E12</v>
      </c>
      <c r="P37" s="24" t="b">
        <f t="shared" si="4"/>
        <v>1</v>
      </c>
      <c r="Q37" s="46" t="s">
        <v>75</v>
      </c>
      <c r="R37" s="2">
        <v>115.0</v>
      </c>
      <c r="S37" s="2" t="s">
        <v>879</v>
      </c>
      <c r="T37" s="47">
        <v>1.629959682237E12</v>
      </c>
      <c r="U37" s="24" t="b">
        <f t="shared" si="5"/>
        <v>1</v>
      </c>
      <c r="V37" s="46" t="s">
        <v>75</v>
      </c>
      <c r="W37" s="2">
        <v>118.0</v>
      </c>
      <c r="X37" s="2" t="s">
        <v>872</v>
      </c>
      <c r="Y37" s="47">
        <v>1.629960907804E12</v>
      </c>
      <c r="Z37" s="24" t="b">
        <f t="shared" si="6"/>
        <v>1</v>
      </c>
      <c r="AA37" s="46" t="s">
        <v>75</v>
      </c>
      <c r="AB37" s="2">
        <v>158.0</v>
      </c>
      <c r="AC37" s="2" t="s">
        <v>880</v>
      </c>
      <c r="AD37" s="47">
        <v>1.629961451226E12</v>
      </c>
      <c r="AE37" s="24" t="b">
        <f t="shared" si="7"/>
        <v>1</v>
      </c>
      <c r="AF37" s="46" t="s">
        <v>198</v>
      </c>
      <c r="AG37" s="2">
        <v>1438.0</v>
      </c>
      <c r="AH37" s="2" t="s">
        <v>883</v>
      </c>
      <c r="AI37" s="47">
        <v>1.629964913298E12</v>
      </c>
      <c r="AJ37" s="24" t="b">
        <f t="shared" si="8"/>
        <v>1</v>
      </c>
      <c r="AK37" s="46" t="s">
        <v>70</v>
      </c>
      <c r="AL37" s="2">
        <v>524.0</v>
      </c>
      <c r="AM37" s="2" t="s">
        <v>882</v>
      </c>
      <c r="AN37" s="47">
        <v>1.629965564608E12</v>
      </c>
      <c r="AO37" s="24" t="b">
        <f t="shared" si="9"/>
        <v>1</v>
      </c>
      <c r="AP37" s="46" t="s">
        <v>75</v>
      </c>
      <c r="AQ37" s="2">
        <v>110.0</v>
      </c>
      <c r="AR37" s="2" t="s">
        <v>876</v>
      </c>
      <c r="AS37" s="47">
        <v>1.629965937577E12</v>
      </c>
    </row>
    <row r="38">
      <c r="A38" s="24" t="b">
        <f t="shared" si="1"/>
        <v>1</v>
      </c>
      <c r="B38" s="46" t="s">
        <v>84</v>
      </c>
      <c r="C38" s="2">
        <v>123.0</v>
      </c>
      <c r="D38" s="2" t="s">
        <v>877</v>
      </c>
      <c r="E38" s="47">
        <v>1.629953808368E12</v>
      </c>
      <c r="F38" s="24" t="b">
        <f t="shared" si="2"/>
        <v>1</v>
      </c>
      <c r="G38" s="46" t="s">
        <v>70</v>
      </c>
      <c r="H38" s="2">
        <v>276.0</v>
      </c>
      <c r="I38" s="2" t="s">
        <v>884</v>
      </c>
      <c r="J38" s="47">
        <v>1.629954432168E12</v>
      </c>
      <c r="K38" s="24" t="b">
        <f t="shared" si="3"/>
        <v>1</v>
      </c>
      <c r="L38" s="46" t="s">
        <v>84</v>
      </c>
      <c r="M38" s="2">
        <v>152.0</v>
      </c>
      <c r="N38" s="2" t="s">
        <v>878</v>
      </c>
      <c r="O38" s="47">
        <v>1.629954909367E12</v>
      </c>
      <c r="P38" s="24" t="b">
        <f t="shared" si="4"/>
        <v>1</v>
      </c>
      <c r="Q38" s="46" t="s">
        <v>84</v>
      </c>
      <c r="R38" s="2">
        <v>122.0</v>
      </c>
      <c r="S38" s="2" t="s">
        <v>879</v>
      </c>
      <c r="T38" s="47">
        <v>1.629959682357E12</v>
      </c>
      <c r="U38" s="24" t="b">
        <f t="shared" si="5"/>
        <v>1</v>
      </c>
      <c r="V38" s="46" t="s">
        <v>84</v>
      </c>
      <c r="W38" s="2">
        <v>536.0</v>
      </c>
      <c r="X38" s="2" t="s">
        <v>885</v>
      </c>
      <c r="Y38" s="47">
        <v>1.62996090834E12</v>
      </c>
      <c r="Z38" s="24" t="b">
        <f t="shared" si="6"/>
        <v>1</v>
      </c>
      <c r="AA38" s="46" t="s">
        <v>84</v>
      </c>
      <c r="AB38" s="2">
        <v>1644.0</v>
      </c>
      <c r="AC38" s="2" t="s">
        <v>886</v>
      </c>
      <c r="AD38" s="47">
        <v>1.62996145286E12</v>
      </c>
      <c r="AE38" s="24" t="b">
        <f t="shared" si="7"/>
        <v>1</v>
      </c>
      <c r="AF38" s="46" t="s">
        <v>167</v>
      </c>
      <c r="AG38" s="2">
        <v>411.0</v>
      </c>
      <c r="AH38" s="2" t="s">
        <v>883</v>
      </c>
      <c r="AI38" s="47">
        <v>1.629964913704E12</v>
      </c>
      <c r="AJ38" s="24" t="b">
        <f t="shared" si="8"/>
        <v>1</v>
      </c>
      <c r="AK38" s="46" t="s">
        <v>202</v>
      </c>
      <c r="AL38" s="2">
        <v>167.0</v>
      </c>
      <c r="AM38" s="2" t="s">
        <v>882</v>
      </c>
      <c r="AN38" s="47">
        <v>1.629965564776E12</v>
      </c>
      <c r="AO38" s="24" t="b">
        <f t="shared" si="9"/>
        <v>1</v>
      </c>
      <c r="AP38" s="46" t="s">
        <v>84</v>
      </c>
      <c r="AQ38" s="2">
        <v>132.0</v>
      </c>
      <c r="AR38" s="2" t="s">
        <v>876</v>
      </c>
      <c r="AS38" s="47">
        <v>1.629965937724E12</v>
      </c>
    </row>
    <row r="39">
      <c r="A39" s="24" t="b">
        <f t="shared" si="1"/>
        <v>1</v>
      </c>
      <c r="B39" s="46" t="s">
        <v>212</v>
      </c>
      <c r="C39" s="2">
        <v>1065.0</v>
      </c>
      <c r="D39" s="2" t="s">
        <v>887</v>
      </c>
      <c r="E39" s="47">
        <v>1.629953809438E12</v>
      </c>
      <c r="F39" s="24" t="b">
        <f t="shared" si="2"/>
        <v>1</v>
      </c>
      <c r="G39" s="46" t="s">
        <v>61</v>
      </c>
      <c r="H39" s="2">
        <v>217.0</v>
      </c>
      <c r="I39" s="2" t="s">
        <v>884</v>
      </c>
      <c r="J39" s="47">
        <v>1.629954432384E12</v>
      </c>
      <c r="K39" s="24" t="b">
        <f t="shared" si="3"/>
        <v>1</v>
      </c>
      <c r="L39" s="46" t="s">
        <v>176</v>
      </c>
      <c r="M39" s="2">
        <v>610.0</v>
      </c>
      <c r="N39" s="2" t="s">
        <v>878</v>
      </c>
      <c r="O39" s="47">
        <v>1.629954909978E12</v>
      </c>
      <c r="P39" s="24" t="b">
        <f t="shared" si="4"/>
        <v>1</v>
      </c>
      <c r="Q39" s="46" t="s">
        <v>176</v>
      </c>
      <c r="R39" s="2">
        <v>982.0</v>
      </c>
      <c r="S39" s="2" t="s">
        <v>888</v>
      </c>
      <c r="T39" s="47">
        <v>1.629959683343E12</v>
      </c>
      <c r="U39" s="24" t="b">
        <f t="shared" si="5"/>
        <v>1</v>
      </c>
      <c r="V39" s="46" t="s">
        <v>176</v>
      </c>
      <c r="W39" s="2">
        <v>1003.0</v>
      </c>
      <c r="X39" s="2" t="s">
        <v>889</v>
      </c>
      <c r="Y39" s="47">
        <v>1.629960909342E12</v>
      </c>
      <c r="Z39" s="24" t="b">
        <f t="shared" si="6"/>
        <v>1</v>
      </c>
      <c r="AA39" s="46" t="s">
        <v>176</v>
      </c>
      <c r="AB39" s="2">
        <v>757.0</v>
      </c>
      <c r="AC39" s="2" t="s">
        <v>890</v>
      </c>
      <c r="AD39" s="47">
        <v>1.629961453609E12</v>
      </c>
      <c r="AE39" s="24" t="b">
        <f t="shared" si="7"/>
        <v>1</v>
      </c>
      <c r="AF39" s="46" t="s">
        <v>84</v>
      </c>
      <c r="AG39" s="2">
        <v>158.0</v>
      </c>
      <c r="AH39" s="2" t="s">
        <v>883</v>
      </c>
      <c r="AI39" s="47">
        <v>1.629964913861E12</v>
      </c>
      <c r="AJ39" s="24" t="b">
        <f t="shared" si="8"/>
        <v>1</v>
      </c>
      <c r="AK39" s="46" t="s">
        <v>75</v>
      </c>
      <c r="AL39" s="2">
        <v>112.0</v>
      </c>
      <c r="AM39" s="2" t="s">
        <v>882</v>
      </c>
      <c r="AN39" s="47">
        <v>1.629965564888E12</v>
      </c>
      <c r="AO39" s="24" t="b">
        <f t="shared" si="9"/>
        <v>1</v>
      </c>
      <c r="AP39" s="46" t="s">
        <v>176</v>
      </c>
      <c r="AQ39" s="2">
        <v>1155.0</v>
      </c>
      <c r="AR39" s="2" t="s">
        <v>891</v>
      </c>
      <c r="AS39" s="47">
        <v>1.629965938868E12</v>
      </c>
    </row>
    <row r="40">
      <c r="A40" s="24" t="b">
        <f t="shared" si="1"/>
        <v>1</v>
      </c>
      <c r="B40" s="46" t="s">
        <v>202</v>
      </c>
      <c r="C40" s="2">
        <v>209.0</v>
      </c>
      <c r="D40" s="2" t="s">
        <v>887</v>
      </c>
      <c r="E40" s="47">
        <v>1.629953809646E12</v>
      </c>
      <c r="F40" s="24" t="b">
        <f t="shared" si="2"/>
        <v>1</v>
      </c>
      <c r="G40" s="46" t="s">
        <v>196</v>
      </c>
      <c r="H40" s="2">
        <v>178.0</v>
      </c>
      <c r="I40" s="2" t="s">
        <v>884</v>
      </c>
      <c r="J40" s="47">
        <v>1.629954432557E12</v>
      </c>
      <c r="K40" s="24" t="b">
        <f t="shared" si="3"/>
        <v>1</v>
      </c>
      <c r="L40" s="46" t="s">
        <v>186</v>
      </c>
      <c r="M40" s="2">
        <v>178.0</v>
      </c>
      <c r="N40" s="2" t="s">
        <v>892</v>
      </c>
      <c r="O40" s="47">
        <v>1.629954910155E12</v>
      </c>
      <c r="P40" s="24" t="b">
        <f t="shared" si="4"/>
        <v>1</v>
      </c>
      <c r="Q40" s="46" t="s">
        <v>186</v>
      </c>
      <c r="R40" s="2">
        <v>150.0</v>
      </c>
      <c r="S40" s="2" t="s">
        <v>888</v>
      </c>
      <c r="T40" s="47">
        <v>1.629959683494E12</v>
      </c>
      <c r="U40" s="24" t="b">
        <f t="shared" si="5"/>
        <v>1</v>
      </c>
      <c r="V40" s="46" t="s">
        <v>186</v>
      </c>
      <c r="W40" s="2">
        <v>181.0</v>
      </c>
      <c r="X40" s="2" t="s">
        <v>889</v>
      </c>
      <c r="Y40" s="47">
        <v>1.629960909532E12</v>
      </c>
      <c r="Z40" s="24" t="b">
        <f t="shared" si="6"/>
        <v>1</v>
      </c>
      <c r="AA40" s="46" t="s">
        <v>186</v>
      </c>
      <c r="AB40" s="2">
        <v>242.0</v>
      </c>
      <c r="AC40" s="2" t="s">
        <v>890</v>
      </c>
      <c r="AD40" s="47">
        <v>1.62996145385E12</v>
      </c>
      <c r="AE40" s="24" t="b">
        <f t="shared" si="7"/>
        <v>1</v>
      </c>
      <c r="AF40" s="46" t="s">
        <v>81</v>
      </c>
      <c r="AG40" s="2">
        <v>159.0</v>
      </c>
      <c r="AH40" s="2" t="s">
        <v>893</v>
      </c>
      <c r="AI40" s="47">
        <v>1.629964914023E12</v>
      </c>
      <c r="AJ40" s="24" t="b">
        <f t="shared" si="8"/>
        <v>1</v>
      </c>
      <c r="AK40" s="46" t="s">
        <v>84</v>
      </c>
      <c r="AL40" s="2">
        <v>463.0</v>
      </c>
      <c r="AM40" s="2" t="s">
        <v>894</v>
      </c>
      <c r="AN40" s="47">
        <v>1.629965565351E12</v>
      </c>
      <c r="AO40" s="24" t="b">
        <f t="shared" si="9"/>
        <v>1</v>
      </c>
      <c r="AP40" s="46" t="s">
        <v>186</v>
      </c>
      <c r="AQ40" s="2">
        <v>277.0</v>
      </c>
      <c r="AR40" s="2" t="s">
        <v>895</v>
      </c>
      <c r="AS40" s="47">
        <v>1.629965939145E12</v>
      </c>
    </row>
    <row r="41">
      <c r="A41" s="24" t="b">
        <f t="shared" si="1"/>
        <v>1</v>
      </c>
      <c r="B41" s="46" t="s">
        <v>212</v>
      </c>
      <c r="C41" s="2">
        <v>472.0</v>
      </c>
      <c r="D41" s="2" t="s">
        <v>896</v>
      </c>
      <c r="E41" s="47">
        <v>1.629953810135E12</v>
      </c>
      <c r="F41" s="24" t="b">
        <f t="shared" si="2"/>
        <v>1</v>
      </c>
      <c r="G41" s="46" t="s">
        <v>70</v>
      </c>
      <c r="H41" s="2">
        <v>98.0</v>
      </c>
      <c r="I41" s="2" t="s">
        <v>884</v>
      </c>
      <c r="J41" s="47">
        <v>1.629954432657E12</v>
      </c>
      <c r="K41" s="24" t="b">
        <f t="shared" si="3"/>
        <v>1</v>
      </c>
      <c r="L41" s="46" t="s">
        <v>84</v>
      </c>
      <c r="M41" s="2">
        <v>287.0</v>
      </c>
      <c r="N41" s="2" t="s">
        <v>892</v>
      </c>
      <c r="O41" s="47">
        <v>1.629954910464E12</v>
      </c>
      <c r="P41" s="24" t="b">
        <f t="shared" si="4"/>
        <v>1</v>
      </c>
      <c r="Q41" s="46" t="s">
        <v>84</v>
      </c>
      <c r="R41" s="2">
        <v>767.0</v>
      </c>
      <c r="S41" s="2" t="s">
        <v>897</v>
      </c>
      <c r="T41" s="47">
        <v>1.629959684259E12</v>
      </c>
      <c r="U41" s="24" t="b">
        <f t="shared" si="5"/>
        <v>1</v>
      </c>
      <c r="V41" s="46" t="s">
        <v>84</v>
      </c>
      <c r="W41" s="2">
        <v>225.0</v>
      </c>
      <c r="X41" s="2" t="s">
        <v>889</v>
      </c>
      <c r="Y41" s="47">
        <v>1.629960909747E12</v>
      </c>
      <c r="Z41" s="24" t="b">
        <f t="shared" si="6"/>
        <v>1</v>
      </c>
      <c r="AA41" s="46" t="s">
        <v>84</v>
      </c>
      <c r="AB41" s="2">
        <v>2307.0</v>
      </c>
      <c r="AC41" s="2" t="s">
        <v>898</v>
      </c>
      <c r="AD41" s="47">
        <v>1.629961456157E12</v>
      </c>
      <c r="AE41" s="24" t="b">
        <f t="shared" si="7"/>
        <v>1</v>
      </c>
      <c r="AF41" s="46" t="s">
        <v>138</v>
      </c>
      <c r="AG41" s="2">
        <v>671.0</v>
      </c>
      <c r="AH41" s="2" t="s">
        <v>893</v>
      </c>
      <c r="AI41" s="47">
        <v>1.629964914711E12</v>
      </c>
      <c r="AJ41" s="24" t="b">
        <f t="shared" si="8"/>
        <v>1</v>
      </c>
      <c r="AK41" s="46" t="s">
        <v>176</v>
      </c>
      <c r="AL41" s="2">
        <v>844.0</v>
      </c>
      <c r="AM41" s="2" t="s">
        <v>899</v>
      </c>
      <c r="AN41" s="47">
        <v>1.629965566197E12</v>
      </c>
      <c r="AO41" s="24" t="b">
        <f t="shared" si="9"/>
        <v>1</v>
      </c>
      <c r="AP41" s="46" t="s">
        <v>84</v>
      </c>
      <c r="AQ41" s="2">
        <v>349.0</v>
      </c>
      <c r="AR41" s="2" t="s">
        <v>895</v>
      </c>
      <c r="AS41" s="47">
        <v>1.629965939491E12</v>
      </c>
    </row>
    <row r="42">
      <c r="A42" s="24" t="b">
        <f t="shared" si="1"/>
        <v>1</v>
      </c>
      <c r="B42" s="46" t="s">
        <v>84</v>
      </c>
      <c r="C42" s="2">
        <v>118.0</v>
      </c>
      <c r="D42" s="2" t="s">
        <v>896</v>
      </c>
      <c r="E42" s="47">
        <v>1.629953810233E12</v>
      </c>
      <c r="F42" s="24" t="b">
        <f t="shared" si="2"/>
        <v>1</v>
      </c>
      <c r="G42" s="46" t="s">
        <v>202</v>
      </c>
      <c r="H42" s="2">
        <v>171.0</v>
      </c>
      <c r="I42" s="2" t="s">
        <v>884</v>
      </c>
      <c r="J42" s="47">
        <v>1.629954432838E12</v>
      </c>
      <c r="K42" s="24" t="b">
        <f t="shared" si="3"/>
        <v>1</v>
      </c>
      <c r="L42" s="46" t="s">
        <v>172</v>
      </c>
      <c r="M42" s="2">
        <v>1968.0</v>
      </c>
      <c r="N42" s="2" t="s">
        <v>900</v>
      </c>
      <c r="O42" s="47">
        <v>1.629954912413E12</v>
      </c>
      <c r="P42" s="24" t="b">
        <f t="shared" si="4"/>
        <v>1</v>
      </c>
      <c r="Q42" s="46" t="s">
        <v>164</v>
      </c>
      <c r="R42" s="2">
        <v>2819.0</v>
      </c>
      <c r="S42" s="2" t="s">
        <v>901</v>
      </c>
      <c r="T42" s="47">
        <v>1.62995968708E12</v>
      </c>
      <c r="U42" s="24" t="b">
        <f t="shared" si="5"/>
        <v>1</v>
      </c>
      <c r="V42" s="46" t="s">
        <v>178</v>
      </c>
      <c r="W42" s="2">
        <v>2756.0</v>
      </c>
      <c r="X42" s="2" t="s">
        <v>902</v>
      </c>
      <c r="Y42" s="47">
        <v>1.629960912506E12</v>
      </c>
      <c r="Z42" s="24" t="b">
        <f t="shared" si="6"/>
        <v>1</v>
      </c>
      <c r="AA42" s="46" t="s">
        <v>159</v>
      </c>
      <c r="AB42" s="2">
        <v>387.0</v>
      </c>
      <c r="AC42" s="2" t="s">
        <v>898</v>
      </c>
      <c r="AD42" s="47">
        <v>1.629961456545E12</v>
      </c>
      <c r="AE42" s="24" t="b">
        <f t="shared" si="7"/>
        <v>1</v>
      </c>
      <c r="AF42" s="46" t="s">
        <v>84</v>
      </c>
      <c r="AG42" s="2">
        <v>183.0</v>
      </c>
      <c r="AH42" s="2" t="s">
        <v>893</v>
      </c>
      <c r="AI42" s="47">
        <v>1.629964914878E12</v>
      </c>
      <c r="AJ42" s="24" t="b">
        <f t="shared" si="8"/>
        <v>1</v>
      </c>
      <c r="AK42" s="46" t="s">
        <v>186</v>
      </c>
      <c r="AL42" s="2">
        <v>334.0</v>
      </c>
      <c r="AM42" s="2" t="s">
        <v>899</v>
      </c>
      <c r="AN42" s="47">
        <v>1.62996556653E12</v>
      </c>
      <c r="AO42" s="24" t="b">
        <f t="shared" si="9"/>
        <v>1</v>
      </c>
      <c r="AP42" s="46" t="s">
        <v>229</v>
      </c>
      <c r="AQ42" s="2">
        <v>2018.0</v>
      </c>
      <c r="AR42" s="2" t="s">
        <v>903</v>
      </c>
      <c r="AS42" s="47">
        <v>1.629965941511E12</v>
      </c>
    </row>
    <row r="43">
      <c r="A43" s="24" t="b">
        <f t="shared" si="1"/>
        <v>1</v>
      </c>
      <c r="B43" s="46" t="s">
        <v>176</v>
      </c>
      <c r="C43" s="2">
        <v>1217.0</v>
      </c>
      <c r="D43" s="2" t="s">
        <v>904</v>
      </c>
      <c r="E43" s="47">
        <v>1.629953811453E12</v>
      </c>
      <c r="F43" s="24" t="b">
        <f t="shared" si="2"/>
        <v>1</v>
      </c>
      <c r="G43" s="46" t="s">
        <v>75</v>
      </c>
      <c r="H43" s="2">
        <v>122.0</v>
      </c>
      <c r="I43" s="2" t="s">
        <v>884</v>
      </c>
      <c r="J43" s="47">
        <v>1.629954432952E12</v>
      </c>
      <c r="K43" s="24" t="b">
        <f t="shared" si="3"/>
        <v>1</v>
      </c>
      <c r="L43" s="46" t="s">
        <v>198</v>
      </c>
      <c r="M43" s="2">
        <v>1030.0</v>
      </c>
      <c r="N43" s="2" t="s">
        <v>905</v>
      </c>
      <c r="O43" s="47">
        <v>1.629954913442E12</v>
      </c>
      <c r="P43" s="24" t="b">
        <f t="shared" si="4"/>
        <v>1</v>
      </c>
      <c r="Q43" s="46" t="s">
        <v>198</v>
      </c>
      <c r="R43" s="2">
        <v>956.0</v>
      </c>
      <c r="S43" s="2" t="s">
        <v>906</v>
      </c>
      <c r="T43" s="47">
        <v>1.629959688036E12</v>
      </c>
      <c r="U43" s="24" t="b">
        <f t="shared" si="5"/>
        <v>1</v>
      </c>
      <c r="V43" s="46" t="s">
        <v>198</v>
      </c>
      <c r="W43" s="2">
        <v>895.0</v>
      </c>
      <c r="X43" s="2" t="s">
        <v>907</v>
      </c>
      <c r="Y43" s="47">
        <v>1.629960913401E12</v>
      </c>
      <c r="Z43" s="24" t="b">
        <f t="shared" si="6"/>
        <v>1</v>
      </c>
      <c r="AA43" s="46" t="s">
        <v>198</v>
      </c>
      <c r="AB43" s="2">
        <v>950.0</v>
      </c>
      <c r="AC43" s="2" t="s">
        <v>908</v>
      </c>
      <c r="AD43" s="47">
        <v>1.629961457494E12</v>
      </c>
      <c r="AE43" s="24" t="b">
        <f t="shared" si="7"/>
        <v>1</v>
      </c>
      <c r="AF43" s="46" t="s">
        <v>138</v>
      </c>
      <c r="AG43" s="2">
        <v>709.0</v>
      </c>
      <c r="AH43" s="2" t="s">
        <v>909</v>
      </c>
      <c r="AI43" s="47">
        <v>1.629964915587E12</v>
      </c>
      <c r="AJ43" s="24" t="b">
        <f t="shared" si="8"/>
        <v>1</v>
      </c>
      <c r="AK43" s="46" t="s">
        <v>84</v>
      </c>
      <c r="AL43" s="2">
        <v>1045.0</v>
      </c>
      <c r="AM43" s="2" t="s">
        <v>910</v>
      </c>
      <c r="AN43" s="47">
        <v>1.629965567574E12</v>
      </c>
      <c r="AO43" s="24" t="b">
        <f t="shared" si="9"/>
        <v>1</v>
      </c>
      <c r="AP43" s="46" t="s">
        <v>198</v>
      </c>
      <c r="AQ43" s="2">
        <v>1126.0</v>
      </c>
      <c r="AR43" s="2" t="s">
        <v>911</v>
      </c>
      <c r="AS43" s="47">
        <v>1.629965942635E12</v>
      </c>
    </row>
    <row r="44">
      <c r="A44" s="24" t="b">
        <f t="shared" si="1"/>
        <v>1</v>
      </c>
      <c r="B44" s="46" t="s">
        <v>186</v>
      </c>
      <c r="C44" s="2">
        <v>196.0</v>
      </c>
      <c r="D44" s="2" t="s">
        <v>904</v>
      </c>
      <c r="E44" s="47">
        <v>1.62995381165E12</v>
      </c>
      <c r="F44" s="24" t="b">
        <f t="shared" si="2"/>
        <v>1</v>
      </c>
      <c r="G44" s="46" t="s">
        <v>84</v>
      </c>
      <c r="H44" s="2">
        <v>580.0</v>
      </c>
      <c r="I44" s="2" t="s">
        <v>912</v>
      </c>
      <c r="J44" s="47">
        <v>1.629954433532E12</v>
      </c>
      <c r="K44" s="24" t="b">
        <f t="shared" si="3"/>
        <v>1</v>
      </c>
      <c r="L44" s="46" t="s">
        <v>178</v>
      </c>
      <c r="M44" s="2">
        <v>358.0</v>
      </c>
      <c r="N44" s="2" t="s">
        <v>905</v>
      </c>
      <c r="O44" s="47">
        <v>1.629954913802E12</v>
      </c>
      <c r="P44" s="24" t="b">
        <f t="shared" si="4"/>
        <v>1</v>
      </c>
      <c r="Q44" s="46" t="s">
        <v>164</v>
      </c>
      <c r="R44" s="2">
        <v>418.0</v>
      </c>
      <c r="S44" s="2" t="s">
        <v>906</v>
      </c>
      <c r="T44" s="47">
        <v>1.629959688456E12</v>
      </c>
      <c r="U44" s="24" t="b">
        <f t="shared" si="5"/>
        <v>1</v>
      </c>
      <c r="V44" s="46" t="s">
        <v>157</v>
      </c>
      <c r="W44" s="2">
        <v>268.0</v>
      </c>
      <c r="X44" s="2" t="s">
        <v>907</v>
      </c>
      <c r="Y44" s="47">
        <v>1.629960913668E12</v>
      </c>
      <c r="Z44" s="24" t="b">
        <f t="shared" si="6"/>
        <v>1</v>
      </c>
      <c r="AA44" s="46" t="s">
        <v>159</v>
      </c>
      <c r="AB44" s="2">
        <v>565.0</v>
      </c>
      <c r="AC44" s="2" t="s">
        <v>913</v>
      </c>
      <c r="AD44" s="47">
        <v>1.62996145806E12</v>
      </c>
      <c r="AE44" s="24" t="b">
        <f t="shared" si="7"/>
        <v>1</v>
      </c>
      <c r="AF44" s="46" t="s">
        <v>81</v>
      </c>
      <c r="AG44" s="2">
        <v>268.0</v>
      </c>
      <c r="AH44" s="2" t="s">
        <v>909</v>
      </c>
      <c r="AI44" s="47">
        <v>1.62996491585E12</v>
      </c>
      <c r="AJ44" s="24" t="b">
        <f t="shared" si="8"/>
        <v>1</v>
      </c>
      <c r="AK44" s="46" t="s">
        <v>193</v>
      </c>
      <c r="AL44" s="2">
        <v>1674.0</v>
      </c>
      <c r="AM44" s="2" t="s">
        <v>914</v>
      </c>
      <c r="AN44" s="47">
        <v>1.62996556925E12</v>
      </c>
      <c r="AO44" s="24" t="b">
        <f t="shared" si="9"/>
        <v>1</v>
      </c>
      <c r="AP44" s="46" t="s">
        <v>157</v>
      </c>
      <c r="AQ44" s="2">
        <v>238.0</v>
      </c>
      <c r="AR44" s="2" t="s">
        <v>911</v>
      </c>
      <c r="AS44" s="47">
        <v>1.629965942876E12</v>
      </c>
    </row>
    <row r="45">
      <c r="A45" s="24" t="b">
        <f t="shared" si="1"/>
        <v>1</v>
      </c>
      <c r="B45" s="46" t="s">
        <v>84</v>
      </c>
      <c r="C45" s="2">
        <v>789.0</v>
      </c>
      <c r="D45" s="2" t="s">
        <v>915</v>
      </c>
      <c r="E45" s="47">
        <v>1.629953812437E12</v>
      </c>
      <c r="F45" s="24" t="b">
        <f t="shared" si="2"/>
        <v>1</v>
      </c>
      <c r="G45" s="46" t="s">
        <v>176</v>
      </c>
      <c r="H45" s="2">
        <v>717.0</v>
      </c>
      <c r="I45" s="2" t="s">
        <v>916</v>
      </c>
      <c r="J45" s="47">
        <v>1.629954434256E12</v>
      </c>
      <c r="K45" s="24" t="b">
        <f t="shared" si="3"/>
        <v>1</v>
      </c>
      <c r="L45" s="46" t="s">
        <v>166</v>
      </c>
      <c r="M45" s="2">
        <v>81.0</v>
      </c>
      <c r="N45" s="2" t="s">
        <v>905</v>
      </c>
      <c r="O45" s="47">
        <v>1.629954913892E12</v>
      </c>
      <c r="P45" s="24" t="b">
        <f t="shared" si="4"/>
        <v>1</v>
      </c>
      <c r="Q45" s="46" t="s">
        <v>166</v>
      </c>
      <c r="R45" s="2">
        <v>138.0</v>
      </c>
      <c r="S45" s="2" t="s">
        <v>906</v>
      </c>
      <c r="T45" s="47">
        <v>1.629959688602E12</v>
      </c>
      <c r="U45" s="24" t="b">
        <f t="shared" si="5"/>
        <v>1</v>
      </c>
      <c r="V45" s="46" t="s">
        <v>166</v>
      </c>
      <c r="W45" s="2">
        <v>128.0</v>
      </c>
      <c r="X45" s="2" t="s">
        <v>907</v>
      </c>
      <c r="Y45" s="47">
        <v>1.629960913796E12</v>
      </c>
      <c r="Z45" s="24" t="b">
        <f t="shared" si="6"/>
        <v>1</v>
      </c>
      <c r="AA45" s="46" t="s">
        <v>166</v>
      </c>
      <c r="AB45" s="2">
        <v>121.0</v>
      </c>
      <c r="AC45" s="2" t="s">
        <v>913</v>
      </c>
      <c r="AD45" s="47">
        <v>1.629961458181E12</v>
      </c>
      <c r="AE45" s="24" t="b">
        <f t="shared" si="7"/>
        <v>1</v>
      </c>
      <c r="AF45" s="46" t="s">
        <v>84</v>
      </c>
      <c r="AG45" s="2">
        <v>196.0</v>
      </c>
      <c r="AH45" s="2" t="s">
        <v>917</v>
      </c>
      <c r="AI45" s="47">
        <v>1.629964916046E12</v>
      </c>
      <c r="AJ45" s="24" t="b">
        <f t="shared" si="8"/>
        <v>1</v>
      </c>
      <c r="AK45" s="46" t="s">
        <v>198</v>
      </c>
      <c r="AL45" s="2">
        <v>736.0</v>
      </c>
      <c r="AM45" s="2" t="s">
        <v>914</v>
      </c>
      <c r="AN45" s="47">
        <v>1.629965569984E12</v>
      </c>
      <c r="AO45" s="24" t="b">
        <f t="shared" si="9"/>
        <v>1</v>
      </c>
      <c r="AP45" s="46" t="s">
        <v>166</v>
      </c>
      <c r="AQ45" s="2">
        <v>120.0</v>
      </c>
      <c r="AR45" s="2" t="s">
        <v>918</v>
      </c>
      <c r="AS45" s="47">
        <v>1.629965943009E12</v>
      </c>
    </row>
    <row r="46">
      <c r="A46" s="24" t="b">
        <f t="shared" si="1"/>
        <v>1</v>
      </c>
      <c r="B46" s="46" t="s">
        <v>172</v>
      </c>
      <c r="C46" s="2">
        <v>3584.0</v>
      </c>
      <c r="D46" s="2" t="s">
        <v>919</v>
      </c>
      <c r="E46" s="47">
        <v>1.629953816024E12</v>
      </c>
      <c r="F46" s="24" t="b">
        <f t="shared" si="2"/>
        <v>1</v>
      </c>
      <c r="G46" s="46" t="s">
        <v>186</v>
      </c>
      <c r="H46" s="2">
        <v>235.0</v>
      </c>
      <c r="I46" s="2" t="s">
        <v>916</v>
      </c>
      <c r="J46" s="47">
        <v>1.629954434485E12</v>
      </c>
      <c r="K46" s="24" t="b">
        <f t="shared" si="3"/>
        <v>1</v>
      </c>
      <c r="L46" s="46" t="s">
        <v>84</v>
      </c>
      <c r="M46" s="2">
        <v>257.0</v>
      </c>
      <c r="N46" s="2" t="s">
        <v>920</v>
      </c>
      <c r="O46" s="47">
        <v>1.629954914138E12</v>
      </c>
      <c r="P46" s="24" t="b">
        <f t="shared" si="4"/>
        <v>1</v>
      </c>
      <c r="Q46" s="46" t="s">
        <v>84</v>
      </c>
      <c r="R46" s="2">
        <v>568.0</v>
      </c>
      <c r="S46" s="2" t="s">
        <v>921</v>
      </c>
      <c r="T46" s="47">
        <v>1.629959689158E12</v>
      </c>
      <c r="U46" s="24" t="b">
        <f t="shared" si="5"/>
        <v>1</v>
      </c>
      <c r="V46" s="46" t="s">
        <v>84</v>
      </c>
      <c r="W46" s="2">
        <v>371.0</v>
      </c>
      <c r="X46" s="2" t="s">
        <v>922</v>
      </c>
      <c r="Y46" s="47">
        <v>1.629960914168E12</v>
      </c>
      <c r="Z46" s="24" t="b">
        <f t="shared" si="6"/>
        <v>1</v>
      </c>
      <c r="AA46" s="46" t="s">
        <v>84</v>
      </c>
      <c r="AB46" s="2">
        <v>311.0</v>
      </c>
      <c r="AC46" s="2" t="s">
        <v>913</v>
      </c>
      <c r="AD46" s="47">
        <v>1.629961458491E12</v>
      </c>
      <c r="AE46" s="24" t="b">
        <f t="shared" si="7"/>
        <v>0</v>
      </c>
      <c r="AF46" s="46" t="s">
        <v>146</v>
      </c>
      <c r="AG46" s="2">
        <v>857.0</v>
      </c>
      <c r="AH46" s="2" t="s">
        <v>917</v>
      </c>
      <c r="AI46" s="47">
        <v>1.629964916905E12</v>
      </c>
      <c r="AJ46" s="24" t="b">
        <f t="shared" si="8"/>
        <v>1</v>
      </c>
      <c r="AK46" s="46" t="s">
        <v>159</v>
      </c>
      <c r="AL46" s="2">
        <v>298.0</v>
      </c>
      <c r="AM46" s="2" t="s">
        <v>923</v>
      </c>
      <c r="AN46" s="47">
        <v>1.629965570283E12</v>
      </c>
      <c r="AO46" s="24" t="b">
        <f t="shared" si="9"/>
        <v>1</v>
      </c>
      <c r="AP46" s="46" t="s">
        <v>84</v>
      </c>
      <c r="AQ46" s="2">
        <v>338.0</v>
      </c>
      <c r="AR46" s="2" t="s">
        <v>918</v>
      </c>
      <c r="AS46" s="47">
        <v>1.629965943332E12</v>
      </c>
    </row>
    <row r="47">
      <c r="A47" s="24" t="b">
        <f t="shared" si="1"/>
        <v>1</v>
      </c>
      <c r="B47" s="46" t="s">
        <v>198</v>
      </c>
      <c r="C47" s="2">
        <v>929.0</v>
      </c>
      <c r="D47" s="2" t="s">
        <v>919</v>
      </c>
      <c r="E47" s="47">
        <v>1.629953816959E12</v>
      </c>
      <c r="F47" s="24" t="b">
        <f t="shared" si="2"/>
        <v>1</v>
      </c>
      <c r="G47" s="46" t="s">
        <v>84</v>
      </c>
      <c r="H47" s="2">
        <v>2757.0</v>
      </c>
      <c r="I47" s="2" t="s">
        <v>924</v>
      </c>
      <c r="J47" s="47">
        <v>1.629954437249E12</v>
      </c>
      <c r="K47" s="24" t="b">
        <f t="shared" si="3"/>
        <v>1</v>
      </c>
      <c r="L47" s="46" t="s">
        <v>221</v>
      </c>
      <c r="M47" s="2">
        <v>794.0</v>
      </c>
      <c r="N47" s="2" t="s">
        <v>920</v>
      </c>
      <c r="O47" s="47">
        <v>1.629954914931E12</v>
      </c>
      <c r="P47" s="24" t="b">
        <f t="shared" si="4"/>
        <v>1</v>
      </c>
      <c r="Q47" s="46" t="s">
        <v>221</v>
      </c>
      <c r="R47" s="2">
        <v>257.0</v>
      </c>
      <c r="S47" s="2" t="s">
        <v>921</v>
      </c>
      <c r="T47" s="47">
        <v>1.629959689415E12</v>
      </c>
      <c r="U47" s="24" t="b">
        <f t="shared" si="5"/>
        <v>1</v>
      </c>
      <c r="V47" s="46" t="s">
        <v>221</v>
      </c>
      <c r="W47" s="2">
        <v>1285.0</v>
      </c>
      <c r="X47" s="2" t="s">
        <v>925</v>
      </c>
      <c r="Y47" s="47">
        <v>1.629960915451E12</v>
      </c>
      <c r="Z47" s="24" t="b">
        <f t="shared" si="6"/>
        <v>1</v>
      </c>
      <c r="AA47" s="46" t="s">
        <v>221</v>
      </c>
      <c r="AB47" s="2">
        <v>1384.0</v>
      </c>
      <c r="AC47" s="2" t="s">
        <v>926</v>
      </c>
      <c r="AD47" s="47">
        <v>1.629961459876E12</v>
      </c>
      <c r="AE47" s="24" t="b">
        <f t="shared" si="7"/>
        <v>1</v>
      </c>
      <c r="AF47" s="46" t="s">
        <v>157</v>
      </c>
      <c r="AG47" s="2">
        <v>335.0</v>
      </c>
      <c r="AH47" s="2" t="s">
        <v>927</v>
      </c>
      <c r="AI47" s="47">
        <v>1.629964917239E12</v>
      </c>
      <c r="AJ47" s="24" t="b">
        <f t="shared" si="8"/>
        <v>1</v>
      </c>
      <c r="AK47" s="46" t="s">
        <v>166</v>
      </c>
      <c r="AL47" s="2">
        <v>100.0</v>
      </c>
      <c r="AM47" s="2" t="s">
        <v>923</v>
      </c>
      <c r="AN47" s="47">
        <v>1.629965570393E12</v>
      </c>
      <c r="AO47" s="24" t="b">
        <f t="shared" si="9"/>
        <v>1</v>
      </c>
      <c r="AP47" s="46" t="s">
        <v>221</v>
      </c>
      <c r="AQ47" s="2">
        <v>704.0</v>
      </c>
      <c r="AR47" s="2" t="s">
        <v>928</v>
      </c>
      <c r="AS47" s="47">
        <v>1.629965944035E12</v>
      </c>
    </row>
    <row r="48">
      <c r="A48" s="24" t="b">
        <f t="shared" si="1"/>
        <v>1</v>
      </c>
      <c r="B48" s="46" t="s">
        <v>159</v>
      </c>
      <c r="C48" s="2">
        <v>267.0</v>
      </c>
      <c r="D48" s="2" t="s">
        <v>929</v>
      </c>
      <c r="E48" s="47">
        <v>1.629953817219E12</v>
      </c>
      <c r="F48" s="24" t="b">
        <f t="shared" si="2"/>
        <v>1</v>
      </c>
      <c r="G48" s="46" t="s">
        <v>231</v>
      </c>
      <c r="H48" s="2">
        <v>363.0</v>
      </c>
      <c r="I48" s="2" t="s">
        <v>924</v>
      </c>
      <c r="J48" s="47">
        <v>1.629954437605E12</v>
      </c>
      <c r="K48" s="24" t="b">
        <f t="shared" si="3"/>
        <v>1</v>
      </c>
      <c r="L48" s="46" t="s">
        <v>123</v>
      </c>
      <c r="M48" s="2">
        <v>249.0</v>
      </c>
      <c r="N48" s="2" t="s">
        <v>930</v>
      </c>
      <c r="O48" s="47">
        <v>1.629954915181E12</v>
      </c>
      <c r="P48" s="24" t="b">
        <f t="shared" si="4"/>
        <v>1</v>
      </c>
      <c r="Q48" s="46" t="s">
        <v>123</v>
      </c>
      <c r="R48" s="2">
        <v>208.0</v>
      </c>
      <c r="S48" s="2" t="s">
        <v>921</v>
      </c>
      <c r="T48" s="47">
        <v>1.629959689623E12</v>
      </c>
      <c r="U48" s="24" t="b">
        <f t="shared" si="5"/>
        <v>1</v>
      </c>
      <c r="V48" s="46" t="s">
        <v>123</v>
      </c>
      <c r="W48" s="2">
        <v>274.0</v>
      </c>
      <c r="X48" s="2" t="s">
        <v>925</v>
      </c>
      <c r="Y48" s="47">
        <v>1.629960915725E12</v>
      </c>
      <c r="Z48" s="24" t="b">
        <f t="shared" si="6"/>
        <v>1</v>
      </c>
      <c r="AA48" s="46" t="s">
        <v>123</v>
      </c>
      <c r="AB48" s="2">
        <v>269.0</v>
      </c>
      <c r="AC48" s="2" t="s">
        <v>931</v>
      </c>
      <c r="AD48" s="47">
        <v>1.629961460146E12</v>
      </c>
      <c r="AE48" s="24" t="b">
        <f t="shared" si="7"/>
        <v>1</v>
      </c>
      <c r="AF48" s="46" t="s">
        <v>157</v>
      </c>
      <c r="AG48" s="2">
        <v>175.0</v>
      </c>
      <c r="AH48" s="2" t="s">
        <v>927</v>
      </c>
      <c r="AI48" s="47">
        <v>1.629964917417E12</v>
      </c>
      <c r="AJ48" s="24" t="b">
        <f t="shared" si="8"/>
        <v>1</v>
      </c>
      <c r="AK48" s="46" t="s">
        <v>84</v>
      </c>
      <c r="AL48" s="2">
        <v>753.0</v>
      </c>
      <c r="AM48" s="2" t="s">
        <v>932</v>
      </c>
      <c r="AN48" s="47">
        <v>1.629965571134E12</v>
      </c>
      <c r="AO48" s="24" t="b">
        <f t="shared" si="9"/>
        <v>1</v>
      </c>
      <c r="AP48" s="46" t="s">
        <v>123</v>
      </c>
      <c r="AQ48" s="2">
        <v>226.0</v>
      </c>
      <c r="AR48" s="2" t="s">
        <v>928</v>
      </c>
      <c r="AS48" s="47">
        <v>1.629965944263E12</v>
      </c>
    </row>
    <row r="49">
      <c r="A49" s="24" t="b">
        <f t="shared" si="1"/>
        <v>1</v>
      </c>
      <c r="B49" s="46" t="s">
        <v>166</v>
      </c>
      <c r="C49" s="2">
        <v>113.0</v>
      </c>
      <c r="D49" s="2" t="s">
        <v>929</v>
      </c>
      <c r="E49" s="47">
        <v>1.629953817341E12</v>
      </c>
      <c r="F49" s="24" t="b">
        <f t="shared" si="2"/>
        <v>1</v>
      </c>
      <c r="G49" s="46" t="s">
        <v>198</v>
      </c>
      <c r="H49" s="2">
        <v>821.0</v>
      </c>
      <c r="I49" s="2" t="s">
        <v>933</v>
      </c>
      <c r="J49" s="47">
        <v>1.629954438424E12</v>
      </c>
      <c r="K49" s="24" t="b">
        <f t="shared" si="3"/>
        <v>1</v>
      </c>
      <c r="L49" s="46" t="s">
        <v>84</v>
      </c>
      <c r="M49" s="2">
        <v>238.0</v>
      </c>
      <c r="N49" s="2" t="s">
        <v>930</v>
      </c>
      <c r="O49" s="47">
        <v>1.62995491542E12</v>
      </c>
      <c r="P49" s="24" t="b">
        <f t="shared" si="4"/>
        <v>1</v>
      </c>
      <c r="Q49" s="46" t="s">
        <v>84</v>
      </c>
      <c r="R49" s="2">
        <v>238.0</v>
      </c>
      <c r="S49" s="2" t="s">
        <v>921</v>
      </c>
      <c r="T49" s="47">
        <v>1.629959689861E12</v>
      </c>
      <c r="U49" s="24" t="b">
        <f t="shared" si="5"/>
        <v>1</v>
      </c>
      <c r="V49" s="46" t="s">
        <v>84</v>
      </c>
      <c r="W49" s="2">
        <v>547.0</v>
      </c>
      <c r="X49" s="2" t="s">
        <v>934</v>
      </c>
      <c r="Y49" s="47">
        <v>1.629960916272E12</v>
      </c>
      <c r="Z49" s="24" t="b">
        <f t="shared" si="6"/>
        <v>1</v>
      </c>
      <c r="AA49" s="46" t="s">
        <v>84</v>
      </c>
      <c r="AB49" s="2">
        <v>254.0</v>
      </c>
      <c r="AC49" s="2" t="s">
        <v>931</v>
      </c>
      <c r="AD49" s="47">
        <v>1.629961460399E12</v>
      </c>
      <c r="AE49" s="24" t="b">
        <f t="shared" si="7"/>
        <v>1</v>
      </c>
      <c r="AF49" s="46" t="s">
        <v>84</v>
      </c>
      <c r="AG49" s="2">
        <v>304.0</v>
      </c>
      <c r="AH49" s="2" t="s">
        <v>927</v>
      </c>
      <c r="AI49" s="47">
        <v>1.62996491772E12</v>
      </c>
      <c r="AJ49" s="24" t="b">
        <f t="shared" si="8"/>
        <v>1</v>
      </c>
      <c r="AK49" s="46" t="s">
        <v>935</v>
      </c>
      <c r="AL49" s="2">
        <v>474.0</v>
      </c>
      <c r="AM49" s="2" t="s">
        <v>932</v>
      </c>
      <c r="AN49" s="47">
        <v>1.629965571609E12</v>
      </c>
      <c r="AO49" s="24" t="b">
        <f t="shared" si="9"/>
        <v>1</v>
      </c>
      <c r="AP49" s="46" t="s">
        <v>84</v>
      </c>
      <c r="AQ49" s="2">
        <v>204.0</v>
      </c>
      <c r="AR49" s="2" t="s">
        <v>928</v>
      </c>
      <c r="AS49" s="47">
        <v>1.629965944465E12</v>
      </c>
    </row>
    <row r="50">
      <c r="A50" s="24" t="b">
        <f t="shared" si="1"/>
        <v>1</v>
      </c>
      <c r="B50" s="46" t="s">
        <v>84</v>
      </c>
      <c r="C50" s="2">
        <v>327.0</v>
      </c>
      <c r="D50" s="2" t="s">
        <v>929</v>
      </c>
      <c r="E50" s="47">
        <v>1.629953817659E12</v>
      </c>
      <c r="F50" s="24" t="b">
        <f t="shared" si="2"/>
        <v>1</v>
      </c>
      <c r="G50" s="46" t="s">
        <v>178</v>
      </c>
      <c r="H50" s="2">
        <v>259.0</v>
      </c>
      <c r="I50" s="2" t="s">
        <v>933</v>
      </c>
      <c r="J50" s="47">
        <v>1.629954438686E12</v>
      </c>
      <c r="K50" s="24" t="b">
        <f t="shared" si="3"/>
        <v>1</v>
      </c>
      <c r="L50" s="46" t="s">
        <v>212</v>
      </c>
      <c r="M50" s="2">
        <v>1293.0</v>
      </c>
      <c r="N50" s="2" t="s">
        <v>936</v>
      </c>
      <c r="O50" s="47">
        <v>1.62995491671E12</v>
      </c>
      <c r="P50" s="24" t="b">
        <f t="shared" si="4"/>
        <v>1</v>
      </c>
      <c r="Q50" s="46" t="s">
        <v>212</v>
      </c>
      <c r="R50" s="2">
        <v>741.0</v>
      </c>
      <c r="S50" s="2" t="s">
        <v>937</v>
      </c>
      <c r="T50" s="47">
        <v>1.629959690602E12</v>
      </c>
      <c r="U50" s="24" t="b">
        <f t="shared" si="5"/>
        <v>1</v>
      </c>
      <c r="V50" s="46" t="s">
        <v>212</v>
      </c>
      <c r="W50" s="2">
        <v>590.0</v>
      </c>
      <c r="X50" s="2" t="s">
        <v>934</v>
      </c>
      <c r="Y50" s="47">
        <v>1.629960916863E12</v>
      </c>
      <c r="Z50" s="24" t="b">
        <f t="shared" si="6"/>
        <v>1</v>
      </c>
      <c r="AA50" s="46" t="s">
        <v>212</v>
      </c>
      <c r="AB50" s="2">
        <v>398.0</v>
      </c>
      <c r="AC50" s="2" t="s">
        <v>931</v>
      </c>
      <c r="AD50" s="47">
        <v>1.629961460798E12</v>
      </c>
      <c r="AE50" s="24" t="b">
        <f t="shared" si="7"/>
        <v>1</v>
      </c>
      <c r="AF50" s="46" t="s">
        <v>176</v>
      </c>
      <c r="AG50" s="2">
        <v>562.0</v>
      </c>
      <c r="AH50" s="2" t="s">
        <v>938</v>
      </c>
      <c r="AI50" s="47">
        <v>1.629964918282E12</v>
      </c>
      <c r="AJ50" s="24" t="b">
        <f t="shared" si="8"/>
        <v>1</v>
      </c>
      <c r="AK50" s="46" t="s">
        <v>84</v>
      </c>
      <c r="AL50" s="2">
        <v>304.0</v>
      </c>
      <c r="AM50" s="2" t="s">
        <v>932</v>
      </c>
      <c r="AN50" s="47">
        <v>1.629965571916E12</v>
      </c>
      <c r="AO50" s="24" t="b">
        <f t="shared" si="9"/>
        <v>1</v>
      </c>
      <c r="AP50" s="46" t="s">
        <v>212</v>
      </c>
      <c r="AQ50" s="2">
        <v>374.0</v>
      </c>
      <c r="AR50" s="2" t="s">
        <v>928</v>
      </c>
      <c r="AS50" s="47">
        <v>1.629965944838E12</v>
      </c>
    </row>
    <row r="51">
      <c r="A51" s="24" t="b">
        <f t="shared" si="1"/>
        <v>1</v>
      </c>
      <c r="B51" s="46" t="s">
        <v>221</v>
      </c>
      <c r="C51" s="2">
        <v>874.0</v>
      </c>
      <c r="D51" s="2" t="s">
        <v>939</v>
      </c>
      <c r="E51" s="47">
        <v>1.629953818535E12</v>
      </c>
      <c r="F51" s="24" t="b">
        <f t="shared" si="2"/>
        <v>1</v>
      </c>
      <c r="G51" s="46" t="s">
        <v>166</v>
      </c>
      <c r="H51" s="2">
        <v>139.0</v>
      </c>
      <c r="I51" s="2" t="s">
        <v>933</v>
      </c>
      <c r="J51" s="47">
        <v>1.629954438825E12</v>
      </c>
      <c r="K51" s="24" t="b">
        <f t="shared" si="3"/>
        <v>1</v>
      </c>
      <c r="L51" s="46" t="s">
        <v>202</v>
      </c>
      <c r="M51" s="2">
        <v>259.0</v>
      </c>
      <c r="N51" s="2" t="s">
        <v>936</v>
      </c>
      <c r="O51" s="47">
        <v>1.62995491697E12</v>
      </c>
      <c r="P51" s="24" t="b">
        <f t="shared" si="4"/>
        <v>1</v>
      </c>
      <c r="Q51" s="46" t="s">
        <v>202</v>
      </c>
      <c r="R51" s="2">
        <v>234.0</v>
      </c>
      <c r="S51" s="2" t="s">
        <v>937</v>
      </c>
      <c r="T51" s="47">
        <v>1.629959690836E12</v>
      </c>
      <c r="U51" s="24" t="b">
        <f t="shared" si="5"/>
        <v>1</v>
      </c>
      <c r="V51" s="46" t="s">
        <v>202</v>
      </c>
      <c r="W51" s="2">
        <v>218.0</v>
      </c>
      <c r="X51" s="2" t="s">
        <v>940</v>
      </c>
      <c r="Y51" s="47">
        <v>1.629960917082E12</v>
      </c>
      <c r="Z51" s="24" t="b">
        <f t="shared" si="6"/>
        <v>1</v>
      </c>
      <c r="AA51" s="46" t="s">
        <v>202</v>
      </c>
      <c r="AB51" s="2">
        <v>277.0</v>
      </c>
      <c r="AC51" s="2" t="s">
        <v>941</v>
      </c>
      <c r="AD51" s="47">
        <v>1.629961461073E12</v>
      </c>
      <c r="AE51" s="24" t="b">
        <f t="shared" si="7"/>
        <v>1</v>
      </c>
      <c r="AF51" s="46" t="s">
        <v>183</v>
      </c>
      <c r="AG51" s="2">
        <v>222.0</v>
      </c>
      <c r="AH51" s="2" t="s">
        <v>938</v>
      </c>
      <c r="AI51" s="47">
        <v>1.629964918503E12</v>
      </c>
      <c r="AJ51" s="24" t="b">
        <f t="shared" si="8"/>
        <v>1</v>
      </c>
      <c r="AK51" s="46" t="s">
        <v>212</v>
      </c>
      <c r="AL51" s="2">
        <v>570.0</v>
      </c>
      <c r="AM51" s="2" t="s">
        <v>942</v>
      </c>
      <c r="AN51" s="47">
        <v>1.629965572484E12</v>
      </c>
      <c r="AO51" s="24" t="b">
        <f t="shared" si="9"/>
        <v>1</v>
      </c>
      <c r="AP51" s="46" t="s">
        <v>202</v>
      </c>
      <c r="AQ51" s="2">
        <v>242.0</v>
      </c>
      <c r="AR51" s="2" t="s">
        <v>943</v>
      </c>
      <c r="AS51" s="47">
        <v>1.629965945083E12</v>
      </c>
    </row>
    <row r="52">
      <c r="A52" s="24" t="b">
        <f t="shared" si="1"/>
        <v>1</v>
      </c>
      <c r="B52" s="46" t="s">
        <v>123</v>
      </c>
      <c r="C52" s="2">
        <v>283.0</v>
      </c>
      <c r="D52" s="2" t="s">
        <v>939</v>
      </c>
      <c r="E52" s="47">
        <v>1.62995381883E12</v>
      </c>
      <c r="F52" s="24" t="b">
        <f t="shared" si="2"/>
        <v>1</v>
      </c>
      <c r="G52" s="46" t="s">
        <v>84</v>
      </c>
      <c r="H52" s="2">
        <v>343.0</v>
      </c>
      <c r="I52" s="2" t="s">
        <v>944</v>
      </c>
      <c r="J52" s="47">
        <v>1.629954439165E12</v>
      </c>
      <c r="K52" s="24" t="b">
        <f t="shared" si="3"/>
        <v>1</v>
      </c>
      <c r="L52" s="46" t="s">
        <v>84</v>
      </c>
      <c r="M52" s="2">
        <v>850.0</v>
      </c>
      <c r="N52" s="2" t="s">
        <v>945</v>
      </c>
      <c r="O52" s="47">
        <v>1.629954917819E12</v>
      </c>
      <c r="P52" s="24" t="b">
        <f t="shared" si="4"/>
        <v>1</v>
      </c>
      <c r="Q52" s="46" t="s">
        <v>84</v>
      </c>
      <c r="R52" s="2">
        <v>256.0</v>
      </c>
      <c r="S52" s="2" t="s">
        <v>946</v>
      </c>
      <c r="T52" s="47">
        <v>1.629959691094E12</v>
      </c>
      <c r="U52" s="24" t="b">
        <f t="shared" si="5"/>
        <v>1</v>
      </c>
      <c r="V52" s="46" t="s">
        <v>84</v>
      </c>
      <c r="W52" s="2">
        <v>312.0</v>
      </c>
      <c r="X52" s="2" t="s">
        <v>940</v>
      </c>
      <c r="Y52" s="47">
        <v>1.629960917391E12</v>
      </c>
      <c r="Z52" s="24" t="b">
        <f t="shared" si="6"/>
        <v>1</v>
      </c>
      <c r="AA52" s="46" t="s">
        <v>84</v>
      </c>
      <c r="AB52" s="2">
        <v>431.0</v>
      </c>
      <c r="AC52" s="2" t="s">
        <v>941</v>
      </c>
      <c r="AD52" s="47">
        <v>1.629961461505E12</v>
      </c>
      <c r="AE52" s="24" t="b">
        <f t="shared" si="7"/>
        <v>1</v>
      </c>
      <c r="AF52" s="46" t="s">
        <v>70</v>
      </c>
      <c r="AG52" s="2">
        <v>184.0</v>
      </c>
      <c r="AH52" s="2" t="s">
        <v>938</v>
      </c>
      <c r="AI52" s="47">
        <v>1.629964918685E12</v>
      </c>
      <c r="AJ52" s="24" t="b">
        <f t="shared" si="8"/>
        <v>1</v>
      </c>
      <c r="AK52" s="46" t="s">
        <v>202</v>
      </c>
      <c r="AL52" s="2">
        <v>296.0</v>
      </c>
      <c r="AM52" s="2" t="s">
        <v>942</v>
      </c>
      <c r="AN52" s="47">
        <v>1.629965572778E12</v>
      </c>
      <c r="AO52" s="24" t="b">
        <f t="shared" si="9"/>
        <v>1</v>
      </c>
      <c r="AP52" s="46" t="s">
        <v>84</v>
      </c>
      <c r="AQ52" s="2">
        <v>592.0</v>
      </c>
      <c r="AR52" s="2" t="s">
        <v>943</v>
      </c>
      <c r="AS52" s="47">
        <v>1.629965945675E12</v>
      </c>
    </row>
    <row r="53">
      <c r="A53" s="24" t="b">
        <f t="shared" si="1"/>
        <v>1</v>
      </c>
      <c r="B53" s="46" t="s">
        <v>84</v>
      </c>
      <c r="C53" s="2">
        <v>273.0</v>
      </c>
      <c r="D53" s="2" t="s">
        <v>947</v>
      </c>
      <c r="E53" s="47">
        <v>1.629953819089E12</v>
      </c>
      <c r="F53" s="24" t="b">
        <f t="shared" si="2"/>
        <v>1</v>
      </c>
      <c r="G53" s="46" t="s">
        <v>221</v>
      </c>
      <c r="H53" s="2">
        <v>725.0</v>
      </c>
      <c r="I53" s="2" t="s">
        <v>944</v>
      </c>
      <c r="J53" s="47">
        <v>1.629954439891E12</v>
      </c>
      <c r="K53" s="24" t="b">
        <f t="shared" si="3"/>
        <v>1</v>
      </c>
      <c r="L53" s="46" t="s">
        <v>193</v>
      </c>
      <c r="M53" s="2">
        <v>4136.0</v>
      </c>
      <c r="N53" s="2" t="s">
        <v>948</v>
      </c>
      <c r="O53" s="47">
        <v>1.629954921957E12</v>
      </c>
      <c r="P53" s="24" t="b">
        <f t="shared" si="4"/>
        <v>1</v>
      </c>
      <c r="Q53" s="46" t="s">
        <v>229</v>
      </c>
      <c r="R53" s="2">
        <v>1669.0</v>
      </c>
      <c r="S53" s="2" t="s">
        <v>949</v>
      </c>
      <c r="T53" s="47">
        <v>1.629959692769E12</v>
      </c>
      <c r="U53" s="24" t="b">
        <f t="shared" si="5"/>
        <v>1</v>
      </c>
      <c r="V53" s="46" t="s">
        <v>167</v>
      </c>
      <c r="W53" s="2">
        <v>1152.0</v>
      </c>
      <c r="X53" s="2" t="s">
        <v>950</v>
      </c>
      <c r="Y53" s="47">
        <v>1.629960918549E12</v>
      </c>
      <c r="Z53" s="24" t="b">
        <f t="shared" si="6"/>
        <v>1</v>
      </c>
      <c r="AA53" s="46" t="s">
        <v>231</v>
      </c>
      <c r="AB53" s="2">
        <v>798.0</v>
      </c>
      <c r="AC53" s="2" t="s">
        <v>951</v>
      </c>
      <c r="AD53" s="47">
        <v>1.629961462308E12</v>
      </c>
      <c r="AE53" s="24" t="b">
        <f t="shared" si="7"/>
        <v>1</v>
      </c>
      <c r="AF53" s="46" t="s">
        <v>61</v>
      </c>
      <c r="AG53" s="2">
        <v>209.0</v>
      </c>
      <c r="AH53" s="2" t="s">
        <v>938</v>
      </c>
      <c r="AI53" s="47">
        <v>1.629964918896E12</v>
      </c>
      <c r="AJ53" s="24" t="b">
        <f t="shared" si="8"/>
        <v>1</v>
      </c>
      <c r="AK53" s="46" t="s">
        <v>84</v>
      </c>
      <c r="AL53" s="2">
        <v>616.0</v>
      </c>
      <c r="AM53" s="2" t="s">
        <v>952</v>
      </c>
      <c r="AN53" s="47">
        <v>1.629965573395E12</v>
      </c>
      <c r="AO53" s="24" t="b">
        <f t="shared" si="9"/>
        <v>1</v>
      </c>
      <c r="AP53" s="46" t="s">
        <v>229</v>
      </c>
      <c r="AQ53" s="2">
        <v>446.0</v>
      </c>
      <c r="AR53" s="2" t="s">
        <v>953</v>
      </c>
      <c r="AS53" s="47">
        <v>1.629965946123E12</v>
      </c>
    </row>
    <row r="54">
      <c r="A54" s="24" t="b">
        <f t="shared" si="1"/>
        <v>1</v>
      </c>
      <c r="B54" s="46" t="s">
        <v>212</v>
      </c>
      <c r="C54" s="2">
        <v>488.0</v>
      </c>
      <c r="D54" s="2" t="s">
        <v>947</v>
      </c>
      <c r="E54" s="47">
        <v>1.629953819575E12</v>
      </c>
      <c r="F54" s="24" t="b">
        <f t="shared" si="2"/>
        <v>1</v>
      </c>
      <c r="G54" s="46" t="s">
        <v>123</v>
      </c>
      <c r="H54" s="2">
        <v>258.0</v>
      </c>
      <c r="I54" s="2" t="s">
        <v>954</v>
      </c>
      <c r="J54" s="47">
        <v>1.62995444015E12</v>
      </c>
      <c r="K54" s="24" t="b">
        <f t="shared" si="3"/>
        <v>1</v>
      </c>
      <c r="L54" s="46" t="s">
        <v>237</v>
      </c>
      <c r="M54" s="2">
        <v>961.0</v>
      </c>
      <c r="N54" s="2" t="s">
        <v>955</v>
      </c>
      <c r="O54" s="47">
        <v>1.629954922915E12</v>
      </c>
      <c r="P54" s="24" t="b">
        <f t="shared" si="4"/>
        <v>1</v>
      </c>
      <c r="Q54" s="46" t="s">
        <v>237</v>
      </c>
      <c r="R54" s="2">
        <v>870.0</v>
      </c>
      <c r="S54" s="2" t="s">
        <v>956</v>
      </c>
      <c r="T54" s="47">
        <v>1.629959693632E12</v>
      </c>
      <c r="U54" s="24" t="b">
        <f t="shared" si="5"/>
        <v>1</v>
      </c>
      <c r="V54" s="46" t="s">
        <v>237</v>
      </c>
      <c r="W54" s="2">
        <v>804.0</v>
      </c>
      <c r="X54" s="2" t="s">
        <v>957</v>
      </c>
      <c r="Y54" s="47">
        <v>1.629960919347E12</v>
      </c>
      <c r="Z54" s="24" t="b">
        <f t="shared" si="6"/>
        <v>1</v>
      </c>
      <c r="AA54" s="46" t="s">
        <v>237</v>
      </c>
      <c r="AB54" s="2">
        <v>751.0</v>
      </c>
      <c r="AC54" s="2" t="s">
        <v>958</v>
      </c>
      <c r="AD54" s="47">
        <v>1.629961463052E12</v>
      </c>
      <c r="AE54" s="24" t="b">
        <f t="shared" si="7"/>
        <v>1</v>
      </c>
      <c r="AF54" s="46" t="s">
        <v>196</v>
      </c>
      <c r="AG54" s="2">
        <v>162.0</v>
      </c>
      <c r="AH54" s="2" t="s">
        <v>959</v>
      </c>
      <c r="AI54" s="47">
        <v>1.629964919059E12</v>
      </c>
      <c r="AJ54" s="24" t="b">
        <f t="shared" si="8"/>
        <v>1</v>
      </c>
      <c r="AK54" s="46" t="s">
        <v>229</v>
      </c>
      <c r="AL54" s="2">
        <v>564.0</v>
      </c>
      <c r="AM54" s="2" t="s">
        <v>952</v>
      </c>
      <c r="AN54" s="47">
        <v>1.62996557396E12</v>
      </c>
      <c r="AO54" s="24" t="b">
        <f t="shared" si="9"/>
        <v>1</v>
      </c>
      <c r="AP54" s="46" t="s">
        <v>237</v>
      </c>
      <c r="AQ54" s="2">
        <v>620.0</v>
      </c>
      <c r="AR54" s="2" t="s">
        <v>953</v>
      </c>
      <c r="AS54" s="47">
        <v>1.629965946754E12</v>
      </c>
    </row>
    <row r="55">
      <c r="A55" s="24" t="b">
        <f t="shared" si="1"/>
        <v>1</v>
      </c>
      <c r="B55" s="46" t="s">
        <v>202</v>
      </c>
      <c r="C55" s="2">
        <v>302.0</v>
      </c>
      <c r="D55" s="2" t="s">
        <v>947</v>
      </c>
      <c r="E55" s="47">
        <v>1.629953819877E12</v>
      </c>
      <c r="F55" s="24" t="b">
        <f t="shared" si="2"/>
        <v>1</v>
      </c>
      <c r="G55" s="46" t="s">
        <v>84</v>
      </c>
      <c r="H55" s="2">
        <v>329.0</v>
      </c>
      <c r="I55" s="2" t="s">
        <v>954</v>
      </c>
      <c r="J55" s="47">
        <v>1.629954440483E12</v>
      </c>
      <c r="K55" s="24" t="b">
        <f t="shared" si="3"/>
        <v>1</v>
      </c>
      <c r="L55" s="46" t="s">
        <v>159</v>
      </c>
      <c r="M55" s="2">
        <v>285.0</v>
      </c>
      <c r="N55" s="2" t="s">
        <v>960</v>
      </c>
      <c r="O55" s="47">
        <v>1.629954923202E12</v>
      </c>
      <c r="P55" s="24" t="b">
        <f t="shared" si="4"/>
        <v>1</v>
      </c>
      <c r="Q55" s="46" t="s">
        <v>159</v>
      </c>
      <c r="R55" s="2">
        <v>275.0</v>
      </c>
      <c r="S55" s="2" t="s">
        <v>956</v>
      </c>
      <c r="T55" s="47">
        <v>1.629959693908E12</v>
      </c>
      <c r="U55" s="24" t="b">
        <f t="shared" si="5"/>
        <v>1</v>
      </c>
      <c r="V55" s="46" t="s">
        <v>178</v>
      </c>
      <c r="W55" s="2">
        <v>351.0</v>
      </c>
      <c r="X55" s="2" t="s">
        <v>957</v>
      </c>
      <c r="Y55" s="47">
        <v>1.629960919706E12</v>
      </c>
      <c r="Z55" s="24" t="b">
        <f t="shared" si="6"/>
        <v>1</v>
      </c>
      <c r="AA55" s="46" t="s">
        <v>159</v>
      </c>
      <c r="AB55" s="2">
        <v>614.0</v>
      </c>
      <c r="AC55" s="2" t="s">
        <v>958</v>
      </c>
      <c r="AD55" s="47">
        <v>1.629961463665E12</v>
      </c>
      <c r="AE55" s="24" t="b">
        <f t="shared" si="7"/>
        <v>1</v>
      </c>
      <c r="AF55" s="46" t="s">
        <v>70</v>
      </c>
      <c r="AG55" s="2">
        <v>133.0</v>
      </c>
      <c r="AH55" s="2" t="s">
        <v>959</v>
      </c>
      <c r="AI55" s="47">
        <v>1.629964919193E12</v>
      </c>
      <c r="AJ55" s="24" t="b">
        <f t="shared" si="8"/>
        <v>1</v>
      </c>
      <c r="AK55" s="46" t="s">
        <v>237</v>
      </c>
      <c r="AL55" s="2">
        <v>778.0</v>
      </c>
      <c r="AM55" s="2" t="s">
        <v>961</v>
      </c>
      <c r="AN55" s="47">
        <v>1.629965574737E12</v>
      </c>
      <c r="AO55" s="24" t="b">
        <f t="shared" si="9"/>
        <v>1</v>
      </c>
      <c r="AP55" s="46" t="s">
        <v>178</v>
      </c>
      <c r="AQ55" s="2">
        <v>343.0</v>
      </c>
      <c r="AR55" s="2" t="s">
        <v>962</v>
      </c>
      <c r="AS55" s="47">
        <v>1.629965947083E12</v>
      </c>
    </row>
    <row r="56">
      <c r="A56" s="24" t="b">
        <f t="shared" si="1"/>
        <v>1</v>
      </c>
      <c r="B56" s="46" t="s">
        <v>84</v>
      </c>
      <c r="C56" s="2">
        <v>356.0</v>
      </c>
      <c r="D56" s="2" t="s">
        <v>963</v>
      </c>
      <c r="E56" s="47">
        <v>1.629953820233E12</v>
      </c>
      <c r="F56" s="24" t="b">
        <f t="shared" si="2"/>
        <v>1</v>
      </c>
      <c r="G56" s="46" t="s">
        <v>212</v>
      </c>
      <c r="H56" s="2">
        <v>541.0</v>
      </c>
      <c r="I56" s="2" t="s">
        <v>964</v>
      </c>
      <c r="J56" s="47">
        <v>1.629954441019E12</v>
      </c>
      <c r="K56" s="24" t="b">
        <f t="shared" si="3"/>
        <v>1</v>
      </c>
      <c r="L56" s="46" t="s">
        <v>166</v>
      </c>
      <c r="M56" s="2">
        <v>121.0</v>
      </c>
      <c r="N56" s="2" t="s">
        <v>960</v>
      </c>
      <c r="O56" s="47">
        <v>1.629954923329E12</v>
      </c>
      <c r="P56" s="24" t="b">
        <f t="shared" si="4"/>
        <v>1</v>
      </c>
      <c r="Q56" s="46" t="s">
        <v>166</v>
      </c>
      <c r="R56" s="2">
        <v>172.0</v>
      </c>
      <c r="S56" s="2" t="s">
        <v>965</v>
      </c>
      <c r="T56" s="47">
        <v>1.62995969409E12</v>
      </c>
      <c r="U56" s="24" t="b">
        <f t="shared" si="5"/>
        <v>1</v>
      </c>
      <c r="V56" s="46" t="s">
        <v>166</v>
      </c>
      <c r="W56" s="2">
        <v>119.0</v>
      </c>
      <c r="X56" s="2" t="s">
        <v>957</v>
      </c>
      <c r="Y56" s="47">
        <v>1.629960919822E12</v>
      </c>
      <c r="Z56" s="24" t="b">
        <f t="shared" si="6"/>
        <v>1</v>
      </c>
      <c r="AA56" s="46" t="s">
        <v>166</v>
      </c>
      <c r="AB56" s="2">
        <v>129.0</v>
      </c>
      <c r="AC56" s="2" t="s">
        <v>958</v>
      </c>
      <c r="AD56" s="47">
        <v>1.629961463804E12</v>
      </c>
      <c r="AE56" s="24" t="b">
        <f t="shared" si="7"/>
        <v>1</v>
      </c>
      <c r="AF56" s="46" t="s">
        <v>202</v>
      </c>
      <c r="AG56" s="2">
        <v>181.0</v>
      </c>
      <c r="AH56" s="2" t="s">
        <v>959</v>
      </c>
      <c r="AI56" s="47">
        <v>1.629964919373E12</v>
      </c>
      <c r="AJ56" s="24" t="b">
        <f t="shared" si="8"/>
        <v>1</v>
      </c>
      <c r="AK56" s="46" t="s">
        <v>159</v>
      </c>
      <c r="AL56" s="2">
        <v>527.0</v>
      </c>
      <c r="AM56" s="2" t="s">
        <v>966</v>
      </c>
      <c r="AN56" s="47">
        <v>1.629965575265E12</v>
      </c>
      <c r="AO56" s="24" t="b">
        <f t="shared" si="9"/>
        <v>1</v>
      </c>
      <c r="AP56" s="46" t="s">
        <v>166</v>
      </c>
      <c r="AQ56" s="2">
        <v>86.0</v>
      </c>
      <c r="AR56" s="2" t="s">
        <v>962</v>
      </c>
      <c r="AS56" s="47">
        <v>1.629965947173E12</v>
      </c>
    </row>
    <row r="57">
      <c r="A57" s="24" t="b">
        <f t="shared" si="1"/>
        <v>1</v>
      </c>
      <c r="B57" s="46" t="s">
        <v>193</v>
      </c>
      <c r="C57" s="2">
        <v>999.0</v>
      </c>
      <c r="D57" s="2" t="s">
        <v>967</v>
      </c>
      <c r="E57" s="47">
        <v>1.629953821235E12</v>
      </c>
      <c r="F57" s="24" t="b">
        <f t="shared" si="2"/>
        <v>1</v>
      </c>
      <c r="G57" s="46" t="s">
        <v>202</v>
      </c>
      <c r="H57" s="2">
        <v>295.0</v>
      </c>
      <c r="I57" s="2" t="s">
        <v>964</v>
      </c>
      <c r="J57" s="47">
        <v>1.629954441312E12</v>
      </c>
      <c r="K57" s="24" t="b">
        <f t="shared" si="3"/>
        <v>1</v>
      </c>
      <c r="L57" s="46" t="s">
        <v>252</v>
      </c>
      <c r="M57" s="2">
        <v>577.0</v>
      </c>
      <c r="N57" s="2" t="s">
        <v>960</v>
      </c>
      <c r="O57" s="47">
        <v>1.629954923899E12</v>
      </c>
      <c r="P57" s="24" t="b">
        <f t="shared" si="4"/>
        <v>1</v>
      </c>
      <c r="Q57" s="46" t="s">
        <v>252</v>
      </c>
      <c r="R57" s="2">
        <v>589.0</v>
      </c>
      <c r="S57" s="2" t="s">
        <v>965</v>
      </c>
      <c r="T57" s="47">
        <v>1.629959694674E12</v>
      </c>
      <c r="U57" s="24" t="b">
        <f t="shared" si="5"/>
        <v>1</v>
      </c>
      <c r="V57" s="46" t="s">
        <v>252</v>
      </c>
      <c r="W57" s="2">
        <v>395.0</v>
      </c>
      <c r="X57" s="2" t="s">
        <v>968</v>
      </c>
      <c r="Y57" s="47">
        <v>1.629960920213E12</v>
      </c>
      <c r="Z57" s="24" t="b">
        <f t="shared" si="6"/>
        <v>1</v>
      </c>
      <c r="AA57" s="46" t="s">
        <v>252</v>
      </c>
      <c r="AB57" s="2">
        <v>468.0</v>
      </c>
      <c r="AC57" s="2" t="s">
        <v>969</v>
      </c>
      <c r="AD57" s="47">
        <v>1.629961464265E12</v>
      </c>
      <c r="AE57" s="24" t="b">
        <f t="shared" si="7"/>
        <v>1</v>
      </c>
      <c r="AF57" s="46" t="s">
        <v>75</v>
      </c>
      <c r="AG57" s="2">
        <v>143.0</v>
      </c>
      <c r="AH57" s="2" t="s">
        <v>959</v>
      </c>
      <c r="AI57" s="47">
        <v>1.629964919515E12</v>
      </c>
      <c r="AJ57" s="24" t="b">
        <f t="shared" si="8"/>
        <v>1</v>
      </c>
      <c r="AK57" s="46" t="s">
        <v>166</v>
      </c>
      <c r="AL57" s="2">
        <v>122.0</v>
      </c>
      <c r="AM57" s="2" t="s">
        <v>966</v>
      </c>
      <c r="AN57" s="47">
        <v>1.629965575397E12</v>
      </c>
      <c r="AO57" s="24" t="b">
        <f t="shared" si="9"/>
        <v>1</v>
      </c>
      <c r="AP57" s="46" t="s">
        <v>252</v>
      </c>
      <c r="AQ57" s="2">
        <v>400.0</v>
      </c>
      <c r="AR57" s="2" t="s">
        <v>962</v>
      </c>
      <c r="AS57" s="47">
        <v>1.62996594757E12</v>
      </c>
    </row>
    <row r="58">
      <c r="A58" s="24" t="b">
        <f t="shared" si="1"/>
        <v>1</v>
      </c>
      <c r="B58" s="46" t="s">
        <v>237</v>
      </c>
      <c r="C58" s="2">
        <v>814.0</v>
      </c>
      <c r="D58" s="2" t="s">
        <v>970</v>
      </c>
      <c r="E58" s="47">
        <v>1.629953822047E12</v>
      </c>
      <c r="F58" s="24" t="b">
        <f t="shared" si="2"/>
        <v>1</v>
      </c>
      <c r="G58" s="46" t="s">
        <v>84</v>
      </c>
      <c r="H58" s="2">
        <v>380.0</v>
      </c>
      <c r="I58" s="2" t="s">
        <v>964</v>
      </c>
      <c r="J58" s="47">
        <v>1.629954441707E12</v>
      </c>
      <c r="K58" s="24" t="b">
        <f t="shared" si="3"/>
        <v>1</v>
      </c>
      <c r="O58" s="47"/>
      <c r="P58" s="24" t="b">
        <f t="shared" si="4"/>
        <v>1</v>
      </c>
      <c r="T58" s="47"/>
      <c r="U58" s="24" t="b">
        <f t="shared" si="5"/>
        <v>1</v>
      </c>
      <c r="Y58" s="47"/>
      <c r="Z58" s="24" t="b">
        <f t="shared" si="6"/>
        <v>1</v>
      </c>
      <c r="AD58" s="47"/>
      <c r="AE58" s="24" t="b">
        <f t="shared" si="7"/>
        <v>1</v>
      </c>
      <c r="AF58" s="46" t="s">
        <v>84</v>
      </c>
      <c r="AG58" s="2">
        <v>131.0</v>
      </c>
      <c r="AH58" s="2" t="s">
        <v>959</v>
      </c>
      <c r="AI58" s="47">
        <v>1.629964919655E12</v>
      </c>
      <c r="AJ58" s="24" t="b">
        <f t="shared" si="8"/>
        <v>1</v>
      </c>
      <c r="AK58" s="46" t="s">
        <v>252</v>
      </c>
      <c r="AL58" s="2">
        <v>294.0</v>
      </c>
      <c r="AM58" s="2" t="s">
        <v>966</v>
      </c>
      <c r="AN58" s="47">
        <v>1.629965575682E12</v>
      </c>
      <c r="AO58" s="24" t="b">
        <f t="shared" si="9"/>
        <v>1</v>
      </c>
      <c r="AS58" s="47"/>
    </row>
    <row r="59">
      <c r="A59" s="21" t="b">
        <f t="shared" si="1"/>
        <v>1</v>
      </c>
      <c r="B59" s="46" t="s">
        <v>159</v>
      </c>
      <c r="C59" s="2">
        <v>301.0</v>
      </c>
      <c r="D59" s="2" t="s">
        <v>970</v>
      </c>
      <c r="E59" s="47">
        <v>1.629953822348E12</v>
      </c>
      <c r="F59" s="21" t="b">
        <f t="shared" si="2"/>
        <v>1</v>
      </c>
      <c r="G59" s="46" t="s">
        <v>167</v>
      </c>
      <c r="H59" s="2">
        <v>923.0</v>
      </c>
      <c r="I59" s="2" t="s">
        <v>971</v>
      </c>
      <c r="J59" s="47">
        <v>1.629954442619E12</v>
      </c>
      <c r="K59" s="21" t="b">
        <f t="shared" si="3"/>
        <v>1</v>
      </c>
      <c r="O59" s="47"/>
      <c r="P59" s="21" t="b">
        <f t="shared" si="4"/>
        <v>1</v>
      </c>
      <c r="T59" s="47"/>
      <c r="U59" s="21" t="b">
        <f t="shared" si="5"/>
        <v>1</v>
      </c>
      <c r="Y59" s="47"/>
      <c r="Z59" s="21" t="b">
        <f t="shared" si="6"/>
        <v>1</v>
      </c>
      <c r="AD59" s="47"/>
      <c r="AE59" s="21" t="b">
        <f t="shared" si="7"/>
        <v>1</v>
      </c>
      <c r="AF59" s="46" t="s">
        <v>138</v>
      </c>
      <c r="AG59" s="2">
        <v>774.0</v>
      </c>
      <c r="AH59" s="2" t="s">
        <v>972</v>
      </c>
      <c r="AI59" s="47">
        <v>1.629964920419E12</v>
      </c>
      <c r="AJ59" s="21" t="b">
        <f t="shared" si="8"/>
        <v>1</v>
      </c>
      <c r="AN59" s="47"/>
      <c r="AO59" s="21" t="b">
        <f t="shared" si="9"/>
        <v>1</v>
      </c>
      <c r="AS59" s="47"/>
    </row>
    <row r="60">
      <c r="A60" s="21" t="b">
        <f t="shared" si="1"/>
        <v>1</v>
      </c>
      <c r="B60" s="46" t="s">
        <v>166</v>
      </c>
      <c r="C60" s="2">
        <v>119.0</v>
      </c>
      <c r="D60" s="2" t="s">
        <v>970</v>
      </c>
      <c r="E60" s="47">
        <v>1.629953822478E12</v>
      </c>
      <c r="F60" s="21" t="b">
        <f t="shared" si="2"/>
        <v>1</v>
      </c>
      <c r="G60" s="46" t="s">
        <v>237</v>
      </c>
      <c r="H60" s="2">
        <v>754.0</v>
      </c>
      <c r="I60" s="2" t="s">
        <v>973</v>
      </c>
      <c r="J60" s="47">
        <v>1.629954443376E12</v>
      </c>
      <c r="K60" s="21" t="b">
        <f t="shared" si="3"/>
        <v>1</v>
      </c>
      <c r="O60" s="47"/>
      <c r="P60" s="21" t="b">
        <f t="shared" si="4"/>
        <v>1</v>
      </c>
      <c r="T60" s="28"/>
      <c r="U60" s="21" t="b">
        <f t="shared" si="5"/>
        <v>1</v>
      </c>
      <c r="Y60" s="47"/>
      <c r="Z60" s="21" t="b">
        <f t="shared" si="6"/>
        <v>1</v>
      </c>
      <c r="AD60" s="47"/>
      <c r="AE60" s="21" t="b">
        <f t="shared" si="7"/>
        <v>1</v>
      </c>
      <c r="AF60" s="46" t="s">
        <v>84</v>
      </c>
      <c r="AG60" s="2">
        <v>369.0</v>
      </c>
      <c r="AH60" s="2" t="s">
        <v>972</v>
      </c>
      <c r="AI60" s="47">
        <v>1.629964920788E12</v>
      </c>
      <c r="AJ60" s="21" t="b">
        <f t="shared" si="8"/>
        <v>1</v>
      </c>
      <c r="AN60" s="47"/>
      <c r="AO60" s="21" t="b">
        <f t="shared" si="9"/>
        <v>1</v>
      </c>
      <c r="AS60" s="47"/>
    </row>
    <row r="61">
      <c r="A61" s="21" t="b">
        <f t="shared" si="1"/>
        <v>1</v>
      </c>
      <c r="B61" s="46" t="s">
        <v>252</v>
      </c>
      <c r="C61" s="2">
        <v>328.0</v>
      </c>
      <c r="D61" s="2" t="s">
        <v>970</v>
      </c>
      <c r="E61" s="47">
        <v>1.629953822795E12</v>
      </c>
      <c r="F61" s="21" t="b">
        <f t="shared" si="2"/>
        <v>1</v>
      </c>
      <c r="G61" s="46" t="s">
        <v>159</v>
      </c>
      <c r="H61" s="2">
        <v>486.0</v>
      </c>
      <c r="I61" s="2" t="s">
        <v>973</v>
      </c>
      <c r="J61" s="47">
        <v>1.629954443855E12</v>
      </c>
      <c r="K61" s="21" t="b">
        <f t="shared" si="3"/>
        <v>1</v>
      </c>
      <c r="O61" s="47"/>
      <c r="P61" s="21" t="b">
        <f t="shared" si="4"/>
        <v>1</v>
      </c>
      <c r="T61" s="28"/>
      <c r="U61" s="21" t="b">
        <f t="shared" si="5"/>
        <v>1</v>
      </c>
      <c r="Y61" s="47"/>
      <c r="Z61" s="21" t="b">
        <f t="shared" si="6"/>
        <v>1</v>
      </c>
      <c r="AD61" s="47"/>
      <c r="AE61" s="21" t="b">
        <f t="shared" si="7"/>
        <v>1</v>
      </c>
      <c r="AF61" s="46" t="s">
        <v>176</v>
      </c>
      <c r="AG61" s="2">
        <v>475.0</v>
      </c>
      <c r="AH61" s="2" t="s">
        <v>974</v>
      </c>
      <c r="AI61" s="47">
        <v>1.629964921262E12</v>
      </c>
      <c r="AJ61" s="21" t="b">
        <f t="shared" si="8"/>
        <v>1</v>
      </c>
      <c r="AN61" s="47"/>
      <c r="AO61" s="21" t="b">
        <f t="shared" si="9"/>
        <v>1</v>
      </c>
      <c r="AS61" s="47"/>
    </row>
    <row r="62">
      <c r="A62" s="21" t="b">
        <f t="shared" si="1"/>
        <v>1</v>
      </c>
      <c r="E62" s="28"/>
      <c r="F62" s="21" t="b">
        <f t="shared" si="2"/>
        <v>1</v>
      </c>
      <c r="G62" s="46" t="s">
        <v>166</v>
      </c>
      <c r="H62" s="2">
        <v>147.0</v>
      </c>
      <c r="I62" s="2" t="s">
        <v>975</v>
      </c>
      <c r="J62" s="47">
        <v>1.629954444002E12</v>
      </c>
      <c r="K62" s="21" t="b">
        <f t="shared" si="3"/>
        <v>1</v>
      </c>
      <c r="O62" s="47"/>
      <c r="P62" s="21" t="b">
        <f t="shared" si="4"/>
        <v>1</v>
      </c>
      <c r="T62" s="28"/>
      <c r="U62" s="21" t="b">
        <f t="shared" si="5"/>
        <v>1</v>
      </c>
      <c r="Y62" s="47"/>
      <c r="Z62" s="21" t="b">
        <f t="shared" si="6"/>
        <v>1</v>
      </c>
      <c r="AD62" s="47"/>
      <c r="AE62" s="21" t="b">
        <f t="shared" si="7"/>
        <v>1</v>
      </c>
      <c r="AF62" s="46" t="s">
        <v>186</v>
      </c>
      <c r="AG62" s="2">
        <v>168.0</v>
      </c>
      <c r="AH62" s="2" t="s">
        <v>974</v>
      </c>
      <c r="AI62" s="47">
        <v>1.629964921431E12</v>
      </c>
      <c r="AJ62" s="21" t="b">
        <f t="shared" si="8"/>
        <v>1</v>
      </c>
      <c r="AN62" s="47"/>
      <c r="AO62" s="21" t="b">
        <f t="shared" si="9"/>
        <v>1</v>
      </c>
      <c r="AS62" s="47"/>
    </row>
    <row r="63">
      <c r="A63" s="21" t="b">
        <f t="shared" si="1"/>
        <v>1</v>
      </c>
      <c r="E63" s="28"/>
      <c r="F63" s="21" t="b">
        <f t="shared" si="2"/>
        <v>1</v>
      </c>
      <c r="G63" s="46" t="s">
        <v>252</v>
      </c>
      <c r="H63" s="2">
        <v>537.0</v>
      </c>
      <c r="I63" s="2" t="s">
        <v>975</v>
      </c>
      <c r="J63" s="47">
        <v>1.62995444454E12</v>
      </c>
      <c r="K63" s="21" t="b">
        <f t="shared" si="3"/>
        <v>1</v>
      </c>
      <c r="O63" s="47"/>
      <c r="P63" s="21" t="b">
        <f t="shared" si="4"/>
        <v>1</v>
      </c>
      <c r="T63" s="28"/>
      <c r="U63" s="21" t="b">
        <f t="shared" si="5"/>
        <v>1</v>
      </c>
      <c r="Y63" s="47"/>
      <c r="Z63" s="21" t="b">
        <f t="shared" si="6"/>
        <v>1</v>
      </c>
      <c r="AD63" s="47"/>
      <c r="AE63" s="21" t="b">
        <f t="shared" si="7"/>
        <v>1</v>
      </c>
      <c r="AF63" s="46" t="s">
        <v>84</v>
      </c>
      <c r="AG63" s="2">
        <v>246.0</v>
      </c>
      <c r="AH63" s="2" t="s">
        <v>974</v>
      </c>
      <c r="AI63" s="47">
        <v>1.629964921679E12</v>
      </c>
      <c r="AJ63" s="21" t="b">
        <f t="shared" si="8"/>
        <v>1</v>
      </c>
      <c r="AN63" s="47"/>
      <c r="AO63" s="21" t="b">
        <f t="shared" si="9"/>
        <v>1</v>
      </c>
      <c r="AS63" s="47"/>
    </row>
    <row r="64">
      <c r="A64" s="21" t="b">
        <f t="shared" si="1"/>
        <v>1</v>
      </c>
      <c r="E64" s="28"/>
      <c r="F64" s="21" t="b">
        <f t="shared" si="2"/>
        <v>1</v>
      </c>
      <c r="J64" s="47"/>
      <c r="K64" s="21" t="b">
        <f t="shared" si="3"/>
        <v>1</v>
      </c>
      <c r="O64" s="28"/>
      <c r="P64" s="21" t="b">
        <f t="shared" si="4"/>
        <v>1</v>
      </c>
      <c r="T64" s="28"/>
      <c r="U64" s="21" t="b">
        <f t="shared" si="5"/>
        <v>1</v>
      </c>
      <c r="Y64" s="47"/>
      <c r="Z64" s="21" t="b">
        <f t="shared" si="6"/>
        <v>1</v>
      </c>
      <c r="AD64" s="47"/>
      <c r="AE64" s="21" t="b">
        <f t="shared" si="7"/>
        <v>1</v>
      </c>
      <c r="AF64" s="46" t="s">
        <v>167</v>
      </c>
      <c r="AG64" s="2">
        <v>875.0</v>
      </c>
      <c r="AH64" s="2" t="s">
        <v>976</v>
      </c>
      <c r="AI64" s="47">
        <v>1.629964922556E12</v>
      </c>
      <c r="AJ64" s="21" t="b">
        <f t="shared" si="8"/>
        <v>1</v>
      </c>
      <c r="AN64" s="47"/>
      <c r="AO64" s="21" t="b">
        <f t="shared" si="9"/>
        <v>1</v>
      </c>
      <c r="AS64" s="47"/>
    </row>
    <row r="65">
      <c r="A65" s="21" t="b">
        <f t="shared" si="1"/>
        <v>1</v>
      </c>
      <c r="E65" s="28"/>
      <c r="F65" s="21" t="b">
        <f t="shared" si="2"/>
        <v>1</v>
      </c>
      <c r="J65" s="47"/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Y65" s="47"/>
      <c r="Z65" s="21" t="b">
        <f t="shared" si="6"/>
        <v>1</v>
      </c>
      <c r="AD65" s="47"/>
      <c r="AE65" s="21" t="b">
        <f t="shared" si="7"/>
        <v>1</v>
      </c>
      <c r="AF65" s="46" t="s">
        <v>198</v>
      </c>
      <c r="AG65" s="2">
        <v>1522.0</v>
      </c>
      <c r="AH65" s="2" t="s">
        <v>977</v>
      </c>
      <c r="AI65" s="47">
        <v>1.629964924075E12</v>
      </c>
      <c r="AJ65" s="21" t="b">
        <f t="shared" si="8"/>
        <v>1</v>
      </c>
      <c r="AN65" s="47"/>
      <c r="AO65" s="21" t="b">
        <f t="shared" si="9"/>
        <v>1</v>
      </c>
      <c r="AS65" s="47"/>
    </row>
    <row r="66">
      <c r="A66" s="21" t="b">
        <f t="shared" si="1"/>
        <v>1</v>
      </c>
      <c r="E66" s="28"/>
      <c r="F66" s="21" t="b">
        <f t="shared" si="2"/>
        <v>1</v>
      </c>
      <c r="J66" s="47"/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Y66" s="47"/>
      <c r="Z66" s="21" t="b">
        <f t="shared" si="6"/>
        <v>1</v>
      </c>
      <c r="AD66" s="47"/>
      <c r="AE66" s="21" t="b">
        <f t="shared" si="7"/>
        <v>1</v>
      </c>
      <c r="AF66" s="46" t="s">
        <v>157</v>
      </c>
      <c r="AG66" s="2">
        <v>243.0</v>
      </c>
      <c r="AH66" s="2" t="s">
        <v>977</v>
      </c>
      <c r="AI66" s="47">
        <v>1.629964924319E12</v>
      </c>
      <c r="AJ66" s="21" t="b">
        <f t="shared" si="8"/>
        <v>1</v>
      </c>
      <c r="AN66" s="47"/>
      <c r="AO66" s="21" t="b">
        <f t="shared" si="9"/>
        <v>1</v>
      </c>
      <c r="AS66" s="47"/>
    </row>
    <row r="67">
      <c r="A67" s="21" t="b">
        <f t="shared" si="1"/>
        <v>1</v>
      </c>
      <c r="E67" s="28"/>
      <c r="F67" s="21" t="b">
        <f t="shared" si="2"/>
        <v>1</v>
      </c>
      <c r="J67" s="47"/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Y67" s="47"/>
      <c r="Z67" s="21" t="b">
        <f t="shared" si="6"/>
        <v>1</v>
      </c>
      <c r="AD67" s="47"/>
      <c r="AE67" s="21" t="b">
        <f t="shared" si="7"/>
        <v>1</v>
      </c>
      <c r="AF67" s="46" t="s">
        <v>166</v>
      </c>
      <c r="AG67" s="2">
        <v>87.0</v>
      </c>
      <c r="AH67" s="2" t="s">
        <v>977</v>
      </c>
      <c r="AI67" s="47">
        <v>1.629964924408E12</v>
      </c>
      <c r="AJ67" s="21" t="b">
        <f t="shared" si="8"/>
        <v>1</v>
      </c>
      <c r="AN67" s="47"/>
      <c r="AO67" s="21" t="b">
        <f t="shared" si="9"/>
        <v>1</v>
      </c>
      <c r="AS67" s="47"/>
    </row>
    <row r="68">
      <c r="A68" s="21" t="b">
        <f t="shared" si="1"/>
        <v>1</v>
      </c>
      <c r="E68" s="28"/>
      <c r="F68" s="21" t="b">
        <f t="shared" si="2"/>
        <v>1</v>
      </c>
      <c r="J68" s="47"/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Y68" s="47"/>
      <c r="Z68" s="21" t="b">
        <f t="shared" si="6"/>
        <v>1</v>
      </c>
      <c r="AD68" s="47"/>
      <c r="AE68" s="21" t="b">
        <f t="shared" si="7"/>
        <v>1</v>
      </c>
      <c r="AF68" s="46" t="s">
        <v>84</v>
      </c>
      <c r="AG68" s="2">
        <v>344.0</v>
      </c>
      <c r="AH68" s="2" t="s">
        <v>977</v>
      </c>
      <c r="AI68" s="47">
        <v>1.629964924749E12</v>
      </c>
      <c r="AJ68" s="21" t="b">
        <f t="shared" si="8"/>
        <v>1</v>
      </c>
      <c r="AN68" s="47"/>
      <c r="AO68" s="21" t="b">
        <f t="shared" si="9"/>
        <v>1</v>
      </c>
      <c r="AS68" s="47"/>
    </row>
    <row r="69">
      <c r="A69" s="21" t="b">
        <f t="shared" si="1"/>
        <v>1</v>
      </c>
      <c r="E69" s="28"/>
      <c r="F69" s="21" t="b">
        <f t="shared" si="2"/>
        <v>1</v>
      </c>
      <c r="J69" s="47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Y69" s="47"/>
      <c r="Z69" s="21" t="b">
        <f t="shared" si="6"/>
        <v>1</v>
      </c>
      <c r="AD69" s="47"/>
      <c r="AE69" s="21" t="b">
        <f t="shared" si="7"/>
        <v>1</v>
      </c>
      <c r="AF69" s="46" t="s">
        <v>285</v>
      </c>
      <c r="AG69" s="2">
        <v>442.0</v>
      </c>
      <c r="AH69" s="2" t="s">
        <v>978</v>
      </c>
      <c r="AI69" s="47">
        <v>1.629964925191E12</v>
      </c>
      <c r="AJ69" s="21" t="b">
        <f t="shared" si="8"/>
        <v>1</v>
      </c>
      <c r="AN69" s="47"/>
      <c r="AO69" s="21" t="b">
        <f t="shared" si="9"/>
        <v>1</v>
      </c>
      <c r="AS69" s="47"/>
    </row>
    <row r="70">
      <c r="A70" s="21" t="b">
        <f t="shared" si="1"/>
        <v>1</v>
      </c>
      <c r="E70" s="28"/>
      <c r="F70" s="21" t="b">
        <f t="shared" si="2"/>
        <v>1</v>
      </c>
      <c r="J70" s="47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Y70" s="47"/>
      <c r="Z70" s="21" t="b">
        <f t="shared" si="6"/>
        <v>1</v>
      </c>
      <c r="AD70" s="28"/>
      <c r="AE70" s="21" t="b">
        <f t="shared" si="7"/>
        <v>1</v>
      </c>
      <c r="AF70" s="46" t="s">
        <v>84</v>
      </c>
      <c r="AG70" s="2">
        <v>310.0</v>
      </c>
      <c r="AH70" s="2" t="s">
        <v>978</v>
      </c>
      <c r="AI70" s="47">
        <v>1.629964925518E12</v>
      </c>
      <c r="AJ70" s="21" t="b">
        <f t="shared" si="8"/>
        <v>1</v>
      </c>
      <c r="AN70" s="47"/>
      <c r="AO70" s="21" t="b">
        <f t="shared" si="9"/>
        <v>1</v>
      </c>
      <c r="AS70" s="47"/>
    </row>
    <row r="71">
      <c r="A71" s="21" t="b">
        <f t="shared" si="1"/>
        <v>1</v>
      </c>
      <c r="E71" s="28"/>
      <c r="F71" s="21" t="b">
        <f t="shared" si="2"/>
        <v>1</v>
      </c>
      <c r="J71" s="47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Y71" s="47"/>
      <c r="Z71" s="21" t="b">
        <f t="shared" si="6"/>
        <v>1</v>
      </c>
      <c r="AD71" s="28"/>
      <c r="AE71" s="21" t="b">
        <f t="shared" si="7"/>
        <v>1</v>
      </c>
      <c r="AF71" s="46" t="s">
        <v>221</v>
      </c>
      <c r="AG71" s="2">
        <v>598.0</v>
      </c>
      <c r="AH71" s="2" t="s">
        <v>979</v>
      </c>
      <c r="AI71" s="47">
        <v>1.629964926099E12</v>
      </c>
      <c r="AJ71" s="21" t="b">
        <f t="shared" si="8"/>
        <v>1</v>
      </c>
      <c r="AN71" s="47"/>
      <c r="AO71" s="21" t="b">
        <f t="shared" si="9"/>
        <v>1</v>
      </c>
      <c r="AS71" s="47"/>
    </row>
    <row r="72">
      <c r="A72" s="21" t="b">
        <f t="shared" si="1"/>
        <v>1</v>
      </c>
      <c r="E72" s="28"/>
      <c r="F72" s="21" t="b">
        <f t="shared" si="2"/>
        <v>1</v>
      </c>
      <c r="J72" s="47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Y72" s="47"/>
      <c r="Z72" s="21" t="b">
        <f t="shared" si="6"/>
        <v>1</v>
      </c>
      <c r="AD72" s="28"/>
      <c r="AE72" s="21" t="b">
        <f t="shared" si="7"/>
        <v>1</v>
      </c>
      <c r="AF72" s="46" t="s">
        <v>123</v>
      </c>
      <c r="AG72" s="2">
        <v>301.0</v>
      </c>
      <c r="AH72" s="2" t="s">
        <v>979</v>
      </c>
      <c r="AI72" s="47">
        <v>1.629964926403E12</v>
      </c>
      <c r="AJ72" s="21" t="b">
        <f t="shared" si="8"/>
        <v>1</v>
      </c>
      <c r="AN72" s="47"/>
      <c r="AO72" s="21" t="b">
        <f t="shared" si="9"/>
        <v>1</v>
      </c>
      <c r="AS72" s="47"/>
    </row>
    <row r="73">
      <c r="A73" s="21" t="b">
        <f t="shared" si="1"/>
        <v>1</v>
      </c>
      <c r="E73" s="28"/>
      <c r="F73" s="21" t="b">
        <f t="shared" si="2"/>
        <v>1</v>
      </c>
      <c r="J73" s="47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Y73" s="47"/>
      <c r="Z73" s="21" t="b">
        <f t="shared" si="6"/>
        <v>1</v>
      </c>
      <c r="AD73" s="28"/>
      <c r="AE73" s="21" t="b">
        <f t="shared" si="7"/>
        <v>1</v>
      </c>
      <c r="AF73" s="46" t="s">
        <v>84</v>
      </c>
      <c r="AG73" s="2">
        <v>323.0</v>
      </c>
      <c r="AH73" s="2" t="s">
        <v>979</v>
      </c>
      <c r="AI73" s="47">
        <v>1.629964926722E12</v>
      </c>
      <c r="AJ73" s="21" t="b">
        <f t="shared" si="8"/>
        <v>1</v>
      </c>
      <c r="AN73" s="47"/>
      <c r="AO73" s="21" t="b">
        <f t="shared" si="9"/>
        <v>1</v>
      </c>
      <c r="AS73" s="47"/>
    </row>
    <row r="74">
      <c r="A74" s="21" t="b">
        <f t="shared" si="1"/>
        <v>1</v>
      </c>
      <c r="E74" s="28"/>
      <c r="F74" s="21" t="b">
        <f t="shared" si="2"/>
        <v>1</v>
      </c>
      <c r="J74" s="47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Y74" s="47"/>
      <c r="Z74" s="21" t="b">
        <f t="shared" si="6"/>
        <v>1</v>
      </c>
      <c r="AD74" s="28"/>
      <c r="AE74" s="21" t="b">
        <f t="shared" si="7"/>
        <v>1</v>
      </c>
      <c r="AF74" s="46" t="s">
        <v>212</v>
      </c>
      <c r="AG74" s="2">
        <v>397.0</v>
      </c>
      <c r="AH74" s="2" t="s">
        <v>980</v>
      </c>
      <c r="AI74" s="47">
        <v>1.62996492712E12</v>
      </c>
      <c r="AJ74" s="21" t="b">
        <f t="shared" si="8"/>
        <v>1</v>
      </c>
      <c r="AN74" s="47"/>
      <c r="AO74" s="21" t="b">
        <f t="shared" si="9"/>
        <v>1</v>
      </c>
      <c r="AS74" s="47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Y75" s="47"/>
      <c r="Z75" s="21" t="b">
        <f t="shared" si="6"/>
        <v>1</v>
      </c>
      <c r="AD75" s="28"/>
      <c r="AE75" s="21" t="b">
        <f t="shared" si="7"/>
        <v>1</v>
      </c>
      <c r="AF75" s="46" t="s">
        <v>202</v>
      </c>
      <c r="AG75" s="2">
        <v>361.0</v>
      </c>
      <c r="AH75" s="2" t="s">
        <v>980</v>
      </c>
      <c r="AI75" s="47">
        <v>1.62996492748E12</v>
      </c>
      <c r="AJ75" s="21" t="b">
        <f t="shared" si="8"/>
        <v>1</v>
      </c>
      <c r="AN75" s="47"/>
      <c r="AO75" s="21" t="b">
        <f t="shared" si="9"/>
        <v>1</v>
      </c>
      <c r="AS75" s="47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47"/>
      <c r="Z76" s="21" t="b">
        <f t="shared" si="6"/>
        <v>1</v>
      </c>
      <c r="AD76" s="28"/>
      <c r="AE76" s="21" t="b">
        <f t="shared" si="7"/>
        <v>1</v>
      </c>
      <c r="AF76" s="46" t="s">
        <v>84</v>
      </c>
      <c r="AG76" s="2">
        <v>581.0</v>
      </c>
      <c r="AH76" s="2" t="s">
        <v>981</v>
      </c>
      <c r="AI76" s="47">
        <v>1.629964928062E12</v>
      </c>
      <c r="AJ76" s="21" t="b">
        <f t="shared" si="8"/>
        <v>1</v>
      </c>
      <c r="AN76" s="47"/>
      <c r="AO76" s="21" t="b">
        <f t="shared" si="9"/>
        <v>1</v>
      </c>
      <c r="AS76" s="47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F77" s="46" t="s">
        <v>167</v>
      </c>
      <c r="AG77" s="2">
        <v>1208.0</v>
      </c>
      <c r="AH77" s="2" t="s">
        <v>982</v>
      </c>
      <c r="AI77" s="47">
        <v>1.629964929272E12</v>
      </c>
      <c r="AJ77" s="21" t="b">
        <f t="shared" si="8"/>
        <v>1</v>
      </c>
      <c r="AN77" s="47"/>
      <c r="AO77" s="21" t="b">
        <f t="shared" si="9"/>
        <v>1</v>
      </c>
      <c r="AS77" s="47"/>
    </row>
    <row r="78">
      <c r="E78" s="28"/>
      <c r="J78" s="28"/>
      <c r="O78" s="28"/>
      <c r="T78" s="28"/>
      <c r="Y78" s="28"/>
      <c r="AD78" s="28"/>
      <c r="AE78" s="21" t="b">
        <f t="shared" si="7"/>
        <v>1</v>
      </c>
      <c r="AF78" s="46" t="s">
        <v>237</v>
      </c>
      <c r="AG78" s="2">
        <v>895.0</v>
      </c>
      <c r="AH78" s="2" t="s">
        <v>983</v>
      </c>
      <c r="AI78" s="47">
        <v>1.629964930166E12</v>
      </c>
      <c r="AN78" s="47"/>
      <c r="AS78" s="28"/>
    </row>
    <row r="79">
      <c r="E79" s="28"/>
      <c r="J79" s="28"/>
      <c r="O79" s="28"/>
      <c r="T79" s="28"/>
      <c r="Y79" s="28"/>
      <c r="AD79" s="28"/>
      <c r="AE79" s="21" t="b">
        <f t="shared" si="7"/>
        <v>1</v>
      </c>
      <c r="AF79" s="46" t="s">
        <v>178</v>
      </c>
      <c r="AG79" s="2">
        <v>360.0</v>
      </c>
      <c r="AH79" s="2" t="s">
        <v>983</v>
      </c>
      <c r="AI79" s="47">
        <v>1.629964930527E12</v>
      </c>
      <c r="AN79" s="47"/>
      <c r="AS79" s="28"/>
    </row>
    <row r="80">
      <c r="E80" s="28"/>
      <c r="J80" s="28"/>
      <c r="O80" s="28"/>
      <c r="T80" s="28"/>
      <c r="Y80" s="28"/>
      <c r="AD80" s="28"/>
      <c r="AE80" s="21" t="b">
        <f t="shared" si="7"/>
        <v>1</v>
      </c>
      <c r="AF80" s="46" t="s">
        <v>166</v>
      </c>
      <c r="AG80" s="2">
        <v>190.0</v>
      </c>
      <c r="AH80" s="2" t="s">
        <v>983</v>
      </c>
      <c r="AI80" s="47">
        <v>1.629964930717E12</v>
      </c>
      <c r="AN80" s="47"/>
      <c r="AS80" s="28"/>
    </row>
    <row r="81">
      <c r="E81" s="28"/>
      <c r="J81" s="28"/>
      <c r="O81" s="28"/>
      <c r="T81" s="28"/>
      <c r="Y81" s="28"/>
      <c r="AD81" s="28"/>
      <c r="AE81" s="21" t="b">
        <f t="shared" si="7"/>
        <v>1</v>
      </c>
      <c r="AF81" s="46" t="s">
        <v>252</v>
      </c>
      <c r="AG81" s="2">
        <v>525.0</v>
      </c>
      <c r="AH81" s="2" t="s">
        <v>984</v>
      </c>
      <c r="AI81" s="47">
        <v>1.62996493125E12</v>
      </c>
      <c r="AN81" s="47"/>
      <c r="AS81" s="28"/>
    </row>
    <row r="82">
      <c r="E82" s="28"/>
      <c r="J82" s="28"/>
      <c r="O82" s="28"/>
      <c r="T82" s="28"/>
      <c r="Y82" s="28"/>
      <c r="AD82" s="28"/>
      <c r="AI82" s="47"/>
      <c r="AN82" s="47"/>
      <c r="AS82" s="28"/>
    </row>
    <row r="83">
      <c r="E83" s="28"/>
      <c r="J83" s="28"/>
      <c r="O83" s="28"/>
      <c r="T83" s="28"/>
      <c r="Y83" s="28"/>
      <c r="AD83" s="28"/>
      <c r="AI83" s="47"/>
      <c r="AN83" s="28"/>
      <c r="AS83" s="28"/>
    </row>
    <row r="84">
      <c r="E84" s="28"/>
      <c r="J84" s="28"/>
      <c r="O84" s="28"/>
      <c r="T84" s="28"/>
      <c r="Y84" s="28"/>
      <c r="AD84" s="28"/>
      <c r="AI84" s="47"/>
      <c r="AN84" s="28"/>
      <c r="AS84" s="28"/>
    </row>
    <row r="85">
      <c r="E85" s="28"/>
      <c r="J85" s="28"/>
      <c r="O85" s="28"/>
      <c r="T85" s="28"/>
      <c r="Y85" s="28"/>
      <c r="AD85" s="28"/>
      <c r="AI85" s="47"/>
      <c r="AN85" s="28"/>
      <c r="AS85" s="28"/>
    </row>
    <row r="86">
      <c r="E86" s="28"/>
      <c r="J86" s="28"/>
      <c r="O86" s="28"/>
      <c r="T86" s="28"/>
      <c r="Y86" s="28"/>
      <c r="AD86" s="28"/>
      <c r="AI86" s="47"/>
      <c r="AN86" s="28"/>
      <c r="AS86" s="28"/>
    </row>
    <row r="87">
      <c r="E87" s="28"/>
      <c r="J87" s="28"/>
      <c r="O87" s="28"/>
      <c r="T87" s="28"/>
      <c r="Y87" s="28"/>
      <c r="AD87" s="28"/>
      <c r="AI87" s="47"/>
      <c r="AN87" s="28"/>
      <c r="AS87" s="28"/>
    </row>
    <row r="88">
      <c r="E88" s="28"/>
      <c r="J88" s="28"/>
      <c r="O88" s="28"/>
      <c r="T88" s="28"/>
      <c r="Y88" s="28"/>
      <c r="AD88" s="28"/>
      <c r="AI88" s="47"/>
      <c r="AN88" s="28"/>
      <c r="AS88" s="28"/>
    </row>
    <row r="89">
      <c r="E89" s="28"/>
      <c r="J89" s="28"/>
      <c r="O89" s="28"/>
      <c r="T89" s="28"/>
      <c r="Y89" s="28"/>
      <c r="AD89" s="28"/>
      <c r="AI89" s="47"/>
      <c r="AN89" s="28"/>
      <c r="AS89" s="28"/>
    </row>
    <row r="90">
      <c r="E90" s="28"/>
      <c r="J90" s="28"/>
      <c r="O90" s="28"/>
      <c r="T90" s="28"/>
      <c r="Y90" s="28"/>
      <c r="AD90" s="28"/>
      <c r="AI90" s="47"/>
      <c r="AN90" s="28"/>
      <c r="AS90" s="28"/>
    </row>
    <row r="91">
      <c r="E91" s="28"/>
      <c r="J91" s="28"/>
      <c r="O91" s="28"/>
      <c r="T91" s="28"/>
      <c r="Y91" s="28"/>
      <c r="AD91" s="28"/>
      <c r="AI91" s="47"/>
      <c r="AN91" s="28"/>
      <c r="AS91" s="28"/>
    </row>
    <row r="92">
      <c r="E92" s="28"/>
      <c r="J92" s="28"/>
      <c r="O92" s="28"/>
      <c r="T92" s="28"/>
      <c r="Y92" s="28"/>
      <c r="AD92" s="28"/>
      <c r="AI92" s="47"/>
      <c r="AN92" s="28"/>
      <c r="AS92" s="28"/>
    </row>
    <row r="93">
      <c r="E93" s="28"/>
      <c r="J93" s="28"/>
      <c r="O93" s="28"/>
      <c r="T93" s="28"/>
      <c r="Y93" s="28"/>
      <c r="AD93" s="28"/>
      <c r="AI93" s="47"/>
      <c r="AN93" s="28"/>
      <c r="AS93" s="28"/>
    </row>
    <row r="94">
      <c r="E94" s="28"/>
      <c r="J94" s="28"/>
      <c r="O94" s="28"/>
      <c r="T94" s="28"/>
      <c r="Y94" s="28"/>
      <c r="AD94" s="28"/>
      <c r="AI94" s="47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381.6896552</v>
      </c>
      <c r="E151" s="28"/>
      <c r="F151" s="33"/>
      <c r="G151" s="31" t="s">
        <v>307</v>
      </c>
      <c r="H151" s="32">
        <f> AVERAGE(H4:H99)</f>
        <v>371.55</v>
      </c>
      <c r="J151" s="28"/>
      <c r="K151" s="33"/>
      <c r="L151" s="31" t="s">
        <v>307</v>
      </c>
      <c r="M151" s="32">
        <f> AVERAGE(M4:M99)</f>
        <v>426.4074074</v>
      </c>
      <c r="O151" s="28"/>
      <c r="P151" s="33"/>
      <c r="Q151" s="31" t="s">
        <v>307</v>
      </c>
      <c r="R151" s="32">
        <f> AVERAGE(R4:R99)</f>
        <v>401.8518519</v>
      </c>
      <c r="T151" s="28"/>
      <c r="U151" s="33"/>
      <c r="V151" s="31" t="s">
        <v>307</v>
      </c>
      <c r="W151" s="32">
        <f> AVERAGE(W4:W99)</f>
        <v>406.7777778</v>
      </c>
      <c r="Y151" s="28"/>
      <c r="Z151" s="33"/>
      <c r="AA151" s="31" t="s">
        <v>307</v>
      </c>
      <c r="AB151" s="32">
        <f> AVERAGE(AB4:AB99)</f>
        <v>412.2037037</v>
      </c>
      <c r="AD151" s="28"/>
      <c r="AE151" s="33"/>
      <c r="AF151" s="31" t="s">
        <v>307</v>
      </c>
      <c r="AG151" s="32">
        <f> AVERAGE(AG4:AG99)</f>
        <v>398.5897436</v>
      </c>
      <c r="AI151" s="28"/>
      <c r="AJ151" s="33"/>
      <c r="AK151" s="31" t="s">
        <v>307</v>
      </c>
      <c r="AL151" s="32">
        <f> AVERAGE(AL4:AL99)</f>
        <v>356</v>
      </c>
      <c r="AN151" s="28"/>
      <c r="AO151" s="33"/>
      <c r="AP151" s="31" t="s">
        <v>307</v>
      </c>
      <c r="AQ151" s="32">
        <f> AVERAGE(AQ4:AQ99)</f>
        <v>330.2407407</v>
      </c>
      <c r="AS151" s="28"/>
    </row>
    <row r="152">
      <c r="A152" s="30"/>
      <c r="B152" s="34" t="s">
        <v>308</v>
      </c>
      <c r="C152" s="35">
        <f>STDEV(C4:C99)</f>
        <v>506.5063414</v>
      </c>
      <c r="E152" s="28"/>
      <c r="F152" s="33"/>
      <c r="G152" s="34" t="s">
        <v>308</v>
      </c>
      <c r="H152" s="35">
        <f>STDEV(H4:H99)</f>
        <v>378.5261527</v>
      </c>
      <c r="J152" s="28"/>
      <c r="K152" s="33"/>
      <c r="L152" s="34" t="s">
        <v>308</v>
      </c>
      <c r="M152" s="35">
        <f>STDEV(M4:M99)</f>
        <v>623.6207277</v>
      </c>
      <c r="O152" s="28"/>
      <c r="P152" s="33"/>
      <c r="Q152" s="34" t="s">
        <v>308</v>
      </c>
      <c r="R152" s="35">
        <f>STDEV(R4:R99)</f>
        <v>468.3610689</v>
      </c>
      <c r="T152" s="28"/>
      <c r="U152" s="33"/>
      <c r="V152" s="34" t="s">
        <v>308</v>
      </c>
      <c r="W152" s="35">
        <f>STDEV(W4:W99)</f>
        <v>445.0631783</v>
      </c>
      <c r="Y152" s="28"/>
      <c r="Z152" s="33"/>
      <c r="AA152" s="34" t="s">
        <v>308</v>
      </c>
      <c r="AB152" s="35">
        <f>STDEV(AB4:AB99)</f>
        <v>422.6900546</v>
      </c>
      <c r="AD152" s="28"/>
      <c r="AE152" s="33"/>
      <c r="AF152" s="34" t="s">
        <v>308</v>
      </c>
      <c r="AG152" s="35">
        <f>STDEV(AG4:AG99)</f>
        <v>545.0685513</v>
      </c>
      <c r="AI152" s="28"/>
      <c r="AJ152" s="33"/>
      <c r="AK152" s="34" t="s">
        <v>308</v>
      </c>
      <c r="AL152" s="35">
        <f>STDEV(AL4:AL99)</f>
        <v>292.2345583</v>
      </c>
      <c r="AN152" s="28"/>
      <c r="AO152" s="33"/>
      <c r="AP152" s="34" t="s">
        <v>308</v>
      </c>
      <c r="AQ152" s="35">
        <f>STDEV(AQ4:AQ99)</f>
        <v>337.8468412</v>
      </c>
      <c r="AS152" s="28"/>
    </row>
    <row r="153">
      <c r="A153" s="30"/>
      <c r="B153" s="31" t="s">
        <v>309</v>
      </c>
      <c r="C153" s="35">
        <f>MEDIAN(C4:C99)</f>
        <v>224.5</v>
      </c>
      <c r="E153" s="28"/>
      <c r="F153" s="33"/>
      <c r="G153" s="31" t="s">
        <v>309</v>
      </c>
      <c r="H153" s="35">
        <f>MEDIAN(H4:H99)</f>
        <v>259</v>
      </c>
      <c r="J153" s="28"/>
      <c r="K153" s="33"/>
      <c r="L153" s="31" t="s">
        <v>309</v>
      </c>
      <c r="M153" s="35">
        <f>MEDIAN(M4:M99)</f>
        <v>232</v>
      </c>
      <c r="O153" s="28"/>
      <c r="P153" s="33"/>
      <c r="Q153" s="31" t="s">
        <v>309</v>
      </c>
      <c r="R153" s="35">
        <f>MEDIAN(R4:R99)</f>
        <v>212.5</v>
      </c>
      <c r="T153" s="28"/>
      <c r="U153" s="33"/>
      <c r="V153" s="31" t="s">
        <v>309</v>
      </c>
      <c r="W153" s="35">
        <f>MEDIAN(W4:W99)</f>
        <v>217</v>
      </c>
      <c r="Y153" s="28"/>
      <c r="Z153" s="33"/>
      <c r="AA153" s="31" t="s">
        <v>309</v>
      </c>
      <c r="AB153" s="35">
        <f>MEDIAN(AB4:AB99)</f>
        <v>241</v>
      </c>
      <c r="AD153" s="28"/>
      <c r="AE153" s="33"/>
      <c r="AF153" s="31" t="s">
        <v>309</v>
      </c>
      <c r="AG153" s="35">
        <f>MEDIAN(AG4:AG99)</f>
        <v>229.5</v>
      </c>
      <c r="AI153" s="28"/>
      <c r="AJ153" s="33"/>
      <c r="AK153" s="31" t="s">
        <v>309</v>
      </c>
      <c r="AL153" s="35">
        <f>MEDIAN(AL4:AL99)</f>
        <v>245</v>
      </c>
      <c r="AN153" s="28"/>
      <c r="AO153" s="33"/>
      <c r="AP153" s="31" t="s">
        <v>309</v>
      </c>
      <c r="AQ153" s="35">
        <f>MEDIAN(AQ4:AQ99)</f>
        <v>211.5</v>
      </c>
      <c r="AS153" s="28"/>
    </row>
    <row r="154">
      <c r="A154" s="30"/>
      <c r="B154" s="31" t="s">
        <v>310</v>
      </c>
      <c r="C154" s="35">
        <f>min(C4:C99)</f>
        <v>50</v>
      </c>
      <c r="E154" s="28"/>
      <c r="F154" s="33"/>
      <c r="G154" s="31" t="s">
        <v>310</v>
      </c>
      <c r="H154" s="35">
        <f>min(H4:H99)</f>
        <v>78</v>
      </c>
      <c r="J154" s="28"/>
      <c r="K154" s="33"/>
      <c r="L154" s="31" t="s">
        <v>310</v>
      </c>
      <c r="M154" s="35">
        <f>min(M4:M99)</f>
        <v>67</v>
      </c>
      <c r="O154" s="28"/>
      <c r="P154" s="33"/>
      <c r="Q154" s="31" t="s">
        <v>310</v>
      </c>
      <c r="R154" s="35">
        <f>min(R4:R99)</f>
        <v>51</v>
      </c>
      <c r="T154" s="28"/>
      <c r="U154" s="33"/>
      <c r="V154" s="31" t="s">
        <v>310</v>
      </c>
      <c r="W154" s="35">
        <f>min(W4:W99)</f>
        <v>84</v>
      </c>
      <c r="Y154" s="28"/>
      <c r="Z154" s="33"/>
      <c r="AA154" s="31" t="s">
        <v>310</v>
      </c>
      <c r="AB154" s="35">
        <f>min(AB4:AB99)</f>
        <v>66</v>
      </c>
      <c r="AD154" s="28"/>
      <c r="AE154" s="33"/>
      <c r="AF154" s="31" t="s">
        <v>310</v>
      </c>
      <c r="AG154" s="35">
        <f>min(AG4:AG99)</f>
        <v>66</v>
      </c>
      <c r="AI154" s="28"/>
      <c r="AJ154" s="33"/>
      <c r="AK154" s="31" t="s">
        <v>310</v>
      </c>
      <c r="AL154" s="35">
        <f>min(AL4:AL99)</f>
        <v>100</v>
      </c>
      <c r="AN154" s="28"/>
      <c r="AO154" s="33"/>
      <c r="AP154" s="31" t="s">
        <v>310</v>
      </c>
      <c r="AQ154" s="35">
        <f>min(AQ4:AQ99)</f>
        <v>75</v>
      </c>
      <c r="AS154" s="28"/>
    </row>
    <row r="155">
      <c r="A155" s="30"/>
      <c r="B155" s="31" t="s">
        <v>311</v>
      </c>
      <c r="C155" s="35">
        <f>max(C4:C99)</f>
        <v>3584</v>
      </c>
      <c r="E155" s="28"/>
      <c r="F155" s="33"/>
      <c r="G155" s="31" t="s">
        <v>311</v>
      </c>
      <c r="H155" s="35">
        <f>max(H4:H99)</f>
        <v>2757</v>
      </c>
      <c r="J155" s="28"/>
      <c r="K155" s="33"/>
      <c r="L155" s="31" t="s">
        <v>311</v>
      </c>
      <c r="M155" s="35">
        <f>max(M4:M99)</f>
        <v>4136</v>
      </c>
      <c r="O155" s="28"/>
      <c r="P155" s="33"/>
      <c r="Q155" s="31" t="s">
        <v>311</v>
      </c>
      <c r="R155" s="35">
        <f>max(R4:R99)</f>
        <v>2819</v>
      </c>
      <c r="T155" s="28"/>
      <c r="U155" s="33"/>
      <c r="V155" s="31" t="s">
        <v>311</v>
      </c>
      <c r="W155" s="35">
        <f>max(W4:W99)</f>
        <v>2756</v>
      </c>
      <c r="Y155" s="28"/>
      <c r="Z155" s="33"/>
      <c r="AA155" s="31" t="s">
        <v>311</v>
      </c>
      <c r="AB155" s="35">
        <f>max(AB4:AB99)</f>
        <v>2307</v>
      </c>
      <c r="AD155" s="28"/>
      <c r="AE155" s="33"/>
      <c r="AF155" s="31" t="s">
        <v>311</v>
      </c>
      <c r="AG155" s="35">
        <f>max(AG4:AG99)</f>
        <v>4388</v>
      </c>
      <c r="AI155" s="28"/>
      <c r="AJ155" s="33"/>
      <c r="AK155" s="31" t="s">
        <v>311</v>
      </c>
      <c r="AL155" s="35">
        <f>max(AL4:AL99)</f>
        <v>1674</v>
      </c>
      <c r="AN155" s="28"/>
      <c r="AO155" s="33"/>
      <c r="AP155" s="31" t="s">
        <v>311</v>
      </c>
      <c r="AQ155" s="35">
        <f>max(AQ4:AQ99)</f>
        <v>2018</v>
      </c>
      <c r="AS155" s="28"/>
    </row>
    <row r="156">
      <c r="A156" s="30"/>
      <c r="B156" s="31" t="s">
        <v>312</v>
      </c>
      <c r="C156" s="35">
        <f>sum(C4:C99)/1000</f>
        <v>22.138</v>
      </c>
      <c r="E156" s="28"/>
      <c r="F156" s="33"/>
      <c r="G156" s="31" t="s">
        <v>312</v>
      </c>
      <c r="H156" s="35">
        <f>sum(H4:H99)/1000</f>
        <v>22.293</v>
      </c>
      <c r="J156" s="28"/>
      <c r="K156" s="33"/>
      <c r="L156" s="31" t="s">
        <v>312</v>
      </c>
      <c r="M156" s="35">
        <f>sum(M4:M99)/1000</f>
        <v>23.026</v>
      </c>
      <c r="O156" s="28"/>
      <c r="P156" s="33"/>
      <c r="Q156" s="31" t="s">
        <v>312</v>
      </c>
      <c r="R156" s="35">
        <f>sum(R4:R99)/1000</f>
        <v>21.7</v>
      </c>
      <c r="T156" s="28"/>
      <c r="U156" s="33"/>
      <c r="V156" s="31" t="s">
        <v>312</v>
      </c>
      <c r="W156" s="35">
        <f>sum(W4:W99)/1000</f>
        <v>21.966</v>
      </c>
      <c r="Y156" s="28"/>
      <c r="Z156" s="33"/>
      <c r="AA156" s="31" t="s">
        <v>312</v>
      </c>
      <c r="AB156" s="35">
        <f>sum(AB4:AB99)/1000</f>
        <v>22.259</v>
      </c>
      <c r="AD156" s="28"/>
      <c r="AE156" s="33"/>
      <c r="AF156" s="31" t="s">
        <v>312</v>
      </c>
      <c r="AG156" s="35">
        <f>sum(AG4:AG99)/1000</f>
        <v>31.09</v>
      </c>
      <c r="AI156" s="28"/>
      <c r="AJ156" s="33"/>
      <c r="AK156" s="31" t="s">
        <v>312</v>
      </c>
      <c r="AL156" s="35">
        <f>sum(AL4:AL99)/1000</f>
        <v>19.58</v>
      </c>
      <c r="AN156" s="28"/>
      <c r="AO156" s="33"/>
      <c r="AP156" s="31" t="s">
        <v>312</v>
      </c>
      <c r="AQ156" s="35">
        <f>sum(AQ4:AQ99)/1000</f>
        <v>17.833</v>
      </c>
      <c r="AS156" s="28"/>
    </row>
    <row r="157">
      <c r="A157" s="30"/>
      <c r="B157" s="31" t="s">
        <v>313</v>
      </c>
      <c r="C157" s="35">
        <f>COUNTA(C4:C99)+1</f>
        <v>59</v>
      </c>
      <c r="E157" s="28"/>
      <c r="F157" s="33"/>
      <c r="G157" s="31" t="s">
        <v>313</v>
      </c>
      <c r="H157" s="35">
        <f>COUNTA(H4:H99)+1</f>
        <v>61</v>
      </c>
      <c r="J157" s="28"/>
      <c r="K157" s="33"/>
      <c r="L157" s="31" t="s">
        <v>313</v>
      </c>
      <c r="M157" s="35">
        <f>COUNTA(M4:M99)+1</f>
        <v>55</v>
      </c>
      <c r="O157" s="28"/>
      <c r="P157" s="33"/>
      <c r="Q157" s="31" t="s">
        <v>313</v>
      </c>
      <c r="R157" s="35">
        <f>COUNTA(R4:R99)+1</f>
        <v>55</v>
      </c>
      <c r="T157" s="28"/>
      <c r="U157" s="33"/>
      <c r="V157" s="31" t="s">
        <v>313</v>
      </c>
      <c r="W157" s="35">
        <f>COUNTA(W4:W99)+1</f>
        <v>55</v>
      </c>
      <c r="Y157" s="28"/>
      <c r="Z157" s="33"/>
      <c r="AA157" s="31" t="s">
        <v>313</v>
      </c>
      <c r="AB157" s="35">
        <f>COUNTA(AB4:AB99)+1</f>
        <v>55</v>
      </c>
      <c r="AD157" s="28"/>
      <c r="AE157" s="33"/>
      <c r="AF157" s="31" t="s">
        <v>313</v>
      </c>
      <c r="AG157" s="35">
        <f>COUNTA(AG4:AG99)+1</f>
        <v>79</v>
      </c>
      <c r="AI157" s="28"/>
      <c r="AJ157" s="33"/>
      <c r="AK157" s="31" t="s">
        <v>313</v>
      </c>
      <c r="AL157" s="35">
        <f>COUNTA(AL4:AL99)+1</f>
        <v>56</v>
      </c>
      <c r="AN157" s="28"/>
      <c r="AO157" s="33"/>
      <c r="AP157" s="31" t="s">
        <v>313</v>
      </c>
      <c r="AQ157" s="35">
        <f>COUNTA(AQ4:AQ99)+1</f>
        <v>55</v>
      </c>
      <c r="AS157" s="28"/>
    </row>
    <row r="158">
      <c r="A158" s="30"/>
      <c r="B158" s="31" t="s">
        <v>314</v>
      </c>
      <c r="C158" s="36">
        <f>C160+C159+C161+C162</f>
        <v>59</v>
      </c>
      <c r="E158" s="28"/>
      <c r="F158" s="33"/>
      <c r="G158" s="31" t="s">
        <v>314</v>
      </c>
      <c r="H158" s="36">
        <f>H160+H159+H161+H162</f>
        <v>61</v>
      </c>
      <c r="J158" s="28"/>
      <c r="K158" s="33"/>
      <c r="L158" s="31" t="s">
        <v>314</v>
      </c>
      <c r="M158" s="36">
        <f>M160+M159+M161+M162</f>
        <v>55</v>
      </c>
      <c r="O158" s="28"/>
      <c r="P158" s="33"/>
      <c r="Q158" s="31" t="s">
        <v>314</v>
      </c>
      <c r="R158" s="36">
        <f>R160+R159+R161+R162</f>
        <v>55</v>
      </c>
      <c r="T158" s="28"/>
      <c r="U158" s="33"/>
      <c r="V158" s="31" t="s">
        <v>314</v>
      </c>
      <c r="W158" s="36">
        <f>W160+W159+W161+W162</f>
        <v>55</v>
      </c>
      <c r="Y158" s="28"/>
      <c r="Z158" s="33"/>
      <c r="AA158" s="31" t="s">
        <v>314</v>
      </c>
      <c r="AB158" s="36">
        <f>AB160+AB159+AB161+AB162</f>
        <v>55</v>
      </c>
      <c r="AD158" s="28"/>
      <c r="AE158" s="33"/>
      <c r="AF158" s="31" t="s">
        <v>314</v>
      </c>
      <c r="AG158" s="36">
        <f>AG160+AG159+AG161+AG162</f>
        <v>79</v>
      </c>
      <c r="AI158" s="28"/>
      <c r="AJ158" s="33"/>
      <c r="AK158" s="31" t="s">
        <v>314</v>
      </c>
      <c r="AL158" s="36">
        <f>AL160+AL159+AL161+AL162</f>
        <v>62</v>
      </c>
      <c r="AN158" s="28"/>
      <c r="AO158" s="33"/>
      <c r="AP158" s="31" t="s">
        <v>314</v>
      </c>
      <c r="AQ158" s="36">
        <f>AQ160+AQ159+AQ161+AQ162</f>
        <v>55</v>
      </c>
      <c r="AS158" s="28"/>
    </row>
    <row r="159">
      <c r="A159" s="18"/>
      <c r="B159" s="31" t="s">
        <v>315</v>
      </c>
      <c r="C159" s="37">
        <f>(C157-55)/2</f>
        <v>2</v>
      </c>
      <c r="E159" s="28"/>
      <c r="F159" s="38"/>
      <c r="G159" s="31" t="s">
        <v>315</v>
      </c>
      <c r="H159" s="37">
        <f>(H157-55)/2</f>
        <v>3</v>
      </c>
      <c r="J159" s="28"/>
      <c r="K159" s="38"/>
      <c r="L159" s="31" t="s">
        <v>315</v>
      </c>
      <c r="M159" s="37">
        <f>(M157-55)/2</f>
        <v>0</v>
      </c>
      <c r="O159" s="28"/>
      <c r="P159" s="38"/>
      <c r="Q159" s="31" t="s">
        <v>315</v>
      </c>
      <c r="R159" s="37">
        <f>(R157-55)/2</f>
        <v>0</v>
      </c>
      <c r="T159" s="28"/>
      <c r="U159" s="38"/>
      <c r="V159" s="31" t="s">
        <v>315</v>
      </c>
      <c r="W159" s="37">
        <f>(W157-55)/2</f>
        <v>0</v>
      </c>
      <c r="Y159" s="28"/>
      <c r="Z159" s="38"/>
      <c r="AA159" s="31" t="s">
        <v>315</v>
      </c>
      <c r="AB159" s="37">
        <f>(AB157-55)/2</f>
        <v>0</v>
      </c>
      <c r="AD159" s="28"/>
      <c r="AE159" s="38"/>
      <c r="AF159" s="31" t="s">
        <v>315</v>
      </c>
      <c r="AG159" s="37">
        <f>(AG157-55)/2</f>
        <v>12</v>
      </c>
      <c r="AI159" s="28"/>
      <c r="AJ159" s="38"/>
      <c r="AK159" s="31" t="s">
        <v>315</v>
      </c>
      <c r="AL159" s="39">
        <f>(AL157-52)/2</f>
        <v>2</v>
      </c>
      <c r="AN159" s="28"/>
      <c r="AO159" s="38"/>
      <c r="AP159" s="31" t="s">
        <v>315</v>
      </c>
      <c r="AQ159" s="37">
        <f>(AQ157-55)/2</f>
        <v>0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2</v>
      </c>
      <c r="E161" s="28"/>
      <c r="G161" s="8" t="s">
        <v>317</v>
      </c>
      <c r="H161" s="11">
        <f>H159</f>
        <v>3</v>
      </c>
      <c r="J161" s="28"/>
      <c r="L161" s="8" t="s">
        <v>317</v>
      </c>
      <c r="M161" s="11">
        <f>M159</f>
        <v>0</v>
      </c>
      <c r="O161" s="28"/>
      <c r="Q161" s="8" t="s">
        <v>317</v>
      </c>
      <c r="R161" s="11">
        <f>R159</f>
        <v>0</v>
      </c>
      <c r="T161" s="28"/>
      <c r="V161" s="8" t="s">
        <v>317</v>
      </c>
      <c r="W161" s="11">
        <f>W159</f>
        <v>0</v>
      </c>
      <c r="Y161" s="28"/>
      <c r="AA161" s="8" t="s">
        <v>317</v>
      </c>
      <c r="AB161" s="11">
        <f>AB159</f>
        <v>0</v>
      </c>
      <c r="AD161" s="28"/>
      <c r="AF161" s="8" t="s">
        <v>317</v>
      </c>
      <c r="AG161" s="11">
        <f>AG159</f>
        <v>12</v>
      </c>
      <c r="AI161" s="28"/>
      <c r="AK161" s="8" t="s">
        <v>317</v>
      </c>
      <c r="AL161" s="11">
        <f>AL159</f>
        <v>2</v>
      </c>
      <c r="AN161" s="28"/>
      <c r="AP161" s="8" t="s">
        <v>317</v>
      </c>
      <c r="AQ161" s="11">
        <f>AQ159</f>
        <v>0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9">
        <v>3.0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66</v>
      </c>
      <c r="E164" s="28"/>
      <c r="G164" s="8" t="s">
        <v>320</v>
      </c>
      <c r="H164" s="11">
        <f>H158+H163</f>
        <v>68</v>
      </c>
      <c r="J164" s="28"/>
      <c r="L164" s="8" t="s">
        <v>320</v>
      </c>
      <c r="M164" s="11">
        <f>M158+M163</f>
        <v>62</v>
      </c>
      <c r="O164" s="28"/>
      <c r="Q164" s="8" t="s">
        <v>320</v>
      </c>
      <c r="R164" s="11">
        <f>R158+R163</f>
        <v>62</v>
      </c>
      <c r="T164" s="28"/>
      <c r="V164" s="8" t="s">
        <v>320</v>
      </c>
      <c r="W164" s="11">
        <f>W158+W163</f>
        <v>62</v>
      </c>
      <c r="Y164" s="28"/>
      <c r="AA164" s="8" t="s">
        <v>320</v>
      </c>
      <c r="AB164" s="11">
        <f>AB158+AB163</f>
        <v>62</v>
      </c>
      <c r="AD164" s="28"/>
      <c r="AF164" s="8" t="s">
        <v>320</v>
      </c>
      <c r="AG164" s="11">
        <f>AG158+AG163</f>
        <v>86</v>
      </c>
      <c r="AI164" s="28"/>
      <c r="AK164" s="8" t="s">
        <v>320</v>
      </c>
      <c r="AL164" s="11">
        <f>AL158+AL163</f>
        <v>69</v>
      </c>
      <c r="AN164" s="28"/>
      <c r="AP164" s="8" t="s">
        <v>320</v>
      </c>
      <c r="AQ164" s="11">
        <f>AQ158+AQ163</f>
        <v>62</v>
      </c>
      <c r="AS164" s="28"/>
    </row>
    <row r="165">
      <c r="B165" s="8" t="s">
        <v>321</v>
      </c>
      <c r="C165" s="11">
        <f>C157-C159</f>
        <v>57</v>
      </c>
      <c r="E165" s="28"/>
      <c r="G165" s="8" t="s">
        <v>321</v>
      </c>
      <c r="H165" s="11">
        <f>H157-H159</f>
        <v>58</v>
      </c>
      <c r="J165" s="28"/>
      <c r="L165" s="8" t="s">
        <v>321</v>
      </c>
      <c r="M165" s="11">
        <f>M157-M159</f>
        <v>55</v>
      </c>
      <c r="O165" s="28"/>
      <c r="Q165" s="8" t="s">
        <v>321</v>
      </c>
      <c r="R165" s="11">
        <f>R157-R159</f>
        <v>55</v>
      </c>
      <c r="T165" s="28"/>
      <c r="V165" s="8" t="s">
        <v>321</v>
      </c>
      <c r="W165" s="11">
        <f>W157-W159</f>
        <v>55</v>
      </c>
      <c r="Y165" s="28"/>
      <c r="AA165" s="8" t="s">
        <v>321</v>
      </c>
      <c r="AB165" s="11">
        <f>AB157-AB159</f>
        <v>55</v>
      </c>
      <c r="AD165" s="28"/>
      <c r="AF165" s="8" t="s">
        <v>321</v>
      </c>
      <c r="AG165" s="11">
        <f>AG157-AG159</f>
        <v>67</v>
      </c>
      <c r="AI165" s="28"/>
      <c r="AK165" s="8" t="s">
        <v>321</v>
      </c>
      <c r="AL165" s="11">
        <f>AL157-AL159</f>
        <v>54</v>
      </c>
      <c r="AN165" s="28"/>
      <c r="AP165" s="8" t="s">
        <v>321</v>
      </c>
      <c r="AQ165" s="11">
        <f>AQ157-AQ159</f>
        <v>55</v>
      </c>
      <c r="AS165" s="28"/>
    </row>
    <row r="166">
      <c r="B166" s="4" t="s">
        <v>322</v>
      </c>
      <c r="C166" s="11">
        <f>((ABS(C165)-1)/C156)*1/5</f>
        <v>0.505917427</v>
      </c>
      <c r="E166" s="28"/>
      <c r="G166" s="4" t="s">
        <v>322</v>
      </c>
      <c r="H166" s="11">
        <f>((ABS(H165)-1)/H156)*1/5</f>
        <v>0.5113712825</v>
      </c>
      <c r="J166" s="28"/>
      <c r="L166" s="4" t="s">
        <v>322</v>
      </c>
      <c r="M166" s="11">
        <f>((ABS(M165)-1)/M156)*1/5</f>
        <v>0.4690350039</v>
      </c>
      <c r="O166" s="28"/>
      <c r="Q166" s="4" t="s">
        <v>322</v>
      </c>
      <c r="R166" s="11">
        <f>((ABS(R165)-1)/R156)*1/5</f>
        <v>0.4976958525</v>
      </c>
      <c r="T166" s="28"/>
      <c r="V166" s="4" t="s">
        <v>322</v>
      </c>
      <c r="W166" s="11">
        <f>((ABS(W165)-1)/W156)*1/5</f>
        <v>0.4916689429</v>
      </c>
      <c r="Y166" s="28"/>
      <c r="AA166" s="4" t="s">
        <v>322</v>
      </c>
      <c r="AB166" s="11">
        <f>((ABS(AB165)-1)/AB156)*1/5</f>
        <v>0.485196999</v>
      </c>
      <c r="AD166" s="28"/>
      <c r="AF166" s="4" t="s">
        <v>322</v>
      </c>
      <c r="AG166" s="11">
        <f>((ABS(AG165)-1)/AG156)*1/5</f>
        <v>0.4245738179</v>
      </c>
      <c r="AI166" s="28"/>
      <c r="AK166" s="4" t="s">
        <v>322</v>
      </c>
      <c r="AL166" s="11">
        <f>((ABS(AL165)-1)/AL156)*1/5</f>
        <v>0.5413687436</v>
      </c>
      <c r="AN166" s="28"/>
      <c r="AP166" s="4" t="s">
        <v>322</v>
      </c>
      <c r="AQ166" s="11">
        <f>((ABS(AQ165)-1)/AQ156)*1/5</f>
        <v>0.6056187966</v>
      </c>
      <c r="AS166" s="28"/>
    </row>
    <row r="167">
      <c r="B167" s="4" t="s">
        <v>323</v>
      </c>
      <c r="C167" s="11">
        <f>((ABS(C165)-1)/C156)*1/5*60</f>
        <v>30.35504562</v>
      </c>
      <c r="E167" s="28"/>
      <c r="G167" s="4" t="s">
        <v>323</v>
      </c>
      <c r="H167" s="11">
        <f>((ABS(H165)-1)/H156)*1/5*60</f>
        <v>30.68227695</v>
      </c>
      <c r="J167" s="28"/>
      <c r="L167" s="4" t="s">
        <v>323</v>
      </c>
      <c r="M167" s="11">
        <f>((ABS(M165)-1)/M156)*1/5*60</f>
        <v>28.14210023</v>
      </c>
      <c r="O167" s="28"/>
      <c r="Q167" s="4" t="s">
        <v>323</v>
      </c>
      <c r="R167" s="11">
        <f>((ABS(R165)-1)/R156)*1/5*60</f>
        <v>29.86175115</v>
      </c>
      <c r="T167" s="28"/>
      <c r="V167" s="4" t="s">
        <v>323</v>
      </c>
      <c r="W167" s="11">
        <f>((ABS(W165)-1)/W156)*1/5*60</f>
        <v>29.50013657</v>
      </c>
      <c r="Y167" s="28"/>
      <c r="AA167" s="4" t="s">
        <v>323</v>
      </c>
      <c r="AB167" s="11">
        <f>((ABS(AB165)-1)/AB156)*1/5*60</f>
        <v>29.11181994</v>
      </c>
      <c r="AD167" s="28"/>
      <c r="AF167" s="4" t="s">
        <v>323</v>
      </c>
      <c r="AG167" s="11">
        <f>((ABS(AG165)-1)/AG156)*1/5*60</f>
        <v>25.47442908</v>
      </c>
      <c r="AI167" s="28"/>
      <c r="AK167" s="4" t="s">
        <v>323</v>
      </c>
      <c r="AL167" s="11">
        <f>((ABS(AL165)-1)/AL156)*1/5*60</f>
        <v>32.48212462</v>
      </c>
      <c r="AN167" s="28"/>
      <c r="AP167" s="4" t="s">
        <v>323</v>
      </c>
      <c r="AQ167" s="11">
        <f>((ABS(AQ165)-1)/AQ156)*1/5*60</f>
        <v>36.3371278</v>
      </c>
      <c r="AS167" s="28"/>
    </row>
    <row r="168">
      <c r="B168" s="4" t="s">
        <v>324</v>
      </c>
      <c r="C168" s="11">
        <f>C166*(1-C177)</f>
        <v>0.505917427</v>
      </c>
      <c r="E168" s="28"/>
      <c r="G168" s="4" t="s">
        <v>324</v>
      </c>
      <c r="H168" s="11">
        <f>H166*(1-H177)</f>
        <v>0.5113712825</v>
      </c>
      <c r="J168" s="28"/>
      <c r="L168" s="4" t="s">
        <v>324</v>
      </c>
      <c r="M168" s="11">
        <f>M166*(1-M177)</f>
        <v>0.4690350039</v>
      </c>
      <c r="O168" s="28"/>
      <c r="Q168" s="4" t="s">
        <v>324</v>
      </c>
      <c r="R168" s="11">
        <f>R166*(1-R177)</f>
        <v>0.4976958525</v>
      </c>
      <c r="T168" s="28"/>
      <c r="V168" s="4" t="s">
        <v>324</v>
      </c>
      <c r="W168" s="11">
        <f>W166*(1-W177)</f>
        <v>0.4916689429</v>
      </c>
      <c r="Y168" s="28"/>
      <c r="AA168" s="4" t="s">
        <v>324</v>
      </c>
      <c r="AB168" s="11">
        <f>AB166*(1-AB177)</f>
        <v>0.485196999</v>
      </c>
      <c r="AD168" s="28"/>
      <c r="AF168" s="4" t="s">
        <v>324</v>
      </c>
      <c r="AG168" s="11">
        <f>AG166*(1-AG177)</f>
        <v>0.4245738179</v>
      </c>
      <c r="AI168" s="28"/>
      <c r="AK168" s="4" t="s">
        <v>324</v>
      </c>
      <c r="AL168" s="11">
        <f>AL166*(1-AL177)</f>
        <v>0.5143003064</v>
      </c>
      <c r="AN168" s="28"/>
      <c r="AP168" s="4" t="s">
        <v>324</v>
      </c>
      <c r="AQ168" s="11">
        <f>AQ166*(1-AQ177)</f>
        <v>0.6056187966</v>
      </c>
      <c r="AS168" s="28"/>
    </row>
    <row r="169">
      <c r="B169" s="4" t="s">
        <v>325</v>
      </c>
      <c r="C169" s="11">
        <f>C167*(1-C177)</f>
        <v>30.35504562</v>
      </c>
      <c r="E169" s="28"/>
      <c r="G169" s="4" t="s">
        <v>325</v>
      </c>
      <c r="H169" s="11">
        <f>H167*(1-H177)</f>
        <v>30.68227695</v>
      </c>
      <c r="J169" s="28"/>
      <c r="L169" s="4" t="s">
        <v>325</v>
      </c>
      <c r="M169" s="11">
        <f>M167*(1-M177)</f>
        <v>28.14210023</v>
      </c>
      <c r="O169" s="28"/>
      <c r="Q169" s="4" t="s">
        <v>325</v>
      </c>
      <c r="R169" s="11">
        <f>R167*(1-R177)</f>
        <v>29.86175115</v>
      </c>
      <c r="T169" s="28"/>
      <c r="V169" s="4" t="s">
        <v>325</v>
      </c>
      <c r="W169" s="11">
        <f>W167*(1-W177)</f>
        <v>29.50013657</v>
      </c>
      <c r="Y169" s="28"/>
      <c r="AA169" s="4" t="s">
        <v>325</v>
      </c>
      <c r="AB169" s="11">
        <f>AB167*(1-AB177)</f>
        <v>29.11181994</v>
      </c>
      <c r="AD169" s="28"/>
      <c r="AF169" s="4" t="s">
        <v>325</v>
      </c>
      <c r="AG169" s="11">
        <f>AG167*(1-AG177)</f>
        <v>25.47442908</v>
      </c>
      <c r="AI169" s="28"/>
      <c r="AK169" s="4" t="s">
        <v>325</v>
      </c>
      <c r="AL169" s="11">
        <f>AL167*(1-AL177)</f>
        <v>30.85801839</v>
      </c>
      <c r="AN169" s="28"/>
      <c r="AP169" s="4" t="s">
        <v>325</v>
      </c>
      <c r="AQ169" s="11">
        <f>AQ167*(1-AQ177)</f>
        <v>36.3371278</v>
      </c>
      <c r="AS169" s="28"/>
    </row>
    <row r="170">
      <c r="B170" s="4" t="s">
        <v>326</v>
      </c>
      <c r="C170" s="11">
        <f>(ABS(C165)-1)/C156</f>
        <v>2.529587135</v>
      </c>
      <c r="E170" s="28"/>
      <c r="G170" s="4" t="s">
        <v>326</v>
      </c>
      <c r="H170" s="11">
        <f>(ABS(H165)-1)/H156</f>
        <v>2.556856412</v>
      </c>
      <c r="J170" s="28"/>
      <c r="L170" s="4" t="s">
        <v>326</v>
      </c>
      <c r="M170" s="11">
        <f>(ABS(M165)-1)/M156</f>
        <v>2.34517502</v>
      </c>
      <c r="O170" s="28"/>
      <c r="Q170" s="4" t="s">
        <v>326</v>
      </c>
      <c r="R170" s="11">
        <f>(ABS(R165)-1)/R156</f>
        <v>2.488479263</v>
      </c>
      <c r="T170" s="28"/>
      <c r="V170" s="4" t="s">
        <v>326</v>
      </c>
      <c r="W170" s="11">
        <f>(ABS(W165)-1)/W156</f>
        <v>2.458344715</v>
      </c>
      <c r="Y170" s="28"/>
      <c r="AA170" s="4" t="s">
        <v>326</v>
      </c>
      <c r="AB170" s="11">
        <f>(ABS(AB165)-1)/AB156</f>
        <v>2.425984995</v>
      </c>
      <c r="AD170" s="28"/>
      <c r="AF170" s="4" t="s">
        <v>326</v>
      </c>
      <c r="AG170" s="11">
        <f>(ABS(AG165)-1)/AG156</f>
        <v>2.12286909</v>
      </c>
      <c r="AI170" s="28"/>
      <c r="AK170" s="4" t="s">
        <v>326</v>
      </c>
      <c r="AL170" s="11">
        <f>(ABS(AL165)-1)/AL156</f>
        <v>2.706843718</v>
      </c>
      <c r="AN170" s="28"/>
      <c r="AP170" s="4" t="s">
        <v>326</v>
      </c>
      <c r="AQ170" s="11">
        <f>(ABS(AQ165)-1)/AQ156</f>
        <v>3.028093983</v>
      </c>
      <c r="AS170" s="28"/>
    </row>
    <row r="171">
      <c r="B171" s="4" t="s">
        <v>327</v>
      </c>
      <c r="C171" s="11">
        <f>(ABS(C158)-1)/C156</f>
        <v>2.619929533</v>
      </c>
      <c r="E171" s="28"/>
      <c r="G171" s="4" t="s">
        <v>327</v>
      </c>
      <c r="H171" s="11">
        <f>(ABS(H158)-1)/H156</f>
        <v>2.691427802</v>
      </c>
      <c r="J171" s="28"/>
      <c r="L171" s="4" t="s">
        <v>327</v>
      </c>
      <c r="M171" s="11">
        <f>(ABS(M158)-1)/M156</f>
        <v>2.34517502</v>
      </c>
      <c r="O171" s="28"/>
      <c r="Q171" s="4" t="s">
        <v>327</v>
      </c>
      <c r="R171" s="11">
        <f>(ABS(R158)-1)/R156</f>
        <v>2.488479263</v>
      </c>
      <c r="T171" s="28"/>
      <c r="V171" s="4" t="s">
        <v>327</v>
      </c>
      <c r="W171" s="11">
        <f>(ABS(W158)-1)/W156</f>
        <v>2.458344715</v>
      </c>
      <c r="Y171" s="28"/>
      <c r="AA171" s="4" t="s">
        <v>327</v>
      </c>
      <c r="AB171" s="11">
        <f>(ABS(AB158)-1)/AB156</f>
        <v>2.425984995</v>
      </c>
      <c r="AD171" s="28"/>
      <c r="AF171" s="4" t="s">
        <v>327</v>
      </c>
      <c r="AG171" s="11">
        <f>(ABS(AG158)-1)/AG156</f>
        <v>2.508845288</v>
      </c>
      <c r="AI171" s="28"/>
      <c r="AK171" s="4" t="s">
        <v>327</v>
      </c>
      <c r="AL171" s="11">
        <f>(ABS(AL158)-1)/AL156</f>
        <v>3.115423902</v>
      </c>
      <c r="AN171" s="28"/>
      <c r="AP171" s="4" t="s">
        <v>327</v>
      </c>
      <c r="AQ171" s="11">
        <f>(ABS(AQ158)-1)/AQ156</f>
        <v>3.028093983</v>
      </c>
      <c r="AS171" s="28"/>
    </row>
    <row r="172">
      <c r="B172" s="18" t="s">
        <v>328</v>
      </c>
      <c r="C172" s="11">
        <f>(ABS(C164)-1)/C156</f>
        <v>2.936127925</v>
      </c>
      <c r="E172" s="28"/>
      <c r="G172" s="18" t="s">
        <v>328</v>
      </c>
      <c r="H172" s="11">
        <f>(ABS(H164)-1)/H156</f>
        <v>3.005427713</v>
      </c>
      <c r="J172" s="28"/>
      <c r="L172" s="18" t="s">
        <v>328</v>
      </c>
      <c r="M172" s="11">
        <f>(ABS(M164)-1)/M156</f>
        <v>2.649179189</v>
      </c>
      <c r="O172" s="28"/>
      <c r="Q172" s="18" t="s">
        <v>328</v>
      </c>
      <c r="R172" s="11">
        <f>(ABS(R164)-1)/R156</f>
        <v>2.811059908</v>
      </c>
      <c r="T172" s="28"/>
      <c r="V172" s="18" t="s">
        <v>328</v>
      </c>
      <c r="W172" s="11">
        <f>(ABS(W164)-1)/W156</f>
        <v>2.777019029</v>
      </c>
      <c r="Y172" s="28"/>
      <c r="AA172" s="18" t="s">
        <v>328</v>
      </c>
      <c r="AB172" s="11">
        <f>(ABS(AB164)-1)/AB156</f>
        <v>2.740464531</v>
      </c>
      <c r="AD172" s="28"/>
      <c r="AF172" s="18" t="s">
        <v>328</v>
      </c>
      <c r="AG172" s="11">
        <f>(ABS(AG164)-1)/AG156</f>
        <v>2.73399807</v>
      </c>
      <c r="AI172" s="28"/>
      <c r="AK172" s="18" t="s">
        <v>328</v>
      </c>
      <c r="AL172" s="11">
        <f>(ABS(AL164)-1)/AL156</f>
        <v>3.472931563</v>
      </c>
      <c r="AN172" s="28"/>
      <c r="AP172" s="18" t="s">
        <v>328</v>
      </c>
      <c r="AQ172" s="11">
        <f>(ABS(AQ164)-1)/AQ156</f>
        <v>3.420624685</v>
      </c>
      <c r="AS172" s="28"/>
    </row>
    <row r="173">
      <c r="B173" s="18" t="s">
        <v>329</v>
      </c>
      <c r="C173" s="11">
        <f>ABS(C158)/ABS(C165)</f>
        <v>1.035087719</v>
      </c>
      <c r="E173" s="28"/>
      <c r="G173" s="18" t="s">
        <v>329</v>
      </c>
      <c r="H173" s="11">
        <f>ABS(H158)/ABS(H165)</f>
        <v>1.051724138</v>
      </c>
      <c r="J173" s="28"/>
      <c r="L173" s="18" t="s">
        <v>329</v>
      </c>
      <c r="M173" s="11">
        <f>ABS(M158)/ABS(M165)</f>
        <v>1</v>
      </c>
      <c r="O173" s="28"/>
      <c r="Q173" s="18" t="s">
        <v>329</v>
      </c>
      <c r="R173" s="11">
        <f>ABS(R158)/ABS(R165)</f>
        <v>1</v>
      </c>
      <c r="T173" s="28"/>
      <c r="V173" s="18" t="s">
        <v>329</v>
      </c>
      <c r="W173" s="11">
        <f>ABS(W158)/ABS(W165)</f>
        <v>1</v>
      </c>
      <c r="Y173" s="28"/>
      <c r="AA173" s="18" t="s">
        <v>329</v>
      </c>
      <c r="AB173" s="11">
        <f>ABS(AB158)/ABS(AB165)</f>
        <v>1</v>
      </c>
      <c r="AD173" s="28"/>
      <c r="AF173" s="18" t="s">
        <v>329</v>
      </c>
      <c r="AG173" s="11">
        <f>ABS(AG158)/ABS(AG165)</f>
        <v>1.179104478</v>
      </c>
      <c r="AI173" s="28"/>
      <c r="AK173" s="18" t="s">
        <v>329</v>
      </c>
      <c r="AL173" s="11">
        <f>ABS(AL158)/ABS(AL165)</f>
        <v>1.148148148</v>
      </c>
      <c r="AN173" s="28"/>
      <c r="AP173" s="18" t="s">
        <v>329</v>
      </c>
      <c r="AQ173" s="11">
        <f>ABS(AQ158)/ABS(AQ165)</f>
        <v>1</v>
      </c>
      <c r="AS173" s="28"/>
    </row>
    <row r="174">
      <c r="B174" s="18" t="s">
        <v>330</v>
      </c>
      <c r="C174" s="11">
        <f>ABS(C164)/ABS(C165)</f>
        <v>1.157894737</v>
      </c>
      <c r="E174" s="28"/>
      <c r="G174" s="18" t="s">
        <v>330</v>
      </c>
      <c r="H174" s="11">
        <f>ABS(H164)/ABS(H165)</f>
        <v>1.172413793</v>
      </c>
      <c r="J174" s="28"/>
      <c r="L174" s="18" t="s">
        <v>330</v>
      </c>
      <c r="M174" s="11">
        <f>ABS(M164)/ABS(M165)</f>
        <v>1.127272727</v>
      </c>
      <c r="O174" s="28"/>
      <c r="Q174" s="18" t="s">
        <v>330</v>
      </c>
      <c r="R174" s="11">
        <f>ABS(R164)/ABS(R165)</f>
        <v>1.127272727</v>
      </c>
      <c r="T174" s="28"/>
      <c r="V174" s="18" t="s">
        <v>330</v>
      </c>
      <c r="W174" s="11">
        <f>ABS(W164)/ABS(W165)</f>
        <v>1.127272727</v>
      </c>
      <c r="Y174" s="28"/>
      <c r="AA174" s="18" t="s">
        <v>330</v>
      </c>
      <c r="AB174" s="11">
        <f>ABS(AB164)/ABS(AB165)</f>
        <v>1.127272727</v>
      </c>
      <c r="AD174" s="28"/>
      <c r="AF174" s="18" t="s">
        <v>330</v>
      </c>
      <c r="AG174" s="11">
        <f>ABS(AG164)/ABS(AG165)</f>
        <v>1.28358209</v>
      </c>
      <c r="AI174" s="28"/>
      <c r="AK174" s="18" t="s">
        <v>330</v>
      </c>
      <c r="AL174" s="11">
        <f>ABS(AL164)/ABS(AL165)</f>
        <v>1.277777778</v>
      </c>
      <c r="AN174" s="28"/>
      <c r="AP174" s="18" t="s">
        <v>330</v>
      </c>
      <c r="AQ174" s="11">
        <f>ABS(AQ164)/ABS(AQ165)</f>
        <v>1.127272727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0.05454545455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0.0350877193</v>
      </c>
      <c r="E176" s="28"/>
      <c r="G176" s="4" t="s">
        <v>332</v>
      </c>
      <c r="H176" s="11">
        <f>H161/(H160+H162+H161)</f>
        <v>0.05172413793</v>
      </c>
      <c r="J176" s="28"/>
      <c r="L176" s="4" t="s">
        <v>332</v>
      </c>
      <c r="M176" s="11">
        <f>M161/(M160+M162+M161)</f>
        <v>0</v>
      </c>
      <c r="O176" s="28"/>
      <c r="Q176" s="4" t="s">
        <v>332</v>
      </c>
      <c r="R176" s="11">
        <f>R161/(R160+R162+R161)</f>
        <v>0</v>
      </c>
      <c r="T176" s="28"/>
      <c r="V176" s="4" t="s">
        <v>332</v>
      </c>
      <c r="W176" s="11">
        <f>W161/(W160+W162+W161)</f>
        <v>0</v>
      </c>
      <c r="Y176" s="28"/>
      <c r="AA176" s="4" t="s">
        <v>332</v>
      </c>
      <c r="AB176" s="11">
        <f>AB161/(AB160+AB162+AB161)</f>
        <v>0</v>
      </c>
      <c r="AD176" s="28"/>
      <c r="AF176" s="4" t="s">
        <v>332</v>
      </c>
      <c r="AG176" s="11">
        <f>AG161/(AG160+AG162+AG161)</f>
        <v>0.1791044776</v>
      </c>
      <c r="AI176" s="28"/>
      <c r="AK176" s="4" t="s">
        <v>332</v>
      </c>
      <c r="AL176" s="11">
        <f>AL161/(AL160+AL162+AL161)</f>
        <v>0.03333333333</v>
      </c>
      <c r="AN176" s="28"/>
      <c r="AP176" s="4" t="s">
        <v>332</v>
      </c>
      <c r="AQ176" s="11">
        <f>AQ161/(AQ160+AQ162+AQ161)</f>
        <v>0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0.05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0.0350877193</v>
      </c>
      <c r="E178" s="28"/>
      <c r="G178" s="4" t="s">
        <v>334</v>
      </c>
      <c r="H178" s="11">
        <f>(H161+H162)/(H160+H161+H162)</f>
        <v>0.05172413793</v>
      </c>
      <c r="J178" s="28"/>
      <c r="L178" s="4" t="s">
        <v>334</v>
      </c>
      <c r="M178" s="11">
        <f>(M161+M162)/(M160+M161+M162)</f>
        <v>0</v>
      </c>
      <c r="O178" s="28"/>
      <c r="Q178" s="4" t="s">
        <v>334</v>
      </c>
      <c r="R178" s="11">
        <f>(R161+R162)/(R160+R161+R162)</f>
        <v>0</v>
      </c>
      <c r="T178" s="28"/>
      <c r="V178" s="4" t="s">
        <v>334</v>
      </c>
      <c r="W178" s="11">
        <f>(W161+W162)/(W160+W161+W162)</f>
        <v>0</v>
      </c>
      <c r="Y178" s="28"/>
      <c r="AA178" s="4" t="s">
        <v>334</v>
      </c>
      <c r="AB178" s="11">
        <f>(AB161+AB162)/(AB160+AB161+AB162)</f>
        <v>0</v>
      </c>
      <c r="AD178" s="28"/>
      <c r="AF178" s="4" t="s">
        <v>334</v>
      </c>
      <c r="AG178" s="11">
        <f>(AG161+AG162)/(AG160+AG161+AG162)</f>
        <v>0.1791044776</v>
      </c>
      <c r="AI178" s="28"/>
      <c r="AK178" s="4" t="s">
        <v>334</v>
      </c>
      <c r="AL178" s="11">
        <f>(AL161+AL162)/(AL160+AL161+AL162)</f>
        <v>0.08333333333</v>
      </c>
      <c r="AN178" s="28"/>
      <c r="AP178" s="4" t="s">
        <v>334</v>
      </c>
      <c r="AQ178" s="11">
        <f>(AQ161+AQ162)/(AQ160+AQ161+AQ162)</f>
        <v>0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 t="str">
        <f>ABS(M161)/ABS(M159)</f>
        <v>#DIV/0!</v>
      </c>
      <c r="O179" s="28"/>
      <c r="Q179" s="4" t="s">
        <v>335</v>
      </c>
      <c r="R179" s="6" t="str">
        <f>ABS(R161)/ABS(R159)</f>
        <v>#DIV/0!</v>
      </c>
      <c r="T179" s="28"/>
      <c r="V179" s="4" t="s">
        <v>335</v>
      </c>
      <c r="W179" s="6" t="str">
        <f>ABS(W161)/ABS(W159)</f>
        <v>#DIV/0!</v>
      </c>
      <c r="Y179" s="28"/>
      <c r="AA179" s="4" t="s">
        <v>335</v>
      </c>
      <c r="AB179" s="6" t="str">
        <f>ABS(AB161)/ABS(AB159)</f>
        <v>#DIV/0!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 t="str">
        <f>ABS(AQ161)/ABS(AQ159)</f>
        <v>#DIV/0!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 t="str">
        <f>M161/(M161+M162)</f>
        <v>#DIV/0!</v>
      </c>
      <c r="O180" s="28"/>
      <c r="Q180" s="4" t="s">
        <v>336</v>
      </c>
      <c r="R180" s="6" t="str">
        <f>R161/(R161+R162)</f>
        <v>#DIV/0!</v>
      </c>
      <c r="T180" s="28"/>
      <c r="V180" s="4" t="s">
        <v>336</v>
      </c>
      <c r="W180" s="6" t="str">
        <f>W161/(W161+W162)</f>
        <v>#DIV/0!</v>
      </c>
      <c r="Y180" s="28"/>
      <c r="AA180" s="4" t="s">
        <v>336</v>
      </c>
      <c r="AB180" s="6" t="str">
        <f>AB161/(AB161+AB162)</f>
        <v>#DIV/0!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0.4</v>
      </c>
      <c r="AN180" s="28"/>
      <c r="AP180" s="4" t="s">
        <v>336</v>
      </c>
      <c r="AQ180" s="6" t="str">
        <f>AQ161/(AQ161+AQ162)</f>
        <v>#DIV/0!</v>
      </c>
      <c r="AS180" s="28"/>
    </row>
    <row r="181">
      <c r="B181" s="4" t="s">
        <v>337</v>
      </c>
      <c r="C181" s="11">
        <f>C160/(C159+C160+C161+C162)</f>
        <v>0.9322033898</v>
      </c>
      <c r="E181" s="28"/>
      <c r="G181" s="4" t="s">
        <v>337</v>
      </c>
      <c r="H181" s="11">
        <f>H160/(H159+H160+H161+H162)</f>
        <v>0.9016393443</v>
      </c>
      <c r="J181" s="28"/>
      <c r="L181" s="4" t="s">
        <v>337</v>
      </c>
      <c r="M181" s="11">
        <f>M160/(M159+M160+M161+M162)</f>
        <v>1</v>
      </c>
      <c r="O181" s="28"/>
      <c r="Q181" s="4" t="s">
        <v>337</v>
      </c>
      <c r="R181" s="11">
        <f>R160/(R159+R160+R161+R162)</f>
        <v>1</v>
      </c>
      <c r="T181" s="28"/>
      <c r="V181" s="4" t="s">
        <v>337</v>
      </c>
      <c r="W181" s="11">
        <f>W160/(W159+W160+W161+W162)</f>
        <v>1</v>
      </c>
      <c r="Y181" s="28"/>
      <c r="AA181" s="4" t="s">
        <v>337</v>
      </c>
      <c r="AB181" s="11">
        <f>AB160/(AB159+AB160+AB161+AB162)</f>
        <v>1</v>
      </c>
      <c r="AD181" s="28"/>
      <c r="AF181" s="4" t="s">
        <v>337</v>
      </c>
      <c r="AG181" s="11">
        <f>AG160/(AG159+AG160+AG161+AG162)</f>
        <v>0.6962025316</v>
      </c>
      <c r="AI181" s="28"/>
      <c r="AK181" s="4" t="s">
        <v>337</v>
      </c>
      <c r="AL181" s="11">
        <f>AL160/(AL159+AL160+AL161+AL162)</f>
        <v>0.8870967742</v>
      </c>
      <c r="AN181" s="28"/>
      <c r="AP181" s="4" t="s">
        <v>337</v>
      </c>
      <c r="AQ181" s="11">
        <f>AQ160/(AQ159+AQ160+AQ161+AQ162)</f>
        <v>1</v>
      </c>
      <c r="AS181" s="28"/>
    </row>
    <row r="182">
      <c r="B182" s="4" t="s">
        <v>338</v>
      </c>
      <c r="C182" s="11">
        <f>(C162+C161+C159)/(C160+C162+C161+C159)</f>
        <v>0.06779661017</v>
      </c>
      <c r="E182" s="28"/>
      <c r="G182" s="4" t="s">
        <v>338</v>
      </c>
      <c r="H182" s="11">
        <f>(H162+H161+H159)/(H160+H162+H161+H159)</f>
        <v>0.09836065574</v>
      </c>
      <c r="J182" s="28"/>
      <c r="L182" s="4" t="s">
        <v>338</v>
      </c>
      <c r="M182" s="11">
        <f>(M162+M161+M159)/(M160+M162+M161+M159)</f>
        <v>0</v>
      </c>
      <c r="O182" s="28"/>
      <c r="Q182" s="4" t="s">
        <v>338</v>
      </c>
      <c r="R182" s="11">
        <f>(R162+R161+R159)/(R160+R162+R161+R159)</f>
        <v>0</v>
      </c>
      <c r="T182" s="28"/>
      <c r="V182" s="4" t="s">
        <v>338</v>
      </c>
      <c r="W182" s="11">
        <f>(W162+W161+W159)/(W160+W162+W161+W159)</f>
        <v>0</v>
      </c>
      <c r="Y182" s="28"/>
      <c r="AA182" s="4" t="s">
        <v>338</v>
      </c>
      <c r="AB182" s="11">
        <f>(AB162+AB161+AB159)/(AB160+AB162+AB161+AB159)</f>
        <v>0</v>
      </c>
      <c r="AD182" s="28"/>
      <c r="AF182" s="4" t="s">
        <v>338</v>
      </c>
      <c r="AG182" s="11">
        <f>(AG162+AG161+AG159)/(AG160+AG162+AG161+AG159)</f>
        <v>0.3037974684</v>
      </c>
      <c r="AI182" s="28"/>
      <c r="AK182" s="4" t="s">
        <v>338</v>
      </c>
      <c r="AL182" s="11">
        <f>(AL162+AL161+AL159)/(AL160+AL162+AL161+AL159)</f>
        <v>0.1129032258</v>
      </c>
      <c r="AN182" s="28"/>
      <c r="AP182" s="4" t="s">
        <v>338</v>
      </c>
      <c r="AQ182" s="11">
        <f>(AQ162+AQ161+AQ159)/(AQ160+AQ162+AQ161+AQ159)</f>
        <v>0</v>
      </c>
      <c r="AS182" s="28"/>
    </row>
    <row r="183">
      <c r="B183" s="4" t="s">
        <v>339</v>
      </c>
      <c r="C183" s="11">
        <f>(C161+C159)/C160</f>
        <v>0.07272727273</v>
      </c>
      <c r="E183" s="28"/>
      <c r="G183" s="4" t="s">
        <v>339</v>
      </c>
      <c r="H183" s="11">
        <f>(H161+H159)/H160</f>
        <v>0.1090909091</v>
      </c>
      <c r="J183" s="28"/>
      <c r="L183" s="4" t="s">
        <v>339</v>
      </c>
      <c r="M183" s="11">
        <f>(M161+M159)/M160</f>
        <v>0</v>
      </c>
      <c r="O183" s="28"/>
      <c r="Q183" s="4" t="s">
        <v>339</v>
      </c>
      <c r="R183" s="11">
        <f>(R161+R159)/R160</f>
        <v>0</v>
      </c>
      <c r="T183" s="28"/>
      <c r="V183" s="4" t="s">
        <v>339</v>
      </c>
      <c r="W183" s="11">
        <f>(W161+W159)/W160</f>
        <v>0</v>
      </c>
      <c r="Y183" s="28"/>
      <c r="AA183" s="4" t="s">
        <v>339</v>
      </c>
      <c r="AB183" s="11">
        <f>(AB161+AB159)/AB160</f>
        <v>0</v>
      </c>
      <c r="AD183" s="28"/>
      <c r="AF183" s="4" t="s">
        <v>339</v>
      </c>
      <c r="AG183" s="11">
        <f>(AG161+AG159)/AG160</f>
        <v>0.4363636364</v>
      </c>
      <c r="AI183" s="28"/>
      <c r="AK183" s="4" t="s">
        <v>339</v>
      </c>
      <c r="AL183" s="11">
        <f>(AL161+AL159)/AL160</f>
        <v>0.07272727273</v>
      </c>
      <c r="AN183" s="28"/>
      <c r="AP183" s="4" t="s">
        <v>339</v>
      </c>
      <c r="AQ183" s="11">
        <f>(AQ161+AQ159)/AQ160</f>
        <v>0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/>
      <c r="B1" s="13" t="s">
        <v>340</v>
      </c>
      <c r="F1" s="13"/>
      <c r="G1" s="13" t="s">
        <v>985</v>
      </c>
      <c r="J1" s="14"/>
      <c r="K1" s="15"/>
      <c r="L1" s="13" t="s">
        <v>986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25" t="s">
        <v>51</v>
      </c>
      <c r="C3" s="26">
        <v>12721.0</v>
      </c>
      <c r="D3" s="27" t="s">
        <v>987</v>
      </c>
      <c r="E3" s="26">
        <v>1.630036173411E12</v>
      </c>
      <c r="F3" s="24" t="b">
        <f t="shared" ref="F3:F77" si="2"> EXACT(G3, LOWER(G3))</f>
        <v>0</v>
      </c>
      <c r="G3" s="25" t="s">
        <v>51</v>
      </c>
      <c r="H3" s="26">
        <v>13973.0</v>
      </c>
      <c r="I3" s="27" t="s">
        <v>988</v>
      </c>
      <c r="J3" s="26">
        <v>1.630036838499E12</v>
      </c>
      <c r="K3" s="24" t="b">
        <f t="shared" ref="K3:K77" si="3"> EXACT(L3, LOWER(L3))</f>
        <v>0</v>
      </c>
      <c r="L3" s="25" t="s">
        <v>51</v>
      </c>
      <c r="M3" s="26">
        <v>9380.0</v>
      </c>
      <c r="N3" s="27" t="s">
        <v>989</v>
      </c>
      <c r="O3" s="26">
        <v>1.630037205241E12</v>
      </c>
      <c r="P3" s="24" t="b">
        <f t="shared" ref="P3:P77" si="4"> EXACT(Q3, LOWER(Q3))</f>
        <v>0</v>
      </c>
      <c r="Q3" s="25" t="s">
        <v>51</v>
      </c>
      <c r="R3" s="26">
        <v>11453.0</v>
      </c>
      <c r="S3" s="27" t="s">
        <v>990</v>
      </c>
      <c r="T3" s="26">
        <v>1.63003967803E12</v>
      </c>
      <c r="U3" s="24" t="b">
        <f t="shared" ref="U3:U79" si="5"> EXACT(V3, LOWER(V3))</f>
        <v>0</v>
      </c>
      <c r="V3" s="25" t="s">
        <v>51</v>
      </c>
      <c r="W3" s="26">
        <v>13167.0</v>
      </c>
      <c r="X3" s="27" t="s">
        <v>991</v>
      </c>
      <c r="Y3" s="26">
        <v>1.630040066626E12</v>
      </c>
      <c r="Z3" s="24" t="b">
        <f t="shared" ref="Z3:Z77" si="6"> EXACT(AA3, LOWER(AA3))</f>
        <v>0</v>
      </c>
      <c r="AA3" s="25" t="s">
        <v>51</v>
      </c>
      <c r="AB3" s="26">
        <v>11553.0</v>
      </c>
      <c r="AC3" s="27" t="s">
        <v>992</v>
      </c>
      <c r="AD3" s="26">
        <v>1.63004044851E12</v>
      </c>
      <c r="AE3" s="24" t="b">
        <f t="shared" ref="AE3:AE77" si="7"> EXACT(AF3, LOWER(AF3))</f>
        <v>0</v>
      </c>
      <c r="AF3" s="25" t="s">
        <v>51</v>
      </c>
      <c r="AG3" s="26">
        <v>14550.0</v>
      </c>
      <c r="AH3" s="27" t="s">
        <v>993</v>
      </c>
      <c r="AI3" s="26">
        <v>1.630043112736E12</v>
      </c>
      <c r="AJ3" s="24" t="b">
        <f t="shared" ref="AJ3:AJ77" si="8"> EXACT(AK3, LOWER(AK3))</f>
        <v>0</v>
      </c>
      <c r="AK3" s="25" t="s">
        <v>51</v>
      </c>
      <c r="AL3" s="26">
        <v>13701.0</v>
      </c>
      <c r="AM3" s="27" t="s">
        <v>994</v>
      </c>
      <c r="AN3" s="26">
        <v>1.630043613484E12</v>
      </c>
      <c r="AO3" s="24" t="b">
        <f t="shared" ref="AO3:AO77" si="9"> EXACT(AP3, LOWER(AP3))</f>
        <v>0</v>
      </c>
      <c r="AP3" s="25" t="s">
        <v>51</v>
      </c>
      <c r="AQ3" s="26">
        <v>15891.0</v>
      </c>
      <c r="AR3" s="27" t="s">
        <v>995</v>
      </c>
      <c r="AS3" s="26">
        <v>1.630044076403E12</v>
      </c>
    </row>
    <row r="4">
      <c r="A4" s="24" t="b">
        <f t="shared" si="1"/>
        <v>1</v>
      </c>
      <c r="B4" s="25" t="s">
        <v>61</v>
      </c>
      <c r="C4" s="26">
        <v>131.0</v>
      </c>
      <c r="D4" s="27" t="s">
        <v>987</v>
      </c>
      <c r="E4" s="26">
        <v>1.630036173544E12</v>
      </c>
      <c r="F4" s="24" t="b">
        <f t="shared" si="2"/>
        <v>1</v>
      </c>
      <c r="G4" s="25" t="s">
        <v>61</v>
      </c>
      <c r="H4" s="26">
        <v>88.0</v>
      </c>
      <c r="I4" s="27" t="s">
        <v>988</v>
      </c>
      <c r="J4" s="26">
        <v>1.630036838595E12</v>
      </c>
      <c r="K4" s="24" t="b">
        <f t="shared" si="3"/>
        <v>1</v>
      </c>
      <c r="L4" s="25" t="s">
        <v>61</v>
      </c>
      <c r="M4" s="26">
        <v>103.0</v>
      </c>
      <c r="N4" s="27" t="s">
        <v>989</v>
      </c>
      <c r="O4" s="26">
        <v>1.630037205358E12</v>
      </c>
      <c r="P4" s="24" t="b">
        <f t="shared" si="4"/>
        <v>1</v>
      </c>
      <c r="Q4" s="25" t="s">
        <v>61</v>
      </c>
      <c r="R4" s="26">
        <v>101.0</v>
      </c>
      <c r="S4" s="27" t="s">
        <v>990</v>
      </c>
      <c r="T4" s="26">
        <v>1.630039678137E12</v>
      </c>
      <c r="U4" s="24" t="b">
        <f t="shared" si="5"/>
        <v>1</v>
      </c>
      <c r="V4" s="25" t="s">
        <v>61</v>
      </c>
      <c r="W4" s="26">
        <v>117.0</v>
      </c>
      <c r="X4" s="27" t="s">
        <v>991</v>
      </c>
      <c r="Y4" s="26">
        <v>1.63004006674E12</v>
      </c>
      <c r="Z4" s="24" t="b">
        <f t="shared" si="6"/>
        <v>1</v>
      </c>
      <c r="AA4" s="25" t="s">
        <v>61</v>
      </c>
      <c r="AB4" s="26">
        <v>124.0</v>
      </c>
      <c r="AC4" s="27" t="s">
        <v>992</v>
      </c>
      <c r="AD4" s="26">
        <v>1.630040448628E12</v>
      </c>
      <c r="AE4" s="24" t="b">
        <f t="shared" si="7"/>
        <v>1</v>
      </c>
      <c r="AF4" s="25" t="s">
        <v>61</v>
      </c>
      <c r="AG4" s="26">
        <v>223.0</v>
      </c>
      <c r="AH4" s="27" t="s">
        <v>993</v>
      </c>
      <c r="AI4" s="26">
        <v>1.630043112958E12</v>
      </c>
      <c r="AJ4" s="24" t="b">
        <f t="shared" si="8"/>
        <v>1</v>
      </c>
      <c r="AK4" s="25" t="s">
        <v>61</v>
      </c>
      <c r="AL4" s="26">
        <v>96.0</v>
      </c>
      <c r="AM4" s="27" t="s">
        <v>994</v>
      </c>
      <c r="AN4" s="26">
        <v>1.630043613586E12</v>
      </c>
      <c r="AO4" s="24" t="b">
        <f t="shared" si="9"/>
        <v>1</v>
      </c>
      <c r="AP4" s="25" t="s">
        <v>61</v>
      </c>
      <c r="AQ4" s="26">
        <v>98.0</v>
      </c>
      <c r="AR4" s="27" t="s">
        <v>995</v>
      </c>
      <c r="AS4" s="26">
        <v>1.630044076499E12</v>
      </c>
    </row>
    <row r="5">
      <c r="A5" s="24" t="b">
        <f t="shared" si="1"/>
        <v>1</v>
      </c>
      <c r="B5" s="25" t="s">
        <v>64</v>
      </c>
      <c r="C5" s="26">
        <v>100.0</v>
      </c>
      <c r="D5" s="27" t="s">
        <v>987</v>
      </c>
      <c r="E5" s="26">
        <v>1.630036173639E12</v>
      </c>
      <c r="F5" s="24" t="b">
        <f t="shared" si="2"/>
        <v>1</v>
      </c>
      <c r="G5" s="25" t="s">
        <v>64</v>
      </c>
      <c r="H5" s="26">
        <v>127.0</v>
      </c>
      <c r="I5" s="27" t="s">
        <v>988</v>
      </c>
      <c r="J5" s="26">
        <v>1.630036838708E12</v>
      </c>
      <c r="K5" s="24" t="b">
        <f t="shared" si="3"/>
        <v>1</v>
      </c>
      <c r="L5" s="25" t="s">
        <v>64</v>
      </c>
      <c r="M5" s="26">
        <v>127.0</v>
      </c>
      <c r="N5" s="27" t="s">
        <v>989</v>
      </c>
      <c r="O5" s="26">
        <v>1.630037205466E12</v>
      </c>
      <c r="P5" s="24" t="b">
        <f t="shared" si="4"/>
        <v>1</v>
      </c>
      <c r="Q5" s="25" t="s">
        <v>64</v>
      </c>
      <c r="R5" s="26">
        <v>137.0</v>
      </c>
      <c r="S5" s="27" t="s">
        <v>990</v>
      </c>
      <c r="T5" s="26">
        <v>1.630039678259E12</v>
      </c>
      <c r="U5" s="24" t="b">
        <f t="shared" si="5"/>
        <v>1</v>
      </c>
      <c r="V5" s="25" t="s">
        <v>64</v>
      </c>
      <c r="W5" s="26">
        <v>95.0</v>
      </c>
      <c r="X5" s="27" t="s">
        <v>991</v>
      </c>
      <c r="Y5" s="26">
        <v>1.630040066834E12</v>
      </c>
      <c r="Z5" s="24" t="b">
        <f t="shared" si="6"/>
        <v>1</v>
      </c>
      <c r="AA5" s="25" t="s">
        <v>64</v>
      </c>
      <c r="AB5" s="26">
        <v>118.0</v>
      </c>
      <c r="AC5" s="27" t="s">
        <v>992</v>
      </c>
      <c r="AD5" s="26">
        <v>1.630040448746E12</v>
      </c>
      <c r="AE5" s="24" t="b">
        <f t="shared" si="7"/>
        <v>1</v>
      </c>
      <c r="AF5" s="25" t="s">
        <v>64</v>
      </c>
      <c r="AG5" s="26">
        <v>91.0</v>
      </c>
      <c r="AH5" s="27" t="s">
        <v>996</v>
      </c>
      <c r="AI5" s="26">
        <v>1.630043113047E12</v>
      </c>
      <c r="AJ5" s="24" t="b">
        <f t="shared" si="8"/>
        <v>1</v>
      </c>
      <c r="AK5" s="25" t="s">
        <v>64</v>
      </c>
      <c r="AL5" s="26">
        <v>130.0</v>
      </c>
      <c r="AM5" s="27" t="s">
        <v>994</v>
      </c>
      <c r="AN5" s="26">
        <v>1.630043613704E12</v>
      </c>
      <c r="AO5" s="24" t="b">
        <f t="shared" si="9"/>
        <v>1</v>
      </c>
      <c r="AP5" s="25" t="s">
        <v>64</v>
      </c>
      <c r="AQ5" s="26">
        <v>151.0</v>
      </c>
      <c r="AR5" s="27" t="s">
        <v>995</v>
      </c>
      <c r="AS5" s="26">
        <v>1.630044076641E12</v>
      </c>
    </row>
    <row r="6">
      <c r="A6" s="24" t="b">
        <f t="shared" si="1"/>
        <v>1</v>
      </c>
      <c r="B6" s="25" t="s">
        <v>70</v>
      </c>
      <c r="C6" s="26">
        <v>102.0</v>
      </c>
      <c r="D6" s="27" t="s">
        <v>987</v>
      </c>
      <c r="E6" s="26">
        <v>1.63003617375E12</v>
      </c>
      <c r="F6" s="24" t="b">
        <f t="shared" si="2"/>
        <v>1</v>
      </c>
      <c r="G6" s="25" t="s">
        <v>70</v>
      </c>
      <c r="H6" s="26">
        <v>111.0</v>
      </c>
      <c r="I6" s="27" t="s">
        <v>988</v>
      </c>
      <c r="J6" s="26">
        <v>1.630036838822E12</v>
      </c>
      <c r="K6" s="24" t="b">
        <f t="shared" si="3"/>
        <v>1</v>
      </c>
      <c r="L6" s="25" t="s">
        <v>70</v>
      </c>
      <c r="M6" s="26">
        <v>100.0</v>
      </c>
      <c r="N6" s="27" t="s">
        <v>989</v>
      </c>
      <c r="O6" s="26">
        <v>1.630037205569E12</v>
      </c>
      <c r="P6" s="24" t="b">
        <f t="shared" si="4"/>
        <v>1</v>
      </c>
      <c r="Q6" s="25" t="s">
        <v>70</v>
      </c>
      <c r="R6" s="26">
        <v>109.0</v>
      </c>
      <c r="S6" s="27" t="s">
        <v>990</v>
      </c>
      <c r="T6" s="26">
        <v>1.630039678387E12</v>
      </c>
      <c r="U6" s="24" t="b">
        <f t="shared" si="5"/>
        <v>1</v>
      </c>
      <c r="V6" s="25" t="s">
        <v>70</v>
      </c>
      <c r="W6" s="26">
        <v>102.0</v>
      </c>
      <c r="X6" s="27" t="s">
        <v>991</v>
      </c>
      <c r="Y6" s="26">
        <v>1.630040066937E12</v>
      </c>
      <c r="Z6" s="24" t="b">
        <f t="shared" si="6"/>
        <v>1</v>
      </c>
      <c r="AA6" s="25" t="s">
        <v>70</v>
      </c>
      <c r="AB6" s="26">
        <v>123.0</v>
      </c>
      <c r="AC6" s="27" t="s">
        <v>992</v>
      </c>
      <c r="AD6" s="26">
        <v>1.630040448873E12</v>
      </c>
      <c r="AE6" s="24" t="b">
        <f t="shared" si="7"/>
        <v>1</v>
      </c>
      <c r="AF6" s="25" t="s">
        <v>70</v>
      </c>
      <c r="AG6" s="26">
        <v>100.0</v>
      </c>
      <c r="AH6" s="27" t="s">
        <v>996</v>
      </c>
      <c r="AI6" s="26">
        <v>1.630043113146E12</v>
      </c>
      <c r="AJ6" s="24" t="b">
        <f t="shared" si="8"/>
        <v>1</v>
      </c>
      <c r="AK6" s="25" t="s">
        <v>70</v>
      </c>
      <c r="AL6" s="26">
        <v>104.0</v>
      </c>
      <c r="AM6" s="27" t="s">
        <v>994</v>
      </c>
      <c r="AN6" s="26">
        <v>1.630043613807E12</v>
      </c>
      <c r="AO6" s="24" t="b">
        <f t="shared" si="9"/>
        <v>1</v>
      </c>
      <c r="AP6" s="25" t="s">
        <v>70</v>
      </c>
      <c r="AQ6" s="26">
        <v>100.0</v>
      </c>
      <c r="AR6" s="27" t="s">
        <v>995</v>
      </c>
      <c r="AS6" s="26">
        <v>1.630044076743E12</v>
      </c>
    </row>
    <row r="7">
      <c r="A7" s="24" t="b">
        <f t="shared" si="1"/>
        <v>1</v>
      </c>
      <c r="B7" s="25" t="s">
        <v>75</v>
      </c>
      <c r="C7" s="26">
        <v>115.0</v>
      </c>
      <c r="D7" s="27" t="s">
        <v>987</v>
      </c>
      <c r="E7" s="26">
        <v>1.630036173859E12</v>
      </c>
      <c r="F7" s="24" t="b">
        <f t="shared" si="2"/>
        <v>1</v>
      </c>
      <c r="G7" s="25" t="s">
        <v>75</v>
      </c>
      <c r="H7" s="26">
        <v>147.0</v>
      </c>
      <c r="I7" s="27" t="s">
        <v>988</v>
      </c>
      <c r="J7" s="26">
        <v>1.630036838968E12</v>
      </c>
      <c r="K7" s="24" t="b">
        <f t="shared" si="3"/>
        <v>1</v>
      </c>
      <c r="L7" s="25" t="s">
        <v>75</v>
      </c>
      <c r="M7" s="26">
        <v>100.0</v>
      </c>
      <c r="N7" s="27" t="s">
        <v>989</v>
      </c>
      <c r="O7" s="26">
        <v>1.630037205669E12</v>
      </c>
      <c r="P7" s="24" t="b">
        <f t="shared" si="4"/>
        <v>1</v>
      </c>
      <c r="Q7" s="25" t="s">
        <v>75</v>
      </c>
      <c r="R7" s="26">
        <v>134.0</v>
      </c>
      <c r="S7" s="27" t="s">
        <v>990</v>
      </c>
      <c r="T7" s="26">
        <v>1.630039678507E12</v>
      </c>
      <c r="U7" s="24" t="b">
        <f t="shared" si="5"/>
        <v>1</v>
      </c>
      <c r="V7" s="25" t="s">
        <v>75</v>
      </c>
      <c r="W7" s="26">
        <v>133.0</v>
      </c>
      <c r="X7" s="27" t="s">
        <v>997</v>
      </c>
      <c r="Y7" s="26">
        <v>1.63004006707E12</v>
      </c>
      <c r="Z7" s="24" t="b">
        <f t="shared" si="6"/>
        <v>1</v>
      </c>
      <c r="AA7" s="25" t="s">
        <v>75</v>
      </c>
      <c r="AB7" s="26">
        <v>100.0</v>
      </c>
      <c r="AC7" s="27" t="s">
        <v>992</v>
      </c>
      <c r="AD7" s="26">
        <v>1.630040448973E12</v>
      </c>
      <c r="AE7" s="24" t="b">
        <f t="shared" si="7"/>
        <v>1</v>
      </c>
      <c r="AF7" s="25" t="s">
        <v>75</v>
      </c>
      <c r="AG7" s="26">
        <v>109.0</v>
      </c>
      <c r="AH7" s="27" t="s">
        <v>996</v>
      </c>
      <c r="AI7" s="26">
        <v>1.630043113255E12</v>
      </c>
      <c r="AJ7" s="24" t="b">
        <f t="shared" si="8"/>
        <v>1</v>
      </c>
      <c r="AK7" s="25" t="s">
        <v>75</v>
      </c>
      <c r="AL7" s="26">
        <v>125.0</v>
      </c>
      <c r="AM7" s="27" t="s">
        <v>994</v>
      </c>
      <c r="AN7" s="26">
        <v>1.63004361395E12</v>
      </c>
      <c r="AO7" s="24" t="b">
        <f t="shared" si="9"/>
        <v>1</v>
      </c>
      <c r="AP7" s="25" t="s">
        <v>75</v>
      </c>
      <c r="AQ7" s="26">
        <v>126.0</v>
      </c>
      <c r="AR7" s="27" t="s">
        <v>995</v>
      </c>
      <c r="AS7" s="26">
        <v>1.630044076868E12</v>
      </c>
    </row>
    <row r="8">
      <c r="A8" s="24" t="b">
        <f t="shared" si="1"/>
        <v>1</v>
      </c>
      <c r="B8" s="25" t="s">
        <v>76</v>
      </c>
      <c r="C8" s="26">
        <v>172.0</v>
      </c>
      <c r="D8" s="27" t="s">
        <v>998</v>
      </c>
      <c r="E8" s="26">
        <v>1.630036174032E12</v>
      </c>
      <c r="F8" s="24" t="b">
        <f t="shared" si="2"/>
        <v>1</v>
      </c>
      <c r="G8" s="25" t="s">
        <v>76</v>
      </c>
      <c r="H8" s="26">
        <v>173.0</v>
      </c>
      <c r="I8" s="27" t="s">
        <v>999</v>
      </c>
      <c r="J8" s="26">
        <v>1.630036839155E12</v>
      </c>
      <c r="K8" s="24" t="b">
        <f t="shared" si="3"/>
        <v>1</v>
      </c>
      <c r="L8" s="25" t="s">
        <v>76</v>
      </c>
      <c r="M8" s="26">
        <v>196.0</v>
      </c>
      <c r="N8" s="27" t="s">
        <v>989</v>
      </c>
      <c r="O8" s="26">
        <v>1.630037205868E12</v>
      </c>
      <c r="P8" s="24" t="b">
        <f t="shared" si="4"/>
        <v>1</v>
      </c>
      <c r="Q8" s="25" t="s">
        <v>76</v>
      </c>
      <c r="R8" s="26">
        <v>160.0</v>
      </c>
      <c r="S8" s="27" t="s">
        <v>990</v>
      </c>
      <c r="T8" s="26">
        <v>1.630039678666E12</v>
      </c>
      <c r="U8" s="24" t="b">
        <f t="shared" si="5"/>
        <v>1</v>
      </c>
      <c r="V8" s="25" t="s">
        <v>76</v>
      </c>
      <c r="W8" s="26">
        <v>158.0</v>
      </c>
      <c r="X8" s="27" t="s">
        <v>997</v>
      </c>
      <c r="Y8" s="26">
        <v>1.630040067233E12</v>
      </c>
      <c r="Z8" s="24" t="b">
        <f t="shared" si="6"/>
        <v>1</v>
      </c>
      <c r="AA8" s="25" t="s">
        <v>76</v>
      </c>
      <c r="AB8" s="26">
        <v>165.0</v>
      </c>
      <c r="AC8" s="27" t="s">
        <v>1000</v>
      </c>
      <c r="AD8" s="26">
        <v>1.630040449136E12</v>
      </c>
      <c r="AE8" s="24" t="b">
        <f t="shared" si="7"/>
        <v>1</v>
      </c>
      <c r="AF8" s="25" t="s">
        <v>76</v>
      </c>
      <c r="AG8" s="26">
        <v>167.0</v>
      </c>
      <c r="AH8" s="27" t="s">
        <v>996</v>
      </c>
      <c r="AI8" s="26">
        <v>1.630043113423E12</v>
      </c>
      <c r="AJ8" s="24" t="b">
        <f t="shared" si="8"/>
        <v>1</v>
      </c>
      <c r="AK8" s="25" t="s">
        <v>76</v>
      </c>
      <c r="AL8" s="26">
        <v>135.0</v>
      </c>
      <c r="AM8" s="27" t="s">
        <v>1001</v>
      </c>
      <c r="AN8" s="26">
        <v>1.630043614067E12</v>
      </c>
      <c r="AO8" s="24" t="b">
        <f t="shared" si="9"/>
        <v>1</v>
      </c>
      <c r="AP8" s="25" t="s">
        <v>76</v>
      </c>
      <c r="AQ8" s="26">
        <v>184.0</v>
      </c>
      <c r="AR8" s="27" t="s">
        <v>1002</v>
      </c>
      <c r="AS8" s="26">
        <v>1.630044077056E12</v>
      </c>
    </row>
    <row r="9">
      <c r="A9" s="24" t="b">
        <f t="shared" si="1"/>
        <v>1</v>
      </c>
      <c r="B9" s="25" t="s">
        <v>81</v>
      </c>
      <c r="C9" s="26">
        <v>130.0</v>
      </c>
      <c r="D9" s="27" t="s">
        <v>998</v>
      </c>
      <c r="E9" s="26">
        <v>1.630036174161E12</v>
      </c>
      <c r="F9" s="24" t="b">
        <f t="shared" si="2"/>
        <v>1</v>
      </c>
      <c r="G9" s="25" t="s">
        <v>81</v>
      </c>
      <c r="H9" s="26">
        <v>42.0</v>
      </c>
      <c r="I9" s="27" t="s">
        <v>999</v>
      </c>
      <c r="J9" s="26">
        <v>1.630036839203E12</v>
      </c>
      <c r="K9" s="24" t="b">
        <f t="shared" si="3"/>
        <v>1</v>
      </c>
      <c r="L9" s="25" t="s">
        <v>81</v>
      </c>
      <c r="M9" s="26">
        <v>47.0</v>
      </c>
      <c r="N9" s="27" t="s">
        <v>989</v>
      </c>
      <c r="O9" s="26">
        <v>1.630037205909E12</v>
      </c>
      <c r="P9" s="24" t="b">
        <f t="shared" si="4"/>
        <v>1</v>
      </c>
      <c r="Q9" s="25" t="s">
        <v>81</v>
      </c>
      <c r="R9" s="26">
        <v>71.0</v>
      </c>
      <c r="S9" s="27" t="s">
        <v>990</v>
      </c>
      <c r="T9" s="26">
        <v>1.630039678735E12</v>
      </c>
      <c r="U9" s="24" t="b">
        <f t="shared" si="5"/>
        <v>1</v>
      </c>
      <c r="V9" s="25" t="s">
        <v>81</v>
      </c>
      <c r="W9" s="26">
        <v>68.0</v>
      </c>
      <c r="X9" s="27" t="s">
        <v>997</v>
      </c>
      <c r="Y9" s="26">
        <v>1.630040067292E12</v>
      </c>
      <c r="Z9" s="24" t="b">
        <f t="shared" si="6"/>
        <v>1</v>
      </c>
      <c r="AA9" s="25" t="s">
        <v>81</v>
      </c>
      <c r="AB9" s="26">
        <v>62.0</v>
      </c>
      <c r="AC9" s="27" t="s">
        <v>1000</v>
      </c>
      <c r="AD9" s="26">
        <v>1.630040449197E12</v>
      </c>
      <c r="AE9" s="24" t="b">
        <f t="shared" si="7"/>
        <v>1</v>
      </c>
      <c r="AF9" s="25" t="s">
        <v>81</v>
      </c>
      <c r="AG9" s="26">
        <v>67.0</v>
      </c>
      <c r="AH9" s="27" t="s">
        <v>996</v>
      </c>
      <c r="AI9" s="26">
        <v>1.630043113504E12</v>
      </c>
      <c r="AJ9" s="24" t="b">
        <f t="shared" si="8"/>
        <v>1</v>
      </c>
      <c r="AK9" s="25" t="s">
        <v>81</v>
      </c>
      <c r="AL9" s="26">
        <v>83.0</v>
      </c>
      <c r="AM9" s="27" t="s">
        <v>1001</v>
      </c>
      <c r="AN9" s="26">
        <v>1.630043614152E12</v>
      </c>
      <c r="AO9" s="24" t="b">
        <f t="shared" si="9"/>
        <v>1</v>
      </c>
      <c r="AP9" s="25" t="s">
        <v>81</v>
      </c>
      <c r="AQ9" s="26">
        <v>401.0</v>
      </c>
      <c r="AR9" s="27" t="s">
        <v>1002</v>
      </c>
      <c r="AS9" s="26">
        <v>1.630044077455E12</v>
      </c>
    </row>
    <row r="10">
      <c r="A10" s="24" t="b">
        <f t="shared" si="1"/>
        <v>1</v>
      </c>
      <c r="B10" s="25" t="s">
        <v>104</v>
      </c>
      <c r="C10" s="26">
        <v>273.0</v>
      </c>
      <c r="D10" s="27" t="s">
        <v>998</v>
      </c>
      <c r="E10" s="26">
        <v>1.630036174432E12</v>
      </c>
      <c r="F10" s="24" t="b">
        <f t="shared" si="2"/>
        <v>1</v>
      </c>
      <c r="G10" s="25" t="s">
        <v>104</v>
      </c>
      <c r="H10" s="26">
        <v>284.0</v>
      </c>
      <c r="I10" s="27" t="s">
        <v>999</v>
      </c>
      <c r="J10" s="26">
        <v>1.630036839465E12</v>
      </c>
      <c r="K10" s="24" t="b">
        <f t="shared" si="3"/>
        <v>1</v>
      </c>
      <c r="L10" s="25" t="s">
        <v>104</v>
      </c>
      <c r="M10" s="26">
        <v>264.0</v>
      </c>
      <c r="N10" s="27" t="s">
        <v>1003</v>
      </c>
      <c r="O10" s="26">
        <v>1.630037206179E12</v>
      </c>
      <c r="P10" s="24" t="b">
        <f t="shared" si="4"/>
        <v>1</v>
      </c>
      <c r="Q10" s="25" t="s">
        <v>104</v>
      </c>
      <c r="R10" s="26">
        <v>328.0</v>
      </c>
      <c r="S10" s="27" t="s">
        <v>1004</v>
      </c>
      <c r="T10" s="26">
        <v>1.630039679074E12</v>
      </c>
      <c r="U10" s="24" t="b">
        <f t="shared" si="5"/>
        <v>1</v>
      </c>
      <c r="V10" s="25" t="s">
        <v>104</v>
      </c>
      <c r="W10" s="26">
        <v>253.0</v>
      </c>
      <c r="X10" s="27" t="s">
        <v>997</v>
      </c>
      <c r="Y10" s="26">
        <v>1.630040067548E12</v>
      </c>
      <c r="Z10" s="24" t="b">
        <f t="shared" si="6"/>
        <v>1</v>
      </c>
      <c r="AA10" s="25" t="s">
        <v>104</v>
      </c>
      <c r="AB10" s="26">
        <v>263.0</v>
      </c>
      <c r="AC10" s="27" t="s">
        <v>1000</v>
      </c>
      <c r="AD10" s="26">
        <v>1.630040449462E12</v>
      </c>
      <c r="AE10" s="24" t="b">
        <f t="shared" si="7"/>
        <v>1</v>
      </c>
      <c r="AF10" s="25" t="s">
        <v>104</v>
      </c>
      <c r="AG10" s="26">
        <v>299.0</v>
      </c>
      <c r="AH10" s="27" t="s">
        <v>996</v>
      </c>
      <c r="AI10" s="26">
        <v>1.630043113796E12</v>
      </c>
      <c r="AJ10" s="24" t="b">
        <f t="shared" si="8"/>
        <v>1</v>
      </c>
      <c r="AK10" s="25" t="s">
        <v>104</v>
      </c>
      <c r="AL10" s="26">
        <v>317.0</v>
      </c>
      <c r="AM10" s="27" t="s">
        <v>1001</v>
      </c>
      <c r="AN10" s="26">
        <v>1.630043614472E12</v>
      </c>
      <c r="AO10" s="24" t="b">
        <f t="shared" si="9"/>
        <v>1</v>
      </c>
      <c r="AP10" s="25" t="s">
        <v>104</v>
      </c>
      <c r="AQ10" s="26">
        <v>315.0</v>
      </c>
      <c r="AR10" s="27" t="s">
        <v>1002</v>
      </c>
      <c r="AS10" s="26">
        <v>1.630044077772E12</v>
      </c>
    </row>
    <row r="11">
      <c r="A11" s="24" t="b">
        <f t="shared" si="1"/>
        <v>1</v>
      </c>
      <c r="B11" s="25" t="s">
        <v>84</v>
      </c>
      <c r="C11" s="26">
        <v>212.0</v>
      </c>
      <c r="D11" s="27" t="s">
        <v>998</v>
      </c>
      <c r="E11" s="26">
        <v>1.630036174644E12</v>
      </c>
      <c r="F11" s="24" t="b">
        <f t="shared" si="2"/>
        <v>1</v>
      </c>
      <c r="G11" s="25" t="s">
        <v>84</v>
      </c>
      <c r="H11" s="26">
        <v>186.0</v>
      </c>
      <c r="I11" s="27" t="s">
        <v>999</v>
      </c>
      <c r="J11" s="26">
        <v>1.63003683965E12</v>
      </c>
      <c r="K11" s="24" t="b">
        <f t="shared" si="3"/>
        <v>1</v>
      </c>
      <c r="L11" s="25" t="s">
        <v>84</v>
      </c>
      <c r="M11" s="26">
        <v>187.0</v>
      </c>
      <c r="N11" s="27" t="s">
        <v>1003</v>
      </c>
      <c r="O11" s="26">
        <v>1.630037206367E12</v>
      </c>
      <c r="P11" s="24" t="b">
        <f t="shared" si="4"/>
        <v>1</v>
      </c>
      <c r="Q11" s="25" t="s">
        <v>84</v>
      </c>
      <c r="R11" s="26">
        <v>285.0</v>
      </c>
      <c r="S11" s="27" t="s">
        <v>1004</v>
      </c>
      <c r="T11" s="26">
        <v>1.630039679348E12</v>
      </c>
      <c r="U11" s="24" t="b">
        <f t="shared" si="5"/>
        <v>1</v>
      </c>
      <c r="V11" s="25" t="s">
        <v>84</v>
      </c>
      <c r="W11" s="26">
        <v>374.0</v>
      </c>
      <c r="X11" s="27" t="s">
        <v>997</v>
      </c>
      <c r="Y11" s="26">
        <v>1.630040067922E12</v>
      </c>
      <c r="Z11" s="24" t="b">
        <f t="shared" si="6"/>
        <v>1</v>
      </c>
      <c r="AA11" s="25" t="s">
        <v>84</v>
      </c>
      <c r="AB11" s="26">
        <v>231.0</v>
      </c>
      <c r="AC11" s="27" t="s">
        <v>1000</v>
      </c>
      <c r="AD11" s="26">
        <v>1.630040449695E12</v>
      </c>
      <c r="AE11" s="24" t="b">
        <f t="shared" si="7"/>
        <v>1</v>
      </c>
      <c r="AF11" s="25" t="s">
        <v>84</v>
      </c>
      <c r="AG11" s="26">
        <v>269.0</v>
      </c>
      <c r="AH11" s="27" t="s">
        <v>1005</v>
      </c>
      <c r="AI11" s="26">
        <v>1.630043114061E12</v>
      </c>
      <c r="AJ11" s="24" t="b">
        <f t="shared" si="8"/>
        <v>1</v>
      </c>
      <c r="AK11" s="25" t="s">
        <v>84</v>
      </c>
      <c r="AL11" s="26">
        <v>429.0</v>
      </c>
      <c r="AM11" s="27" t="s">
        <v>1001</v>
      </c>
      <c r="AN11" s="26">
        <v>1.630043614896E12</v>
      </c>
      <c r="AO11" s="24" t="b">
        <f t="shared" si="9"/>
        <v>1</v>
      </c>
      <c r="AP11" s="25" t="s">
        <v>84</v>
      </c>
      <c r="AQ11" s="26">
        <v>326.0</v>
      </c>
      <c r="AR11" s="27" t="s">
        <v>1006</v>
      </c>
      <c r="AS11" s="26">
        <v>1.630044078107E12</v>
      </c>
    </row>
    <row r="12">
      <c r="A12" s="24" t="b">
        <f t="shared" si="1"/>
        <v>1</v>
      </c>
      <c r="B12" s="25" t="s">
        <v>61</v>
      </c>
      <c r="C12" s="26">
        <v>202.0</v>
      </c>
      <c r="D12" s="27" t="s">
        <v>998</v>
      </c>
      <c r="E12" s="26">
        <v>1.630036174848E12</v>
      </c>
      <c r="F12" s="24" t="b">
        <f t="shared" si="2"/>
        <v>1</v>
      </c>
      <c r="G12" s="25" t="s">
        <v>61</v>
      </c>
      <c r="H12" s="26">
        <v>255.0</v>
      </c>
      <c r="I12" s="27" t="s">
        <v>999</v>
      </c>
      <c r="J12" s="26">
        <v>1.63003683991E12</v>
      </c>
      <c r="K12" s="24" t="b">
        <f t="shared" si="3"/>
        <v>1</v>
      </c>
      <c r="L12" s="25" t="s">
        <v>61</v>
      </c>
      <c r="M12" s="26">
        <v>217.0</v>
      </c>
      <c r="N12" s="27" t="s">
        <v>1003</v>
      </c>
      <c r="O12" s="26">
        <v>1.630037206582E12</v>
      </c>
      <c r="P12" s="24" t="b">
        <f t="shared" si="4"/>
        <v>1</v>
      </c>
      <c r="Q12" s="25" t="s">
        <v>61</v>
      </c>
      <c r="R12" s="26">
        <v>219.0</v>
      </c>
      <c r="S12" s="27" t="s">
        <v>1004</v>
      </c>
      <c r="T12" s="26">
        <v>1.630039679565E12</v>
      </c>
      <c r="U12" s="24" t="b">
        <f t="shared" si="5"/>
        <v>1</v>
      </c>
      <c r="V12" s="25" t="s">
        <v>61</v>
      </c>
      <c r="W12" s="26">
        <v>217.0</v>
      </c>
      <c r="X12" s="27" t="s">
        <v>1007</v>
      </c>
      <c r="Y12" s="26">
        <v>1.630040068142E12</v>
      </c>
      <c r="Z12" s="24" t="b">
        <f t="shared" si="6"/>
        <v>1</v>
      </c>
      <c r="AA12" s="25" t="s">
        <v>61</v>
      </c>
      <c r="AB12" s="26">
        <v>243.0</v>
      </c>
      <c r="AC12" s="27" t="s">
        <v>1000</v>
      </c>
      <c r="AD12" s="26">
        <v>1.630040449941E12</v>
      </c>
      <c r="AE12" s="24" t="b">
        <f t="shared" si="7"/>
        <v>1</v>
      </c>
      <c r="AF12" s="25" t="s">
        <v>61</v>
      </c>
      <c r="AG12" s="26">
        <v>234.0</v>
      </c>
      <c r="AH12" s="27" t="s">
        <v>1005</v>
      </c>
      <c r="AI12" s="26">
        <v>1.630043114299E12</v>
      </c>
      <c r="AJ12" s="24" t="b">
        <f t="shared" si="8"/>
        <v>1</v>
      </c>
      <c r="AK12" s="25" t="s">
        <v>61</v>
      </c>
      <c r="AL12" s="26">
        <v>282.0</v>
      </c>
      <c r="AM12" s="27" t="s">
        <v>1008</v>
      </c>
      <c r="AN12" s="26">
        <v>1.630043615187E12</v>
      </c>
      <c r="AO12" s="24" t="b">
        <f t="shared" si="9"/>
        <v>1</v>
      </c>
      <c r="AP12" s="25" t="s">
        <v>61</v>
      </c>
      <c r="AQ12" s="26">
        <v>215.0</v>
      </c>
      <c r="AR12" s="27" t="s">
        <v>1006</v>
      </c>
      <c r="AS12" s="26">
        <v>1.630044078314E12</v>
      </c>
    </row>
    <row r="13">
      <c r="A13" s="24" t="b">
        <f t="shared" si="1"/>
        <v>1</v>
      </c>
      <c r="B13" s="25" t="s">
        <v>92</v>
      </c>
      <c r="C13" s="26">
        <v>91.0</v>
      </c>
      <c r="D13" s="27" t="s">
        <v>998</v>
      </c>
      <c r="E13" s="26">
        <v>1.630036174938E12</v>
      </c>
      <c r="F13" s="24" t="b">
        <f t="shared" si="2"/>
        <v>1</v>
      </c>
      <c r="G13" s="25" t="s">
        <v>92</v>
      </c>
      <c r="H13" s="26">
        <v>108.0</v>
      </c>
      <c r="I13" s="27" t="s">
        <v>1009</v>
      </c>
      <c r="J13" s="26">
        <v>1.630036840015E12</v>
      </c>
      <c r="K13" s="24" t="b">
        <f t="shared" si="3"/>
        <v>1</v>
      </c>
      <c r="L13" s="25" t="s">
        <v>92</v>
      </c>
      <c r="M13" s="26">
        <v>123.0</v>
      </c>
      <c r="N13" s="27" t="s">
        <v>1003</v>
      </c>
      <c r="O13" s="26">
        <v>1.630037206702E12</v>
      </c>
      <c r="P13" s="24" t="b">
        <f t="shared" si="4"/>
        <v>1</v>
      </c>
      <c r="Q13" s="25" t="s">
        <v>92</v>
      </c>
      <c r="R13" s="26">
        <v>68.0</v>
      </c>
      <c r="S13" s="27" t="s">
        <v>1004</v>
      </c>
      <c r="T13" s="26">
        <v>1.630039679637E12</v>
      </c>
      <c r="U13" s="24" t="b">
        <f t="shared" si="5"/>
        <v>1</v>
      </c>
      <c r="V13" s="25" t="s">
        <v>92</v>
      </c>
      <c r="W13" s="26">
        <v>84.0</v>
      </c>
      <c r="X13" s="27" t="s">
        <v>1007</v>
      </c>
      <c r="Y13" s="26">
        <v>1.630040068222E12</v>
      </c>
      <c r="Z13" s="24" t="b">
        <f t="shared" si="6"/>
        <v>1</v>
      </c>
      <c r="AA13" s="25" t="s">
        <v>92</v>
      </c>
      <c r="AB13" s="26">
        <v>20.0</v>
      </c>
      <c r="AC13" s="27" t="s">
        <v>1000</v>
      </c>
      <c r="AD13" s="26">
        <v>1.630040449982E12</v>
      </c>
      <c r="AE13" s="24" t="b">
        <f t="shared" si="7"/>
        <v>1</v>
      </c>
      <c r="AF13" s="25" t="s">
        <v>92</v>
      </c>
      <c r="AG13" s="26">
        <v>71.0</v>
      </c>
      <c r="AH13" s="27" t="s">
        <v>1005</v>
      </c>
      <c r="AI13" s="26">
        <v>1.630043114376E12</v>
      </c>
      <c r="AJ13" s="24" t="b">
        <f t="shared" si="8"/>
        <v>1</v>
      </c>
      <c r="AK13" s="25" t="s">
        <v>92</v>
      </c>
      <c r="AL13" s="26">
        <v>64.0</v>
      </c>
      <c r="AM13" s="27" t="s">
        <v>1008</v>
      </c>
      <c r="AN13" s="26">
        <v>1.630043615256E12</v>
      </c>
      <c r="AO13" s="24" t="b">
        <f t="shared" si="9"/>
        <v>1</v>
      </c>
      <c r="AP13" s="25" t="s">
        <v>92</v>
      </c>
      <c r="AQ13" s="26">
        <v>99.0</v>
      </c>
      <c r="AR13" s="27" t="s">
        <v>1006</v>
      </c>
      <c r="AS13" s="26">
        <v>1.630044078415E12</v>
      </c>
    </row>
    <row r="14">
      <c r="A14" s="24" t="b">
        <f t="shared" si="1"/>
        <v>1</v>
      </c>
      <c r="B14" s="25" t="s">
        <v>81</v>
      </c>
      <c r="C14" s="26">
        <v>154.0</v>
      </c>
      <c r="D14" s="27" t="s">
        <v>1010</v>
      </c>
      <c r="E14" s="26">
        <v>1.630036175104E12</v>
      </c>
      <c r="F14" s="24" t="b">
        <f t="shared" si="2"/>
        <v>1</v>
      </c>
      <c r="G14" s="25" t="s">
        <v>81</v>
      </c>
      <c r="H14" s="26">
        <v>164.0</v>
      </c>
      <c r="I14" s="27" t="s">
        <v>1009</v>
      </c>
      <c r="J14" s="26">
        <v>1.630036840188E12</v>
      </c>
      <c r="K14" s="24" t="b">
        <f t="shared" si="3"/>
        <v>1</v>
      </c>
      <c r="L14" s="25" t="s">
        <v>81</v>
      </c>
      <c r="M14" s="26">
        <v>146.0</v>
      </c>
      <c r="N14" s="27" t="s">
        <v>1003</v>
      </c>
      <c r="O14" s="26">
        <v>1.630037206849E12</v>
      </c>
      <c r="P14" s="24" t="b">
        <f t="shared" si="4"/>
        <v>1</v>
      </c>
      <c r="Q14" s="25" t="s">
        <v>81</v>
      </c>
      <c r="R14" s="26">
        <v>146.0</v>
      </c>
      <c r="S14" s="27" t="s">
        <v>1004</v>
      </c>
      <c r="T14" s="26">
        <v>1.630039679793E12</v>
      </c>
      <c r="U14" s="24" t="b">
        <f t="shared" si="5"/>
        <v>1</v>
      </c>
      <c r="V14" s="25" t="s">
        <v>81</v>
      </c>
      <c r="W14" s="26">
        <v>155.0</v>
      </c>
      <c r="X14" s="27" t="s">
        <v>1007</v>
      </c>
      <c r="Y14" s="26">
        <v>1.630040068393E12</v>
      </c>
      <c r="Z14" s="24" t="b">
        <f t="shared" si="6"/>
        <v>1</v>
      </c>
      <c r="AA14" s="25" t="s">
        <v>81</v>
      </c>
      <c r="AB14" s="26">
        <v>175.0</v>
      </c>
      <c r="AC14" s="27" t="s">
        <v>1011</v>
      </c>
      <c r="AD14" s="26">
        <v>1.630040450145E12</v>
      </c>
      <c r="AE14" s="24" t="b">
        <f t="shared" si="7"/>
        <v>1</v>
      </c>
      <c r="AF14" s="25" t="s">
        <v>81</v>
      </c>
      <c r="AG14" s="26">
        <v>236.0</v>
      </c>
      <c r="AH14" s="27" t="s">
        <v>1005</v>
      </c>
      <c r="AI14" s="26">
        <v>1.630043114609E12</v>
      </c>
      <c r="AJ14" s="24" t="b">
        <f t="shared" si="8"/>
        <v>1</v>
      </c>
      <c r="AK14" s="25" t="s">
        <v>81</v>
      </c>
      <c r="AL14" s="26">
        <v>155.0</v>
      </c>
      <c r="AM14" s="27" t="s">
        <v>1008</v>
      </c>
      <c r="AN14" s="26">
        <v>1.630043615397E12</v>
      </c>
      <c r="AO14" s="24" t="b">
        <f t="shared" si="9"/>
        <v>1</v>
      </c>
      <c r="AP14" s="25" t="s">
        <v>81</v>
      </c>
      <c r="AQ14" s="26">
        <v>192.0</v>
      </c>
      <c r="AR14" s="27" t="s">
        <v>1006</v>
      </c>
      <c r="AS14" s="26">
        <v>1.630044078601E12</v>
      </c>
    </row>
    <row r="15">
      <c r="A15" s="24" t="b">
        <f t="shared" si="1"/>
        <v>1</v>
      </c>
      <c r="B15" s="25" t="s">
        <v>100</v>
      </c>
      <c r="C15" s="26">
        <v>775.0</v>
      </c>
      <c r="D15" s="27" t="s">
        <v>1010</v>
      </c>
      <c r="E15" s="26">
        <v>1.630036175869E12</v>
      </c>
      <c r="F15" s="24" t="b">
        <f t="shared" si="2"/>
        <v>1</v>
      </c>
      <c r="G15" s="25" t="s">
        <v>100</v>
      </c>
      <c r="H15" s="26">
        <v>648.0</v>
      </c>
      <c r="I15" s="27" t="s">
        <v>1009</v>
      </c>
      <c r="J15" s="26">
        <v>1.630036840828E12</v>
      </c>
      <c r="K15" s="24" t="b">
        <f t="shared" si="3"/>
        <v>1</v>
      </c>
      <c r="L15" s="25" t="s">
        <v>100</v>
      </c>
      <c r="M15" s="26">
        <v>594.0</v>
      </c>
      <c r="N15" s="27" t="s">
        <v>1012</v>
      </c>
      <c r="O15" s="26">
        <v>1.63003720744E12</v>
      </c>
      <c r="P15" s="24" t="b">
        <f t="shared" si="4"/>
        <v>1</v>
      </c>
      <c r="Q15" s="25" t="s">
        <v>100</v>
      </c>
      <c r="R15" s="26">
        <v>680.0</v>
      </c>
      <c r="S15" s="27" t="s">
        <v>1013</v>
      </c>
      <c r="T15" s="26">
        <v>1.630039680463E12</v>
      </c>
      <c r="U15" s="24" t="b">
        <f t="shared" si="5"/>
        <v>1</v>
      </c>
      <c r="V15" s="25" t="s">
        <v>100</v>
      </c>
      <c r="W15" s="26">
        <v>559.0</v>
      </c>
      <c r="X15" s="27" t="s">
        <v>1007</v>
      </c>
      <c r="Y15" s="26">
        <v>1.630040068938E12</v>
      </c>
      <c r="Z15" s="24" t="b">
        <f t="shared" si="6"/>
        <v>1</v>
      </c>
      <c r="AA15" s="25" t="s">
        <v>100</v>
      </c>
      <c r="AB15" s="26">
        <v>532.0</v>
      </c>
      <c r="AC15" s="27" t="s">
        <v>1011</v>
      </c>
      <c r="AD15" s="26">
        <v>1.63004045068E12</v>
      </c>
      <c r="AE15" s="24" t="b">
        <f t="shared" si="7"/>
        <v>1</v>
      </c>
      <c r="AF15" s="25" t="s">
        <v>100</v>
      </c>
      <c r="AG15" s="26">
        <v>689.0</v>
      </c>
      <c r="AH15" s="27" t="s">
        <v>1014</v>
      </c>
      <c r="AI15" s="26">
        <v>1.630043115288E12</v>
      </c>
      <c r="AJ15" s="24" t="b">
        <f t="shared" si="8"/>
        <v>1</v>
      </c>
      <c r="AK15" s="25" t="s">
        <v>100</v>
      </c>
      <c r="AL15" s="26">
        <v>621.0</v>
      </c>
      <c r="AM15" s="27" t="s">
        <v>1015</v>
      </c>
      <c r="AN15" s="26">
        <v>1.630043616021E12</v>
      </c>
      <c r="AO15" s="24" t="b">
        <f t="shared" si="9"/>
        <v>1</v>
      </c>
      <c r="AP15" s="25" t="s">
        <v>100</v>
      </c>
      <c r="AQ15" s="26">
        <v>685.0</v>
      </c>
      <c r="AR15" s="27" t="s">
        <v>1016</v>
      </c>
      <c r="AS15" s="26">
        <v>1.630044079296E12</v>
      </c>
    </row>
    <row r="16">
      <c r="A16" s="24" t="b">
        <f t="shared" si="1"/>
        <v>1</v>
      </c>
      <c r="B16" s="25" t="s">
        <v>111</v>
      </c>
      <c r="C16" s="26">
        <v>367.0</v>
      </c>
      <c r="D16" s="27" t="s">
        <v>1017</v>
      </c>
      <c r="E16" s="26">
        <v>1.630036176234E12</v>
      </c>
      <c r="F16" s="24" t="b">
        <f t="shared" si="2"/>
        <v>1</v>
      </c>
      <c r="G16" s="25" t="s">
        <v>111</v>
      </c>
      <c r="H16" s="26">
        <v>367.0</v>
      </c>
      <c r="I16" s="27" t="s">
        <v>1018</v>
      </c>
      <c r="J16" s="26">
        <v>1.630036841198E12</v>
      </c>
      <c r="K16" s="24" t="b">
        <f t="shared" si="3"/>
        <v>1</v>
      </c>
      <c r="L16" s="25" t="s">
        <v>111</v>
      </c>
      <c r="M16" s="26">
        <v>409.0</v>
      </c>
      <c r="N16" s="27" t="s">
        <v>1012</v>
      </c>
      <c r="O16" s="26">
        <v>1.630037207853E12</v>
      </c>
      <c r="P16" s="24" t="b">
        <f t="shared" si="4"/>
        <v>1</v>
      </c>
      <c r="Q16" s="25" t="s">
        <v>111</v>
      </c>
      <c r="R16" s="26">
        <v>377.0</v>
      </c>
      <c r="S16" s="27" t="s">
        <v>1013</v>
      </c>
      <c r="T16" s="26">
        <v>1.630039680839E12</v>
      </c>
      <c r="U16" s="24" t="b">
        <f t="shared" si="5"/>
        <v>1</v>
      </c>
      <c r="V16" s="25" t="s">
        <v>111</v>
      </c>
      <c r="W16" s="26">
        <v>374.0</v>
      </c>
      <c r="X16" s="27" t="s">
        <v>1019</v>
      </c>
      <c r="Y16" s="26">
        <v>1.630040069314E12</v>
      </c>
      <c r="Z16" s="24" t="b">
        <f t="shared" si="6"/>
        <v>1</v>
      </c>
      <c r="AA16" s="25" t="s">
        <v>111</v>
      </c>
      <c r="AB16" s="26">
        <v>393.0</v>
      </c>
      <c r="AC16" s="27" t="s">
        <v>1020</v>
      </c>
      <c r="AD16" s="26">
        <v>1.630040451056E12</v>
      </c>
      <c r="AE16" s="24" t="b">
        <f t="shared" si="7"/>
        <v>1</v>
      </c>
      <c r="AF16" s="25" t="s">
        <v>111</v>
      </c>
      <c r="AG16" s="26">
        <v>410.0</v>
      </c>
      <c r="AH16" s="27" t="s">
        <v>1014</v>
      </c>
      <c r="AI16" s="26">
        <v>1.630043115701E12</v>
      </c>
      <c r="AJ16" s="24" t="b">
        <f t="shared" si="8"/>
        <v>1</v>
      </c>
      <c r="AK16" s="25" t="s">
        <v>111</v>
      </c>
      <c r="AL16" s="26">
        <v>403.0</v>
      </c>
      <c r="AM16" s="27" t="s">
        <v>1015</v>
      </c>
      <c r="AN16" s="26">
        <v>1.630043616425E12</v>
      </c>
      <c r="AO16" s="24" t="b">
        <f t="shared" si="9"/>
        <v>1</v>
      </c>
      <c r="AP16" s="25" t="s">
        <v>111</v>
      </c>
      <c r="AQ16" s="26">
        <v>412.0</v>
      </c>
      <c r="AR16" s="27" t="s">
        <v>1016</v>
      </c>
      <c r="AS16" s="26">
        <v>1.6300440797E12</v>
      </c>
    </row>
    <row r="17">
      <c r="A17" s="24" t="b">
        <f t="shared" si="1"/>
        <v>1</v>
      </c>
      <c r="B17" s="25" t="s">
        <v>84</v>
      </c>
      <c r="C17" s="26">
        <v>131.0</v>
      </c>
      <c r="D17" s="27" t="s">
        <v>1017</v>
      </c>
      <c r="E17" s="26">
        <v>1.630036176366E12</v>
      </c>
      <c r="F17" s="24" t="b">
        <f t="shared" si="2"/>
        <v>1</v>
      </c>
      <c r="G17" s="25" t="s">
        <v>84</v>
      </c>
      <c r="H17" s="26">
        <v>130.0</v>
      </c>
      <c r="I17" s="27" t="s">
        <v>1018</v>
      </c>
      <c r="J17" s="26">
        <v>1.630036841325E12</v>
      </c>
      <c r="K17" s="24" t="b">
        <f t="shared" si="3"/>
        <v>1</v>
      </c>
      <c r="L17" s="25" t="s">
        <v>84</v>
      </c>
      <c r="M17" s="26">
        <v>147.0</v>
      </c>
      <c r="N17" s="27" t="s">
        <v>1021</v>
      </c>
      <c r="O17" s="26">
        <v>1.630037208E12</v>
      </c>
      <c r="P17" s="24" t="b">
        <f t="shared" si="4"/>
        <v>1</v>
      </c>
      <c r="Q17" s="25" t="s">
        <v>84</v>
      </c>
      <c r="R17" s="26">
        <v>180.0</v>
      </c>
      <c r="S17" s="27" t="s">
        <v>1022</v>
      </c>
      <c r="T17" s="26">
        <v>1.630039681018E12</v>
      </c>
      <c r="U17" s="24" t="b">
        <f t="shared" si="5"/>
        <v>1</v>
      </c>
      <c r="V17" s="25" t="s">
        <v>84</v>
      </c>
      <c r="W17" s="26">
        <v>148.0</v>
      </c>
      <c r="X17" s="27" t="s">
        <v>1019</v>
      </c>
      <c r="Y17" s="26">
        <v>1.630040069459E12</v>
      </c>
      <c r="Z17" s="24" t="b">
        <f t="shared" si="6"/>
        <v>1</v>
      </c>
      <c r="AA17" s="25" t="s">
        <v>84</v>
      </c>
      <c r="AB17" s="26">
        <v>115.0</v>
      </c>
      <c r="AC17" s="27" t="s">
        <v>1020</v>
      </c>
      <c r="AD17" s="26">
        <v>1.630040451173E12</v>
      </c>
      <c r="AE17" s="24" t="b">
        <f t="shared" si="7"/>
        <v>1</v>
      </c>
      <c r="AF17" s="25" t="s">
        <v>84</v>
      </c>
      <c r="AG17" s="26">
        <v>157.0</v>
      </c>
      <c r="AH17" s="27" t="s">
        <v>1014</v>
      </c>
      <c r="AI17" s="26">
        <v>1.630043115867E12</v>
      </c>
      <c r="AJ17" s="24" t="b">
        <f t="shared" si="8"/>
        <v>1</v>
      </c>
      <c r="AK17" s="25" t="s">
        <v>84</v>
      </c>
      <c r="AL17" s="26">
        <v>145.0</v>
      </c>
      <c r="AM17" s="27" t="s">
        <v>1015</v>
      </c>
      <c r="AN17" s="26">
        <v>1.63004361657E12</v>
      </c>
      <c r="AO17" s="24" t="b">
        <f t="shared" si="9"/>
        <v>1</v>
      </c>
      <c r="AP17" s="25" t="s">
        <v>84</v>
      </c>
      <c r="AQ17" s="26">
        <v>139.0</v>
      </c>
      <c r="AR17" s="27" t="s">
        <v>1016</v>
      </c>
      <c r="AS17" s="26">
        <v>1.630044079836E12</v>
      </c>
    </row>
    <row r="18">
      <c r="A18" s="24" t="b">
        <f t="shared" si="1"/>
        <v>1</v>
      </c>
      <c r="B18" s="25" t="s">
        <v>123</v>
      </c>
      <c r="C18" s="26">
        <v>195.0</v>
      </c>
      <c r="D18" s="27" t="s">
        <v>1017</v>
      </c>
      <c r="E18" s="26">
        <v>1.630036176562E12</v>
      </c>
      <c r="F18" s="24" t="b">
        <f t="shared" si="2"/>
        <v>1</v>
      </c>
      <c r="G18" s="25" t="s">
        <v>123</v>
      </c>
      <c r="H18" s="26">
        <v>188.0</v>
      </c>
      <c r="I18" s="27" t="s">
        <v>1018</v>
      </c>
      <c r="J18" s="26">
        <v>1.630036841526E12</v>
      </c>
      <c r="K18" s="24" t="b">
        <f t="shared" si="3"/>
        <v>1</v>
      </c>
      <c r="L18" s="25" t="s">
        <v>123</v>
      </c>
      <c r="M18" s="26">
        <v>197.0</v>
      </c>
      <c r="N18" s="27" t="s">
        <v>1021</v>
      </c>
      <c r="O18" s="26">
        <v>1.630037208196E12</v>
      </c>
      <c r="P18" s="24" t="b">
        <f t="shared" si="4"/>
        <v>1</v>
      </c>
      <c r="Q18" s="25" t="s">
        <v>92</v>
      </c>
      <c r="R18" s="26">
        <v>263.0</v>
      </c>
      <c r="S18" s="27" t="s">
        <v>1022</v>
      </c>
      <c r="T18" s="26">
        <v>1.630039681282E12</v>
      </c>
      <c r="U18" s="24" t="b">
        <f t="shared" si="5"/>
        <v>1</v>
      </c>
      <c r="V18" s="25" t="s">
        <v>123</v>
      </c>
      <c r="W18" s="26">
        <v>181.0</v>
      </c>
      <c r="X18" s="27" t="s">
        <v>1019</v>
      </c>
      <c r="Y18" s="26">
        <v>1.630040069639E12</v>
      </c>
      <c r="Z18" s="24" t="b">
        <f t="shared" si="6"/>
        <v>1</v>
      </c>
      <c r="AA18" s="25" t="s">
        <v>123</v>
      </c>
      <c r="AB18" s="26">
        <v>196.0</v>
      </c>
      <c r="AC18" s="27" t="s">
        <v>1020</v>
      </c>
      <c r="AD18" s="26">
        <v>1.630040451369E12</v>
      </c>
      <c r="AE18" s="24" t="b">
        <f t="shared" si="7"/>
        <v>1</v>
      </c>
      <c r="AF18" s="25" t="s">
        <v>123</v>
      </c>
      <c r="AG18" s="26">
        <v>220.0</v>
      </c>
      <c r="AH18" s="27" t="s">
        <v>1023</v>
      </c>
      <c r="AI18" s="26">
        <v>1.630043116077E12</v>
      </c>
      <c r="AJ18" s="24" t="b">
        <f t="shared" si="8"/>
        <v>1</v>
      </c>
      <c r="AK18" s="25" t="s">
        <v>123</v>
      </c>
      <c r="AL18" s="26">
        <v>212.0</v>
      </c>
      <c r="AM18" s="27" t="s">
        <v>1015</v>
      </c>
      <c r="AN18" s="26">
        <v>1.630043616782E12</v>
      </c>
      <c r="AO18" s="24" t="b">
        <f t="shared" si="9"/>
        <v>1</v>
      </c>
      <c r="AP18" s="25" t="s">
        <v>123</v>
      </c>
      <c r="AQ18" s="26">
        <v>203.0</v>
      </c>
      <c r="AR18" s="27" t="s">
        <v>1024</v>
      </c>
      <c r="AS18" s="26">
        <v>1.630044080046E12</v>
      </c>
    </row>
    <row r="19">
      <c r="A19" s="24" t="b">
        <f t="shared" si="1"/>
        <v>1</v>
      </c>
      <c r="B19" s="25" t="s">
        <v>92</v>
      </c>
      <c r="C19" s="26">
        <v>75.0</v>
      </c>
      <c r="D19" s="27" t="s">
        <v>1017</v>
      </c>
      <c r="E19" s="26">
        <v>1.630036176635E12</v>
      </c>
      <c r="F19" s="24" t="b">
        <f t="shared" si="2"/>
        <v>1</v>
      </c>
      <c r="G19" s="25" t="s">
        <v>92</v>
      </c>
      <c r="H19" s="26">
        <v>66.0</v>
      </c>
      <c r="I19" s="27" t="s">
        <v>1018</v>
      </c>
      <c r="J19" s="26">
        <v>1.630036841578E12</v>
      </c>
      <c r="K19" s="24" t="b">
        <f t="shared" si="3"/>
        <v>1</v>
      </c>
      <c r="L19" s="25" t="s">
        <v>92</v>
      </c>
      <c r="M19" s="26">
        <v>108.0</v>
      </c>
      <c r="N19" s="27" t="s">
        <v>1021</v>
      </c>
      <c r="O19" s="26">
        <v>1.630037208304E12</v>
      </c>
      <c r="P19" s="24" t="b">
        <f t="shared" si="4"/>
        <v>1</v>
      </c>
      <c r="Q19" s="25" t="s">
        <v>84</v>
      </c>
      <c r="R19" s="26">
        <v>244.0</v>
      </c>
      <c r="S19" s="27" t="s">
        <v>1022</v>
      </c>
      <c r="T19" s="26">
        <v>1.630039681526E12</v>
      </c>
      <c r="U19" s="24" t="b">
        <f t="shared" si="5"/>
        <v>1</v>
      </c>
      <c r="V19" s="25" t="s">
        <v>92</v>
      </c>
      <c r="W19" s="26">
        <v>56.0</v>
      </c>
      <c r="X19" s="27" t="s">
        <v>1019</v>
      </c>
      <c r="Y19" s="26">
        <v>1.630040069694E12</v>
      </c>
      <c r="Z19" s="24" t="b">
        <f t="shared" si="6"/>
        <v>1</v>
      </c>
      <c r="AA19" s="25" t="s">
        <v>92</v>
      </c>
      <c r="AB19" s="26">
        <v>69.0</v>
      </c>
      <c r="AC19" s="27" t="s">
        <v>1020</v>
      </c>
      <c r="AD19" s="26">
        <v>1.630040451437E12</v>
      </c>
      <c r="AE19" s="24" t="b">
        <f t="shared" si="7"/>
        <v>1</v>
      </c>
      <c r="AF19" s="25" t="s">
        <v>92</v>
      </c>
      <c r="AG19" s="26">
        <v>67.0</v>
      </c>
      <c r="AH19" s="27" t="s">
        <v>1023</v>
      </c>
      <c r="AI19" s="26">
        <v>1.63004311614E12</v>
      </c>
      <c r="AJ19" s="24" t="b">
        <f t="shared" si="8"/>
        <v>1</v>
      </c>
      <c r="AK19" s="25" t="s">
        <v>92</v>
      </c>
      <c r="AL19" s="26">
        <v>58.0</v>
      </c>
      <c r="AM19" s="27" t="s">
        <v>1015</v>
      </c>
      <c r="AN19" s="26">
        <v>1.63004361684E12</v>
      </c>
      <c r="AO19" s="24" t="b">
        <f t="shared" si="9"/>
        <v>1</v>
      </c>
      <c r="AP19" s="25" t="s">
        <v>92</v>
      </c>
      <c r="AQ19" s="26">
        <v>24.0</v>
      </c>
      <c r="AR19" s="27" t="s">
        <v>1024</v>
      </c>
      <c r="AS19" s="26">
        <v>1.630044080065E12</v>
      </c>
    </row>
    <row r="20">
      <c r="A20" s="24" t="b">
        <f t="shared" si="1"/>
        <v>1</v>
      </c>
      <c r="B20" s="25" t="s">
        <v>92</v>
      </c>
      <c r="C20" s="26">
        <v>135.0</v>
      </c>
      <c r="D20" s="27" t="s">
        <v>1017</v>
      </c>
      <c r="E20" s="26">
        <v>1.630036176767E12</v>
      </c>
      <c r="F20" s="24" t="b">
        <f t="shared" si="2"/>
        <v>1</v>
      </c>
      <c r="G20" s="25" t="s">
        <v>92</v>
      </c>
      <c r="H20" s="26">
        <v>145.0</v>
      </c>
      <c r="I20" s="27" t="s">
        <v>1018</v>
      </c>
      <c r="J20" s="26">
        <v>1.630036841723E12</v>
      </c>
      <c r="K20" s="24" t="b">
        <f t="shared" si="3"/>
        <v>1</v>
      </c>
      <c r="L20" s="25" t="s">
        <v>92</v>
      </c>
      <c r="M20" s="26">
        <v>252.0</v>
      </c>
      <c r="N20" s="27" t="s">
        <v>1021</v>
      </c>
      <c r="O20" s="26">
        <v>1.630037208559E12</v>
      </c>
      <c r="P20" s="24" t="b">
        <f t="shared" si="4"/>
        <v>1</v>
      </c>
      <c r="Q20" s="25" t="s">
        <v>123</v>
      </c>
      <c r="R20" s="26">
        <v>253.0</v>
      </c>
      <c r="S20" s="27" t="s">
        <v>1022</v>
      </c>
      <c r="T20" s="26">
        <v>1.630039681777E12</v>
      </c>
      <c r="U20" s="24" t="b">
        <f t="shared" si="5"/>
        <v>1</v>
      </c>
      <c r="V20" s="25" t="s">
        <v>92</v>
      </c>
      <c r="W20" s="26">
        <v>160.0</v>
      </c>
      <c r="X20" s="27" t="s">
        <v>1019</v>
      </c>
      <c r="Y20" s="26">
        <v>1.630040069857E12</v>
      </c>
      <c r="Z20" s="24" t="b">
        <f t="shared" si="6"/>
        <v>1</v>
      </c>
      <c r="AA20" s="25" t="s">
        <v>92</v>
      </c>
      <c r="AB20" s="26">
        <v>142.0</v>
      </c>
      <c r="AC20" s="27" t="s">
        <v>1020</v>
      </c>
      <c r="AD20" s="26">
        <v>1.630040451578E12</v>
      </c>
      <c r="AE20" s="24" t="b">
        <f t="shared" si="7"/>
        <v>1</v>
      </c>
      <c r="AF20" s="25" t="s">
        <v>92</v>
      </c>
      <c r="AG20" s="26">
        <v>459.0</v>
      </c>
      <c r="AH20" s="27" t="s">
        <v>1023</v>
      </c>
      <c r="AI20" s="26">
        <v>1.630043116603E12</v>
      </c>
      <c r="AJ20" s="24" t="b">
        <f t="shared" si="8"/>
        <v>1</v>
      </c>
      <c r="AK20" s="25" t="s">
        <v>92</v>
      </c>
      <c r="AL20" s="26">
        <v>176.0</v>
      </c>
      <c r="AM20" s="27" t="s">
        <v>1025</v>
      </c>
      <c r="AN20" s="26">
        <v>1.630043617017E12</v>
      </c>
      <c r="AO20" s="24" t="b">
        <f t="shared" si="9"/>
        <v>1</v>
      </c>
      <c r="AP20" s="25" t="s">
        <v>92</v>
      </c>
      <c r="AQ20" s="26">
        <v>196.0</v>
      </c>
      <c r="AR20" s="27" t="s">
        <v>1024</v>
      </c>
      <c r="AS20" s="26">
        <v>1.630044080263E12</v>
      </c>
    </row>
    <row r="21">
      <c r="A21" s="24" t="b">
        <f t="shared" si="1"/>
        <v>1</v>
      </c>
      <c r="B21" s="25" t="s">
        <v>81</v>
      </c>
      <c r="C21" s="26">
        <v>190.0</v>
      </c>
      <c r="D21" s="27" t="s">
        <v>1017</v>
      </c>
      <c r="E21" s="26">
        <v>1.630036176959E12</v>
      </c>
      <c r="F21" s="24" t="b">
        <f t="shared" si="2"/>
        <v>1</v>
      </c>
      <c r="G21" s="25" t="s">
        <v>81</v>
      </c>
      <c r="H21" s="26">
        <v>185.0</v>
      </c>
      <c r="I21" s="27" t="s">
        <v>1018</v>
      </c>
      <c r="J21" s="26">
        <v>1.630036841913E12</v>
      </c>
      <c r="K21" s="24" t="b">
        <f t="shared" si="3"/>
        <v>1</v>
      </c>
      <c r="L21" s="25" t="s">
        <v>81</v>
      </c>
      <c r="M21" s="26">
        <v>393.0</v>
      </c>
      <c r="N21" s="27" t="s">
        <v>1021</v>
      </c>
      <c r="O21" s="26">
        <v>1.630037208949E12</v>
      </c>
      <c r="P21" s="24" t="b">
        <f t="shared" si="4"/>
        <v>1</v>
      </c>
      <c r="Q21" s="25" t="s">
        <v>92</v>
      </c>
      <c r="R21" s="26">
        <v>63.0</v>
      </c>
      <c r="S21" s="27" t="s">
        <v>1022</v>
      </c>
      <c r="T21" s="26">
        <v>1.630039681841E12</v>
      </c>
      <c r="U21" s="24" t="b">
        <f t="shared" si="5"/>
        <v>1</v>
      </c>
      <c r="V21" s="25" t="s">
        <v>172</v>
      </c>
      <c r="W21" s="26">
        <v>149.0</v>
      </c>
      <c r="X21" s="27" t="s">
        <v>1026</v>
      </c>
      <c r="Y21" s="26">
        <v>1.630040070006E12</v>
      </c>
      <c r="Z21" s="24" t="b">
        <f t="shared" si="6"/>
        <v>1</v>
      </c>
      <c r="AA21" s="25" t="s">
        <v>81</v>
      </c>
      <c r="AB21" s="26">
        <v>172.0</v>
      </c>
      <c r="AC21" s="27" t="s">
        <v>1020</v>
      </c>
      <c r="AD21" s="26">
        <v>1.630040451752E12</v>
      </c>
      <c r="AE21" s="24" t="b">
        <f t="shared" si="7"/>
        <v>1</v>
      </c>
      <c r="AF21" s="25" t="s">
        <v>81</v>
      </c>
      <c r="AG21" s="26">
        <v>225.0</v>
      </c>
      <c r="AH21" s="27" t="s">
        <v>1023</v>
      </c>
      <c r="AI21" s="26">
        <v>1.630043116832E12</v>
      </c>
      <c r="AJ21" s="24" t="b">
        <f t="shared" si="8"/>
        <v>1</v>
      </c>
      <c r="AK21" s="25" t="s">
        <v>81</v>
      </c>
      <c r="AL21" s="26">
        <v>184.0</v>
      </c>
      <c r="AM21" s="27" t="s">
        <v>1025</v>
      </c>
      <c r="AN21" s="26">
        <v>1.630043617199E12</v>
      </c>
      <c r="AO21" s="24" t="b">
        <f t="shared" si="9"/>
        <v>1</v>
      </c>
      <c r="AP21" s="25" t="s">
        <v>81</v>
      </c>
      <c r="AQ21" s="26">
        <v>173.0</v>
      </c>
      <c r="AR21" s="27" t="s">
        <v>1024</v>
      </c>
      <c r="AS21" s="26">
        <v>1.630044080451E12</v>
      </c>
    </row>
    <row r="22">
      <c r="A22" s="24" t="b">
        <f t="shared" si="1"/>
        <v>1</v>
      </c>
      <c r="B22" s="25" t="s">
        <v>84</v>
      </c>
      <c r="C22" s="26">
        <v>168.0</v>
      </c>
      <c r="D22" s="27" t="s">
        <v>1027</v>
      </c>
      <c r="E22" s="26">
        <v>1.630036177146E12</v>
      </c>
      <c r="F22" s="24" t="b">
        <f t="shared" si="2"/>
        <v>1</v>
      </c>
      <c r="G22" s="25" t="s">
        <v>84</v>
      </c>
      <c r="H22" s="26">
        <v>190.0</v>
      </c>
      <c r="I22" s="27" t="s">
        <v>1028</v>
      </c>
      <c r="J22" s="26">
        <v>1.630036842101E12</v>
      </c>
      <c r="K22" s="24" t="b">
        <f t="shared" si="3"/>
        <v>1</v>
      </c>
      <c r="L22" s="25" t="s">
        <v>84</v>
      </c>
      <c r="M22" s="26">
        <v>131.0</v>
      </c>
      <c r="N22" s="27" t="s">
        <v>1029</v>
      </c>
      <c r="O22" s="26">
        <v>1.630037209081E12</v>
      </c>
      <c r="P22" s="24" t="b">
        <f t="shared" si="4"/>
        <v>1</v>
      </c>
      <c r="Q22" s="25" t="s">
        <v>92</v>
      </c>
      <c r="R22" s="26">
        <v>177.0</v>
      </c>
      <c r="S22" s="27" t="s">
        <v>1030</v>
      </c>
      <c r="T22" s="26">
        <v>1.630039682019E12</v>
      </c>
      <c r="U22" s="24" t="b">
        <f t="shared" si="5"/>
        <v>1</v>
      </c>
      <c r="V22" s="25" t="s">
        <v>84</v>
      </c>
      <c r="W22" s="26">
        <v>174.0</v>
      </c>
      <c r="X22" s="27" t="s">
        <v>1026</v>
      </c>
      <c r="Y22" s="26">
        <v>1.630040070178E12</v>
      </c>
      <c r="Z22" s="24" t="b">
        <f t="shared" si="6"/>
        <v>1</v>
      </c>
      <c r="AA22" s="25" t="s">
        <v>84</v>
      </c>
      <c r="AB22" s="26">
        <v>123.0</v>
      </c>
      <c r="AC22" s="27" t="s">
        <v>1020</v>
      </c>
      <c r="AD22" s="26">
        <v>1.630040451874E12</v>
      </c>
      <c r="AE22" s="24" t="b">
        <f t="shared" si="7"/>
        <v>1</v>
      </c>
      <c r="AF22" s="25" t="s">
        <v>84</v>
      </c>
      <c r="AG22" s="26">
        <v>274.0</v>
      </c>
      <c r="AH22" s="27" t="s">
        <v>1031</v>
      </c>
      <c r="AI22" s="26">
        <v>1.6300431171E12</v>
      </c>
      <c r="AJ22" s="24" t="b">
        <f t="shared" si="8"/>
        <v>1</v>
      </c>
      <c r="AK22" s="25" t="s">
        <v>84</v>
      </c>
      <c r="AL22" s="26">
        <v>135.0</v>
      </c>
      <c r="AM22" s="27" t="s">
        <v>1025</v>
      </c>
      <c r="AN22" s="26">
        <v>1.630043617331E12</v>
      </c>
      <c r="AO22" s="24" t="b">
        <f t="shared" si="9"/>
        <v>1</v>
      </c>
      <c r="AP22" s="25" t="s">
        <v>84</v>
      </c>
      <c r="AQ22" s="26">
        <v>89.0</v>
      </c>
      <c r="AR22" s="27" t="s">
        <v>1024</v>
      </c>
      <c r="AS22" s="26">
        <v>1.630044080523E12</v>
      </c>
    </row>
    <row r="23">
      <c r="A23" s="24" t="b">
        <f t="shared" si="1"/>
        <v>1</v>
      </c>
      <c r="B23" s="25" t="s">
        <v>138</v>
      </c>
      <c r="C23" s="26">
        <v>54.0</v>
      </c>
      <c r="D23" s="27" t="s">
        <v>1027</v>
      </c>
      <c r="E23" s="26">
        <v>1.630036177181E12</v>
      </c>
      <c r="F23" s="24" t="b">
        <f t="shared" si="2"/>
        <v>1</v>
      </c>
      <c r="G23" s="25" t="s">
        <v>138</v>
      </c>
      <c r="H23" s="26">
        <v>42.0</v>
      </c>
      <c r="I23" s="27" t="s">
        <v>1028</v>
      </c>
      <c r="J23" s="26">
        <v>1.630036842149E12</v>
      </c>
      <c r="K23" s="24" t="b">
        <f t="shared" si="3"/>
        <v>1</v>
      </c>
      <c r="L23" s="25" t="s">
        <v>138</v>
      </c>
      <c r="M23" s="26">
        <v>86.0</v>
      </c>
      <c r="N23" s="27" t="s">
        <v>1029</v>
      </c>
      <c r="O23" s="26">
        <v>1.630037209164E12</v>
      </c>
      <c r="P23" s="24" t="b">
        <f t="shared" si="4"/>
        <v>1</v>
      </c>
      <c r="Q23" s="25" t="s">
        <v>81</v>
      </c>
      <c r="R23" s="26">
        <v>177.0</v>
      </c>
      <c r="S23" s="27" t="s">
        <v>1030</v>
      </c>
      <c r="T23" s="26">
        <v>1.630039682194E12</v>
      </c>
      <c r="U23" s="24" t="b">
        <f t="shared" si="5"/>
        <v>1</v>
      </c>
      <c r="V23" s="25" t="s">
        <v>138</v>
      </c>
      <c r="W23" s="26">
        <v>92.0</v>
      </c>
      <c r="X23" s="27" t="s">
        <v>1026</v>
      </c>
      <c r="Y23" s="26">
        <v>1.63004007027E12</v>
      </c>
      <c r="Z23" s="24" t="b">
        <f t="shared" si="6"/>
        <v>1</v>
      </c>
      <c r="AA23" s="25" t="s">
        <v>138</v>
      </c>
      <c r="AB23" s="26">
        <v>105.0</v>
      </c>
      <c r="AC23" s="27" t="s">
        <v>1020</v>
      </c>
      <c r="AD23" s="26">
        <v>1.63004045198E12</v>
      </c>
      <c r="AE23" s="24" t="b">
        <f t="shared" si="7"/>
        <v>1</v>
      </c>
      <c r="AF23" s="25" t="s">
        <v>138</v>
      </c>
      <c r="AG23" s="26">
        <v>471.0</v>
      </c>
      <c r="AH23" s="27" t="s">
        <v>1031</v>
      </c>
      <c r="AI23" s="26">
        <v>1.630043117572E12</v>
      </c>
      <c r="AJ23" s="24" t="b">
        <f t="shared" si="8"/>
        <v>1</v>
      </c>
      <c r="AK23" s="25" t="s">
        <v>138</v>
      </c>
      <c r="AL23" s="26">
        <v>66.0</v>
      </c>
      <c r="AM23" s="27" t="s">
        <v>1025</v>
      </c>
      <c r="AN23" s="26">
        <v>1.630043617403E12</v>
      </c>
      <c r="AO23" s="24" t="b">
        <f t="shared" si="9"/>
        <v>1</v>
      </c>
      <c r="AP23" s="25" t="s">
        <v>138</v>
      </c>
      <c r="AQ23" s="26">
        <v>120.0</v>
      </c>
      <c r="AR23" s="27" t="s">
        <v>1024</v>
      </c>
      <c r="AS23" s="26">
        <v>1.630044080647E12</v>
      </c>
    </row>
    <row r="24">
      <c r="A24" s="24" t="b">
        <f t="shared" si="1"/>
        <v>1</v>
      </c>
      <c r="B24" s="25" t="s">
        <v>81</v>
      </c>
      <c r="C24" s="26">
        <v>198.0</v>
      </c>
      <c r="D24" s="27" t="s">
        <v>1027</v>
      </c>
      <c r="E24" s="26">
        <v>1.630036177379E12</v>
      </c>
      <c r="F24" s="24" t="b">
        <f t="shared" si="2"/>
        <v>1</v>
      </c>
      <c r="G24" s="25" t="s">
        <v>81</v>
      </c>
      <c r="H24" s="26">
        <v>192.0</v>
      </c>
      <c r="I24" s="27" t="s">
        <v>1028</v>
      </c>
      <c r="J24" s="26">
        <v>1.630036842335E12</v>
      </c>
      <c r="K24" s="24" t="b">
        <f t="shared" si="3"/>
        <v>1</v>
      </c>
      <c r="L24" s="25" t="s">
        <v>81</v>
      </c>
      <c r="M24" s="26">
        <v>186.0</v>
      </c>
      <c r="N24" s="27" t="s">
        <v>1029</v>
      </c>
      <c r="O24" s="26">
        <v>1.630037209352E12</v>
      </c>
      <c r="P24" s="24" t="b">
        <f t="shared" si="4"/>
        <v>1</v>
      </c>
      <c r="Q24" s="25" t="s">
        <v>84</v>
      </c>
      <c r="R24" s="26">
        <v>145.0</v>
      </c>
      <c r="S24" s="27" t="s">
        <v>1030</v>
      </c>
      <c r="T24" s="26">
        <v>1.630039682354E12</v>
      </c>
      <c r="U24" s="24" t="b">
        <f t="shared" si="5"/>
        <v>1</v>
      </c>
      <c r="V24" s="25" t="s">
        <v>81</v>
      </c>
      <c r="W24" s="26">
        <v>173.0</v>
      </c>
      <c r="X24" s="27" t="s">
        <v>1026</v>
      </c>
      <c r="Y24" s="26">
        <v>1.630040070448E12</v>
      </c>
      <c r="Z24" s="24" t="b">
        <f t="shared" si="6"/>
        <v>1</v>
      </c>
      <c r="AA24" s="25" t="s">
        <v>81</v>
      </c>
      <c r="AB24" s="26">
        <v>171.0</v>
      </c>
      <c r="AC24" s="27" t="s">
        <v>1032</v>
      </c>
      <c r="AD24" s="26">
        <v>1.630040452151E12</v>
      </c>
      <c r="AE24" s="24" t="b">
        <f t="shared" si="7"/>
        <v>1</v>
      </c>
      <c r="AF24" s="25" t="s">
        <v>81</v>
      </c>
      <c r="AG24" s="26">
        <v>309.0</v>
      </c>
      <c r="AH24" s="27" t="s">
        <v>1031</v>
      </c>
      <c r="AI24" s="26">
        <v>1.63004311788E12</v>
      </c>
      <c r="AJ24" s="24" t="b">
        <f t="shared" si="8"/>
        <v>1</v>
      </c>
      <c r="AK24" s="25" t="s">
        <v>81</v>
      </c>
      <c r="AL24" s="26">
        <v>201.0</v>
      </c>
      <c r="AM24" s="27" t="s">
        <v>1025</v>
      </c>
      <c r="AN24" s="26">
        <v>1.630043617597E12</v>
      </c>
      <c r="AO24" s="24" t="b">
        <f t="shared" si="9"/>
        <v>1</v>
      </c>
      <c r="AP24" s="25" t="s">
        <v>81</v>
      </c>
      <c r="AQ24" s="26">
        <v>187.0</v>
      </c>
      <c r="AR24" s="27" t="s">
        <v>1024</v>
      </c>
      <c r="AS24" s="26">
        <v>1.63004408083E12</v>
      </c>
    </row>
    <row r="25">
      <c r="A25" s="24" t="b">
        <f t="shared" si="1"/>
        <v>1</v>
      </c>
      <c r="B25" s="25" t="s">
        <v>84</v>
      </c>
      <c r="C25" s="26">
        <v>107.0</v>
      </c>
      <c r="D25" s="27" t="s">
        <v>1027</v>
      </c>
      <c r="E25" s="26">
        <v>1.630036177487E12</v>
      </c>
      <c r="F25" s="24" t="b">
        <f t="shared" si="2"/>
        <v>1</v>
      </c>
      <c r="G25" s="25" t="s">
        <v>84</v>
      </c>
      <c r="H25" s="26">
        <v>98.0</v>
      </c>
      <c r="I25" s="27" t="s">
        <v>1028</v>
      </c>
      <c r="J25" s="26">
        <v>1.630036842434E12</v>
      </c>
      <c r="K25" s="24" t="b">
        <f t="shared" si="3"/>
        <v>1</v>
      </c>
      <c r="L25" s="25" t="s">
        <v>84</v>
      </c>
      <c r="M25" s="26">
        <v>87.0</v>
      </c>
      <c r="N25" s="27" t="s">
        <v>1029</v>
      </c>
      <c r="O25" s="26">
        <v>1.630037209441E12</v>
      </c>
      <c r="P25" s="24" t="b">
        <f t="shared" si="4"/>
        <v>1</v>
      </c>
      <c r="Q25" s="25" t="s">
        <v>138</v>
      </c>
      <c r="R25" s="26">
        <v>96.0</v>
      </c>
      <c r="S25" s="27" t="s">
        <v>1030</v>
      </c>
      <c r="T25" s="26">
        <v>1.630039682436E12</v>
      </c>
      <c r="U25" s="24" t="b">
        <f t="shared" si="5"/>
        <v>1</v>
      </c>
      <c r="V25" s="25" t="s">
        <v>84</v>
      </c>
      <c r="W25" s="26">
        <v>74.0</v>
      </c>
      <c r="X25" s="27" t="s">
        <v>1026</v>
      </c>
      <c r="Y25" s="26">
        <v>1.630040070517E12</v>
      </c>
      <c r="Z25" s="24" t="b">
        <f t="shared" si="6"/>
        <v>1</v>
      </c>
      <c r="AA25" s="25" t="s">
        <v>84</v>
      </c>
      <c r="AB25" s="26">
        <v>151.0</v>
      </c>
      <c r="AC25" s="27" t="s">
        <v>1032</v>
      </c>
      <c r="AD25" s="26">
        <v>1.630040452318E12</v>
      </c>
      <c r="AE25" s="24" t="b">
        <f t="shared" si="7"/>
        <v>1</v>
      </c>
      <c r="AF25" s="25" t="s">
        <v>84</v>
      </c>
      <c r="AG25" s="26">
        <v>239.0</v>
      </c>
      <c r="AH25" s="27" t="s">
        <v>1033</v>
      </c>
      <c r="AI25" s="26">
        <v>1.630043118118E12</v>
      </c>
      <c r="AJ25" s="24" t="b">
        <f t="shared" si="8"/>
        <v>1</v>
      </c>
      <c r="AK25" s="25" t="s">
        <v>84</v>
      </c>
      <c r="AL25" s="26">
        <v>79.0</v>
      </c>
      <c r="AM25" s="27" t="s">
        <v>1025</v>
      </c>
      <c r="AN25" s="26">
        <v>1.630043617679E12</v>
      </c>
      <c r="AO25" s="24" t="b">
        <f t="shared" si="9"/>
        <v>1</v>
      </c>
      <c r="AP25" s="25" t="s">
        <v>84</v>
      </c>
      <c r="AQ25" s="26">
        <v>86.0</v>
      </c>
      <c r="AR25" s="27" t="s">
        <v>1024</v>
      </c>
      <c r="AS25" s="26">
        <v>1.630044080915E12</v>
      </c>
    </row>
    <row r="26">
      <c r="A26" s="24" t="b">
        <f t="shared" si="1"/>
        <v>0</v>
      </c>
      <c r="B26" s="25" t="s">
        <v>148</v>
      </c>
      <c r="C26" s="26">
        <v>938.0</v>
      </c>
      <c r="D26" s="27" t="s">
        <v>1034</v>
      </c>
      <c r="E26" s="26">
        <v>1.630036178426E12</v>
      </c>
      <c r="F26" s="24" t="b">
        <f t="shared" si="2"/>
        <v>0</v>
      </c>
      <c r="G26" s="25" t="s">
        <v>152</v>
      </c>
      <c r="H26" s="26">
        <v>295.0</v>
      </c>
      <c r="I26" s="27" t="s">
        <v>1028</v>
      </c>
      <c r="J26" s="26">
        <v>1.630036842732E12</v>
      </c>
      <c r="K26" s="24" t="b">
        <f t="shared" si="3"/>
        <v>0</v>
      </c>
      <c r="L26" s="25" t="s">
        <v>146</v>
      </c>
      <c r="M26" s="26">
        <v>940.0</v>
      </c>
      <c r="N26" s="27" t="s">
        <v>1035</v>
      </c>
      <c r="O26" s="26">
        <v>1.630037210381E12</v>
      </c>
      <c r="P26" s="24" t="b">
        <f t="shared" si="4"/>
        <v>1</v>
      </c>
      <c r="Q26" s="25" t="s">
        <v>81</v>
      </c>
      <c r="R26" s="26">
        <v>201.0</v>
      </c>
      <c r="S26" s="27" t="s">
        <v>1030</v>
      </c>
      <c r="T26" s="26">
        <v>1.630039682638E12</v>
      </c>
      <c r="U26" s="24" t="b">
        <f t="shared" si="5"/>
        <v>1</v>
      </c>
      <c r="V26" s="25" t="s">
        <v>81</v>
      </c>
      <c r="W26" s="26">
        <v>209.0</v>
      </c>
      <c r="X26" s="27" t="s">
        <v>1026</v>
      </c>
      <c r="Y26" s="26">
        <v>1.630040070727E12</v>
      </c>
      <c r="Z26" s="24" t="b">
        <f t="shared" si="6"/>
        <v>0</v>
      </c>
      <c r="AA26" s="25" t="s">
        <v>152</v>
      </c>
      <c r="AB26" s="26">
        <v>1092.0</v>
      </c>
      <c r="AC26" s="27" t="s">
        <v>1036</v>
      </c>
      <c r="AD26" s="26">
        <v>1.630040453397E12</v>
      </c>
      <c r="AE26" s="24" t="b">
        <f t="shared" si="7"/>
        <v>0</v>
      </c>
      <c r="AF26" s="25" t="s">
        <v>146</v>
      </c>
      <c r="AG26" s="26">
        <v>448.0</v>
      </c>
      <c r="AH26" s="27" t="s">
        <v>1033</v>
      </c>
      <c r="AI26" s="26">
        <v>1.630043118565E12</v>
      </c>
      <c r="AJ26" s="24" t="b">
        <f t="shared" si="8"/>
        <v>0</v>
      </c>
      <c r="AK26" s="25" t="s">
        <v>146</v>
      </c>
      <c r="AL26" s="26">
        <v>758.0</v>
      </c>
      <c r="AM26" s="27" t="s">
        <v>1037</v>
      </c>
      <c r="AN26" s="26">
        <v>1.63004361845E12</v>
      </c>
      <c r="AO26" s="24" t="b">
        <f t="shared" si="9"/>
        <v>0</v>
      </c>
      <c r="AP26" s="25" t="s">
        <v>148</v>
      </c>
      <c r="AQ26" s="26">
        <v>2116.0</v>
      </c>
      <c r="AR26" s="27" t="s">
        <v>1038</v>
      </c>
      <c r="AS26" s="26">
        <v>1.630044083036E12</v>
      </c>
    </row>
    <row r="27">
      <c r="A27" s="24" t="b">
        <f t="shared" si="1"/>
        <v>1</v>
      </c>
      <c r="B27" s="25" t="s">
        <v>157</v>
      </c>
      <c r="C27" s="26">
        <v>261.0</v>
      </c>
      <c r="D27" s="27" t="s">
        <v>1034</v>
      </c>
      <c r="E27" s="26">
        <v>1.630036178686E12</v>
      </c>
      <c r="F27" s="24" t="b">
        <f t="shared" si="2"/>
        <v>1</v>
      </c>
      <c r="G27" s="25" t="s">
        <v>157</v>
      </c>
      <c r="H27" s="26">
        <v>272.0</v>
      </c>
      <c r="I27" s="27" t="s">
        <v>1039</v>
      </c>
      <c r="J27" s="26">
        <v>1.630036843002E12</v>
      </c>
      <c r="K27" s="24" t="b">
        <f t="shared" si="3"/>
        <v>1</v>
      </c>
      <c r="L27" s="25" t="s">
        <v>157</v>
      </c>
      <c r="M27" s="26">
        <v>260.0</v>
      </c>
      <c r="N27" s="27" t="s">
        <v>1035</v>
      </c>
      <c r="O27" s="26">
        <v>1.630037210639E12</v>
      </c>
      <c r="P27" s="24" t="b">
        <f t="shared" si="4"/>
        <v>1</v>
      </c>
      <c r="Q27" s="25" t="s">
        <v>84</v>
      </c>
      <c r="R27" s="26">
        <v>113.0</v>
      </c>
      <c r="S27" s="27" t="s">
        <v>1030</v>
      </c>
      <c r="T27" s="26">
        <v>1.630039682752E12</v>
      </c>
      <c r="U27" s="24" t="b">
        <f t="shared" si="5"/>
        <v>1</v>
      </c>
      <c r="V27" s="25" t="s">
        <v>138</v>
      </c>
      <c r="W27" s="26">
        <v>157.0</v>
      </c>
      <c r="X27" s="27" t="s">
        <v>1026</v>
      </c>
      <c r="Y27" s="26">
        <v>1.63004007089E12</v>
      </c>
      <c r="Z27" s="24" t="b">
        <f t="shared" si="6"/>
        <v>1</v>
      </c>
      <c r="AA27" s="25" t="s">
        <v>159</v>
      </c>
      <c r="AB27" s="26">
        <v>233.0</v>
      </c>
      <c r="AC27" s="27" t="s">
        <v>1036</v>
      </c>
      <c r="AD27" s="26">
        <v>1.630040453624E12</v>
      </c>
      <c r="AE27" s="24" t="b">
        <f t="shared" si="7"/>
        <v>1</v>
      </c>
      <c r="AF27" s="25" t="s">
        <v>157</v>
      </c>
      <c r="AG27" s="26">
        <v>685.0</v>
      </c>
      <c r="AH27" s="27" t="s">
        <v>1040</v>
      </c>
      <c r="AI27" s="26">
        <v>1.630043119252E12</v>
      </c>
      <c r="AJ27" s="24" t="b">
        <f t="shared" si="8"/>
        <v>1</v>
      </c>
      <c r="AK27" s="25" t="s">
        <v>157</v>
      </c>
      <c r="AL27" s="26">
        <v>276.0</v>
      </c>
      <c r="AM27" s="27" t="s">
        <v>1037</v>
      </c>
      <c r="AN27" s="26">
        <v>1.630043618712E12</v>
      </c>
      <c r="AO27" s="24" t="b">
        <f t="shared" si="9"/>
        <v>1</v>
      </c>
      <c r="AP27" s="25" t="s">
        <v>157</v>
      </c>
      <c r="AQ27" s="26">
        <v>238.0</v>
      </c>
      <c r="AR27" s="27" t="s">
        <v>1038</v>
      </c>
      <c r="AS27" s="26">
        <v>1.630044083273E12</v>
      </c>
    </row>
    <row r="28">
      <c r="A28" s="24" t="b">
        <f t="shared" si="1"/>
        <v>1</v>
      </c>
      <c r="B28" s="25" t="s">
        <v>166</v>
      </c>
      <c r="C28" s="26">
        <v>150.0</v>
      </c>
      <c r="D28" s="27" t="s">
        <v>1034</v>
      </c>
      <c r="E28" s="26">
        <v>1.630036178839E12</v>
      </c>
      <c r="F28" s="24" t="b">
        <f t="shared" si="2"/>
        <v>1</v>
      </c>
      <c r="G28" s="25" t="s">
        <v>157</v>
      </c>
      <c r="H28" s="26">
        <v>154.0</v>
      </c>
      <c r="I28" s="27" t="s">
        <v>1039</v>
      </c>
      <c r="J28" s="26">
        <v>1.630036843155E12</v>
      </c>
      <c r="K28" s="24" t="b">
        <f t="shared" si="3"/>
        <v>1</v>
      </c>
      <c r="L28" s="25" t="s">
        <v>231</v>
      </c>
      <c r="M28" s="26">
        <v>251.0</v>
      </c>
      <c r="N28" s="27" t="s">
        <v>1035</v>
      </c>
      <c r="O28" s="26">
        <v>1.63003721089E12</v>
      </c>
      <c r="P28" s="24" t="b">
        <f t="shared" si="4"/>
        <v>0</v>
      </c>
      <c r="Q28" s="25" t="s">
        <v>148</v>
      </c>
      <c r="R28" s="26">
        <v>1275.0</v>
      </c>
      <c r="S28" s="27" t="s">
        <v>1041</v>
      </c>
      <c r="T28" s="26">
        <v>1.630039684025E12</v>
      </c>
      <c r="U28" s="24" t="b">
        <f t="shared" si="5"/>
        <v>1</v>
      </c>
      <c r="V28" s="25" t="s">
        <v>84</v>
      </c>
      <c r="W28" s="26">
        <v>150.0</v>
      </c>
      <c r="X28" s="27" t="s">
        <v>1042</v>
      </c>
      <c r="Y28" s="26">
        <v>1.630040071034E12</v>
      </c>
      <c r="Z28" s="24" t="b">
        <f t="shared" si="6"/>
        <v>1</v>
      </c>
      <c r="AA28" s="25" t="s">
        <v>167</v>
      </c>
      <c r="AB28" s="26">
        <v>217.0</v>
      </c>
      <c r="AC28" s="27" t="s">
        <v>1036</v>
      </c>
      <c r="AD28" s="26">
        <v>1.630040453844E12</v>
      </c>
      <c r="AE28" s="24" t="b">
        <f t="shared" si="7"/>
        <v>1</v>
      </c>
      <c r="AF28" s="25" t="s">
        <v>157</v>
      </c>
      <c r="AG28" s="26">
        <v>209.0</v>
      </c>
      <c r="AH28" s="27" t="s">
        <v>1040</v>
      </c>
      <c r="AI28" s="26">
        <v>1.630043119462E12</v>
      </c>
      <c r="AJ28" s="24" t="b">
        <f t="shared" si="8"/>
        <v>1</v>
      </c>
      <c r="AK28" s="25" t="s">
        <v>172</v>
      </c>
      <c r="AL28" s="26">
        <v>344.0</v>
      </c>
      <c r="AM28" s="27" t="s">
        <v>1043</v>
      </c>
      <c r="AN28" s="26">
        <v>1.630043619058E12</v>
      </c>
      <c r="AO28" s="24" t="b">
        <f t="shared" si="9"/>
        <v>1</v>
      </c>
      <c r="AP28" s="25" t="s">
        <v>166</v>
      </c>
      <c r="AQ28" s="26">
        <v>234.0</v>
      </c>
      <c r="AR28" s="27" t="s">
        <v>1038</v>
      </c>
      <c r="AS28" s="26">
        <v>1.630044083507E12</v>
      </c>
    </row>
    <row r="29">
      <c r="A29" s="24" t="b">
        <f t="shared" si="1"/>
        <v>1</v>
      </c>
      <c r="B29" s="25" t="s">
        <v>84</v>
      </c>
      <c r="C29" s="26">
        <v>302.0</v>
      </c>
      <c r="D29" s="27" t="s">
        <v>1044</v>
      </c>
      <c r="E29" s="26">
        <v>1.63003617914E12</v>
      </c>
      <c r="F29" s="24" t="b">
        <f t="shared" si="2"/>
        <v>1</v>
      </c>
      <c r="G29" s="25" t="s">
        <v>84</v>
      </c>
      <c r="H29" s="26">
        <v>314.0</v>
      </c>
      <c r="I29" s="27" t="s">
        <v>1039</v>
      </c>
      <c r="J29" s="26">
        <v>1.630036843467E12</v>
      </c>
      <c r="K29" s="24" t="b">
        <f t="shared" si="3"/>
        <v>1</v>
      </c>
      <c r="L29" s="25" t="s">
        <v>84</v>
      </c>
      <c r="M29" s="26">
        <v>203.0</v>
      </c>
      <c r="N29" s="27" t="s">
        <v>1045</v>
      </c>
      <c r="O29" s="26">
        <v>1.630037211092E12</v>
      </c>
      <c r="P29" s="24" t="b">
        <f t="shared" si="4"/>
        <v>1</v>
      </c>
      <c r="Q29" s="25" t="s">
        <v>159</v>
      </c>
      <c r="R29" s="26">
        <v>524.0</v>
      </c>
      <c r="S29" s="27" t="s">
        <v>1041</v>
      </c>
      <c r="T29" s="26">
        <v>1.630039684552E12</v>
      </c>
      <c r="U29" s="24" t="b">
        <f t="shared" si="5"/>
        <v>1</v>
      </c>
      <c r="V29" s="25" t="s">
        <v>172</v>
      </c>
      <c r="W29" s="26">
        <v>152.0</v>
      </c>
      <c r="X29" s="27" t="s">
        <v>1042</v>
      </c>
      <c r="Y29" s="26">
        <v>1.630040071187E12</v>
      </c>
      <c r="Z29" s="24" t="b">
        <f t="shared" si="6"/>
        <v>1</v>
      </c>
      <c r="AA29" s="25" t="s">
        <v>84</v>
      </c>
      <c r="AB29" s="26">
        <v>311.0</v>
      </c>
      <c r="AC29" s="27" t="s">
        <v>1046</v>
      </c>
      <c r="AD29" s="26">
        <v>1.630040454156E12</v>
      </c>
      <c r="AE29" s="24" t="b">
        <f t="shared" si="7"/>
        <v>1</v>
      </c>
      <c r="AF29" s="25" t="s">
        <v>84</v>
      </c>
      <c r="AG29" s="26">
        <v>1349.0</v>
      </c>
      <c r="AH29" s="27" t="s">
        <v>1047</v>
      </c>
      <c r="AI29" s="26">
        <v>1.630043120813E12</v>
      </c>
      <c r="AJ29" s="24" t="b">
        <f t="shared" si="8"/>
        <v>1</v>
      </c>
      <c r="AK29" s="25" t="s">
        <v>84</v>
      </c>
      <c r="AL29" s="26">
        <v>294.0</v>
      </c>
      <c r="AM29" s="27" t="s">
        <v>1043</v>
      </c>
      <c r="AN29" s="26">
        <v>1.63004361935E12</v>
      </c>
      <c r="AO29" s="24" t="b">
        <f t="shared" si="9"/>
        <v>1</v>
      </c>
      <c r="AP29" s="25" t="s">
        <v>84</v>
      </c>
      <c r="AQ29" s="26">
        <v>246.0</v>
      </c>
      <c r="AR29" s="27" t="s">
        <v>1038</v>
      </c>
      <c r="AS29" s="26">
        <v>1.63004408375E12</v>
      </c>
    </row>
    <row r="30">
      <c r="A30" s="24" t="b">
        <f t="shared" si="1"/>
        <v>1</v>
      </c>
      <c r="B30" s="25" t="s">
        <v>176</v>
      </c>
      <c r="C30" s="26">
        <v>186.0</v>
      </c>
      <c r="D30" s="27" t="s">
        <v>1044</v>
      </c>
      <c r="E30" s="26">
        <v>1.630036179344E12</v>
      </c>
      <c r="F30" s="24" t="b">
        <f t="shared" si="2"/>
        <v>1</v>
      </c>
      <c r="G30" s="25" t="s">
        <v>176</v>
      </c>
      <c r="H30" s="26">
        <v>344.0</v>
      </c>
      <c r="I30" s="27" t="s">
        <v>1039</v>
      </c>
      <c r="J30" s="26">
        <v>1.630036843809E12</v>
      </c>
      <c r="K30" s="24" t="b">
        <f t="shared" si="3"/>
        <v>1</v>
      </c>
      <c r="L30" s="25" t="s">
        <v>202</v>
      </c>
      <c r="M30" s="26">
        <v>183.0</v>
      </c>
      <c r="N30" s="27" t="s">
        <v>1045</v>
      </c>
      <c r="O30" s="26">
        <v>1.630037211277E12</v>
      </c>
      <c r="P30" s="24" t="b">
        <f t="shared" si="4"/>
        <v>1</v>
      </c>
      <c r="Q30" s="25" t="s">
        <v>231</v>
      </c>
      <c r="R30" s="26">
        <v>296.0</v>
      </c>
      <c r="S30" s="27" t="s">
        <v>1041</v>
      </c>
      <c r="T30" s="26">
        <v>1.630039684846E12</v>
      </c>
      <c r="U30" s="24" t="b">
        <f t="shared" si="5"/>
        <v>1</v>
      </c>
      <c r="V30" s="25" t="s">
        <v>92</v>
      </c>
      <c r="W30" s="26">
        <v>121.0</v>
      </c>
      <c r="X30" s="27" t="s">
        <v>1042</v>
      </c>
      <c r="Y30" s="26">
        <v>1.63004007131E12</v>
      </c>
      <c r="Z30" s="24" t="b">
        <f t="shared" si="6"/>
        <v>1</v>
      </c>
      <c r="AA30" s="25" t="s">
        <v>176</v>
      </c>
      <c r="AB30" s="26">
        <v>203.0</v>
      </c>
      <c r="AC30" s="27" t="s">
        <v>1046</v>
      </c>
      <c r="AD30" s="26">
        <v>1.630040454362E12</v>
      </c>
      <c r="AE30" s="24" t="b">
        <f t="shared" si="7"/>
        <v>1</v>
      </c>
      <c r="AF30" s="25" t="s">
        <v>176</v>
      </c>
      <c r="AG30" s="26">
        <v>235.0</v>
      </c>
      <c r="AH30" s="27" t="s">
        <v>1048</v>
      </c>
      <c r="AI30" s="26">
        <v>1.630043121045E12</v>
      </c>
      <c r="AJ30" s="24" t="b">
        <f t="shared" si="8"/>
        <v>1</v>
      </c>
      <c r="AK30" s="25" t="s">
        <v>176</v>
      </c>
      <c r="AL30" s="26">
        <v>269.0</v>
      </c>
      <c r="AM30" s="27" t="s">
        <v>1043</v>
      </c>
      <c r="AN30" s="26">
        <v>1.630043619619E12</v>
      </c>
      <c r="AO30" s="24" t="b">
        <f t="shared" si="9"/>
        <v>1</v>
      </c>
      <c r="AP30" s="25" t="s">
        <v>176</v>
      </c>
      <c r="AQ30" s="26">
        <v>185.0</v>
      </c>
      <c r="AR30" s="27" t="s">
        <v>1038</v>
      </c>
      <c r="AS30" s="26">
        <v>1.630044083936E12</v>
      </c>
    </row>
    <row r="31">
      <c r="A31" s="24" t="b">
        <f t="shared" si="1"/>
        <v>1</v>
      </c>
      <c r="B31" s="25" t="s">
        <v>183</v>
      </c>
      <c r="C31" s="26">
        <v>115.0</v>
      </c>
      <c r="D31" s="27" t="s">
        <v>1044</v>
      </c>
      <c r="E31" s="26">
        <v>1.630036179439E12</v>
      </c>
      <c r="F31" s="24" t="b">
        <f t="shared" si="2"/>
        <v>1</v>
      </c>
      <c r="G31" s="25" t="s">
        <v>186</v>
      </c>
      <c r="H31" s="26">
        <v>229.0</v>
      </c>
      <c r="I31" s="27" t="s">
        <v>1049</v>
      </c>
      <c r="J31" s="26">
        <v>1.630036844053E12</v>
      </c>
      <c r="K31" s="24" t="b">
        <f t="shared" si="3"/>
        <v>1</v>
      </c>
      <c r="L31" s="25" t="s">
        <v>84</v>
      </c>
      <c r="M31" s="26">
        <v>478.0</v>
      </c>
      <c r="N31" s="27" t="s">
        <v>1045</v>
      </c>
      <c r="O31" s="26">
        <v>1.630037211756E12</v>
      </c>
      <c r="P31" s="24" t="b">
        <f t="shared" si="4"/>
        <v>1</v>
      </c>
      <c r="Q31" s="25" t="s">
        <v>159</v>
      </c>
      <c r="R31" s="26">
        <v>454.0</v>
      </c>
      <c r="S31" s="27" t="s">
        <v>1050</v>
      </c>
      <c r="T31" s="26">
        <v>1.630039685299E12</v>
      </c>
      <c r="U31" s="24" t="b">
        <f t="shared" si="5"/>
        <v>1</v>
      </c>
      <c r="V31" s="25" t="s">
        <v>81</v>
      </c>
      <c r="W31" s="26">
        <v>175.0</v>
      </c>
      <c r="X31" s="27" t="s">
        <v>1042</v>
      </c>
      <c r="Y31" s="26">
        <v>1.630040071485E12</v>
      </c>
      <c r="Z31" s="24" t="b">
        <f t="shared" si="6"/>
        <v>1</v>
      </c>
      <c r="AA31" s="25" t="s">
        <v>183</v>
      </c>
      <c r="AB31" s="26">
        <v>185.0</v>
      </c>
      <c r="AC31" s="27" t="s">
        <v>1046</v>
      </c>
      <c r="AD31" s="26">
        <v>1.630040454543E12</v>
      </c>
      <c r="AE31" s="24" t="b">
        <f t="shared" si="7"/>
        <v>1</v>
      </c>
      <c r="AF31" s="25" t="s">
        <v>183</v>
      </c>
      <c r="AG31" s="26">
        <v>147.0</v>
      </c>
      <c r="AH31" s="27" t="s">
        <v>1048</v>
      </c>
      <c r="AI31" s="26">
        <v>1.630043121192E12</v>
      </c>
      <c r="AJ31" s="24" t="b">
        <f t="shared" si="8"/>
        <v>1</v>
      </c>
      <c r="AK31" s="25" t="s">
        <v>183</v>
      </c>
      <c r="AL31" s="26">
        <v>183.0</v>
      </c>
      <c r="AM31" s="27" t="s">
        <v>1043</v>
      </c>
      <c r="AN31" s="26">
        <v>1.630043619802E12</v>
      </c>
      <c r="AO31" s="24" t="b">
        <f t="shared" si="9"/>
        <v>1</v>
      </c>
      <c r="AP31" s="25" t="s">
        <v>183</v>
      </c>
      <c r="AQ31" s="26">
        <v>179.0</v>
      </c>
      <c r="AR31" s="27" t="s">
        <v>1051</v>
      </c>
      <c r="AS31" s="26">
        <v>1.63004408413E12</v>
      </c>
    </row>
    <row r="32">
      <c r="A32" s="24" t="b">
        <f t="shared" si="1"/>
        <v>1</v>
      </c>
      <c r="B32" s="25" t="s">
        <v>70</v>
      </c>
      <c r="C32" s="26">
        <v>167.0</v>
      </c>
      <c r="D32" s="27" t="s">
        <v>1044</v>
      </c>
      <c r="E32" s="26">
        <v>1.630036179606E12</v>
      </c>
      <c r="F32" s="24" t="b">
        <f t="shared" si="2"/>
        <v>1</v>
      </c>
      <c r="G32" s="25" t="s">
        <v>84</v>
      </c>
      <c r="H32" s="26">
        <v>594.0</v>
      </c>
      <c r="I32" s="27" t="s">
        <v>1049</v>
      </c>
      <c r="J32" s="26">
        <v>1.630036844633E12</v>
      </c>
      <c r="K32" s="24" t="b">
        <f t="shared" si="3"/>
        <v>1</v>
      </c>
      <c r="L32" s="25" t="s">
        <v>176</v>
      </c>
      <c r="M32" s="26">
        <v>238.0</v>
      </c>
      <c r="N32" s="27" t="s">
        <v>1045</v>
      </c>
      <c r="O32" s="26">
        <v>1.630037211991E12</v>
      </c>
      <c r="P32" s="24" t="b">
        <f t="shared" si="4"/>
        <v>1</v>
      </c>
      <c r="Q32" s="25" t="s">
        <v>172</v>
      </c>
      <c r="R32" s="26">
        <v>140.0</v>
      </c>
      <c r="S32" s="27" t="s">
        <v>1050</v>
      </c>
      <c r="T32" s="26">
        <v>1.630039685438E12</v>
      </c>
      <c r="U32" s="24" t="b">
        <f t="shared" si="5"/>
        <v>1</v>
      </c>
      <c r="V32" s="25" t="s">
        <v>84</v>
      </c>
      <c r="W32" s="26">
        <v>113.0</v>
      </c>
      <c r="X32" s="27" t="s">
        <v>1042</v>
      </c>
      <c r="Y32" s="26">
        <v>1.630040071595E12</v>
      </c>
      <c r="Z32" s="24" t="b">
        <f t="shared" si="6"/>
        <v>1</v>
      </c>
      <c r="AA32" s="25" t="s">
        <v>70</v>
      </c>
      <c r="AB32" s="26">
        <v>449.0</v>
      </c>
      <c r="AC32" s="27" t="s">
        <v>1046</v>
      </c>
      <c r="AD32" s="26">
        <v>1.63004045499E12</v>
      </c>
      <c r="AE32" s="24" t="b">
        <f t="shared" si="7"/>
        <v>1</v>
      </c>
      <c r="AF32" s="25" t="s">
        <v>167</v>
      </c>
      <c r="AG32" s="26">
        <v>175.0</v>
      </c>
      <c r="AH32" s="27" t="s">
        <v>1048</v>
      </c>
      <c r="AI32" s="26">
        <v>1.63004312137E12</v>
      </c>
      <c r="AJ32" s="24" t="b">
        <f t="shared" si="8"/>
        <v>1</v>
      </c>
      <c r="AK32" s="25" t="s">
        <v>70</v>
      </c>
      <c r="AL32" s="26">
        <v>165.0</v>
      </c>
      <c r="AM32" s="27" t="s">
        <v>1043</v>
      </c>
      <c r="AN32" s="26">
        <v>1.630043619967E12</v>
      </c>
      <c r="AO32" s="24" t="b">
        <f t="shared" si="9"/>
        <v>1</v>
      </c>
      <c r="AP32" s="25" t="s">
        <v>167</v>
      </c>
      <c r="AQ32" s="26">
        <v>172.0</v>
      </c>
      <c r="AR32" s="27" t="s">
        <v>1051</v>
      </c>
      <c r="AS32" s="26">
        <v>1.630044084289E12</v>
      </c>
    </row>
    <row r="33">
      <c r="A33" s="24" t="b">
        <f t="shared" si="1"/>
        <v>1</v>
      </c>
      <c r="B33" s="25" t="s">
        <v>61</v>
      </c>
      <c r="C33" s="26">
        <v>225.0</v>
      </c>
      <c r="D33" s="27" t="s">
        <v>1044</v>
      </c>
      <c r="E33" s="26">
        <v>1.630036179829E12</v>
      </c>
      <c r="F33" s="24" t="b">
        <f t="shared" si="2"/>
        <v>1</v>
      </c>
      <c r="G33" s="25" t="s">
        <v>231</v>
      </c>
      <c r="H33" s="26">
        <v>679.0</v>
      </c>
      <c r="I33" s="27" t="s">
        <v>1052</v>
      </c>
      <c r="J33" s="26">
        <v>1.630036845314E12</v>
      </c>
      <c r="K33" s="24" t="b">
        <f t="shared" si="3"/>
        <v>1</v>
      </c>
      <c r="L33" s="25" t="s">
        <v>183</v>
      </c>
      <c r="M33" s="26">
        <v>127.0</v>
      </c>
      <c r="N33" s="27" t="s">
        <v>1053</v>
      </c>
      <c r="O33" s="26">
        <v>1.630037212123E12</v>
      </c>
      <c r="P33" s="24" t="b">
        <f t="shared" si="4"/>
        <v>1</v>
      </c>
      <c r="Q33" s="25" t="s">
        <v>84</v>
      </c>
      <c r="R33" s="26">
        <v>219.0</v>
      </c>
      <c r="S33" s="27" t="s">
        <v>1050</v>
      </c>
      <c r="T33" s="26">
        <v>1.630039685658E12</v>
      </c>
      <c r="U33" s="24" t="b">
        <f t="shared" si="5"/>
        <v>1</v>
      </c>
      <c r="V33" s="25" t="s">
        <v>138</v>
      </c>
      <c r="W33" s="26">
        <v>128.0</v>
      </c>
      <c r="X33" s="27" t="s">
        <v>1042</v>
      </c>
      <c r="Y33" s="26">
        <v>1.630040071723E12</v>
      </c>
      <c r="Z33" s="24" t="b">
        <f t="shared" si="6"/>
        <v>1</v>
      </c>
      <c r="AA33" s="25" t="s">
        <v>61</v>
      </c>
      <c r="AB33" s="26">
        <v>208.0</v>
      </c>
      <c r="AC33" s="27" t="s">
        <v>1054</v>
      </c>
      <c r="AD33" s="26">
        <v>1.630040455201E12</v>
      </c>
      <c r="AE33" s="24" t="b">
        <f t="shared" si="7"/>
        <v>1</v>
      </c>
      <c r="AF33" s="25" t="s">
        <v>61</v>
      </c>
      <c r="AG33" s="26">
        <v>192.0</v>
      </c>
      <c r="AH33" s="27" t="s">
        <v>1048</v>
      </c>
      <c r="AI33" s="26">
        <v>1.630043121558E12</v>
      </c>
      <c r="AJ33" s="24" t="b">
        <f t="shared" si="8"/>
        <v>1</v>
      </c>
      <c r="AK33" s="25" t="s">
        <v>61</v>
      </c>
      <c r="AL33" s="26">
        <v>243.0</v>
      </c>
      <c r="AM33" s="27" t="s">
        <v>1055</v>
      </c>
      <c r="AN33" s="26">
        <v>1.630043620211E12</v>
      </c>
      <c r="AO33" s="24" t="b">
        <f t="shared" si="9"/>
        <v>1</v>
      </c>
      <c r="AP33" s="25" t="s">
        <v>61</v>
      </c>
      <c r="AQ33" s="26">
        <v>214.0</v>
      </c>
      <c r="AR33" s="27" t="s">
        <v>1051</v>
      </c>
      <c r="AS33" s="26">
        <v>1.630044084505E12</v>
      </c>
    </row>
    <row r="34">
      <c r="A34" s="24" t="b">
        <f t="shared" si="1"/>
        <v>1</v>
      </c>
      <c r="B34" s="25" t="s">
        <v>196</v>
      </c>
      <c r="C34" s="26">
        <v>154.0</v>
      </c>
      <c r="D34" s="27" t="s">
        <v>1044</v>
      </c>
      <c r="E34" s="26">
        <v>1.630036179993E12</v>
      </c>
      <c r="F34" s="24" t="b">
        <f t="shared" si="2"/>
        <v>1</v>
      </c>
      <c r="G34" s="25" t="s">
        <v>198</v>
      </c>
      <c r="H34" s="26">
        <v>862.0</v>
      </c>
      <c r="I34" s="27" t="s">
        <v>1056</v>
      </c>
      <c r="J34" s="26">
        <v>1.630036846177E12</v>
      </c>
      <c r="K34" s="24" t="b">
        <f t="shared" si="3"/>
        <v>1</v>
      </c>
      <c r="L34" s="25" t="s">
        <v>70</v>
      </c>
      <c r="M34" s="26">
        <v>118.0</v>
      </c>
      <c r="N34" s="27" t="s">
        <v>1053</v>
      </c>
      <c r="O34" s="26">
        <v>1.630037212237E12</v>
      </c>
      <c r="P34" s="24" t="b">
        <f t="shared" si="4"/>
        <v>1</v>
      </c>
      <c r="Q34" s="25" t="s">
        <v>176</v>
      </c>
      <c r="R34" s="26">
        <v>218.0</v>
      </c>
      <c r="S34" s="27" t="s">
        <v>1050</v>
      </c>
      <c r="T34" s="26">
        <v>1.63003968588E12</v>
      </c>
      <c r="U34" s="24" t="b">
        <f t="shared" si="5"/>
        <v>1</v>
      </c>
      <c r="V34" s="25" t="s">
        <v>81</v>
      </c>
      <c r="W34" s="26">
        <v>189.0</v>
      </c>
      <c r="X34" s="27" t="s">
        <v>1042</v>
      </c>
      <c r="Y34" s="26">
        <v>1.63004007191E12</v>
      </c>
      <c r="Z34" s="24" t="b">
        <f t="shared" si="6"/>
        <v>1</v>
      </c>
      <c r="AA34" s="25" t="s">
        <v>196</v>
      </c>
      <c r="AB34" s="26">
        <v>83.0</v>
      </c>
      <c r="AC34" s="27" t="s">
        <v>1054</v>
      </c>
      <c r="AD34" s="26">
        <v>1.630040455301E12</v>
      </c>
      <c r="AE34" s="24" t="b">
        <f t="shared" si="7"/>
        <v>1</v>
      </c>
      <c r="AF34" s="25" t="s">
        <v>196</v>
      </c>
      <c r="AG34" s="26">
        <v>101.0</v>
      </c>
      <c r="AH34" s="27" t="s">
        <v>1048</v>
      </c>
      <c r="AI34" s="26">
        <v>1.630043121659E12</v>
      </c>
      <c r="AJ34" s="24" t="b">
        <f t="shared" si="8"/>
        <v>1</v>
      </c>
      <c r="AK34" s="25" t="s">
        <v>196</v>
      </c>
      <c r="AL34" s="26">
        <v>108.0</v>
      </c>
      <c r="AM34" s="27" t="s">
        <v>1055</v>
      </c>
      <c r="AN34" s="26">
        <v>1.630043620318E12</v>
      </c>
      <c r="AO34" s="24" t="b">
        <f t="shared" si="9"/>
        <v>1</v>
      </c>
      <c r="AP34" s="25" t="s">
        <v>196</v>
      </c>
      <c r="AQ34" s="26">
        <v>117.0</v>
      </c>
      <c r="AR34" s="27" t="s">
        <v>1051</v>
      </c>
      <c r="AS34" s="26">
        <v>1.630044084616E12</v>
      </c>
    </row>
    <row r="35">
      <c r="A35" s="24" t="b">
        <f t="shared" si="1"/>
        <v>1</v>
      </c>
      <c r="B35" s="25" t="s">
        <v>70</v>
      </c>
      <c r="C35" s="26">
        <v>40.0</v>
      </c>
      <c r="D35" s="27" t="s">
        <v>1057</v>
      </c>
      <c r="E35" s="26">
        <v>1.630036180022E12</v>
      </c>
      <c r="F35" s="24" t="b">
        <f t="shared" si="2"/>
        <v>1</v>
      </c>
      <c r="G35" s="25" t="s">
        <v>178</v>
      </c>
      <c r="H35" s="26">
        <v>175.0</v>
      </c>
      <c r="I35" s="27" t="s">
        <v>1056</v>
      </c>
      <c r="J35" s="26">
        <v>1.630036846362E12</v>
      </c>
      <c r="K35" s="24" t="b">
        <f t="shared" si="3"/>
        <v>1</v>
      </c>
      <c r="L35" s="25" t="s">
        <v>61</v>
      </c>
      <c r="M35" s="26">
        <v>192.0</v>
      </c>
      <c r="N35" s="27" t="s">
        <v>1053</v>
      </c>
      <c r="O35" s="26">
        <v>1.630037212428E12</v>
      </c>
      <c r="P35" s="24" t="b">
        <f t="shared" si="4"/>
        <v>1</v>
      </c>
      <c r="Q35" s="25" t="s">
        <v>183</v>
      </c>
      <c r="R35" s="26">
        <v>149.0</v>
      </c>
      <c r="S35" s="27" t="s">
        <v>1058</v>
      </c>
      <c r="T35" s="26">
        <v>1.630039686023E12</v>
      </c>
      <c r="U35" s="24" t="b">
        <f t="shared" si="5"/>
        <v>1</v>
      </c>
      <c r="V35" s="25" t="s">
        <v>84</v>
      </c>
      <c r="W35" s="26">
        <v>130.0</v>
      </c>
      <c r="X35" s="27" t="s">
        <v>1059</v>
      </c>
      <c r="Y35" s="26">
        <v>1.630040072041E12</v>
      </c>
      <c r="Z35" s="24" t="b">
        <f t="shared" si="6"/>
        <v>1</v>
      </c>
      <c r="AA35" s="25" t="s">
        <v>70</v>
      </c>
      <c r="AB35" s="26">
        <v>110.0</v>
      </c>
      <c r="AC35" s="27" t="s">
        <v>1054</v>
      </c>
      <c r="AD35" s="26">
        <v>1.630040455391E12</v>
      </c>
      <c r="AE35" s="24" t="b">
        <f t="shared" si="7"/>
        <v>1</v>
      </c>
      <c r="AF35" s="25" t="s">
        <v>70</v>
      </c>
      <c r="AG35" s="26">
        <v>92.0</v>
      </c>
      <c r="AH35" s="27" t="s">
        <v>1048</v>
      </c>
      <c r="AI35" s="26">
        <v>1.630043121754E12</v>
      </c>
      <c r="AJ35" s="24" t="b">
        <f t="shared" si="8"/>
        <v>1</v>
      </c>
      <c r="AK35" s="25" t="s">
        <v>70</v>
      </c>
      <c r="AL35" s="26">
        <v>143.0</v>
      </c>
      <c r="AM35" s="27" t="s">
        <v>1055</v>
      </c>
      <c r="AN35" s="26">
        <v>1.630043620464E12</v>
      </c>
      <c r="AO35" s="24" t="b">
        <f t="shared" si="9"/>
        <v>1</v>
      </c>
      <c r="AP35" s="25" t="s">
        <v>70</v>
      </c>
      <c r="AQ35" s="26">
        <v>93.0</v>
      </c>
      <c r="AR35" s="27" t="s">
        <v>1051</v>
      </c>
      <c r="AS35" s="26">
        <v>1.630044084711E12</v>
      </c>
    </row>
    <row r="36">
      <c r="A36" s="24" t="b">
        <f t="shared" si="1"/>
        <v>1</v>
      </c>
      <c r="B36" s="25" t="s">
        <v>202</v>
      </c>
      <c r="C36" s="26">
        <v>183.0</v>
      </c>
      <c r="D36" s="27" t="s">
        <v>1057</v>
      </c>
      <c r="E36" s="26">
        <v>1.630036180208E12</v>
      </c>
      <c r="F36" s="24" t="b">
        <f t="shared" si="2"/>
        <v>1</v>
      </c>
      <c r="G36" s="25" t="s">
        <v>166</v>
      </c>
      <c r="H36" s="26">
        <v>113.0</v>
      </c>
      <c r="I36" s="27" t="s">
        <v>1056</v>
      </c>
      <c r="J36" s="26">
        <v>1.630036846464E12</v>
      </c>
      <c r="K36" s="24" t="b">
        <f t="shared" si="3"/>
        <v>1</v>
      </c>
      <c r="L36" s="25" t="s">
        <v>196</v>
      </c>
      <c r="M36" s="26">
        <v>92.0</v>
      </c>
      <c r="N36" s="27" t="s">
        <v>1053</v>
      </c>
      <c r="O36" s="26">
        <v>1.630037212523E12</v>
      </c>
      <c r="P36" s="24" t="b">
        <f t="shared" si="4"/>
        <v>1</v>
      </c>
      <c r="Q36" s="25" t="s">
        <v>70</v>
      </c>
      <c r="R36" s="26">
        <v>168.0</v>
      </c>
      <c r="S36" s="27" t="s">
        <v>1058</v>
      </c>
      <c r="T36" s="26">
        <v>1.630039686192E12</v>
      </c>
      <c r="U36" s="24" t="b">
        <f t="shared" si="5"/>
        <v>0</v>
      </c>
      <c r="V36" s="25" t="s">
        <v>148</v>
      </c>
      <c r="W36" s="26">
        <v>891.0</v>
      </c>
      <c r="X36" s="27" t="s">
        <v>1059</v>
      </c>
      <c r="Y36" s="26">
        <v>1.630040072933E12</v>
      </c>
      <c r="Z36" s="24" t="b">
        <f t="shared" si="6"/>
        <v>1</v>
      </c>
      <c r="AA36" s="25" t="s">
        <v>202</v>
      </c>
      <c r="AB36" s="26">
        <v>164.0</v>
      </c>
      <c r="AC36" s="27" t="s">
        <v>1054</v>
      </c>
      <c r="AD36" s="26">
        <v>1.630040455556E12</v>
      </c>
      <c r="AE36" s="24" t="b">
        <f t="shared" si="7"/>
        <v>1</v>
      </c>
      <c r="AF36" s="25" t="s">
        <v>196</v>
      </c>
      <c r="AG36" s="26">
        <v>194.0</v>
      </c>
      <c r="AH36" s="27" t="s">
        <v>1048</v>
      </c>
      <c r="AI36" s="26">
        <v>1.630043121947E12</v>
      </c>
      <c r="AJ36" s="24" t="b">
        <f t="shared" si="8"/>
        <v>1</v>
      </c>
      <c r="AK36" s="25" t="s">
        <v>202</v>
      </c>
      <c r="AL36" s="26">
        <v>183.0</v>
      </c>
      <c r="AM36" s="27" t="s">
        <v>1055</v>
      </c>
      <c r="AN36" s="26">
        <v>1.630043620647E12</v>
      </c>
      <c r="AO36" s="24" t="b">
        <f t="shared" si="9"/>
        <v>1</v>
      </c>
      <c r="AP36" s="25" t="s">
        <v>196</v>
      </c>
      <c r="AQ36" s="26">
        <v>167.0</v>
      </c>
      <c r="AR36" s="27" t="s">
        <v>1051</v>
      </c>
      <c r="AS36" s="26">
        <v>1.630044084876E12</v>
      </c>
    </row>
    <row r="37">
      <c r="A37" s="24" t="b">
        <f t="shared" si="1"/>
        <v>1</v>
      </c>
      <c r="B37" s="25" t="s">
        <v>75</v>
      </c>
      <c r="C37" s="26">
        <v>108.0</v>
      </c>
      <c r="D37" s="27" t="s">
        <v>1057</v>
      </c>
      <c r="E37" s="26">
        <v>1.630036180315E12</v>
      </c>
      <c r="F37" s="24" t="b">
        <f t="shared" si="2"/>
        <v>1</v>
      </c>
      <c r="G37" s="25" t="s">
        <v>84</v>
      </c>
      <c r="H37" s="26">
        <v>258.0</v>
      </c>
      <c r="I37" s="27" t="s">
        <v>1056</v>
      </c>
      <c r="J37" s="26">
        <v>1.630036846722E12</v>
      </c>
      <c r="K37" s="24" t="b">
        <f t="shared" si="3"/>
        <v>1</v>
      </c>
      <c r="L37" s="25" t="s">
        <v>70</v>
      </c>
      <c r="M37" s="26">
        <v>83.0</v>
      </c>
      <c r="N37" s="27" t="s">
        <v>1053</v>
      </c>
      <c r="O37" s="26">
        <v>1.630037212606E12</v>
      </c>
      <c r="P37" s="24" t="b">
        <f t="shared" si="4"/>
        <v>1</v>
      </c>
      <c r="Q37" s="25" t="s">
        <v>61</v>
      </c>
      <c r="R37" s="26">
        <v>201.0</v>
      </c>
      <c r="S37" s="27" t="s">
        <v>1058</v>
      </c>
      <c r="T37" s="26">
        <v>1.630039686393E12</v>
      </c>
      <c r="U37" s="24" t="b">
        <f t="shared" si="5"/>
        <v>1</v>
      </c>
      <c r="V37" s="25" t="s">
        <v>159</v>
      </c>
      <c r="W37" s="26">
        <v>393.0</v>
      </c>
      <c r="X37" s="27" t="s">
        <v>1060</v>
      </c>
      <c r="Y37" s="26">
        <v>1.630040073326E12</v>
      </c>
      <c r="Z37" s="24" t="b">
        <f t="shared" si="6"/>
        <v>1</v>
      </c>
      <c r="AA37" s="25" t="s">
        <v>75</v>
      </c>
      <c r="AB37" s="26">
        <v>88.0</v>
      </c>
      <c r="AC37" s="27" t="s">
        <v>1054</v>
      </c>
      <c r="AD37" s="26">
        <v>1.630040455655E12</v>
      </c>
      <c r="AE37" s="24" t="b">
        <f t="shared" si="7"/>
        <v>1</v>
      </c>
      <c r="AF37" s="25" t="s">
        <v>61</v>
      </c>
      <c r="AG37" s="26">
        <v>175.0</v>
      </c>
      <c r="AH37" s="27" t="s">
        <v>1061</v>
      </c>
      <c r="AI37" s="26">
        <v>1.630043122139E12</v>
      </c>
      <c r="AJ37" s="24" t="b">
        <f t="shared" si="8"/>
        <v>1</v>
      </c>
      <c r="AK37" s="25" t="s">
        <v>75</v>
      </c>
      <c r="AL37" s="26">
        <v>118.0</v>
      </c>
      <c r="AM37" s="27" t="s">
        <v>1055</v>
      </c>
      <c r="AN37" s="26">
        <v>1.630043620762E12</v>
      </c>
      <c r="AO37" s="24" t="b">
        <f t="shared" si="9"/>
        <v>1</v>
      </c>
      <c r="AP37" s="25" t="s">
        <v>61</v>
      </c>
      <c r="AQ37" s="26">
        <v>164.0</v>
      </c>
      <c r="AR37" s="27" t="s">
        <v>1062</v>
      </c>
      <c r="AS37" s="26">
        <v>1.630044085048E12</v>
      </c>
    </row>
    <row r="38">
      <c r="A38" s="24" t="b">
        <f t="shared" si="1"/>
        <v>1</v>
      </c>
      <c r="B38" s="25" t="s">
        <v>84</v>
      </c>
      <c r="C38" s="26">
        <v>98.0</v>
      </c>
      <c r="D38" s="27" t="s">
        <v>1057</v>
      </c>
      <c r="E38" s="26">
        <v>1.630036180415E12</v>
      </c>
      <c r="F38" s="24" t="b">
        <f t="shared" si="2"/>
        <v>1</v>
      </c>
      <c r="G38" s="25" t="s">
        <v>221</v>
      </c>
      <c r="H38" s="26">
        <v>760.0</v>
      </c>
      <c r="I38" s="27" t="s">
        <v>1063</v>
      </c>
      <c r="J38" s="26">
        <v>1.630036847482E12</v>
      </c>
      <c r="K38" s="24" t="b">
        <f t="shared" si="3"/>
        <v>1</v>
      </c>
      <c r="L38" s="25" t="s">
        <v>202</v>
      </c>
      <c r="M38" s="26">
        <v>167.0</v>
      </c>
      <c r="N38" s="27" t="s">
        <v>1053</v>
      </c>
      <c r="O38" s="26">
        <v>1.630037212774E12</v>
      </c>
      <c r="P38" s="24" t="b">
        <f t="shared" si="4"/>
        <v>1</v>
      </c>
      <c r="Q38" s="25" t="s">
        <v>196</v>
      </c>
      <c r="R38" s="26">
        <v>150.0</v>
      </c>
      <c r="S38" s="27" t="s">
        <v>1058</v>
      </c>
      <c r="T38" s="26">
        <v>1.630039686544E12</v>
      </c>
      <c r="U38" s="24" t="b">
        <f t="shared" si="5"/>
        <v>1</v>
      </c>
      <c r="V38" s="25" t="s">
        <v>178</v>
      </c>
      <c r="W38" s="26">
        <v>167.0</v>
      </c>
      <c r="X38" s="27" t="s">
        <v>1060</v>
      </c>
      <c r="Y38" s="26">
        <v>1.630040073494E12</v>
      </c>
      <c r="Z38" s="24" t="b">
        <f t="shared" si="6"/>
        <v>1</v>
      </c>
      <c r="AA38" s="25" t="s">
        <v>84</v>
      </c>
      <c r="AB38" s="26">
        <v>195.0</v>
      </c>
      <c r="AC38" s="27" t="s">
        <v>1054</v>
      </c>
      <c r="AD38" s="26">
        <v>1.63004045584E12</v>
      </c>
      <c r="AE38" s="24" t="b">
        <f t="shared" si="7"/>
        <v>1</v>
      </c>
      <c r="AF38" s="25" t="s">
        <v>167</v>
      </c>
      <c r="AG38" s="26">
        <v>158.0</v>
      </c>
      <c r="AH38" s="27" t="s">
        <v>1061</v>
      </c>
      <c r="AI38" s="26">
        <v>1.630043122282E12</v>
      </c>
      <c r="AJ38" s="24" t="b">
        <f t="shared" si="8"/>
        <v>1</v>
      </c>
      <c r="AK38" s="25" t="s">
        <v>84</v>
      </c>
      <c r="AL38" s="26">
        <v>1074.0</v>
      </c>
      <c r="AM38" s="27" t="s">
        <v>1064</v>
      </c>
      <c r="AN38" s="26">
        <v>1.630043621837E12</v>
      </c>
      <c r="AO38" s="24" t="b">
        <f t="shared" si="9"/>
        <v>1</v>
      </c>
      <c r="AP38" s="25" t="s">
        <v>167</v>
      </c>
      <c r="AQ38" s="26">
        <v>161.0</v>
      </c>
      <c r="AR38" s="27" t="s">
        <v>1062</v>
      </c>
      <c r="AS38" s="26">
        <v>1.630044085204E12</v>
      </c>
    </row>
    <row r="39">
      <c r="A39" s="24" t="b">
        <f t="shared" si="1"/>
        <v>1</v>
      </c>
      <c r="B39" s="25" t="s">
        <v>176</v>
      </c>
      <c r="C39" s="26">
        <v>137.0</v>
      </c>
      <c r="D39" s="27" t="s">
        <v>1057</v>
      </c>
      <c r="E39" s="26">
        <v>1.630036180552E12</v>
      </c>
      <c r="F39" s="24" t="b">
        <f t="shared" si="2"/>
        <v>1</v>
      </c>
      <c r="G39" s="25" t="s">
        <v>123</v>
      </c>
      <c r="H39" s="26">
        <v>226.0</v>
      </c>
      <c r="I39" s="27" t="s">
        <v>1063</v>
      </c>
      <c r="J39" s="26">
        <v>1.630036847705E12</v>
      </c>
      <c r="K39" s="24" t="b">
        <f t="shared" si="3"/>
        <v>1</v>
      </c>
      <c r="L39" s="25" t="s">
        <v>75</v>
      </c>
      <c r="M39" s="26">
        <v>102.0</v>
      </c>
      <c r="N39" s="27" t="s">
        <v>1053</v>
      </c>
      <c r="O39" s="26">
        <v>1.630037212873E12</v>
      </c>
      <c r="P39" s="24" t="b">
        <f t="shared" si="4"/>
        <v>1</v>
      </c>
      <c r="Q39" s="25" t="s">
        <v>70</v>
      </c>
      <c r="R39" s="26">
        <v>75.0</v>
      </c>
      <c r="S39" s="27" t="s">
        <v>1058</v>
      </c>
      <c r="T39" s="26">
        <v>1.630039686619E12</v>
      </c>
      <c r="U39" s="24" t="b">
        <f t="shared" si="5"/>
        <v>1</v>
      </c>
      <c r="V39" s="25" t="s">
        <v>84</v>
      </c>
      <c r="W39" s="26">
        <v>254.0</v>
      </c>
      <c r="X39" s="27" t="s">
        <v>1060</v>
      </c>
      <c r="Y39" s="26">
        <v>1.630040073747E12</v>
      </c>
      <c r="Z39" s="24" t="b">
        <f t="shared" si="6"/>
        <v>1</v>
      </c>
      <c r="AA39" s="25" t="s">
        <v>176</v>
      </c>
      <c r="AB39" s="26">
        <v>557.0</v>
      </c>
      <c r="AC39" s="27" t="s">
        <v>1065</v>
      </c>
      <c r="AD39" s="26">
        <v>1.630040456395E12</v>
      </c>
      <c r="AE39" s="24" t="b">
        <f t="shared" si="7"/>
        <v>1</v>
      </c>
      <c r="AF39" s="25" t="s">
        <v>183</v>
      </c>
      <c r="AG39" s="26">
        <v>157.0</v>
      </c>
      <c r="AH39" s="27" t="s">
        <v>1061</v>
      </c>
      <c r="AI39" s="26">
        <v>1.630043122437E12</v>
      </c>
      <c r="AJ39" s="24" t="b">
        <f t="shared" si="8"/>
        <v>1</v>
      </c>
      <c r="AK39" s="25" t="s">
        <v>176</v>
      </c>
      <c r="AL39" s="26">
        <v>189.0</v>
      </c>
      <c r="AM39" s="27" t="s">
        <v>1066</v>
      </c>
      <c r="AN39" s="26">
        <v>1.630043622028E12</v>
      </c>
      <c r="AO39" s="24" t="b">
        <f t="shared" si="9"/>
        <v>1</v>
      </c>
      <c r="AP39" s="25" t="s">
        <v>183</v>
      </c>
      <c r="AQ39" s="26">
        <v>159.0</v>
      </c>
      <c r="AR39" s="27" t="s">
        <v>1062</v>
      </c>
      <c r="AS39" s="26">
        <v>1.63004408536E12</v>
      </c>
    </row>
    <row r="40">
      <c r="A40" s="24" t="b">
        <f t="shared" si="1"/>
        <v>1</v>
      </c>
      <c r="B40" s="25" t="s">
        <v>186</v>
      </c>
      <c r="C40" s="26">
        <v>161.0</v>
      </c>
      <c r="D40" s="27" t="s">
        <v>1057</v>
      </c>
      <c r="E40" s="26">
        <v>1.630036180715E12</v>
      </c>
      <c r="F40" s="24" t="b">
        <f t="shared" si="2"/>
        <v>1</v>
      </c>
      <c r="G40" s="25" t="s">
        <v>84</v>
      </c>
      <c r="H40" s="26">
        <v>220.0</v>
      </c>
      <c r="I40" s="27" t="s">
        <v>1063</v>
      </c>
      <c r="J40" s="26">
        <v>1.630036847927E12</v>
      </c>
      <c r="K40" s="24" t="b">
        <f t="shared" si="3"/>
        <v>1</v>
      </c>
      <c r="L40" s="25" t="s">
        <v>84</v>
      </c>
      <c r="M40" s="26">
        <v>146.0</v>
      </c>
      <c r="N40" s="27" t="s">
        <v>1067</v>
      </c>
      <c r="O40" s="26">
        <v>1.630037213019E12</v>
      </c>
      <c r="P40" s="24" t="b">
        <f t="shared" si="4"/>
        <v>1</v>
      </c>
      <c r="Q40" s="25" t="s">
        <v>202</v>
      </c>
      <c r="R40" s="26">
        <v>189.0</v>
      </c>
      <c r="S40" s="27" t="s">
        <v>1058</v>
      </c>
      <c r="T40" s="26">
        <v>1.630039686817E12</v>
      </c>
      <c r="U40" s="24" t="b">
        <f t="shared" si="5"/>
        <v>1</v>
      </c>
      <c r="V40" s="25" t="s">
        <v>176</v>
      </c>
      <c r="W40" s="26">
        <v>185.0</v>
      </c>
      <c r="X40" s="27" t="s">
        <v>1060</v>
      </c>
      <c r="Y40" s="26">
        <v>1.63004007393E12</v>
      </c>
      <c r="Z40" s="24" t="b">
        <f t="shared" si="6"/>
        <v>1</v>
      </c>
      <c r="AA40" s="25" t="s">
        <v>186</v>
      </c>
      <c r="AB40" s="26">
        <v>244.0</v>
      </c>
      <c r="AC40" s="27" t="s">
        <v>1065</v>
      </c>
      <c r="AD40" s="26">
        <v>1.630040456641E12</v>
      </c>
      <c r="AE40" s="24" t="b">
        <f t="shared" si="7"/>
        <v>1</v>
      </c>
      <c r="AF40" s="25" t="s">
        <v>70</v>
      </c>
      <c r="AG40" s="26">
        <v>295.0</v>
      </c>
      <c r="AH40" s="27" t="s">
        <v>1061</v>
      </c>
      <c r="AI40" s="26">
        <v>1.630043122731E12</v>
      </c>
      <c r="AJ40" s="24" t="b">
        <f t="shared" si="8"/>
        <v>1</v>
      </c>
      <c r="AK40" s="25" t="s">
        <v>186</v>
      </c>
      <c r="AL40" s="26">
        <v>253.0</v>
      </c>
      <c r="AM40" s="27" t="s">
        <v>1066</v>
      </c>
      <c r="AN40" s="26">
        <v>1.630043622278E12</v>
      </c>
      <c r="AO40" s="24" t="b">
        <f t="shared" si="9"/>
        <v>1</v>
      </c>
      <c r="AP40" s="25" t="s">
        <v>70</v>
      </c>
      <c r="AQ40" s="26">
        <v>360.0</v>
      </c>
      <c r="AR40" s="27" t="s">
        <v>1062</v>
      </c>
      <c r="AS40" s="26">
        <v>1.630044085724E12</v>
      </c>
    </row>
    <row r="41">
      <c r="A41" s="24" t="b">
        <f t="shared" si="1"/>
        <v>1</v>
      </c>
      <c r="B41" s="25" t="s">
        <v>84</v>
      </c>
      <c r="C41" s="26">
        <v>353.0</v>
      </c>
      <c r="D41" s="27" t="s">
        <v>1068</v>
      </c>
      <c r="E41" s="26">
        <v>1.630036181066E12</v>
      </c>
      <c r="F41" s="24" t="b">
        <f t="shared" si="2"/>
        <v>1</v>
      </c>
      <c r="G41" s="25" t="s">
        <v>212</v>
      </c>
      <c r="H41" s="26">
        <v>955.0</v>
      </c>
      <c r="I41" s="27" t="s">
        <v>1069</v>
      </c>
      <c r="J41" s="26">
        <v>1.63003684888E12</v>
      </c>
      <c r="K41" s="24" t="b">
        <f t="shared" si="3"/>
        <v>1</v>
      </c>
      <c r="L41" s="25" t="s">
        <v>176</v>
      </c>
      <c r="M41" s="26">
        <v>574.0</v>
      </c>
      <c r="N41" s="27" t="s">
        <v>1067</v>
      </c>
      <c r="O41" s="26">
        <v>1.630037213608E12</v>
      </c>
      <c r="P41" s="24" t="b">
        <f t="shared" si="4"/>
        <v>1</v>
      </c>
      <c r="Q41" s="25" t="s">
        <v>75</v>
      </c>
      <c r="R41" s="26">
        <v>129.0</v>
      </c>
      <c r="S41" s="27" t="s">
        <v>1058</v>
      </c>
      <c r="T41" s="26">
        <v>1.63003968694E12</v>
      </c>
      <c r="U41" s="24" t="b">
        <f t="shared" si="5"/>
        <v>1</v>
      </c>
      <c r="V41" s="25" t="s">
        <v>183</v>
      </c>
      <c r="W41" s="26">
        <v>156.0</v>
      </c>
      <c r="X41" s="27" t="s">
        <v>1070</v>
      </c>
      <c r="Y41" s="26">
        <v>1.630040074088E12</v>
      </c>
      <c r="Z41" s="24" t="b">
        <f t="shared" si="6"/>
        <v>1</v>
      </c>
      <c r="AA41" s="25" t="s">
        <v>84</v>
      </c>
      <c r="AB41" s="26">
        <v>572.0</v>
      </c>
      <c r="AC41" s="27" t="s">
        <v>1071</v>
      </c>
      <c r="AD41" s="26">
        <v>1.63004045721E12</v>
      </c>
      <c r="AE41" s="24" t="b">
        <f t="shared" si="7"/>
        <v>1</v>
      </c>
      <c r="AF41" s="25" t="s">
        <v>61</v>
      </c>
      <c r="AG41" s="26">
        <v>208.0</v>
      </c>
      <c r="AH41" s="27" t="s">
        <v>1061</v>
      </c>
      <c r="AI41" s="26">
        <v>1.630043122941E12</v>
      </c>
      <c r="AJ41" s="24" t="b">
        <f t="shared" si="8"/>
        <v>1</v>
      </c>
      <c r="AK41" s="25" t="s">
        <v>84</v>
      </c>
      <c r="AL41" s="26">
        <v>2087.0</v>
      </c>
      <c r="AM41" s="27" t="s">
        <v>1072</v>
      </c>
      <c r="AN41" s="26">
        <v>1.630043624367E12</v>
      </c>
      <c r="AO41" s="24" t="b">
        <f t="shared" si="9"/>
        <v>1</v>
      </c>
      <c r="AP41" s="25" t="s">
        <v>61</v>
      </c>
      <c r="AQ41" s="26">
        <v>208.0</v>
      </c>
      <c r="AR41" s="27" t="s">
        <v>1062</v>
      </c>
      <c r="AS41" s="26">
        <v>1.630044085928E12</v>
      </c>
    </row>
    <row r="42">
      <c r="A42" s="24" t="b">
        <f t="shared" si="1"/>
        <v>1</v>
      </c>
      <c r="B42" s="25" t="s">
        <v>167</v>
      </c>
      <c r="C42" s="26">
        <v>3026.0</v>
      </c>
      <c r="D42" s="27" t="s">
        <v>1073</v>
      </c>
      <c r="E42" s="26">
        <v>1.630036184102E12</v>
      </c>
      <c r="F42" s="24" t="b">
        <f t="shared" si="2"/>
        <v>1</v>
      </c>
      <c r="G42" s="25" t="s">
        <v>202</v>
      </c>
      <c r="H42" s="26">
        <v>191.0</v>
      </c>
      <c r="I42" s="27" t="s">
        <v>1074</v>
      </c>
      <c r="J42" s="26">
        <v>1.630036849069E12</v>
      </c>
      <c r="K42" s="24" t="b">
        <f t="shared" si="3"/>
        <v>1</v>
      </c>
      <c r="L42" s="25" t="s">
        <v>186</v>
      </c>
      <c r="M42" s="26">
        <v>208.0</v>
      </c>
      <c r="N42" s="27" t="s">
        <v>1067</v>
      </c>
      <c r="O42" s="26">
        <v>1.630037213801E12</v>
      </c>
      <c r="P42" s="24" t="b">
        <f t="shared" si="4"/>
        <v>1</v>
      </c>
      <c r="Q42" s="25" t="s">
        <v>84</v>
      </c>
      <c r="R42" s="26">
        <v>229.0</v>
      </c>
      <c r="S42" s="27" t="s">
        <v>1075</v>
      </c>
      <c r="T42" s="26">
        <v>1.630039687171E12</v>
      </c>
      <c r="U42" s="24" t="b">
        <f t="shared" si="5"/>
        <v>1</v>
      </c>
      <c r="V42" s="25" t="s">
        <v>167</v>
      </c>
      <c r="W42" s="26">
        <v>150.0</v>
      </c>
      <c r="X42" s="27" t="s">
        <v>1070</v>
      </c>
      <c r="Y42" s="26">
        <v>1.630040074234E12</v>
      </c>
      <c r="Z42" s="24" t="b">
        <f t="shared" si="6"/>
        <v>1</v>
      </c>
      <c r="AA42" s="25" t="s">
        <v>159</v>
      </c>
      <c r="AB42" s="26">
        <v>1761.0</v>
      </c>
      <c r="AC42" s="27" t="s">
        <v>1076</v>
      </c>
      <c r="AD42" s="26">
        <v>1.630040458973E12</v>
      </c>
      <c r="AE42" s="24" t="b">
        <f t="shared" si="7"/>
        <v>1</v>
      </c>
      <c r="AF42" s="25" t="s">
        <v>196</v>
      </c>
      <c r="AG42" s="26">
        <v>117.0</v>
      </c>
      <c r="AH42" s="27" t="s">
        <v>1077</v>
      </c>
      <c r="AI42" s="26">
        <v>1.630043123059E12</v>
      </c>
      <c r="AJ42" s="24" t="b">
        <f t="shared" si="8"/>
        <v>1</v>
      </c>
      <c r="AK42" s="25" t="s">
        <v>193</v>
      </c>
      <c r="AL42" s="26">
        <v>2740.0</v>
      </c>
      <c r="AM42" s="27" t="s">
        <v>1078</v>
      </c>
      <c r="AN42" s="26">
        <v>1.630043627108E12</v>
      </c>
      <c r="AO42" s="24" t="b">
        <f t="shared" si="9"/>
        <v>1</v>
      </c>
      <c r="AP42" s="25" t="s">
        <v>70</v>
      </c>
      <c r="AQ42" s="26">
        <v>218.0</v>
      </c>
      <c r="AR42" s="27" t="s">
        <v>1079</v>
      </c>
      <c r="AS42" s="26">
        <v>1.630044086145E12</v>
      </c>
    </row>
    <row r="43">
      <c r="A43" s="24" t="b">
        <f t="shared" si="1"/>
        <v>1</v>
      </c>
      <c r="B43" s="25" t="s">
        <v>198</v>
      </c>
      <c r="C43" s="26">
        <v>917.0</v>
      </c>
      <c r="D43" s="27" t="s">
        <v>1080</v>
      </c>
      <c r="E43" s="26">
        <v>1.63003618501E12</v>
      </c>
      <c r="F43" s="24" t="b">
        <f t="shared" si="2"/>
        <v>1</v>
      </c>
      <c r="G43" s="25" t="s">
        <v>84</v>
      </c>
      <c r="H43" s="26">
        <v>194.0</v>
      </c>
      <c r="I43" s="27" t="s">
        <v>1074</v>
      </c>
      <c r="J43" s="26">
        <v>1.630036849266E12</v>
      </c>
      <c r="K43" s="24" t="b">
        <f t="shared" si="3"/>
        <v>1</v>
      </c>
      <c r="L43" s="25" t="s">
        <v>84</v>
      </c>
      <c r="M43" s="26">
        <v>825.0</v>
      </c>
      <c r="N43" s="27" t="s">
        <v>1081</v>
      </c>
      <c r="O43" s="26">
        <v>1.630037214627E12</v>
      </c>
      <c r="P43" s="24" t="b">
        <f t="shared" si="4"/>
        <v>1</v>
      </c>
      <c r="Q43" s="25" t="s">
        <v>176</v>
      </c>
      <c r="R43" s="26">
        <v>1202.0</v>
      </c>
      <c r="S43" s="27" t="s">
        <v>1082</v>
      </c>
      <c r="T43" s="26">
        <v>1.630039688368E12</v>
      </c>
      <c r="U43" s="24" t="b">
        <f t="shared" si="5"/>
        <v>1</v>
      </c>
      <c r="V43" s="25" t="s">
        <v>61</v>
      </c>
      <c r="W43" s="26">
        <v>200.0</v>
      </c>
      <c r="X43" s="27" t="s">
        <v>1070</v>
      </c>
      <c r="Y43" s="26">
        <v>1.630040074438E12</v>
      </c>
      <c r="Z43" s="24" t="b">
        <f t="shared" si="6"/>
        <v>1</v>
      </c>
      <c r="AA43" s="25" t="s">
        <v>198</v>
      </c>
      <c r="AB43" s="26">
        <v>864.0</v>
      </c>
      <c r="AC43" s="27" t="s">
        <v>1083</v>
      </c>
      <c r="AD43" s="26">
        <v>1.630040459837E12</v>
      </c>
      <c r="AE43" s="24" t="b">
        <f t="shared" si="7"/>
        <v>1</v>
      </c>
      <c r="AF43" s="25" t="s">
        <v>70</v>
      </c>
      <c r="AG43" s="26">
        <v>76.0</v>
      </c>
      <c r="AH43" s="27" t="s">
        <v>1077</v>
      </c>
      <c r="AI43" s="26">
        <v>1.63004312313E12</v>
      </c>
      <c r="AJ43" s="24" t="b">
        <f t="shared" si="8"/>
        <v>1</v>
      </c>
      <c r="AK43" s="25" t="s">
        <v>198</v>
      </c>
      <c r="AL43" s="26">
        <v>669.0</v>
      </c>
      <c r="AM43" s="27" t="s">
        <v>1078</v>
      </c>
      <c r="AN43" s="26">
        <v>1.630043627779E12</v>
      </c>
      <c r="AO43" s="24" t="b">
        <f t="shared" si="9"/>
        <v>1</v>
      </c>
      <c r="AP43" s="25" t="s">
        <v>61</v>
      </c>
      <c r="AQ43" s="26">
        <v>218.0</v>
      </c>
      <c r="AR43" s="27" t="s">
        <v>1079</v>
      </c>
      <c r="AS43" s="26">
        <v>1.630044086365E12</v>
      </c>
    </row>
    <row r="44">
      <c r="A44" s="24" t="b">
        <f t="shared" si="1"/>
        <v>1</v>
      </c>
      <c r="B44" s="25" t="s">
        <v>159</v>
      </c>
      <c r="C44" s="26">
        <v>653.0</v>
      </c>
      <c r="D44" s="27" t="s">
        <v>1080</v>
      </c>
      <c r="E44" s="26">
        <v>1.630036185662E12</v>
      </c>
      <c r="F44" s="24" t="b">
        <f t="shared" si="2"/>
        <v>1</v>
      </c>
      <c r="G44" s="25" t="s">
        <v>167</v>
      </c>
      <c r="H44" s="26">
        <v>421.0</v>
      </c>
      <c r="I44" s="27" t="s">
        <v>1074</v>
      </c>
      <c r="J44" s="26">
        <v>1.630036849687E12</v>
      </c>
      <c r="K44" s="24" t="b">
        <f t="shared" si="3"/>
        <v>1</v>
      </c>
      <c r="L44" s="25" t="s">
        <v>172</v>
      </c>
      <c r="M44" s="26">
        <v>1602.0</v>
      </c>
      <c r="N44" s="27" t="s">
        <v>1084</v>
      </c>
      <c r="O44" s="26">
        <v>1.630037216228E12</v>
      </c>
      <c r="P44" s="24" t="b">
        <f t="shared" si="4"/>
        <v>1</v>
      </c>
      <c r="Q44" s="25" t="s">
        <v>186</v>
      </c>
      <c r="R44" s="26">
        <v>301.0</v>
      </c>
      <c r="S44" s="27" t="s">
        <v>1082</v>
      </c>
      <c r="T44" s="26">
        <v>1.630039688669E12</v>
      </c>
      <c r="U44" s="24" t="b">
        <f t="shared" si="5"/>
        <v>1</v>
      </c>
      <c r="V44" s="25" t="s">
        <v>196</v>
      </c>
      <c r="W44" s="26">
        <v>92.0</v>
      </c>
      <c r="X44" s="27" t="s">
        <v>1070</v>
      </c>
      <c r="Y44" s="26">
        <v>1.630040074534E12</v>
      </c>
      <c r="Z44" s="24" t="b">
        <f t="shared" si="6"/>
        <v>1</v>
      </c>
      <c r="AA44" s="25" t="s">
        <v>159</v>
      </c>
      <c r="AB44" s="26">
        <v>2307.0</v>
      </c>
      <c r="AC44" s="27" t="s">
        <v>1085</v>
      </c>
      <c r="AD44" s="26">
        <v>1.630040462164E12</v>
      </c>
      <c r="AE44" s="24" t="b">
        <f t="shared" si="7"/>
        <v>1</v>
      </c>
      <c r="AF44" s="25" t="s">
        <v>202</v>
      </c>
      <c r="AG44" s="26">
        <v>175.0</v>
      </c>
      <c r="AH44" s="27" t="s">
        <v>1077</v>
      </c>
      <c r="AI44" s="26">
        <v>1.630043123307E12</v>
      </c>
      <c r="AJ44" s="24" t="b">
        <f t="shared" si="8"/>
        <v>1</v>
      </c>
      <c r="AK44" s="25" t="s">
        <v>159</v>
      </c>
      <c r="AL44" s="26">
        <v>226.0</v>
      </c>
      <c r="AM44" s="27" t="s">
        <v>1086</v>
      </c>
      <c r="AN44" s="26">
        <v>1.630043628001E12</v>
      </c>
      <c r="AO44" s="24" t="b">
        <f t="shared" si="9"/>
        <v>1</v>
      </c>
      <c r="AP44" s="25" t="s">
        <v>196</v>
      </c>
      <c r="AQ44" s="26">
        <v>225.0</v>
      </c>
      <c r="AR44" s="27" t="s">
        <v>1079</v>
      </c>
      <c r="AS44" s="26">
        <v>1.630044086605E12</v>
      </c>
    </row>
    <row r="45">
      <c r="A45" s="24" t="b">
        <f t="shared" si="1"/>
        <v>1</v>
      </c>
      <c r="B45" s="25" t="s">
        <v>166</v>
      </c>
      <c r="C45" s="26">
        <v>130.0</v>
      </c>
      <c r="D45" s="27" t="s">
        <v>1080</v>
      </c>
      <c r="E45" s="26">
        <v>1.630036185795E12</v>
      </c>
      <c r="F45" s="24" t="b">
        <f t="shared" si="2"/>
        <v>1</v>
      </c>
      <c r="G45" s="25" t="s">
        <v>237</v>
      </c>
      <c r="H45" s="26">
        <v>838.0</v>
      </c>
      <c r="I45" s="27" t="s">
        <v>1087</v>
      </c>
      <c r="J45" s="26">
        <v>1.630036850525E12</v>
      </c>
      <c r="K45" s="24" t="b">
        <f t="shared" si="3"/>
        <v>1</v>
      </c>
      <c r="L45" s="25" t="s">
        <v>198</v>
      </c>
      <c r="M45" s="26">
        <v>1573.0</v>
      </c>
      <c r="N45" s="27" t="s">
        <v>1088</v>
      </c>
      <c r="O45" s="26">
        <v>1.630037217807E12</v>
      </c>
      <c r="P45" s="24" t="b">
        <f t="shared" si="4"/>
        <v>1</v>
      </c>
      <c r="Q45" s="25" t="s">
        <v>84</v>
      </c>
      <c r="R45" s="26">
        <v>348.0</v>
      </c>
      <c r="S45" s="27" t="s">
        <v>1089</v>
      </c>
      <c r="T45" s="26">
        <v>1.630039689018E12</v>
      </c>
      <c r="U45" s="24" t="b">
        <f t="shared" si="5"/>
        <v>1</v>
      </c>
      <c r="V45" s="25" t="s">
        <v>61</v>
      </c>
      <c r="W45" s="26">
        <v>219.0</v>
      </c>
      <c r="X45" s="27" t="s">
        <v>1070</v>
      </c>
      <c r="Y45" s="26">
        <v>1.63004007475E12</v>
      </c>
      <c r="Z45" s="24" t="b">
        <f t="shared" si="6"/>
        <v>1</v>
      </c>
      <c r="AA45" s="25" t="s">
        <v>166</v>
      </c>
      <c r="AB45" s="26">
        <v>130.0</v>
      </c>
      <c r="AC45" s="27" t="s">
        <v>1085</v>
      </c>
      <c r="AD45" s="26">
        <v>1.630040462272E12</v>
      </c>
      <c r="AE45" s="24" t="b">
        <f t="shared" si="7"/>
        <v>1</v>
      </c>
      <c r="AF45" s="25" t="s">
        <v>75</v>
      </c>
      <c r="AG45" s="26">
        <v>127.0</v>
      </c>
      <c r="AH45" s="27" t="s">
        <v>1077</v>
      </c>
      <c r="AI45" s="26">
        <v>1.630043123433E12</v>
      </c>
      <c r="AJ45" s="24" t="b">
        <f t="shared" si="8"/>
        <v>1</v>
      </c>
      <c r="AK45" s="25" t="s">
        <v>166</v>
      </c>
      <c r="AL45" s="26">
        <v>160.0</v>
      </c>
      <c r="AM45" s="27" t="s">
        <v>1086</v>
      </c>
      <c r="AN45" s="26">
        <v>1.630043628162E12</v>
      </c>
      <c r="AO45" s="24" t="b">
        <f t="shared" si="9"/>
        <v>1</v>
      </c>
      <c r="AP45" s="25" t="s">
        <v>70</v>
      </c>
      <c r="AQ45" s="26">
        <v>101.0</v>
      </c>
      <c r="AR45" s="27" t="s">
        <v>1079</v>
      </c>
      <c r="AS45" s="26">
        <v>1.630044086691E12</v>
      </c>
    </row>
    <row r="46">
      <c r="A46" s="24" t="b">
        <f t="shared" si="1"/>
        <v>1</v>
      </c>
      <c r="B46" s="25" t="s">
        <v>84</v>
      </c>
      <c r="C46" s="26">
        <v>510.0</v>
      </c>
      <c r="D46" s="27" t="s">
        <v>1090</v>
      </c>
      <c r="E46" s="26">
        <v>1.630036186302E12</v>
      </c>
      <c r="F46" s="24" t="b">
        <f t="shared" si="2"/>
        <v>1</v>
      </c>
      <c r="G46" s="25" t="s">
        <v>159</v>
      </c>
      <c r="H46" s="26">
        <v>228.0</v>
      </c>
      <c r="I46" s="27" t="s">
        <v>1087</v>
      </c>
      <c r="J46" s="26">
        <v>1.630036850766E12</v>
      </c>
      <c r="K46" s="24" t="b">
        <f t="shared" si="3"/>
        <v>1</v>
      </c>
      <c r="L46" s="25" t="s">
        <v>178</v>
      </c>
      <c r="M46" s="26">
        <v>370.0</v>
      </c>
      <c r="N46" s="27" t="s">
        <v>1091</v>
      </c>
      <c r="O46" s="26">
        <v>1.630037218169E12</v>
      </c>
      <c r="P46" s="24" t="b">
        <f t="shared" si="4"/>
        <v>1</v>
      </c>
      <c r="Q46" s="25" t="s">
        <v>164</v>
      </c>
      <c r="R46" s="26">
        <v>1602.0</v>
      </c>
      <c r="S46" s="27" t="s">
        <v>1092</v>
      </c>
      <c r="T46" s="26">
        <v>1.63003969062E12</v>
      </c>
      <c r="U46" s="24" t="b">
        <f t="shared" si="5"/>
        <v>1</v>
      </c>
      <c r="V46" s="25" t="s">
        <v>167</v>
      </c>
      <c r="W46" s="26">
        <v>168.0</v>
      </c>
      <c r="X46" s="27" t="s">
        <v>1070</v>
      </c>
      <c r="Y46" s="26">
        <v>1.630040074918E12</v>
      </c>
      <c r="Z46" s="24" t="b">
        <f t="shared" si="6"/>
        <v>1</v>
      </c>
      <c r="AA46" s="25" t="s">
        <v>84</v>
      </c>
      <c r="AB46" s="26">
        <v>568.0</v>
      </c>
      <c r="AC46" s="27" t="s">
        <v>1085</v>
      </c>
      <c r="AD46" s="26">
        <v>1.630040462842E12</v>
      </c>
      <c r="AE46" s="24" t="b">
        <f t="shared" si="7"/>
        <v>1</v>
      </c>
      <c r="AF46" s="25" t="s">
        <v>84</v>
      </c>
      <c r="AG46" s="26">
        <v>218.0</v>
      </c>
      <c r="AH46" s="27" t="s">
        <v>1077</v>
      </c>
      <c r="AI46" s="26">
        <v>1.630043123656E12</v>
      </c>
      <c r="AJ46" s="24" t="b">
        <f t="shared" si="8"/>
        <v>1</v>
      </c>
      <c r="AK46" s="25" t="s">
        <v>84</v>
      </c>
      <c r="AL46" s="26">
        <v>447.0</v>
      </c>
      <c r="AM46" s="27" t="s">
        <v>1086</v>
      </c>
      <c r="AN46" s="26">
        <v>1.630043628608E12</v>
      </c>
      <c r="AO46" s="24" t="b">
        <f t="shared" si="9"/>
        <v>1</v>
      </c>
      <c r="AP46" s="25" t="s">
        <v>202</v>
      </c>
      <c r="AQ46" s="26">
        <v>183.0</v>
      </c>
      <c r="AR46" s="27" t="s">
        <v>1079</v>
      </c>
      <c r="AS46" s="26">
        <v>1.630044086876E12</v>
      </c>
    </row>
    <row r="47">
      <c r="A47" s="24" t="b">
        <f t="shared" si="1"/>
        <v>1</v>
      </c>
      <c r="B47" s="25" t="s">
        <v>285</v>
      </c>
      <c r="C47" s="26">
        <v>299.0</v>
      </c>
      <c r="D47" s="27" t="s">
        <v>1090</v>
      </c>
      <c r="E47" s="26">
        <v>1.630036186601E12</v>
      </c>
      <c r="F47" s="24" t="b">
        <f t="shared" si="2"/>
        <v>1</v>
      </c>
      <c r="G47" s="25" t="s">
        <v>166</v>
      </c>
      <c r="H47" s="26">
        <v>104.0</v>
      </c>
      <c r="I47" s="27" t="s">
        <v>1087</v>
      </c>
      <c r="J47" s="26">
        <v>1.630036850864E12</v>
      </c>
      <c r="K47" s="24" t="b">
        <f t="shared" si="3"/>
        <v>1</v>
      </c>
      <c r="L47" s="25" t="s">
        <v>166</v>
      </c>
      <c r="M47" s="26">
        <v>127.0</v>
      </c>
      <c r="N47" s="27" t="s">
        <v>1091</v>
      </c>
      <c r="O47" s="26">
        <v>1.630037218308E12</v>
      </c>
      <c r="P47" s="24" t="b">
        <f t="shared" si="4"/>
        <v>1</v>
      </c>
      <c r="Q47" s="25" t="s">
        <v>198</v>
      </c>
      <c r="R47" s="26">
        <v>761.0</v>
      </c>
      <c r="S47" s="27" t="s">
        <v>1093</v>
      </c>
      <c r="T47" s="26">
        <v>1.630039691381E12</v>
      </c>
      <c r="U47" s="24" t="b">
        <f t="shared" si="5"/>
        <v>1</v>
      </c>
      <c r="V47" s="25" t="s">
        <v>183</v>
      </c>
      <c r="W47" s="26">
        <v>132.0</v>
      </c>
      <c r="X47" s="27" t="s">
        <v>1094</v>
      </c>
      <c r="Y47" s="26">
        <v>1.63004007505E12</v>
      </c>
      <c r="Z47" s="24" t="b">
        <f t="shared" si="6"/>
        <v>1</v>
      </c>
      <c r="AA47" s="25" t="s">
        <v>221</v>
      </c>
      <c r="AB47" s="26">
        <v>692.0</v>
      </c>
      <c r="AC47" s="27" t="s">
        <v>1095</v>
      </c>
      <c r="AD47" s="26">
        <v>1.630040463534E12</v>
      </c>
      <c r="AE47" s="24" t="b">
        <f t="shared" si="7"/>
        <v>1</v>
      </c>
      <c r="AF47" s="25" t="s">
        <v>176</v>
      </c>
      <c r="AG47" s="26">
        <v>985.0</v>
      </c>
      <c r="AH47" s="27" t="s">
        <v>1096</v>
      </c>
      <c r="AI47" s="26">
        <v>1.630043124637E12</v>
      </c>
      <c r="AJ47" s="24" t="b">
        <f t="shared" si="8"/>
        <v>1</v>
      </c>
      <c r="AK47" s="25" t="s">
        <v>221</v>
      </c>
      <c r="AL47" s="26">
        <v>438.0</v>
      </c>
      <c r="AM47" s="27" t="s">
        <v>1097</v>
      </c>
      <c r="AN47" s="26">
        <v>1.630043629046E12</v>
      </c>
      <c r="AO47" s="24" t="b">
        <f t="shared" si="9"/>
        <v>1</v>
      </c>
      <c r="AP47" s="25" t="s">
        <v>75</v>
      </c>
      <c r="AQ47" s="26">
        <v>167.0</v>
      </c>
      <c r="AR47" s="27" t="s">
        <v>1098</v>
      </c>
      <c r="AS47" s="26">
        <v>1.630044087058E12</v>
      </c>
    </row>
    <row r="48">
      <c r="A48" s="24" t="b">
        <f t="shared" si="1"/>
        <v>1</v>
      </c>
      <c r="B48" s="25" t="s">
        <v>1099</v>
      </c>
      <c r="C48" s="26">
        <v>174.0</v>
      </c>
      <c r="D48" s="27" t="s">
        <v>1090</v>
      </c>
      <c r="E48" s="26">
        <v>1.630036186774E12</v>
      </c>
      <c r="F48" s="24" t="b">
        <f t="shared" si="2"/>
        <v>1</v>
      </c>
      <c r="G48" s="25" t="s">
        <v>252</v>
      </c>
      <c r="H48" s="26">
        <v>300.0</v>
      </c>
      <c r="I48" s="27" t="s">
        <v>1100</v>
      </c>
      <c r="J48" s="26">
        <v>1.630036851156E12</v>
      </c>
      <c r="K48" s="24" t="b">
        <f t="shared" si="3"/>
        <v>1</v>
      </c>
      <c r="L48" s="25" t="s">
        <v>84</v>
      </c>
      <c r="M48" s="26">
        <v>2157.0</v>
      </c>
      <c r="N48" s="27" t="s">
        <v>1101</v>
      </c>
      <c r="O48" s="26">
        <v>1.630037220456E12</v>
      </c>
      <c r="P48" s="24" t="b">
        <f t="shared" si="4"/>
        <v>1</v>
      </c>
      <c r="Q48" s="25" t="s">
        <v>164</v>
      </c>
      <c r="R48" s="26">
        <v>404.0</v>
      </c>
      <c r="S48" s="27" t="s">
        <v>1093</v>
      </c>
      <c r="T48" s="26">
        <v>1.630039691784E12</v>
      </c>
      <c r="U48" s="24" t="b">
        <f t="shared" si="5"/>
        <v>1</v>
      </c>
      <c r="V48" s="25" t="s">
        <v>70</v>
      </c>
      <c r="W48" s="26">
        <v>250.0</v>
      </c>
      <c r="X48" s="27" t="s">
        <v>1094</v>
      </c>
      <c r="Y48" s="26">
        <v>1.6300400753E12</v>
      </c>
      <c r="Z48" s="24" t="b">
        <f t="shared" si="6"/>
        <v>1</v>
      </c>
      <c r="AA48" s="25" t="s">
        <v>123</v>
      </c>
      <c r="AB48" s="26">
        <v>178.0</v>
      </c>
      <c r="AC48" s="27" t="s">
        <v>1095</v>
      </c>
      <c r="AD48" s="26">
        <v>1.630040463715E12</v>
      </c>
      <c r="AE48" s="24" t="b">
        <f t="shared" si="7"/>
        <v>1</v>
      </c>
      <c r="AF48" s="25" t="s">
        <v>186</v>
      </c>
      <c r="AG48" s="26">
        <v>125.0</v>
      </c>
      <c r="AH48" s="27" t="s">
        <v>1096</v>
      </c>
      <c r="AI48" s="26">
        <v>1.630043124761E12</v>
      </c>
      <c r="AJ48" s="24" t="b">
        <f t="shared" si="8"/>
        <v>1</v>
      </c>
      <c r="AK48" s="25" t="s">
        <v>123</v>
      </c>
      <c r="AL48" s="26">
        <v>268.0</v>
      </c>
      <c r="AM48" s="27" t="s">
        <v>1097</v>
      </c>
      <c r="AN48" s="26">
        <v>1.630043629317E12</v>
      </c>
      <c r="AO48" s="24" t="b">
        <f t="shared" si="9"/>
        <v>1</v>
      </c>
      <c r="AP48" s="25" t="s">
        <v>84</v>
      </c>
      <c r="AQ48" s="26">
        <v>195.0</v>
      </c>
      <c r="AR48" s="27" t="s">
        <v>1098</v>
      </c>
      <c r="AS48" s="26">
        <v>1.630044087235E12</v>
      </c>
    </row>
    <row r="49">
      <c r="A49" s="24" t="b">
        <f t="shared" si="1"/>
        <v>1</v>
      </c>
      <c r="B49" s="25" t="s">
        <v>84</v>
      </c>
      <c r="C49" s="26">
        <v>225.0</v>
      </c>
      <c r="D49" s="27" t="s">
        <v>1102</v>
      </c>
      <c r="E49" s="26">
        <v>1.630036187E12</v>
      </c>
      <c r="F49" s="24" t="b">
        <f t="shared" si="2"/>
        <v>1</v>
      </c>
      <c r="J49" s="47"/>
      <c r="K49" s="24" t="b">
        <f t="shared" si="3"/>
        <v>1</v>
      </c>
      <c r="L49" s="25" t="s">
        <v>285</v>
      </c>
      <c r="M49" s="26">
        <v>292.0</v>
      </c>
      <c r="N49" s="27" t="s">
        <v>1101</v>
      </c>
      <c r="O49" s="26">
        <v>1.630037220748E12</v>
      </c>
      <c r="P49" s="24" t="b">
        <f t="shared" si="4"/>
        <v>1</v>
      </c>
      <c r="Q49" s="25" t="s">
        <v>166</v>
      </c>
      <c r="R49" s="26">
        <v>151.0</v>
      </c>
      <c r="S49" s="27" t="s">
        <v>1093</v>
      </c>
      <c r="T49" s="26">
        <v>1.630039691938E12</v>
      </c>
      <c r="U49" s="24" t="b">
        <f t="shared" si="5"/>
        <v>1</v>
      </c>
      <c r="V49" s="25" t="s">
        <v>61</v>
      </c>
      <c r="W49" s="26">
        <v>178.0</v>
      </c>
      <c r="X49" s="27" t="s">
        <v>1094</v>
      </c>
      <c r="Y49" s="26">
        <v>1.630040075479E12</v>
      </c>
      <c r="Z49" s="24" t="b">
        <f t="shared" si="6"/>
        <v>1</v>
      </c>
      <c r="AA49" s="25" t="s">
        <v>84</v>
      </c>
      <c r="AB49" s="26">
        <v>244.0</v>
      </c>
      <c r="AC49" s="27" t="s">
        <v>1095</v>
      </c>
      <c r="AD49" s="26">
        <v>1.630040463964E12</v>
      </c>
      <c r="AE49" s="24" t="b">
        <f t="shared" si="7"/>
        <v>1</v>
      </c>
      <c r="AF49" s="25" t="s">
        <v>84</v>
      </c>
      <c r="AG49" s="26">
        <v>523.0</v>
      </c>
      <c r="AH49" s="27" t="s">
        <v>1103</v>
      </c>
      <c r="AI49" s="26">
        <v>1.630043125307E12</v>
      </c>
      <c r="AJ49" s="24" t="b">
        <f t="shared" si="8"/>
        <v>1</v>
      </c>
      <c r="AK49" s="25" t="s">
        <v>84</v>
      </c>
      <c r="AL49" s="26">
        <v>406.0</v>
      </c>
      <c r="AM49" s="27" t="s">
        <v>1097</v>
      </c>
      <c r="AN49" s="26">
        <v>1.630043629729E12</v>
      </c>
      <c r="AO49" s="24" t="b">
        <f t="shared" si="9"/>
        <v>1</v>
      </c>
      <c r="AP49" s="25" t="s">
        <v>176</v>
      </c>
      <c r="AQ49" s="26">
        <v>986.0</v>
      </c>
      <c r="AR49" s="27" t="s">
        <v>1104</v>
      </c>
      <c r="AS49" s="26">
        <v>1.630044088222E12</v>
      </c>
    </row>
    <row r="50">
      <c r="A50" s="24" t="b">
        <f t="shared" si="1"/>
        <v>1</v>
      </c>
      <c r="B50" s="25" t="s">
        <v>1099</v>
      </c>
      <c r="C50" s="26">
        <v>245.0</v>
      </c>
      <c r="D50" s="27" t="s">
        <v>1102</v>
      </c>
      <c r="E50" s="26">
        <v>1.630036187244E12</v>
      </c>
      <c r="F50" s="24" t="b">
        <f t="shared" si="2"/>
        <v>1</v>
      </c>
      <c r="J50" s="47"/>
      <c r="K50" s="24" t="b">
        <f t="shared" si="3"/>
        <v>1</v>
      </c>
      <c r="L50" s="25" t="s">
        <v>1099</v>
      </c>
      <c r="M50" s="26">
        <v>217.0</v>
      </c>
      <c r="N50" s="27" t="s">
        <v>1101</v>
      </c>
      <c r="O50" s="26">
        <v>1.630037220964E12</v>
      </c>
      <c r="P50" s="24" t="b">
        <f t="shared" si="4"/>
        <v>1</v>
      </c>
      <c r="Q50" s="25" t="s">
        <v>84</v>
      </c>
      <c r="R50" s="26">
        <v>498.0</v>
      </c>
      <c r="S50" s="27" t="s">
        <v>1105</v>
      </c>
      <c r="T50" s="26">
        <v>1.630039692434E12</v>
      </c>
      <c r="U50" s="24" t="b">
        <f t="shared" si="5"/>
        <v>1</v>
      </c>
      <c r="V50" s="25" t="s">
        <v>196</v>
      </c>
      <c r="W50" s="26">
        <v>116.0</v>
      </c>
      <c r="X50" s="27" t="s">
        <v>1094</v>
      </c>
      <c r="Y50" s="26">
        <v>1.630040075592E12</v>
      </c>
      <c r="Z50" s="24" t="b">
        <f t="shared" si="6"/>
        <v>1</v>
      </c>
      <c r="AA50" s="25" t="s">
        <v>138</v>
      </c>
      <c r="AB50" s="26">
        <v>1066.0</v>
      </c>
      <c r="AC50" s="27" t="s">
        <v>1106</v>
      </c>
      <c r="AD50" s="26">
        <v>1.630040465025E12</v>
      </c>
      <c r="AE50" s="24" t="b">
        <f t="shared" si="7"/>
        <v>1</v>
      </c>
      <c r="AF50" s="25" t="s">
        <v>167</v>
      </c>
      <c r="AG50" s="26">
        <v>4112.0</v>
      </c>
      <c r="AH50" s="27" t="s">
        <v>1107</v>
      </c>
      <c r="AI50" s="26">
        <v>1.630043129414E12</v>
      </c>
      <c r="AJ50" s="24" t="b">
        <f t="shared" si="8"/>
        <v>1</v>
      </c>
      <c r="AK50" s="25" t="s">
        <v>212</v>
      </c>
      <c r="AL50" s="26">
        <v>875.0</v>
      </c>
      <c r="AM50" s="27" t="s">
        <v>1108</v>
      </c>
      <c r="AN50" s="26">
        <v>1.630043630597E12</v>
      </c>
      <c r="AO50" s="24" t="b">
        <f t="shared" si="9"/>
        <v>1</v>
      </c>
      <c r="AP50" s="25" t="s">
        <v>186</v>
      </c>
      <c r="AQ50" s="26">
        <v>370.0</v>
      </c>
      <c r="AR50" s="27" t="s">
        <v>1104</v>
      </c>
      <c r="AS50" s="26">
        <v>1.630044088592E12</v>
      </c>
    </row>
    <row r="51">
      <c r="A51" s="24" t="b">
        <f t="shared" si="1"/>
        <v>1</v>
      </c>
      <c r="B51" s="25" t="s">
        <v>285</v>
      </c>
      <c r="C51" s="26">
        <v>177.0</v>
      </c>
      <c r="D51" s="27" t="s">
        <v>1102</v>
      </c>
      <c r="E51" s="26">
        <v>1.630036187434E12</v>
      </c>
      <c r="F51" s="24" t="b">
        <f t="shared" si="2"/>
        <v>1</v>
      </c>
      <c r="J51" s="47"/>
      <c r="K51" s="24" t="b">
        <f t="shared" si="3"/>
        <v>1</v>
      </c>
      <c r="L51" s="25" t="s">
        <v>285</v>
      </c>
      <c r="M51" s="26">
        <v>165.0</v>
      </c>
      <c r="N51" s="27" t="s">
        <v>1109</v>
      </c>
      <c r="O51" s="26">
        <v>1.630037221128E12</v>
      </c>
      <c r="P51" s="24" t="b">
        <f t="shared" si="4"/>
        <v>1</v>
      </c>
      <c r="Q51" s="25" t="s">
        <v>221</v>
      </c>
      <c r="R51" s="26">
        <v>311.0</v>
      </c>
      <c r="S51" s="27" t="s">
        <v>1105</v>
      </c>
      <c r="T51" s="26">
        <v>1.630039692743E12</v>
      </c>
      <c r="U51" s="24" t="b">
        <f t="shared" si="5"/>
        <v>1</v>
      </c>
      <c r="V51" s="25" t="s">
        <v>70</v>
      </c>
      <c r="W51" s="26">
        <v>75.0</v>
      </c>
      <c r="X51" s="27" t="s">
        <v>1094</v>
      </c>
      <c r="Y51" s="26">
        <v>1.63004007567E12</v>
      </c>
      <c r="Z51" s="24" t="b">
        <f t="shared" si="6"/>
        <v>1</v>
      </c>
      <c r="AA51" s="25" t="s">
        <v>81</v>
      </c>
      <c r="AB51" s="26">
        <v>281.0</v>
      </c>
      <c r="AC51" s="27" t="s">
        <v>1106</v>
      </c>
      <c r="AD51" s="26">
        <v>1.63004046532E12</v>
      </c>
      <c r="AE51" s="24" t="b">
        <f t="shared" si="7"/>
        <v>1</v>
      </c>
      <c r="AF51" s="25" t="s">
        <v>198</v>
      </c>
      <c r="AG51" s="26">
        <v>1212.0</v>
      </c>
      <c r="AH51" s="27" t="s">
        <v>1110</v>
      </c>
      <c r="AI51" s="26">
        <v>1.630043130607E12</v>
      </c>
      <c r="AJ51" s="24" t="b">
        <f t="shared" si="8"/>
        <v>1</v>
      </c>
      <c r="AK51" s="25" t="s">
        <v>202</v>
      </c>
      <c r="AL51" s="26">
        <v>192.0</v>
      </c>
      <c r="AM51" s="27" t="s">
        <v>1108</v>
      </c>
      <c r="AN51" s="26">
        <v>1.630043630787E12</v>
      </c>
      <c r="AO51" s="24" t="b">
        <f t="shared" si="9"/>
        <v>1</v>
      </c>
      <c r="AP51" s="25" t="s">
        <v>84</v>
      </c>
      <c r="AQ51" s="26">
        <v>730.0</v>
      </c>
      <c r="AR51" s="27" t="s">
        <v>1111</v>
      </c>
      <c r="AS51" s="26">
        <v>1.630044089325E12</v>
      </c>
    </row>
    <row r="52">
      <c r="A52" s="24" t="b">
        <f t="shared" si="1"/>
        <v>1</v>
      </c>
      <c r="B52" s="25" t="s">
        <v>84</v>
      </c>
      <c r="C52" s="26">
        <v>134.0</v>
      </c>
      <c r="D52" s="27" t="s">
        <v>1102</v>
      </c>
      <c r="E52" s="26">
        <v>1.630036187554E12</v>
      </c>
      <c r="F52" s="24" t="b">
        <f t="shared" si="2"/>
        <v>1</v>
      </c>
      <c r="J52" s="47"/>
      <c r="K52" s="24" t="b">
        <f t="shared" si="3"/>
        <v>1</v>
      </c>
      <c r="L52" s="25" t="s">
        <v>84</v>
      </c>
      <c r="M52" s="26">
        <v>145.0</v>
      </c>
      <c r="N52" s="27" t="s">
        <v>1109</v>
      </c>
      <c r="O52" s="26">
        <v>1.630037221275E12</v>
      </c>
      <c r="P52" s="24" t="b">
        <f t="shared" si="4"/>
        <v>1</v>
      </c>
      <c r="Q52" s="25" t="s">
        <v>123</v>
      </c>
      <c r="R52" s="26">
        <v>194.0</v>
      </c>
      <c r="S52" s="27" t="s">
        <v>1105</v>
      </c>
      <c r="T52" s="26">
        <v>1.630039692936E12</v>
      </c>
      <c r="U52" s="24" t="b">
        <f t="shared" si="5"/>
        <v>1</v>
      </c>
      <c r="V52" s="25" t="s">
        <v>202</v>
      </c>
      <c r="W52" s="26">
        <v>151.0</v>
      </c>
      <c r="X52" s="27" t="s">
        <v>1094</v>
      </c>
      <c r="Y52" s="26">
        <v>1.63004007582E12</v>
      </c>
      <c r="Z52" s="24" t="b">
        <f t="shared" si="6"/>
        <v>1</v>
      </c>
      <c r="AA52" s="25" t="s">
        <v>138</v>
      </c>
      <c r="AB52" s="26">
        <v>407.0</v>
      </c>
      <c r="AC52" s="27" t="s">
        <v>1106</v>
      </c>
      <c r="AD52" s="26">
        <v>1.630040465726E12</v>
      </c>
      <c r="AE52" s="24" t="b">
        <f t="shared" si="7"/>
        <v>1</v>
      </c>
      <c r="AF52" s="25" t="s">
        <v>157</v>
      </c>
      <c r="AG52" s="26">
        <v>210.0</v>
      </c>
      <c r="AH52" s="27" t="s">
        <v>1110</v>
      </c>
      <c r="AI52" s="26">
        <v>1.63004313082E12</v>
      </c>
      <c r="AJ52" s="24" t="b">
        <f t="shared" si="8"/>
        <v>1</v>
      </c>
      <c r="AK52" s="25" t="s">
        <v>84</v>
      </c>
      <c r="AL52" s="26">
        <v>246.0</v>
      </c>
      <c r="AM52" s="27" t="s">
        <v>1112</v>
      </c>
      <c r="AN52" s="26">
        <v>1.630043631032E12</v>
      </c>
      <c r="AO52" s="24" t="b">
        <f t="shared" si="9"/>
        <v>1</v>
      </c>
      <c r="AP52" s="25" t="s">
        <v>229</v>
      </c>
      <c r="AQ52" s="26">
        <v>4820.0</v>
      </c>
      <c r="AR52" s="27" t="s">
        <v>1113</v>
      </c>
      <c r="AS52" s="26">
        <v>1.630044094142E12</v>
      </c>
    </row>
    <row r="53">
      <c r="A53" s="24" t="b">
        <f t="shared" si="1"/>
        <v>1</v>
      </c>
      <c r="B53" s="25" t="s">
        <v>221</v>
      </c>
      <c r="C53" s="26">
        <v>269.0</v>
      </c>
      <c r="D53" s="27" t="s">
        <v>1102</v>
      </c>
      <c r="E53" s="26">
        <v>1.630036187824E12</v>
      </c>
      <c r="F53" s="24" t="b">
        <f t="shared" si="2"/>
        <v>1</v>
      </c>
      <c r="J53" s="47"/>
      <c r="K53" s="24" t="b">
        <f t="shared" si="3"/>
        <v>1</v>
      </c>
      <c r="L53" s="25" t="s">
        <v>221</v>
      </c>
      <c r="M53" s="26">
        <v>525.0</v>
      </c>
      <c r="N53" s="27" t="s">
        <v>1109</v>
      </c>
      <c r="O53" s="26">
        <v>1.630037221797E12</v>
      </c>
      <c r="P53" s="24" t="b">
        <f t="shared" si="4"/>
        <v>1</v>
      </c>
      <c r="Q53" s="25" t="s">
        <v>84</v>
      </c>
      <c r="R53" s="26">
        <v>346.0</v>
      </c>
      <c r="S53" s="27" t="s">
        <v>1114</v>
      </c>
      <c r="T53" s="26">
        <v>1.630039693284E12</v>
      </c>
      <c r="U53" s="24" t="b">
        <f t="shared" si="5"/>
        <v>1</v>
      </c>
      <c r="V53" s="25" t="s">
        <v>75</v>
      </c>
      <c r="W53" s="26">
        <v>83.0</v>
      </c>
      <c r="X53" s="27" t="s">
        <v>1094</v>
      </c>
      <c r="Y53" s="26">
        <v>1.630040075903E12</v>
      </c>
      <c r="Z53" s="24" t="b">
        <f t="shared" si="6"/>
        <v>1</v>
      </c>
      <c r="AA53" s="25" t="s">
        <v>84</v>
      </c>
      <c r="AB53" s="26">
        <v>141.0</v>
      </c>
      <c r="AC53" s="27" t="s">
        <v>1106</v>
      </c>
      <c r="AD53" s="26">
        <v>1.630040465851E12</v>
      </c>
      <c r="AE53" s="24" t="b">
        <f t="shared" si="7"/>
        <v>1</v>
      </c>
      <c r="AF53" s="25" t="s">
        <v>166</v>
      </c>
      <c r="AG53" s="26">
        <v>424.0</v>
      </c>
      <c r="AH53" s="27" t="s">
        <v>1115</v>
      </c>
      <c r="AI53" s="26">
        <v>1.63004313125E12</v>
      </c>
      <c r="AJ53" s="24" t="b">
        <f t="shared" si="8"/>
        <v>1</v>
      </c>
      <c r="AK53" s="25" t="s">
        <v>229</v>
      </c>
      <c r="AL53" s="26">
        <v>306.0</v>
      </c>
      <c r="AM53" s="27" t="s">
        <v>1112</v>
      </c>
      <c r="AN53" s="26">
        <v>1.630043631339E12</v>
      </c>
      <c r="AO53" s="24" t="b">
        <f t="shared" si="9"/>
        <v>1</v>
      </c>
      <c r="AP53" s="25" t="s">
        <v>198</v>
      </c>
      <c r="AQ53" s="26">
        <v>1071.0</v>
      </c>
      <c r="AR53" s="27" t="s">
        <v>1116</v>
      </c>
      <c r="AS53" s="26">
        <v>1.630044095212E12</v>
      </c>
    </row>
    <row r="54">
      <c r="A54" s="24" t="b">
        <f t="shared" si="1"/>
        <v>1</v>
      </c>
      <c r="B54" s="25" t="s">
        <v>123</v>
      </c>
      <c r="C54" s="26">
        <v>178.0</v>
      </c>
      <c r="D54" s="27" t="s">
        <v>1117</v>
      </c>
      <c r="E54" s="26">
        <v>1.630036188003E12</v>
      </c>
      <c r="F54" s="24" t="b">
        <f t="shared" si="2"/>
        <v>1</v>
      </c>
      <c r="J54" s="47"/>
      <c r="K54" s="24" t="b">
        <f t="shared" si="3"/>
        <v>1</v>
      </c>
      <c r="L54" s="25" t="s">
        <v>123</v>
      </c>
      <c r="M54" s="26">
        <v>193.0</v>
      </c>
      <c r="N54" s="27" t="s">
        <v>1109</v>
      </c>
      <c r="O54" s="26">
        <v>1.630037221992E12</v>
      </c>
      <c r="P54" s="24" t="b">
        <f t="shared" si="4"/>
        <v>1</v>
      </c>
      <c r="Q54" s="25" t="s">
        <v>212</v>
      </c>
      <c r="R54" s="26">
        <v>937.0</v>
      </c>
      <c r="S54" s="27" t="s">
        <v>1118</v>
      </c>
      <c r="T54" s="26">
        <v>1.630039694218E12</v>
      </c>
      <c r="U54" s="24" t="b">
        <f t="shared" si="5"/>
        <v>1</v>
      </c>
      <c r="V54" s="25" t="s">
        <v>84</v>
      </c>
      <c r="W54" s="26">
        <v>148.0</v>
      </c>
      <c r="X54" s="27" t="s">
        <v>1119</v>
      </c>
      <c r="Y54" s="26">
        <v>1.630040076051E12</v>
      </c>
      <c r="Z54" s="24" t="b">
        <f t="shared" si="6"/>
        <v>1</v>
      </c>
      <c r="AA54" s="25" t="s">
        <v>212</v>
      </c>
      <c r="AB54" s="26">
        <v>258.0</v>
      </c>
      <c r="AC54" s="27" t="s">
        <v>1120</v>
      </c>
      <c r="AD54" s="26">
        <v>1.630040466111E12</v>
      </c>
      <c r="AE54" s="24" t="b">
        <f t="shared" si="7"/>
        <v>1</v>
      </c>
      <c r="AF54" s="25" t="s">
        <v>84</v>
      </c>
      <c r="AG54" s="26">
        <v>355.0</v>
      </c>
      <c r="AH54" s="27" t="s">
        <v>1115</v>
      </c>
      <c r="AI54" s="26">
        <v>1.630043131595E12</v>
      </c>
      <c r="AJ54" s="24" t="b">
        <f t="shared" si="8"/>
        <v>1</v>
      </c>
      <c r="AK54" s="25" t="s">
        <v>237</v>
      </c>
      <c r="AL54" s="26">
        <v>687.0</v>
      </c>
      <c r="AM54" s="27" t="s">
        <v>1121</v>
      </c>
      <c r="AN54" s="26">
        <v>1.630043632027E12</v>
      </c>
      <c r="AO54" s="24" t="b">
        <f t="shared" si="9"/>
        <v>1</v>
      </c>
      <c r="AP54" s="25" t="s">
        <v>157</v>
      </c>
      <c r="AQ54" s="26">
        <v>235.0</v>
      </c>
      <c r="AR54" s="27" t="s">
        <v>1116</v>
      </c>
      <c r="AS54" s="26">
        <v>1.630044095448E12</v>
      </c>
    </row>
    <row r="55">
      <c r="A55" s="24" t="b">
        <f t="shared" si="1"/>
        <v>1</v>
      </c>
      <c r="B55" s="25" t="s">
        <v>84</v>
      </c>
      <c r="C55" s="26">
        <v>257.0</v>
      </c>
      <c r="D55" s="27" t="s">
        <v>1117</v>
      </c>
      <c r="E55" s="26">
        <v>1.630036188262E12</v>
      </c>
      <c r="F55" s="24" t="b">
        <f t="shared" si="2"/>
        <v>1</v>
      </c>
      <c r="J55" s="47"/>
      <c r="K55" s="24" t="b">
        <f t="shared" si="3"/>
        <v>1</v>
      </c>
      <c r="L55" s="25" t="s">
        <v>84</v>
      </c>
      <c r="M55" s="26">
        <v>222.0</v>
      </c>
      <c r="N55" s="27" t="s">
        <v>1122</v>
      </c>
      <c r="O55" s="26">
        <v>1.630037222226E12</v>
      </c>
      <c r="P55" s="24" t="b">
        <f t="shared" si="4"/>
        <v>1</v>
      </c>
      <c r="Q55" s="25" t="s">
        <v>202</v>
      </c>
      <c r="R55" s="26">
        <v>174.0</v>
      </c>
      <c r="S55" s="27" t="s">
        <v>1118</v>
      </c>
      <c r="T55" s="26">
        <v>1.630039694397E12</v>
      </c>
      <c r="U55" s="24" t="b">
        <f t="shared" si="5"/>
        <v>1</v>
      </c>
      <c r="V55" s="25" t="s">
        <v>176</v>
      </c>
      <c r="W55" s="26">
        <v>864.0</v>
      </c>
      <c r="X55" s="27" t="s">
        <v>1119</v>
      </c>
      <c r="Y55" s="26">
        <v>1.630040076914E12</v>
      </c>
      <c r="Z55" s="24" t="b">
        <f t="shared" si="6"/>
        <v>1</v>
      </c>
      <c r="AA55" s="25" t="s">
        <v>202</v>
      </c>
      <c r="AB55" s="26">
        <v>183.0</v>
      </c>
      <c r="AC55" s="27" t="s">
        <v>1120</v>
      </c>
      <c r="AD55" s="26">
        <v>1.630040466292E12</v>
      </c>
      <c r="AE55" s="24" t="b">
        <f t="shared" si="7"/>
        <v>1</v>
      </c>
      <c r="AF55" s="25" t="s">
        <v>221</v>
      </c>
      <c r="AG55" s="26">
        <v>1515.0</v>
      </c>
      <c r="AH55" s="27" t="s">
        <v>1123</v>
      </c>
      <c r="AI55" s="26">
        <v>1.630043133115E12</v>
      </c>
      <c r="AJ55" s="24" t="b">
        <f t="shared" si="8"/>
        <v>1</v>
      </c>
      <c r="AK55" s="25" t="s">
        <v>159</v>
      </c>
      <c r="AL55" s="26">
        <v>300.0</v>
      </c>
      <c r="AM55" s="27" t="s">
        <v>1121</v>
      </c>
      <c r="AN55" s="26">
        <v>1.630043632327E12</v>
      </c>
      <c r="AO55" s="24" t="b">
        <f t="shared" si="9"/>
        <v>1</v>
      </c>
      <c r="AP55" s="25" t="s">
        <v>166</v>
      </c>
      <c r="AQ55" s="26">
        <v>141.0</v>
      </c>
      <c r="AR55" s="27" t="s">
        <v>1116</v>
      </c>
      <c r="AS55" s="26">
        <v>1.630044095591E12</v>
      </c>
    </row>
    <row r="56">
      <c r="A56" s="24" t="b">
        <f t="shared" si="1"/>
        <v>1</v>
      </c>
      <c r="B56" s="25" t="s">
        <v>212</v>
      </c>
      <c r="C56" s="26">
        <v>782.0</v>
      </c>
      <c r="D56" s="27" t="s">
        <v>1124</v>
      </c>
      <c r="E56" s="26">
        <v>1.630036189041E12</v>
      </c>
      <c r="F56" s="24" t="b">
        <f t="shared" si="2"/>
        <v>1</v>
      </c>
      <c r="J56" s="47"/>
      <c r="K56" s="24" t="b">
        <f t="shared" si="3"/>
        <v>1</v>
      </c>
      <c r="L56" s="25" t="s">
        <v>212</v>
      </c>
      <c r="M56" s="26">
        <v>875.0</v>
      </c>
      <c r="N56" s="27" t="s">
        <v>1125</v>
      </c>
      <c r="O56" s="26">
        <v>1.630037223088E12</v>
      </c>
      <c r="P56" s="24" t="b">
        <f t="shared" si="4"/>
        <v>1</v>
      </c>
      <c r="Q56" s="25" t="s">
        <v>84</v>
      </c>
      <c r="R56" s="26">
        <v>211.0</v>
      </c>
      <c r="S56" s="27" t="s">
        <v>1118</v>
      </c>
      <c r="T56" s="26">
        <v>1.630039694607E12</v>
      </c>
      <c r="U56" s="24" t="b">
        <f t="shared" si="5"/>
        <v>1</v>
      </c>
      <c r="V56" s="25" t="s">
        <v>186</v>
      </c>
      <c r="W56" s="26">
        <v>218.0</v>
      </c>
      <c r="X56" s="27" t="s">
        <v>1126</v>
      </c>
      <c r="Y56" s="26">
        <v>1.630040077131E12</v>
      </c>
      <c r="Z56" s="24" t="b">
        <f t="shared" si="6"/>
        <v>1</v>
      </c>
      <c r="AA56" s="25" t="s">
        <v>84</v>
      </c>
      <c r="AB56" s="26">
        <v>241.0</v>
      </c>
      <c r="AC56" s="27" t="s">
        <v>1120</v>
      </c>
      <c r="AD56" s="26">
        <v>1.630040466534E12</v>
      </c>
      <c r="AE56" s="24" t="b">
        <f t="shared" si="7"/>
        <v>1</v>
      </c>
      <c r="AF56" s="25" t="s">
        <v>123</v>
      </c>
      <c r="AG56" s="26">
        <v>224.0</v>
      </c>
      <c r="AH56" s="27" t="s">
        <v>1123</v>
      </c>
      <c r="AI56" s="26">
        <v>1.630043133336E12</v>
      </c>
      <c r="AJ56" s="24" t="b">
        <f t="shared" si="8"/>
        <v>1</v>
      </c>
      <c r="AK56" s="25" t="s">
        <v>166</v>
      </c>
      <c r="AL56" s="26">
        <v>140.0</v>
      </c>
      <c r="AM56" s="27" t="s">
        <v>1121</v>
      </c>
      <c r="AN56" s="26">
        <v>1.630043632475E12</v>
      </c>
      <c r="AO56" s="24" t="b">
        <f t="shared" si="9"/>
        <v>1</v>
      </c>
      <c r="AP56" s="25" t="s">
        <v>84</v>
      </c>
      <c r="AQ56" s="26">
        <v>383.0</v>
      </c>
      <c r="AR56" s="27" t="s">
        <v>1116</v>
      </c>
      <c r="AS56" s="26">
        <v>1.630044095972E12</v>
      </c>
    </row>
    <row r="57">
      <c r="A57" s="24" t="b">
        <f t="shared" si="1"/>
        <v>1</v>
      </c>
      <c r="B57" s="25" t="s">
        <v>202</v>
      </c>
      <c r="C57" s="26">
        <v>225.0</v>
      </c>
      <c r="D57" s="27" t="s">
        <v>1124</v>
      </c>
      <c r="E57" s="26">
        <v>1.630036189266E12</v>
      </c>
      <c r="F57" s="24" t="b">
        <f t="shared" si="2"/>
        <v>1</v>
      </c>
      <c r="J57" s="47"/>
      <c r="K57" s="24" t="b">
        <f t="shared" si="3"/>
        <v>1</v>
      </c>
      <c r="L57" s="25" t="s">
        <v>202</v>
      </c>
      <c r="M57" s="26">
        <v>166.0</v>
      </c>
      <c r="N57" s="27" t="s">
        <v>1125</v>
      </c>
      <c r="O57" s="26">
        <v>1.630037223252E12</v>
      </c>
      <c r="P57" s="24" t="b">
        <f t="shared" si="4"/>
        <v>1</v>
      </c>
      <c r="Q57" s="25" t="s">
        <v>229</v>
      </c>
      <c r="R57" s="26">
        <v>292.0</v>
      </c>
      <c r="S57" s="27" t="s">
        <v>1118</v>
      </c>
      <c r="T57" s="26">
        <v>1.6300396949E12</v>
      </c>
      <c r="U57" s="24" t="b">
        <f t="shared" si="5"/>
        <v>1</v>
      </c>
      <c r="V57" s="25" t="s">
        <v>84</v>
      </c>
      <c r="W57" s="26">
        <v>569.0</v>
      </c>
      <c r="X57" s="27" t="s">
        <v>1126</v>
      </c>
      <c r="Y57" s="26">
        <v>1.630040077703E12</v>
      </c>
      <c r="Z57" s="24" t="b">
        <f t="shared" si="6"/>
        <v>1</v>
      </c>
      <c r="AA57" s="25" t="s">
        <v>231</v>
      </c>
      <c r="AB57" s="26">
        <v>806.0</v>
      </c>
      <c r="AC57" s="27" t="s">
        <v>1127</v>
      </c>
      <c r="AD57" s="26">
        <v>1.630040467349E12</v>
      </c>
      <c r="AE57" s="24" t="b">
        <f t="shared" si="7"/>
        <v>1</v>
      </c>
      <c r="AF57" s="25" t="s">
        <v>84</v>
      </c>
      <c r="AG57" s="26">
        <v>229.0</v>
      </c>
      <c r="AH57" s="27" t="s">
        <v>1123</v>
      </c>
      <c r="AI57" s="26">
        <v>1.630043133568E12</v>
      </c>
      <c r="AJ57" s="24" t="b">
        <f t="shared" si="8"/>
        <v>1</v>
      </c>
      <c r="AK57" s="25" t="s">
        <v>252</v>
      </c>
      <c r="AL57" s="26">
        <v>392.0</v>
      </c>
      <c r="AM57" s="27" t="s">
        <v>1121</v>
      </c>
      <c r="AN57" s="26">
        <v>1.63004363286E12</v>
      </c>
      <c r="AO57" s="24" t="b">
        <f t="shared" si="9"/>
        <v>1</v>
      </c>
      <c r="AP57" s="25" t="s">
        <v>221</v>
      </c>
      <c r="AQ57" s="26">
        <v>1568.0</v>
      </c>
      <c r="AR57" s="27" t="s">
        <v>1128</v>
      </c>
      <c r="AS57" s="26">
        <v>1.630044097548E12</v>
      </c>
    </row>
    <row r="58">
      <c r="A58" s="24" t="b">
        <f t="shared" si="1"/>
        <v>1</v>
      </c>
      <c r="B58" s="25" t="s">
        <v>84</v>
      </c>
      <c r="C58" s="26">
        <v>213.0</v>
      </c>
      <c r="D58" s="27" t="s">
        <v>1124</v>
      </c>
      <c r="E58" s="26">
        <v>1.630036189478E12</v>
      </c>
      <c r="F58" s="24" t="b">
        <f t="shared" si="2"/>
        <v>1</v>
      </c>
      <c r="J58" s="47"/>
      <c r="K58" s="24" t="b">
        <f t="shared" si="3"/>
        <v>1</v>
      </c>
      <c r="L58" s="25" t="s">
        <v>84</v>
      </c>
      <c r="M58" s="26">
        <v>164.0</v>
      </c>
      <c r="N58" s="27" t="s">
        <v>1125</v>
      </c>
      <c r="O58" s="26">
        <v>1.63003722342E12</v>
      </c>
      <c r="P58" s="24" t="b">
        <f t="shared" si="4"/>
        <v>1</v>
      </c>
      <c r="Q58" s="25" t="s">
        <v>237</v>
      </c>
      <c r="R58" s="26">
        <v>1570.0</v>
      </c>
      <c r="S58" s="27" t="s">
        <v>1129</v>
      </c>
      <c r="T58" s="26">
        <v>1.630039696468E12</v>
      </c>
      <c r="U58" s="24" t="b">
        <f t="shared" si="5"/>
        <v>1</v>
      </c>
      <c r="V58" s="25" t="s">
        <v>178</v>
      </c>
      <c r="W58" s="26">
        <v>2885.0</v>
      </c>
      <c r="X58" s="27" t="s">
        <v>1130</v>
      </c>
      <c r="Y58" s="26">
        <v>1.630040080602E12</v>
      </c>
      <c r="Z58" s="24" t="b">
        <f t="shared" si="6"/>
        <v>1</v>
      </c>
      <c r="AA58" s="25" t="s">
        <v>237</v>
      </c>
      <c r="AB58" s="26">
        <v>1092.0</v>
      </c>
      <c r="AC58" s="27" t="s">
        <v>1131</v>
      </c>
      <c r="AD58" s="26">
        <v>1.630040468432E12</v>
      </c>
      <c r="AE58" s="24" t="b">
        <f t="shared" si="7"/>
        <v>1</v>
      </c>
      <c r="AF58" s="25" t="s">
        <v>212</v>
      </c>
      <c r="AG58" s="26">
        <v>617.0</v>
      </c>
      <c r="AH58" s="27" t="s">
        <v>1132</v>
      </c>
      <c r="AI58" s="26">
        <v>1.630043134186E12</v>
      </c>
      <c r="AJ58" s="24" t="b">
        <f t="shared" si="8"/>
        <v>1</v>
      </c>
      <c r="AN58" s="47"/>
      <c r="AO58" s="24" t="b">
        <f t="shared" si="9"/>
        <v>1</v>
      </c>
      <c r="AP58" s="25" t="s">
        <v>123</v>
      </c>
      <c r="AQ58" s="26">
        <v>208.0</v>
      </c>
      <c r="AR58" s="27" t="s">
        <v>1128</v>
      </c>
      <c r="AS58" s="26">
        <v>1.630044097751E12</v>
      </c>
    </row>
    <row r="59">
      <c r="A59" s="21" t="b">
        <f t="shared" si="1"/>
        <v>1</v>
      </c>
      <c r="B59" s="25" t="s">
        <v>164</v>
      </c>
      <c r="C59" s="26">
        <v>1075.0</v>
      </c>
      <c r="D59" s="27" t="s">
        <v>1133</v>
      </c>
      <c r="E59" s="26">
        <v>1.630036190555E12</v>
      </c>
      <c r="F59" s="21" t="b">
        <f t="shared" si="2"/>
        <v>1</v>
      </c>
      <c r="J59" s="47"/>
      <c r="K59" s="21" t="b">
        <f t="shared" si="3"/>
        <v>1</v>
      </c>
      <c r="L59" s="25" t="s">
        <v>231</v>
      </c>
      <c r="M59" s="26">
        <v>440.0</v>
      </c>
      <c r="N59" s="27" t="s">
        <v>1125</v>
      </c>
      <c r="O59" s="26">
        <v>1.630037223858E12</v>
      </c>
      <c r="P59" s="21" t="b">
        <f t="shared" si="4"/>
        <v>1</v>
      </c>
      <c r="Q59" s="25" t="s">
        <v>159</v>
      </c>
      <c r="R59" s="26">
        <v>191.0</v>
      </c>
      <c r="S59" s="27" t="s">
        <v>1129</v>
      </c>
      <c r="T59" s="26">
        <v>1.630039696667E12</v>
      </c>
      <c r="U59" s="21" t="b">
        <f t="shared" si="5"/>
        <v>1</v>
      </c>
      <c r="V59" s="25" t="s">
        <v>198</v>
      </c>
      <c r="W59" s="26">
        <v>1263.0</v>
      </c>
      <c r="X59" s="27" t="s">
        <v>1134</v>
      </c>
      <c r="Y59" s="26">
        <v>1.630040081849E12</v>
      </c>
      <c r="Z59" s="21" t="b">
        <f t="shared" si="6"/>
        <v>1</v>
      </c>
      <c r="AA59" s="25" t="s">
        <v>159</v>
      </c>
      <c r="AB59" s="26">
        <v>206.0</v>
      </c>
      <c r="AC59" s="27" t="s">
        <v>1131</v>
      </c>
      <c r="AD59" s="26">
        <v>1.630040468637E12</v>
      </c>
      <c r="AE59" s="21" t="b">
        <f t="shared" si="7"/>
        <v>1</v>
      </c>
      <c r="AF59" s="25" t="s">
        <v>202</v>
      </c>
      <c r="AG59" s="26">
        <v>201.0</v>
      </c>
      <c r="AH59" s="27" t="s">
        <v>1132</v>
      </c>
      <c r="AI59" s="26">
        <v>1.630043134385E12</v>
      </c>
      <c r="AJ59" s="21" t="b">
        <f t="shared" si="8"/>
        <v>1</v>
      </c>
      <c r="AN59" s="47"/>
      <c r="AO59" s="21" t="b">
        <f t="shared" si="9"/>
        <v>1</v>
      </c>
      <c r="AP59" s="25" t="s">
        <v>84</v>
      </c>
      <c r="AQ59" s="26">
        <v>229.0</v>
      </c>
      <c r="AR59" s="27" t="s">
        <v>1128</v>
      </c>
      <c r="AS59" s="26">
        <v>1.630044097976E12</v>
      </c>
    </row>
    <row r="60">
      <c r="A60" s="21" t="b">
        <f t="shared" si="1"/>
        <v>1</v>
      </c>
      <c r="B60" s="25" t="s">
        <v>237</v>
      </c>
      <c r="C60" s="26">
        <v>1506.0</v>
      </c>
      <c r="D60" s="27" t="s">
        <v>1135</v>
      </c>
      <c r="E60" s="26">
        <v>1.630036192062E12</v>
      </c>
      <c r="F60" s="21" t="b">
        <f t="shared" si="2"/>
        <v>1</v>
      </c>
      <c r="J60" s="47"/>
      <c r="K60" s="21" t="b">
        <f t="shared" si="3"/>
        <v>1</v>
      </c>
      <c r="L60" s="25" t="s">
        <v>84</v>
      </c>
      <c r="M60" s="26">
        <v>343.0</v>
      </c>
      <c r="N60" s="27" t="s">
        <v>1136</v>
      </c>
      <c r="O60" s="26">
        <v>1.630037224205E12</v>
      </c>
      <c r="P60" s="21" t="b">
        <f t="shared" si="4"/>
        <v>1</v>
      </c>
      <c r="Q60" s="25" t="s">
        <v>166</v>
      </c>
      <c r="R60" s="26">
        <v>71.0</v>
      </c>
      <c r="S60" s="27" t="s">
        <v>1129</v>
      </c>
      <c r="T60" s="26">
        <v>1.630039696741E12</v>
      </c>
      <c r="U60" s="21" t="b">
        <f t="shared" si="5"/>
        <v>1</v>
      </c>
      <c r="V60" s="25" t="s">
        <v>157</v>
      </c>
      <c r="W60" s="26">
        <v>203.0</v>
      </c>
      <c r="X60" s="27" t="s">
        <v>1137</v>
      </c>
      <c r="Y60" s="26">
        <v>1.630040082052E12</v>
      </c>
      <c r="Z60" s="21" t="b">
        <f t="shared" si="6"/>
        <v>1</v>
      </c>
      <c r="AA60" s="25" t="s">
        <v>166</v>
      </c>
      <c r="AB60" s="26">
        <v>95.0</v>
      </c>
      <c r="AC60" s="27" t="s">
        <v>1131</v>
      </c>
      <c r="AD60" s="26">
        <v>1.630040468733E12</v>
      </c>
      <c r="AE60" s="21" t="b">
        <f t="shared" si="7"/>
        <v>1</v>
      </c>
      <c r="AF60" s="25" t="s">
        <v>84</v>
      </c>
      <c r="AG60" s="26">
        <v>273.0</v>
      </c>
      <c r="AH60" s="27" t="s">
        <v>1132</v>
      </c>
      <c r="AI60" s="26">
        <v>1.630043134671E12</v>
      </c>
      <c r="AJ60" s="21" t="b">
        <f t="shared" si="8"/>
        <v>1</v>
      </c>
      <c r="AN60" s="47"/>
      <c r="AO60" s="21" t="b">
        <f t="shared" si="9"/>
        <v>1</v>
      </c>
      <c r="AP60" s="25" t="s">
        <v>212</v>
      </c>
      <c r="AQ60" s="26">
        <v>800.0</v>
      </c>
      <c r="AR60" s="27" t="s">
        <v>1138</v>
      </c>
      <c r="AS60" s="26">
        <v>1.630044098777E12</v>
      </c>
    </row>
    <row r="61">
      <c r="A61" s="21" t="b">
        <f t="shared" si="1"/>
        <v>1</v>
      </c>
      <c r="B61" s="25" t="s">
        <v>178</v>
      </c>
      <c r="C61" s="26">
        <v>226.0</v>
      </c>
      <c r="D61" s="27" t="s">
        <v>1135</v>
      </c>
      <c r="E61" s="26">
        <v>1.630036192289E12</v>
      </c>
      <c r="F61" s="21" t="b">
        <f t="shared" si="2"/>
        <v>1</v>
      </c>
      <c r="J61" s="47"/>
      <c r="K61" s="21" t="b">
        <f t="shared" si="3"/>
        <v>1</v>
      </c>
      <c r="L61" s="25" t="s">
        <v>193</v>
      </c>
      <c r="M61" s="26">
        <v>277.0</v>
      </c>
      <c r="N61" s="27" t="s">
        <v>1136</v>
      </c>
      <c r="O61" s="26">
        <v>1.630037224479E12</v>
      </c>
      <c r="P61" s="21" t="b">
        <f t="shared" si="4"/>
        <v>1</v>
      </c>
      <c r="Q61" s="25" t="s">
        <v>252</v>
      </c>
      <c r="R61" s="26">
        <v>227.0</v>
      </c>
      <c r="S61" s="27" t="s">
        <v>1129</v>
      </c>
      <c r="T61" s="26">
        <v>1.630039696958E12</v>
      </c>
      <c r="U61" s="21" t="b">
        <f t="shared" si="5"/>
        <v>1</v>
      </c>
      <c r="V61" s="25" t="s">
        <v>166</v>
      </c>
      <c r="W61" s="26">
        <v>103.0</v>
      </c>
      <c r="X61" s="27" t="s">
        <v>1137</v>
      </c>
      <c r="Y61" s="26">
        <v>1.630040082166E12</v>
      </c>
      <c r="Z61" s="21" t="b">
        <f t="shared" si="6"/>
        <v>1</v>
      </c>
      <c r="AA61" s="25" t="s">
        <v>252</v>
      </c>
      <c r="AB61" s="26">
        <v>330.0</v>
      </c>
      <c r="AC61" s="27" t="s">
        <v>1139</v>
      </c>
      <c r="AD61" s="26">
        <v>1.630040469061E12</v>
      </c>
      <c r="AE61" s="21" t="b">
        <f t="shared" si="7"/>
        <v>1</v>
      </c>
      <c r="AF61" s="25" t="s">
        <v>167</v>
      </c>
      <c r="AG61" s="26">
        <v>312.0</v>
      </c>
      <c r="AH61" s="27" t="s">
        <v>1132</v>
      </c>
      <c r="AI61" s="26">
        <v>1.630043134973E12</v>
      </c>
      <c r="AJ61" s="21" t="b">
        <f t="shared" si="8"/>
        <v>1</v>
      </c>
      <c r="AN61" s="47"/>
      <c r="AO61" s="21" t="b">
        <f t="shared" si="9"/>
        <v>1</v>
      </c>
      <c r="AP61" s="25" t="s">
        <v>202</v>
      </c>
      <c r="AQ61" s="26">
        <v>251.0</v>
      </c>
      <c r="AR61" s="27" t="s">
        <v>1140</v>
      </c>
      <c r="AS61" s="26">
        <v>1.630044099028E12</v>
      </c>
    </row>
    <row r="62">
      <c r="A62" s="21" t="b">
        <f t="shared" si="1"/>
        <v>1</v>
      </c>
      <c r="B62" s="25" t="s">
        <v>166</v>
      </c>
      <c r="C62" s="26">
        <v>112.0</v>
      </c>
      <c r="D62" s="27" t="s">
        <v>1135</v>
      </c>
      <c r="E62" s="26">
        <v>1.630036192403E12</v>
      </c>
      <c r="F62" s="21" t="b">
        <f t="shared" si="2"/>
        <v>1</v>
      </c>
      <c r="J62" s="47"/>
      <c r="K62" s="21" t="b">
        <f t="shared" si="3"/>
        <v>1</v>
      </c>
      <c r="L62" s="25" t="s">
        <v>237</v>
      </c>
      <c r="M62" s="26">
        <v>618.0</v>
      </c>
      <c r="N62" s="27" t="s">
        <v>1141</v>
      </c>
      <c r="O62" s="26">
        <v>1.630037225102E12</v>
      </c>
      <c r="P62" s="21" t="b">
        <f t="shared" si="4"/>
        <v>1</v>
      </c>
      <c r="T62" s="47"/>
      <c r="U62" s="21" t="b">
        <f t="shared" si="5"/>
        <v>1</v>
      </c>
      <c r="V62" s="25" t="s">
        <v>84</v>
      </c>
      <c r="W62" s="26">
        <v>267.0</v>
      </c>
      <c r="X62" s="27" t="s">
        <v>1137</v>
      </c>
      <c r="Y62" s="26">
        <v>1.630040082426E12</v>
      </c>
      <c r="Z62" s="21" t="b">
        <f t="shared" si="6"/>
        <v>1</v>
      </c>
      <c r="AD62" s="47"/>
      <c r="AE62" s="21" t="b">
        <f t="shared" si="7"/>
        <v>1</v>
      </c>
      <c r="AF62" s="25" t="s">
        <v>237</v>
      </c>
      <c r="AG62" s="26">
        <v>1290.0</v>
      </c>
      <c r="AH62" s="27" t="s">
        <v>1142</v>
      </c>
      <c r="AI62" s="26">
        <v>1.630043136262E12</v>
      </c>
      <c r="AJ62" s="21" t="b">
        <f t="shared" si="8"/>
        <v>1</v>
      </c>
      <c r="AN62" s="47"/>
      <c r="AO62" s="21" t="b">
        <f t="shared" si="9"/>
        <v>1</v>
      </c>
      <c r="AP62" s="25" t="s">
        <v>84</v>
      </c>
      <c r="AQ62" s="26">
        <v>448.0</v>
      </c>
      <c r="AR62" s="27" t="s">
        <v>1140</v>
      </c>
      <c r="AS62" s="26">
        <v>1.630044099476E12</v>
      </c>
    </row>
    <row r="63">
      <c r="A63" s="21" t="b">
        <f t="shared" si="1"/>
        <v>1</v>
      </c>
      <c r="B63" s="25" t="s">
        <v>252</v>
      </c>
      <c r="C63" s="26">
        <v>273.0</v>
      </c>
      <c r="D63" s="27" t="s">
        <v>1135</v>
      </c>
      <c r="E63" s="26">
        <v>1.630036192672E12</v>
      </c>
      <c r="F63" s="21" t="b">
        <f t="shared" si="2"/>
        <v>1</v>
      </c>
      <c r="J63" s="47"/>
      <c r="K63" s="21" t="b">
        <f t="shared" si="3"/>
        <v>1</v>
      </c>
      <c r="L63" s="25" t="s">
        <v>159</v>
      </c>
      <c r="M63" s="26">
        <v>193.0</v>
      </c>
      <c r="N63" s="27" t="s">
        <v>1141</v>
      </c>
      <c r="O63" s="26">
        <v>1.630037225292E12</v>
      </c>
      <c r="P63" s="21" t="b">
        <f t="shared" si="4"/>
        <v>1</v>
      </c>
      <c r="T63" s="47"/>
      <c r="U63" s="21" t="b">
        <f t="shared" si="5"/>
        <v>1</v>
      </c>
      <c r="V63" s="25" t="s">
        <v>221</v>
      </c>
      <c r="W63" s="26">
        <v>732.0</v>
      </c>
      <c r="X63" s="27" t="s">
        <v>1143</v>
      </c>
      <c r="Y63" s="26">
        <v>1.630040083165E12</v>
      </c>
      <c r="Z63" s="21" t="b">
        <f t="shared" si="6"/>
        <v>1</v>
      </c>
      <c r="AD63" s="47"/>
      <c r="AE63" s="21" t="b">
        <f t="shared" si="7"/>
        <v>1</v>
      </c>
      <c r="AF63" s="25" t="s">
        <v>178</v>
      </c>
      <c r="AG63" s="26">
        <v>241.0</v>
      </c>
      <c r="AH63" s="27" t="s">
        <v>1142</v>
      </c>
      <c r="AI63" s="26">
        <v>1.630043136501E12</v>
      </c>
      <c r="AJ63" s="21" t="b">
        <f t="shared" si="8"/>
        <v>1</v>
      </c>
      <c r="AN63" s="47"/>
      <c r="AO63" s="21" t="b">
        <f t="shared" si="9"/>
        <v>1</v>
      </c>
      <c r="AP63" s="25" t="s">
        <v>229</v>
      </c>
      <c r="AQ63" s="26">
        <v>362.0</v>
      </c>
      <c r="AR63" s="27" t="s">
        <v>1140</v>
      </c>
      <c r="AS63" s="26">
        <v>1.630044099844E12</v>
      </c>
    </row>
    <row r="64">
      <c r="A64" s="21" t="b">
        <f t="shared" si="1"/>
        <v>1</v>
      </c>
      <c r="E64" s="47"/>
      <c r="F64" s="21" t="b">
        <f t="shared" si="2"/>
        <v>1</v>
      </c>
      <c r="J64" s="47"/>
      <c r="K64" s="21" t="b">
        <f t="shared" si="3"/>
        <v>1</v>
      </c>
      <c r="L64" s="25" t="s">
        <v>166</v>
      </c>
      <c r="M64" s="26">
        <v>79.0</v>
      </c>
      <c r="N64" s="27" t="s">
        <v>1141</v>
      </c>
      <c r="O64" s="26">
        <v>1.630037225373E12</v>
      </c>
      <c r="P64" s="21" t="b">
        <f t="shared" si="4"/>
        <v>1</v>
      </c>
      <c r="T64" s="47"/>
      <c r="U64" s="21" t="b">
        <f t="shared" si="5"/>
        <v>1</v>
      </c>
      <c r="V64" s="25" t="s">
        <v>123</v>
      </c>
      <c r="W64" s="26">
        <v>185.0</v>
      </c>
      <c r="X64" s="27" t="s">
        <v>1143</v>
      </c>
      <c r="Y64" s="26">
        <v>1.630040083343E12</v>
      </c>
      <c r="Z64" s="21" t="b">
        <f t="shared" si="6"/>
        <v>1</v>
      </c>
      <c r="AD64" s="47"/>
      <c r="AE64" s="21" t="b">
        <f t="shared" si="7"/>
        <v>1</v>
      </c>
      <c r="AF64" s="25" t="s">
        <v>166</v>
      </c>
      <c r="AG64" s="26">
        <v>121.0</v>
      </c>
      <c r="AH64" s="27" t="s">
        <v>1142</v>
      </c>
      <c r="AI64" s="26">
        <v>1.630043136626E12</v>
      </c>
      <c r="AJ64" s="21" t="b">
        <f t="shared" si="8"/>
        <v>1</v>
      </c>
      <c r="AN64" s="47"/>
      <c r="AO64" s="21" t="b">
        <f t="shared" si="9"/>
        <v>1</v>
      </c>
      <c r="AP64" s="25" t="s">
        <v>237</v>
      </c>
      <c r="AQ64" s="26">
        <v>812.0</v>
      </c>
      <c r="AR64" s="27" t="s">
        <v>1144</v>
      </c>
      <c r="AS64" s="26">
        <v>1.630044100651E12</v>
      </c>
    </row>
    <row r="65">
      <c r="A65" s="21" t="b">
        <f t="shared" si="1"/>
        <v>1</v>
      </c>
      <c r="E65" s="47"/>
      <c r="F65" s="21" t="b">
        <f t="shared" si="2"/>
        <v>1</v>
      </c>
      <c r="J65" s="47"/>
      <c r="K65" s="21" t="b">
        <f t="shared" si="3"/>
        <v>1</v>
      </c>
      <c r="L65" s="25" t="s">
        <v>252</v>
      </c>
      <c r="M65" s="26">
        <v>217.0</v>
      </c>
      <c r="N65" s="27" t="s">
        <v>1141</v>
      </c>
      <c r="O65" s="26">
        <v>1.630037225588E12</v>
      </c>
      <c r="P65" s="21" t="b">
        <f t="shared" si="4"/>
        <v>1</v>
      </c>
      <c r="T65" s="47"/>
      <c r="U65" s="21" t="b">
        <f t="shared" si="5"/>
        <v>1</v>
      </c>
      <c r="V65" s="25" t="s">
        <v>84</v>
      </c>
      <c r="W65" s="26">
        <v>203.0</v>
      </c>
      <c r="X65" s="27" t="s">
        <v>1143</v>
      </c>
      <c r="Y65" s="26">
        <v>1.630040083541E12</v>
      </c>
      <c r="Z65" s="21" t="b">
        <f t="shared" si="6"/>
        <v>1</v>
      </c>
      <c r="AD65" s="28"/>
      <c r="AE65" s="21" t="b">
        <f t="shared" si="7"/>
        <v>1</v>
      </c>
      <c r="AF65" s="25" t="s">
        <v>252</v>
      </c>
      <c r="AG65" s="26">
        <v>275.0</v>
      </c>
      <c r="AH65" s="27" t="s">
        <v>1142</v>
      </c>
      <c r="AI65" s="26">
        <v>1.630043136899E12</v>
      </c>
      <c r="AJ65" s="21" t="b">
        <f t="shared" si="8"/>
        <v>1</v>
      </c>
      <c r="AN65" s="47"/>
      <c r="AO65" s="21" t="b">
        <f t="shared" si="9"/>
        <v>1</v>
      </c>
      <c r="AP65" s="25" t="s">
        <v>178</v>
      </c>
      <c r="AQ65" s="26">
        <v>251.0</v>
      </c>
      <c r="AR65" s="27" t="s">
        <v>1144</v>
      </c>
      <c r="AS65" s="26">
        <v>1.630044100907E12</v>
      </c>
    </row>
    <row r="66">
      <c r="A66" s="21" t="b">
        <f t="shared" si="1"/>
        <v>1</v>
      </c>
      <c r="E66" s="47"/>
      <c r="F66" s="21" t="b">
        <f t="shared" si="2"/>
        <v>1</v>
      </c>
      <c r="J66" s="47"/>
      <c r="K66" s="21" t="b">
        <f t="shared" si="3"/>
        <v>1</v>
      </c>
      <c r="O66" s="28"/>
      <c r="P66" s="21" t="b">
        <f t="shared" si="4"/>
        <v>1</v>
      </c>
      <c r="T66" s="47"/>
      <c r="U66" s="21" t="b">
        <f t="shared" si="5"/>
        <v>1</v>
      </c>
      <c r="V66" s="25" t="s">
        <v>229</v>
      </c>
      <c r="W66" s="26">
        <v>717.0</v>
      </c>
      <c r="X66" s="27" t="s">
        <v>1145</v>
      </c>
      <c r="Y66" s="26">
        <v>1.63004008426E12</v>
      </c>
      <c r="Z66" s="21" t="b">
        <f t="shared" si="6"/>
        <v>1</v>
      </c>
      <c r="AD66" s="28"/>
      <c r="AE66" s="21" t="b">
        <f t="shared" si="7"/>
        <v>1</v>
      </c>
      <c r="AI66" s="47"/>
      <c r="AJ66" s="21" t="b">
        <f t="shared" si="8"/>
        <v>1</v>
      </c>
      <c r="AN66" s="47"/>
      <c r="AO66" s="21" t="b">
        <f t="shared" si="9"/>
        <v>1</v>
      </c>
      <c r="AP66" s="25" t="s">
        <v>166</v>
      </c>
      <c r="AQ66" s="26">
        <v>88.0</v>
      </c>
      <c r="AR66" s="27" t="s">
        <v>1144</v>
      </c>
      <c r="AS66" s="26">
        <v>1.630044100991E12</v>
      </c>
    </row>
    <row r="67">
      <c r="A67" s="21" t="b">
        <f t="shared" si="1"/>
        <v>1</v>
      </c>
      <c r="E67" s="47"/>
      <c r="F67" s="21" t="b">
        <f t="shared" si="2"/>
        <v>1</v>
      </c>
      <c r="J67" s="47"/>
      <c r="K67" s="21" t="b">
        <f t="shared" si="3"/>
        <v>1</v>
      </c>
      <c r="O67" s="28"/>
      <c r="P67" s="21" t="b">
        <f t="shared" si="4"/>
        <v>1</v>
      </c>
      <c r="T67" s="47"/>
      <c r="U67" s="21" t="b">
        <f t="shared" si="5"/>
        <v>1</v>
      </c>
      <c r="V67" s="25" t="s">
        <v>202</v>
      </c>
      <c r="W67" s="26">
        <v>201.0</v>
      </c>
      <c r="X67" s="27" t="s">
        <v>1145</v>
      </c>
      <c r="Y67" s="26">
        <v>1.630040084466E12</v>
      </c>
      <c r="Z67" s="21" t="b">
        <f t="shared" si="6"/>
        <v>1</v>
      </c>
      <c r="AD67" s="28"/>
      <c r="AE67" s="21" t="b">
        <f t="shared" si="7"/>
        <v>1</v>
      </c>
      <c r="AI67" s="47"/>
      <c r="AJ67" s="21" t="b">
        <f t="shared" si="8"/>
        <v>1</v>
      </c>
      <c r="AN67" s="28"/>
      <c r="AO67" s="21" t="b">
        <f t="shared" si="9"/>
        <v>1</v>
      </c>
      <c r="AP67" s="25" t="s">
        <v>252</v>
      </c>
      <c r="AQ67" s="26">
        <v>283.0</v>
      </c>
      <c r="AR67" s="27" t="s">
        <v>1146</v>
      </c>
      <c r="AS67" s="26">
        <v>1.630044101272E12</v>
      </c>
    </row>
    <row r="68">
      <c r="A68" s="21" t="b">
        <f t="shared" si="1"/>
        <v>1</v>
      </c>
      <c r="E68" s="47"/>
      <c r="F68" s="21" t="b">
        <f t="shared" si="2"/>
        <v>1</v>
      </c>
      <c r="J68" s="47"/>
      <c r="K68" s="21" t="b">
        <f t="shared" si="3"/>
        <v>1</v>
      </c>
      <c r="O68" s="28"/>
      <c r="P68" s="21" t="b">
        <f t="shared" si="4"/>
        <v>1</v>
      </c>
      <c r="T68" s="47"/>
      <c r="U68" s="21" t="b">
        <f t="shared" si="5"/>
        <v>1</v>
      </c>
      <c r="V68" s="25" t="s">
        <v>84</v>
      </c>
      <c r="W68" s="26">
        <v>193.0</v>
      </c>
      <c r="X68" s="27" t="s">
        <v>1145</v>
      </c>
      <c r="Y68" s="26">
        <v>1.630040084655E12</v>
      </c>
      <c r="Z68" s="21" t="b">
        <f t="shared" si="6"/>
        <v>1</v>
      </c>
      <c r="AD68" s="28"/>
      <c r="AE68" s="21" t="b">
        <f t="shared" si="7"/>
        <v>1</v>
      </c>
      <c r="AI68" s="47"/>
      <c r="AJ68" s="21" t="b">
        <f t="shared" si="8"/>
        <v>1</v>
      </c>
      <c r="AN68" s="28"/>
      <c r="AO68" s="21" t="b">
        <f t="shared" si="9"/>
        <v>1</v>
      </c>
      <c r="AS68" s="47"/>
    </row>
    <row r="69">
      <c r="A69" s="21" t="b">
        <f t="shared" si="1"/>
        <v>1</v>
      </c>
      <c r="E69" s="47"/>
      <c r="F69" s="21" t="b">
        <f t="shared" si="2"/>
        <v>1</v>
      </c>
      <c r="J69" s="47"/>
      <c r="K69" s="21" t="b">
        <f t="shared" si="3"/>
        <v>1</v>
      </c>
      <c r="O69" s="28"/>
      <c r="P69" s="21" t="b">
        <f t="shared" si="4"/>
        <v>1</v>
      </c>
      <c r="T69" s="47"/>
      <c r="U69" s="21" t="b">
        <f t="shared" si="5"/>
        <v>1</v>
      </c>
      <c r="V69" s="25" t="s">
        <v>202</v>
      </c>
      <c r="W69" s="26">
        <v>403.0</v>
      </c>
      <c r="X69" s="27" t="s">
        <v>1147</v>
      </c>
      <c r="Y69" s="26">
        <v>1.630040085056E12</v>
      </c>
      <c r="Z69" s="21" t="b">
        <f t="shared" si="6"/>
        <v>1</v>
      </c>
      <c r="AD69" s="28"/>
      <c r="AE69" s="21" t="b">
        <f t="shared" si="7"/>
        <v>1</v>
      </c>
      <c r="AI69" s="47"/>
      <c r="AJ69" s="21" t="b">
        <f t="shared" si="8"/>
        <v>1</v>
      </c>
      <c r="AN69" s="28"/>
      <c r="AO69" s="21" t="b">
        <f t="shared" si="9"/>
        <v>1</v>
      </c>
      <c r="AS69" s="28"/>
    </row>
    <row r="70">
      <c r="A70" s="21" t="b">
        <f t="shared" si="1"/>
        <v>1</v>
      </c>
      <c r="E70" s="47"/>
      <c r="F70" s="21" t="b">
        <f t="shared" si="2"/>
        <v>1</v>
      </c>
      <c r="J70" s="47"/>
      <c r="K70" s="21" t="b">
        <f t="shared" si="3"/>
        <v>1</v>
      </c>
      <c r="O70" s="28"/>
      <c r="P70" s="21" t="b">
        <f t="shared" si="4"/>
        <v>1</v>
      </c>
      <c r="T70" s="47"/>
      <c r="U70" s="21" t="b">
        <f t="shared" si="5"/>
        <v>1</v>
      </c>
      <c r="V70" s="25" t="s">
        <v>229</v>
      </c>
      <c r="W70" s="26">
        <v>165.0</v>
      </c>
      <c r="X70" s="27" t="s">
        <v>1147</v>
      </c>
      <c r="Y70" s="26">
        <v>1.630040085222E12</v>
      </c>
      <c r="Z70" s="21" t="b">
        <f t="shared" si="6"/>
        <v>1</v>
      </c>
      <c r="AD70" s="28"/>
      <c r="AE70" s="21" t="b">
        <f t="shared" si="7"/>
        <v>1</v>
      </c>
      <c r="AI70" s="47"/>
      <c r="AJ70" s="21" t="b">
        <f t="shared" si="8"/>
        <v>1</v>
      </c>
      <c r="AN70" s="28"/>
      <c r="AO70" s="21" t="b">
        <f t="shared" si="9"/>
        <v>1</v>
      </c>
      <c r="AS70" s="28"/>
    </row>
    <row r="71">
      <c r="A71" s="21" t="b">
        <f t="shared" si="1"/>
        <v>1</v>
      </c>
      <c r="E71" s="47"/>
      <c r="F71" s="21" t="b">
        <f t="shared" si="2"/>
        <v>1</v>
      </c>
      <c r="J71" s="47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V71" s="25" t="s">
        <v>84</v>
      </c>
      <c r="W71" s="26">
        <v>101.0</v>
      </c>
      <c r="X71" s="27" t="s">
        <v>1147</v>
      </c>
      <c r="Y71" s="26">
        <v>1.630040085322E12</v>
      </c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N71" s="28"/>
      <c r="AO71" s="21" t="b">
        <f t="shared" si="9"/>
        <v>1</v>
      </c>
      <c r="AS71" s="28"/>
    </row>
    <row r="72">
      <c r="A72" s="21" t="b">
        <f t="shared" si="1"/>
        <v>1</v>
      </c>
      <c r="E72" s="47"/>
      <c r="F72" s="21" t="b">
        <f t="shared" si="2"/>
        <v>1</v>
      </c>
      <c r="J72" s="47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V72" s="25" t="s">
        <v>212</v>
      </c>
      <c r="W72" s="26">
        <v>275.0</v>
      </c>
      <c r="X72" s="27" t="s">
        <v>1147</v>
      </c>
      <c r="Y72" s="26">
        <v>1.630040085598E12</v>
      </c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J73" s="47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V73" s="25" t="s">
        <v>202</v>
      </c>
      <c r="W73" s="26">
        <v>159.0</v>
      </c>
      <c r="X73" s="27" t="s">
        <v>1147</v>
      </c>
      <c r="Y73" s="26">
        <v>1.630040085754E12</v>
      </c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J74" s="47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V74" s="25" t="s">
        <v>84</v>
      </c>
      <c r="W74" s="26">
        <v>179.0</v>
      </c>
      <c r="X74" s="27" t="s">
        <v>1147</v>
      </c>
      <c r="Y74" s="26">
        <v>1.630040085933E12</v>
      </c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V75" s="25" t="s">
        <v>167</v>
      </c>
      <c r="W75" s="26">
        <v>322.0</v>
      </c>
      <c r="X75" s="27" t="s">
        <v>1148</v>
      </c>
      <c r="Y75" s="26">
        <v>1.63004008626E12</v>
      </c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V76" s="25" t="s">
        <v>237</v>
      </c>
      <c r="W76" s="26">
        <v>806.0</v>
      </c>
      <c r="X76" s="27" t="s">
        <v>1149</v>
      </c>
      <c r="Y76" s="26">
        <v>1.630040087062E12</v>
      </c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V77" s="25" t="s">
        <v>178</v>
      </c>
      <c r="W77" s="26">
        <v>207.0</v>
      </c>
      <c r="X77" s="27" t="s">
        <v>1149</v>
      </c>
      <c r="Y77" s="26">
        <v>1.630040087272E12</v>
      </c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U78" s="21" t="b">
        <f t="shared" si="5"/>
        <v>1</v>
      </c>
      <c r="V78" s="25" t="s">
        <v>166</v>
      </c>
      <c r="W78" s="26">
        <v>104.0</v>
      </c>
      <c r="X78" s="27" t="s">
        <v>1149</v>
      </c>
      <c r="Y78" s="26">
        <v>1.630040087376E12</v>
      </c>
      <c r="AD78" s="28"/>
      <c r="AI78" s="28"/>
      <c r="AN78" s="28"/>
      <c r="AS78" s="28"/>
    </row>
    <row r="79">
      <c r="E79" s="28"/>
      <c r="J79" s="28"/>
      <c r="O79" s="28"/>
      <c r="T79" s="28"/>
      <c r="U79" s="21" t="b">
        <f t="shared" si="5"/>
        <v>1</v>
      </c>
      <c r="V79" s="25" t="s">
        <v>252</v>
      </c>
      <c r="W79" s="26">
        <v>241.0</v>
      </c>
      <c r="X79" s="27" t="s">
        <v>1149</v>
      </c>
      <c r="Y79" s="26">
        <v>1.630040087615E12</v>
      </c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321.0166667</v>
      </c>
      <c r="E151" s="28"/>
      <c r="F151" s="33"/>
      <c r="G151" s="31" t="s">
        <v>307</v>
      </c>
      <c r="H151" s="32">
        <f> AVERAGE(H4:H99)</f>
        <v>281.3777778</v>
      </c>
      <c r="J151" s="28"/>
      <c r="K151" s="33"/>
      <c r="L151" s="31" t="s">
        <v>307</v>
      </c>
      <c r="M151" s="32">
        <f> AVERAGE(M4:M99)</f>
        <v>328.1774194</v>
      </c>
      <c r="O151" s="28"/>
      <c r="P151" s="33"/>
      <c r="Q151" s="31" t="s">
        <v>307</v>
      </c>
      <c r="R151" s="32">
        <f> AVERAGE(R4:R99)</f>
        <v>326.4482759</v>
      </c>
      <c r="T151" s="28"/>
      <c r="U151" s="33"/>
      <c r="V151" s="31" t="s">
        <v>307</v>
      </c>
      <c r="W151" s="32">
        <f> AVERAGE(W4:W99)</f>
        <v>276.2236842</v>
      </c>
      <c r="Y151" s="28"/>
      <c r="Z151" s="33"/>
      <c r="AA151" s="31" t="s">
        <v>307</v>
      </c>
      <c r="AB151" s="32">
        <f> AVERAGE(AB4:AB99)</f>
        <v>354.3793103</v>
      </c>
      <c r="AD151" s="28"/>
      <c r="AE151" s="33"/>
      <c r="AF151" s="31" t="s">
        <v>307</v>
      </c>
      <c r="AG151" s="32">
        <f> AVERAGE(AG4:AG99)</f>
        <v>389.7258065</v>
      </c>
      <c r="AI151" s="28"/>
      <c r="AJ151" s="33"/>
      <c r="AK151" s="31" t="s">
        <v>307</v>
      </c>
      <c r="AL151" s="32">
        <f> AVERAGE(AL4:AL99)</f>
        <v>358.8703704</v>
      </c>
      <c r="AN151" s="28"/>
      <c r="AO151" s="33"/>
      <c r="AP151" s="31" t="s">
        <v>307</v>
      </c>
      <c r="AQ151" s="32">
        <f> AVERAGE(AQ4:AQ99)</f>
        <v>388.703125</v>
      </c>
      <c r="AS151" s="28"/>
    </row>
    <row r="152">
      <c r="A152" s="30"/>
      <c r="B152" s="34" t="s">
        <v>308</v>
      </c>
      <c r="C152" s="35">
        <f>STDEV(C4:C99)</f>
        <v>449.0304618</v>
      </c>
      <c r="E152" s="28"/>
      <c r="F152" s="33"/>
      <c r="G152" s="34" t="s">
        <v>308</v>
      </c>
      <c r="H152" s="35">
        <f>STDEV(H4:H99)</f>
        <v>229.2667451</v>
      </c>
      <c r="J152" s="28"/>
      <c r="K152" s="33"/>
      <c r="L152" s="34" t="s">
        <v>308</v>
      </c>
      <c r="M152" s="35">
        <f>STDEV(M4:M99)</f>
        <v>386.5359197</v>
      </c>
      <c r="O152" s="28"/>
      <c r="P152" s="33"/>
      <c r="Q152" s="34" t="s">
        <v>308</v>
      </c>
      <c r="R152" s="35">
        <f>STDEV(R4:R99)</f>
        <v>344.626631</v>
      </c>
      <c r="T152" s="28"/>
      <c r="U152" s="33"/>
      <c r="V152" s="34" t="s">
        <v>308</v>
      </c>
      <c r="W152" s="35">
        <f>STDEV(W4:W99)</f>
        <v>372.8381096</v>
      </c>
      <c r="Y152" s="28"/>
      <c r="Z152" s="33"/>
      <c r="AA152" s="34" t="s">
        <v>308</v>
      </c>
      <c r="AB152" s="35">
        <f>STDEV(AB4:AB99)</f>
        <v>414.1448525</v>
      </c>
      <c r="AD152" s="28"/>
      <c r="AE152" s="33"/>
      <c r="AF152" s="34" t="s">
        <v>308</v>
      </c>
      <c r="AG152" s="35">
        <f>STDEV(AG4:AG99)</f>
        <v>576.1956683</v>
      </c>
      <c r="AI152" s="28"/>
      <c r="AJ152" s="33"/>
      <c r="AK152" s="34" t="s">
        <v>308</v>
      </c>
      <c r="AL152" s="35">
        <f>STDEV(AL4:AL99)</f>
        <v>462.8601829</v>
      </c>
      <c r="AN152" s="28"/>
      <c r="AO152" s="33"/>
      <c r="AP152" s="34" t="s">
        <v>308</v>
      </c>
      <c r="AQ152" s="35">
        <f>STDEV(AQ4:AQ99)</f>
        <v>663.1411466</v>
      </c>
      <c r="AS152" s="28"/>
    </row>
    <row r="153">
      <c r="A153" s="30"/>
      <c r="B153" s="31" t="s">
        <v>309</v>
      </c>
      <c r="C153" s="35">
        <f>MEDIAN(C4:C99)</f>
        <v>184.5</v>
      </c>
      <c r="E153" s="28"/>
      <c r="F153" s="33"/>
      <c r="G153" s="31" t="s">
        <v>309</v>
      </c>
      <c r="H153" s="35">
        <f>MEDIAN(H4:H99)</f>
        <v>192</v>
      </c>
      <c r="J153" s="28"/>
      <c r="K153" s="33"/>
      <c r="L153" s="31" t="s">
        <v>309</v>
      </c>
      <c r="M153" s="35">
        <f>MEDIAN(M4:M99)</f>
        <v>194.5</v>
      </c>
      <c r="O153" s="28"/>
      <c r="P153" s="33"/>
      <c r="Q153" s="31" t="s">
        <v>309</v>
      </c>
      <c r="R153" s="35">
        <f>MEDIAN(R4:R99)</f>
        <v>206</v>
      </c>
      <c r="T153" s="28"/>
      <c r="U153" s="33"/>
      <c r="V153" s="31" t="s">
        <v>309</v>
      </c>
      <c r="W153" s="35">
        <f>MEDIAN(W4:W99)</f>
        <v>173.5</v>
      </c>
      <c r="Y153" s="28"/>
      <c r="Z153" s="33"/>
      <c r="AA153" s="31" t="s">
        <v>309</v>
      </c>
      <c r="AB153" s="35">
        <f>MEDIAN(AB4:AB99)</f>
        <v>204.5</v>
      </c>
      <c r="AD153" s="28"/>
      <c r="AE153" s="33"/>
      <c r="AF153" s="31" t="s">
        <v>309</v>
      </c>
      <c r="AG153" s="35">
        <f>MEDIAN(AG4:AG99)</f>
        <v>224.5</v>
      </c>
      <c r="AI153" s="28"/>
      <c r="AJ153" s="33"/>
      <c r="AK153" s="31" t="s">
        <v>309</v>
      </c>
      <c r="AL153" s="35">
        <f>MEDIAN(AL4:AL99)</f>
        <v>219</v>
      </c>
      <c r="AN153" s="28"/>
      <c r="AO153" s="33"/>
      <c r="AP153" s="31" t="s">
        <v>309</v>
      </c>
      <c r="AQ153" s="35">
        <f>MEDIAN(AQ4:AQ99)</f>
        <v>208</v>
      </c>
      <c r="AS153" s="28"/>
    </row>
    <row r="154">
      <c r="A154" s="30"/>
      <c r="B154" s="31" t="s">
        <v>310</v>
      </c>
      <c r="C154" s="35">
        <f>min(C4:C99)</f>
        <v>40</v>
      </c>
      <c r="E154" s="28"/>
      <c r="F154" s="33"/>
      <c r="G154" s="31" t="s">
        <v>310</v>
      </c>
      <c r="H154" s="35">
        <f>min(H4:H99)</f>
        <v>42</v>
      </c>
      <c r="J154" s="28"/>
      <c r="K154" s="33"/>
      <c r="L154" s="31" t="s">
        <v>310</v>
      </c>
      <c r="M154" s="35">
        <f>min(M4:M99)</f>
        <v>47</v>
      </c>
      <c r="O154" s="28"/>
      <c r="P154" s="33"/>
      <c r="Q154" s="31" t="s">
        <v>310</v>
      </c>
      <c r="R154" s="35">
        <f>min(R4:R99)</f>
        <v>63</v>
      </c>
      <c r="T154" s="28"/>
      <c r="U154" s="33"/>
      <c r="V154" s="31" t="s">
        <v>310</v>
      </c>
      <c r="W154" s="35">
        <f>min(W4:W99)</f>
        <v>56</v>
      </c>
      <c r="Y154" s="28"/>
      <c r="Z154" s="33"/>
      <c r="AA154" s="31" t="s">
        <v>310</v>
      </c>
      <c r="AB154" s="35">
        <f>min(AB4:AB99)</f>
        <v>20</v>
      </c>
      <c r="AD154" s="28"/>
      <c r="AE154" s="33"/>
      <c r="AF154" s="31" t="s">
        <v>310</v>
      </c>
      <c r="AG154" s="35">
        <f>min(AG4:AG99)</f>
        <v>67</v>
      </c>
      <c r="AI154" s="28"/>
      <c r="AJ154" s="33"/>
      <c r="AK154" s="31" t="s">
        <v>310</v>
      </c>
      <c r="AL154" s="35">
        <f>min(AL4:AL99)</f>
        <v>58</v>
      </c>
      <c r="AN154" s="28"/>
      <c r="AO154" s="33"/>
      <c r="AP154" s="31" t="s">
        <v>310</v>
      </c>
      <c r="AQ154" s="35">
        <f>min(AQ4:AQ99)</f>
        <v>24</v>
      </c>
      <c r="AS154" s="28"/>
    </row>
    <row r="155">
      <c r="A155" s="30"/>
      <c r="B155" s="31" t="s">
        <v>311</v>
      </c>
      <c r="C155" s="35">
        <f>max(C4:C99)</f>
        <v>3026</v>
      </c>
      <c r="E155" s="28"/>
      <c r="F155" s="33"/>
      <c r="G155" s="31" t="s">
        <v>311</v>
      </c>
      <c r="H155" s="35">
        <f>max(H4:H99)</f>
        <v>955</v>
      </c>
      <c r="J155" s="28"/>
      <c r="K155" s="33"/>
      <c r="L155" s="31" t="s">
        <v>311</v>
      </c>
      <c r="M155" s="35">
        <f>max(M4:M99)</f>
        <v>2157</v>
      </c>
      <c r="O155" s="28"/>
      <c r="P155" s="33"/>
      <c r="Q155" s="31" t="s">
        <v>311</v>
      </c>
      <c r="R155" s="35">
        <f>max(R4:R99)</f>
        <v>1602</v>
      </c>
      <c r="T155" s="28"/>
      <c r="U155" s="33"/>
      <c r="V155" s="31" t="s">
        <v>311</v>
      </c>
      <c r="W155" s="35">
        <f>max(W4:W99)</f>
        <v>2885</v>
      </c>
      <c r="Y155" s="28"/>
      <c r="Z155" s="33"/>
      <c r="AA155" s="31" t="s">
        <v>311</v>
      </c>
      <c r="AB155" s="35">
        <f>max(AB4:AB99)</f>
        <v>2307</v>
      </c>
      <c r="AD155" s="28"/>
      <c r="AE155" s="33"/>
      <c r="AF155" s="31" t="s">
        <v>311</v>
      </c>
      <c r="AG155" s="35">
        <f>max(AG4:AG99)</f>
        <v>4112</v>
      </c>
      <c r="AI155" s="28"/>
      <c r="AJ155" s="33"/>
      <c r="AK155" s="31" t="s">
        <v>311</v>
      </c>
      <c r="AL155" s="35">
        <f>max(AL4:AL99)</f>
        <v>2740</v>
      </c>
      <c r="AN155" s="28"/>
      <c r="AO155" s="33"/>
      <c r="AP155" s="31" t="s">
        <v>311</v>
      </c>
      <c r="AQ155" s="35">
        <f>max(AQ4:AQ99)</f>
        <v>4820</v>
      </c>
      <c r="AS155" s="28"/>
    </row>
    <row r="156">
      <c r="A156" s="30"/>
      <c r="B156" s="31" t="s">
        <v>312</v>
      </c>
      <c r="C156" s="35">
        <f>sum(C4:C99)/1000</f>
        <v>19.261</v>
      </c>
      <c r="E156" s="28"/>
      <c r="F156" s="33"/>
      <c r="G156" s="31" t="s">
        <v>312</v>
      </c>
      <c r="H156" s="35">
        <f>sum(H4:H99)/1000</f>
        <v>12.662</v>
      </c>
      <c r="J156" s="28"/>
      <c r="K156" s="33"/>
      <c r="L156" s="31" t="s">
        <v>312</v>
      </c>
      <c r="M156" s="35">
        <f>sum(M4:M99)/1000</f>
        <v>20.347</v>
      </c>
      <c r="O156" s="28"/>
      <c r="P156" s="33"/>
      <c r="Q156" s="31" t="s">
        <v>312</v>
      </c>
      <c r="R156" s="35">
        <f>sum(R4:R99)/1000</f>
        <v>18.934</v>
      </c>
      <c r="T156" s="28"/>
      <c r="U156" s="33"/>
      <c r="V156" s="31" t="s">
        <v>312</v>
      </c>
      <c r="W156" s="35">
        <f>sum(W4:W99)/1000</f>
        <v>20.993</v>
      </c>
      <c r="Y156" s="28"/>
      <c r="Z156" s="33"/>
      <c r="AA156" s="31" t="s">
        <v>312</v>
      </c>
      <c r="AB156" s="35">
        <f>sum(AB4:AB99)/1000</f>
        <v>20.554</v>
      </c>
      <c r="AD156" s="28"/>
      <c r="AE156" s="33"/>
      <c r="AF156" s="31" t="s">
        <v>312</v>
      </c>
      <c r="AG156" s="35">
        <f>sum(AG4:AG99)/1000</f>
        <v>24.163</v>
      </c>
      <c r="AI156" s="28"/>
      <c r="AJ156" s="33"/>
      <c r="AK156" s="31" t="s">
        <v>312</v>
      </c>
      <c r="AL156" s="35">
        <f>sum(AL4:AL99)/1000</f>
        <v>19.379</v>
      </c>
      <c r="AN156" s="28"/>
      <c r="AO156" s="33"/>
      <c r="AP156" s="31" t="s">
        <v>312</v>
      </c>
      <c r="AQ156" s="35">
        <f>sum(AQ4:AQ99)/1000</f>
        <v>24.877</v>
      </c>
      <c r="AS156" s="28"/>
    </row>
    <row r="157">
      <c r="A157" s="30"/>
      <c r="B157" s="31" t="s">
        <v>313</v>
      </c>
      <c r="C157" s="35">
        <f>COUNTA(C4:C99)+1</f>
        <v>61</v>
      </c>
      <c r="E157" s="28"/>
      <c r="F157" s="33"/>
      <c r="G157" s="31" t="s">
        <v>313</v>
      </c>
      <c r="H157" s="35">
        <f>COUNTA(H4:H99)+1</f>
        <v>46</v>
      </c>
      <c r="J157" s="28"/>
      <c r="K157" s="33"/>
      <c r="L157" s="31" t="s">
        <v>313</v>
      </c>
      <c r="M157" s="35">
        <f>COUNTA(M4:M99)+1</f>
        <v>63</v>
      </c>
      <c r="O157" s="28"/>
      <c r="P157" s="33"/>
      <c r="Q157" s="31" t="s">
        <v>313</v>
      </c>
      <c r="R157" s="35">
        <f>COUNTA(R4:R99)+1</f>
        <v>59</v>
      </c>
      <c r="T157" s="28"/>
      <c r="U157" s="33"/>
      <c r="V157" s="31" t="s">
        <v>313</v>
      </c>
      <c r="W157" s="35">
        <f>COUNTA(W4:W99)+1</f>
        <v>77</v>
      </c>
      <c r="Y157" s="28"/>
      <c r="Z157" s="33"/>
      <c r="AA157" s="31" t="s">
        <v>313</v>
      </c>
      <c r="AB157" s="35">
        <f>COUNTA(AB4:AB99)+1</f>
        <v>59</v>
      </c>
      <c r="AD157" s="28"/>
      <c r="AE157" s="33"/>
      <c r="AF157" s="31" t="s">
        <v>313</v>
      </c>
      <c r="AG157" s="35">
        <f>COUNTA(AG4:AG99)+1</f>
        <v>63</v>
      </c>
      <c r="AI157" s="28"/>
      <c r="AJ157" s="33"/>
      <c r="AK157" s="31" t="s">
        <v>313</v>
      </c>
      <c r="AL157" s="35">
        <f>COUNTA(AL4:AL99)+1</f>
        <v>55</v>
      </c>
      <c r="AN157" s="28"/>
      <c r="AO157" s="33"/>
      <c r="AP157" s="31" t="s">
        <v>313</v>
      </c>
      <c r="AQ157" s="35">
        <f>COUNTA(AQ4:AQ99)+1</f>
        <v>65</v>
      </c>
      <c r="AS157" s="28"/>
    </row>
    <row r="158">
      <c r="A158" s="30"/>
      <c r="B158" s="31" t="s">
        <v>314</v>
      </c>
      <c r="C158" s="36">
        <f>C160+C159+C161+C162</f>
        <v>61</v>
      </c>
      <c r="E158" s="28"/>
      <c r="F158" s="33"/>
      <c r="G158" s="31" t="s">
        <v>314</v>
      </c>
      <c r="H158" s="36">
        <f>H160+H159+H161+H162</f>
        <v>64</v>
      </c>
      <c r="J158" s="28"/>
      <c r="K158" s="33"/>
      <c r="L158" s="31" t="s">
        <v>314</v>
      </c>
      <c r="M158" s="36">
        <f>M160+M159+M161+M162</f>
        <v>63</v>
      </c>
      <c r="O158" s="28"/>
      <c r="P158" s="33"/>
      <c r="Q158" s="31" t="s">
        <v>314</v>
      </c>
      <c r="R158" s="36">
        <f>R160+R159+R161+R162</f>
        <v>59</v>
      </c>
      <c r="T158" s="28"/>
      <c r="U158" s="33"/>
      <c r="V158" s="31" t="s">
        <v>314</v>
      </c>
      <c r="W158" s="36">
        <f>W160+W159+W161+W162</f>
        <v>77</v>
      </c>
      <c r="Y158" s="28"/>
      <c r="Z158" s="33"/>
      <c r="AA158" s="31" t="s">
        <v>314</v>
      </c>
      <c r="AB158" s="36">
        <f>AB160+AB159+AB161+AB162</f>
        <v>59</v>
      </c>
      <c r="AD158" s="28"/>
      <c r="AE158" s="33"/>
      <c r="AF158" s="31" t="s">
        <v>314</v>
      </c>
      <c r="AG158" s="36">
        <f>AG160+AG159+AG161+AG162</f>
        <v>63</v>
      </c>
      <c r="AI158" s="28"/>
      <c r="AJ158" s="33"/>
      <c r="AK158" s="31" t="s">
        <v>314</v>
      </c>
      <c r="AL158" s="36">
        <f>AL160+AL159+AL161+AL162</f>
        <v>55</v>
      </c>
      <c r="AN158" s="28"/>
      <c r="AO158" s="33"/>
      <c r="AP158" s="31" t="s">
        <v>314</v>
      </c>
      <c r="AQ158" s="36">
        <f>AQ160+AQ159+AQ161+AQ162</f>
        <v>65</v>
      </c>
      <c r="AS158" s="28"/>
    </row>
    <row r="159">
      <c r="A159" s="18"/>
      <c r="B159" s="31" t="s">
        <v>315</v>
      </c>
      <c r="C159" s="37">
        <f>(C157-55)/2</f>
        <v>3</v>
      </c>
      <c r="E159" s="28"/>
      <c r="F159" s="38"/>
      <c r="G159" s="31" t="s">
        <v>315</v>
      </c>
      <c r="H159" s="39">
        <f>(H157-46)/2</f>
        <v>0</v>
      </c>
      <c r="J159" s="28"/>
      <c r="K159" s="38"/>
      <c r="L159" s="31" t="s">
        <v>315</v>
      </c>
      <c r="M159" s="37">
        <f>(M157-55)/2</f>
        <v>4</v>
      </c>
      <c r="O159" s="28"/>
      <c r="P159" s="38"/>
      <c r="Q159" s="31" t="s">
        <v>315</v>
      </c>
      <c r="R159" s="37">
        <f>(R157-55)/2</f>
        <v>2</v>
      </c>
      <c r="T159" s="28"/>
      <c r="U159" s="38"/>
      <c r="V159" s="31" t="s">
        <v>315</v>
      </c>
      <c r="W159" s="37">
        <f>(W157-55)/2</f>
        <v>11</v>
      </c>
      <c r="Y159" s="28"/>
      <c r="Z159" s="38"/>
      <c r="AA159" s="31" t="s">
        <v>315</v>
      </c>
      <c r="AB159" s="37">
        <f>(AB157-55)/2</f>
        <v>2</v>
      </c>
      <c r="AD159" s="28"/>
      <c r="AE159" s="38"/>
      <c r="AF159" s="31" t="s">
        <v>315</v>
      </c>
      <c r="AG159" s="37">
        <f>(AG157-55)/2</f>
        <v>4</v>
      </c>
      <c r="AI159" s="28"/>
      <c r="AJ159" s="38"/>
      <c r="AK159" s="31" t="s">
        <v>315</v>
      </c>
      <c r="AL159" s="37">
        <f>(AL157-55)/2</f>
        <v>0</v>
      </c>
      <c r="AN159" s="28"/>
      <c r="AO159" s="38"/>
      <c r="AP159" s="31" t="s">
        <v>315</v>
      </c>
      <c r="AQ159" s="37">
        <f>(AQ157-55)/2</f>
        <v>5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3</v>
      </c>
      <c r="E161" s="28"/>
      <c r="G161" s="8" t="s">
        <v>317</v>
      </c>
      <c r="H161" s="11">
        <f>H159</f>
        <v>0</v>
      </c>
      <c r="J161" s="28"/>
      <c r="L161" s="8" t="s">
        <v>317</v>
      </c>
      <c r="M161" s="11">
        <f>M159</f>
        <v>4</v>
      </c>
      <c r="O161" s="28"/>
      <c r="Q161" s="8" t="s">
        <v>317</v>
      </c>
      <c r="R161" s="11">
        <f>R159</f>
        <v>2</v>
      </c>
      <c r="T161" s="28"/>
      <c r="V161" s="8" t="s">
        <v>317</v>
      </c>
      <c r="W161" s="11">
        <f>W159</f>
        <v>11</v>
      </c>
      <c r="Y161" s="28"/>
      <c r="AA161" s="8" t="s">
        <v>317</v>
      </c>
      <c r="AB161" s="11">
        <f>AB159</f>
        <v>2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0</v>
      </c>
      <c r="AN161" s="28"/>
      <c r="AP161" s="8" t="s">
        <v>317</v>
      </c>
      <c r="AQ161" s="11">
        <f>AQ159</f>
        <v>5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9">
        <v>9.0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68</v>
      </c>
      <c r="E164" s="28"/>
      <c r="G164" s="8" t="s">
        <v>320</v>
      </c>
      <c r="H164" s="11">
        <f>H158+H163</f>
        <v>71</v>
      </c>
      <c r="J164" s="28"/>
      <c r="L164" s="8" t="s">
        <v>320</v>
      </c>
      <c r="M164" s="11">
        <f>M158+M163</f>
        <v>70</v>
      </c>
      <c r="O164" s="28"/>
      <c r="Q164" s="8" t="s">
        <v>320</v>
      </c>
      <c r="R164" s="11">
        <f>R158+R163</f>
        <v>66</v>
      </c>
      <c r="T164" s="28"/>
      <c r="V164" s="8" t="s">
        <v>320</v>
      </c>
      <c r="W164" s="11">
        <f>W158+W163</f>
        <v>84</v>
      </c>
      <c r="Y164" s="28"/>
      <c r="AA164" s="8" t="s">
        <v>320</v>
      </c>
      <c r="AB164" s="11">
        <f>AB158+AB163</f>
        <v>66</v>
      </c>
      <c r="AD164" s="28"/>
      <c r="AF164" s="8" t="s">
        <v>320</v>
      </c>
      <c r="AG164" s="11">
        <f>AG158+AG163</f>
        <v>70</v>
      </c>
      <c r="AI164" s="28"/>
      <c r="AK164" s="8" t="s">
        <v>320</v>
      </c>
      <c r="AL164" s="11">
        <f>AL158+AL163</f>
        <v>62</v>
      </c>
      <c r="AN164" s="28"/>
      <c r="AP164" s="8" t="s">
        <v>320</v>
      </c>
      <c r="AQ164" s="11">
        <f>AQ158+AQ163</f>
        <v>72</v>
      </c>
      <c r="AS164" s="28"/>
    </row>
    <row r="165">
      <c r="B165" s="8" t="s">
        <v>321</v>
      </c>
      <c r="C165" s="11">
        <f>C157-C159</f>
        <v>58</v>
      </c>
      <c r="E165" s="28"/>
      <c r="G165" s="8" t="s">
        <v>321</v>
      </c>
      <c r="H165" s="11">
        <f>H157-H159</f>
        <v>46</v>
      </c>
      <c r="J165" s="28"/>
      <c r="L165" s="8" t="s">
        <v>321</v>
      </c>
      <c r="M165" s="11">
        <f>M157-M159</f>
        <v>59</v>
      </c>
      <c r="O165" s="28"/>
      <c r="Q165" s="8" t="s">
        <v>321</v>
      </c>
      <c r="R165" s="11">
        <f>R157-R159</f>
        <v>57</v>
      </c>
      <c r="T165" s="28"/>
      <c r="V165" s="8" t="s">
        <v>321</v>
      </c>
      <c r="W165" s="11">
        <f>W157-W159</f>
        <v>66</v>
      </c>
      <c r="Y165" s="28"/>
      <c r="AA165" s="8" t="s">
        <v>321</v>
      </c>
      <c r="AB165" s="11">
        <f>AB157-AB159</f>
        <v>57</v>
      </c>
      <c r="AD165" s="28"/>
      <c r="AF165" s="8" t="s">
        <v>321</v>
      </c>
      <c r="AG165" s="11">
        <f>AG157-AG159</f>
        <v>59</v>
      </c>
      <c r="AI165" s="28"/>
      <c r="AK165" s="8" t="s">
        <v>321</v>
      </c>
      <c r="AL165" s="11">
        <f>AL157-AL159</f>
        <v>55</v>
      </c>
      <c r="AN165" s="28"/>
      <c r="AP165" s="8" t="s">
        <v>321</v>
      </c>
      <c r="AQ165" s="11">
        <f>AQ157-AQ159</f>
        <v>60</v>
      </c>
      <c r="AS165" s="28"/>
    </row>
    <row r="166">
      <c r="B166" s="4" t="s">
        <v>322</v>
      </c>
      <c r="C166" s="11">
        <f>((ABS(C165)-1)/C156)*1/5</f>
        <v>0.591869581</v>
      </c>
      <c r="E166" s="28"/>
      <c r="G166" s="4" t="s">
        <v>322</v>
      </c>
      <c r="H166" s="11">
        <f>((ABS(H165)-1)/H156)*1/5</f>
        <v>0.7107881851</v>
      </c>
      <c r="J166" s="28"/>
      <c r="L166" s="4" t="s">
        <v>322</v>
      </c>
      <c r="M166" s="11">
        <f>((ABS(M165)-1)/M156)*1/5</f>
        <v>0.5701086155</v>
      </c>
      <c r="O166" s="28"/>
      <c r="Q166" s="4" t="s">
        <v>322</v>
      </c>
      <c r="R166" s="11">
        <f>((ABS(R165)-1)/R156)*1/5</f>
        <v>0.5915284673</v>
      </c>
      <c r="T166" s="28"/>
      <c r="V166" s="4" t="s">
        <v>322</v>
      </c>
      <c r="W166" s="11">
        <f>((ABS(W165)-1)/W156)*1/5</f>
        <v>0.6192540371</v>
      </c>
      <c r="Y166" s="28"/>
      <c r="AA166" s="4" t="s">
        <v>322</v>
      </c>
      <c r="AB166" s="11">
        <f>((ABS(AB165)-1)/AB156)*1/5</f>
        <v>0.544906101</v>
      </c>
      <c r="AD166" s="28"/>
      <c r="AF166" s="4" t="s">
        <v>322</v>
      </c>
      <c r="AG166" s="11">
        <f>((ABS(AG165)-1)/AG156)*1/5</f>
        <v>0.4800728386</v>
      </c>
      <c r="AI166" s="28"/>
      <c r="AK166" s="4" t="s">
        <v>322</v>
      </c>
      <c r="AL166" s="11">
        <f>((ABS(AL165)-1)/AL156)*1/5</f>
        <v>0.5573042985</v>
      </c>
      <c r="AN166" s="28"/>
      <c r="AP166" s="4" t="s">
        <v>322</v>
      </c>
      <c r="AQ166" s="11">
        <f>((ABS(AQ165)-1)/AQ156)*1/5</f>
        <v>0.4743337219</v>
      </c>
      <c r="AS166" s="28"/>
    </row>
    <row r="167">
      <c r="B167" s="4" t="s">
        <v>323</v>
      </c>
      <c r="C167" s="11">
        <f>((ABS(C165)-1)/C156)*1/5*60</f>
        <v>35.51217486</v>
      </c>
      <c r="E167" s="28"/>
      <c r="G167" s="4" t="s">
        <v>323</v>
      </c>
      <c r="H167" s="11">
        <f>((ABS(H165)-1)/H156)*1/5*60</f>
        <v>42.64729111</v>
      </c>
      <c r="J167" s="28"/>
      <c r="L167" s="4" t="s">
        <v>323</v>
      </c>
      <c r="M167" s="11">
        <f>((ABS(M165)-1)/M156)*1/5*60</f>
        <v>34.20651693</v>
      </c>
      <c r="O167" s="28"/>
      <c r="Q167" s="4" t="s">
        <v>323</v>
      </c>
      <c r="R167" s="11">
        <f>((ABS(R165)-1)/R156)*1/5*60</f>
        <v>35.49170804</v>
      </c>
      <c r="T167" s="28"/>
      <c r="V167" s="4" t="s">
        <v>323</v>
      </c>
      <c r="W167" s="11">
        <f>((ABS(W165)-1)/W156)*1/5*60</f>
        <v>37.15524222</v>
      </c>
      <c r="Y167" s="28"/>
      <c r="AA167" s="4" t="s">
        <v>323</v>
      </c>
      <c r="AB167" s="11">
        <f>((ABS(AB165)-1)/AB156)*1/5*60</f>
        <v>32.69436606</v>
      </c>
      <c r="AD167" s="28"/>
      <c r="AF167" s="4" t="s">
        <v>323</v>
      </c>
      <c r="AG167" s="11">
        <f>((ABS(AG165)-1)/AG156)*1/5*60</f>
        <v>28.80437032</v>
      </c>
      <c r="AI167" s="28"/>
      <c r="AK167" s="4" t="s">
        <v>323</v>
      </c>
      <c r="AL167" s="11">
        <f>((ABS(AL165)-1)/AL156)*1/5*60</f>
        <v>33.43825791</v>
      </c>
      <c r="AN167" s="28"/>
      <c r="AP167" s="4" t="s">
        <v>323</v>
      </c>
      <c r="AQ167" s="11">
        <f>((ABS(AQ165)-1)/AQ156)*1/5*60</f>
        <v>28.46002331</v>
      </c>
      <c r="AS167" s="28"/>
    </row>
    <row r="168">
      <c r="B168" s="4" t="s">
        <v>324</v>
      </c>
      <c r="C168" s="11">
        <f>C166*(1-C177)</f>
        <v>0.591869581</v>
      </c>
      <c r="E168" s="28"/>
      <c r="G168" s="4" t="s">
        <v>324</v>
      </c>
      <c r="H168" s="11">
        <f>H166*(1-H177)</f>
        <v>0.6108335966</v>
      </c>
      <c r="J168" s="28"/>
      <c r="L168" s="4" t="s">
        <v>324</v>
      </c>
      <c r="M168" s="11">
        <f>M166*(1-M177)</f>
        <v>0.5701086155</v>
      </c>
      <c r="O168" s="28"/>
      <c r="Q168" s="4" t="s">
        <v>324</v>
      </c>
      <c r="R168" s="11">
        <f>R166*(1-R177)</f>
        <v>0.5915284673</v>
      </c>
      <c r="T168" s="28"/>
      <c r="V168" s="4" t="s">
        <v>324</v>
      </c>
      <c r="W168" s="11">
        <f>W166*(1-W177)</f>
        <v>0.6192540371</v>
      </c>
      <c r="Y168" s="28"/>
      <c r="AA168" s="4" t="s">
        <v>324</v>
      </c>
      <c r="AB168" s="11">
        <f>AB166*(1-AB177)</f>
        <v>0.544906101</v>
      </c>
      <c r="AD168" s="28"/>
      <c r="AF168" s="4" t="s">
        <v>324</v>
      </c>
      <c r="AG168" s="11">
        <f>AG166*(1-AG177)</f>
        <v>0.4800728386</v>
      </c>
      <c r="AI168" s="28"/>
      <c r="AK168" s="4" t="s">
        <v>324</v>
      </c>
      <c r="AL168" s="11">
        <f>AL166*(1-AL177)</f>
        <v>0.5573042985</v>
      </c>
      <c r="AN168" s="28"/>
      <c r="AP168" s="4" t="s">
        <v>324</v>
      </c>
      <c r="AQ168" s="11">
        <f>AQ166*(1-AQ177)</f>
        <v>0.4743337219</v>
      </c>
      <c r="AS168" s="28"/>
    </row>
    <row r="169">
      <c r="B169" s="4" t="s">
        <v>325</v>
      </c>
      <c r="C169" s="11">
        <f>C167*(1-C177)</f>
        <v>35.51217486</v>
      </c>
      <c r="E169" s="28"/>
      <c r="G169" s="4" t="s">
        <v>325</v>
      </c>
      <c r="H169" s="11">
        <f>H167*(1-H177)</f>
        <v>36.6500158</v>
      </c>
      <c r="J169" s="28"/>
      <c r="L169" s="4" t="s">
        <v>325</v>
      </c>
      <c r="M169" s="11">
        <f>M167*(1-M177)</f>
        <v>34.20651693</v>
      </c>
      <c r="O169" s="28"/>
      <c r="Q169" s="4" t="s">
        <v>325</v>
      </c>
      <c r="R169" s="11">
        <f>R167*(1-R177)</f>
        <v>35.49170804</v>
      </c>
      <c r="T169" s="28"/>
      <c r="V169" s="4" t="s">
        <v>325</v>
      </c>
      <c r="W169" s="11">
        <f>W167*(1-W177)</f>
        <v>37.15524222</v>
      </c>
      <c r="Y169" s="28"/>
      <c r="AA169" s="4" t="s">
        <v>325</v>
      </c>
      <c r="AB169" s="11">
        <f>AB167*(1-AB177)</f>
        <v>32.69436606</v>
      </c>
      <c r="AD169" s="28"/>
      <c r="AF169" s="4" t="s">
        <v>325</v>
      </c>
      <c r="AG169" s="11">
        <f>AG167*(1-AG177)</f>
        <v>28.80437032</v>
      </c>
      <c r="AI169" s="28"/>
      <c r="AK169" s="4" t="s">
        <v>325</v>
      </c>
      <c r="AL169" s="11">
        <f>AL167*(1-AL177)</f>
        <v>33.43825791</v>
      </c>
      <c r="AN169" s="28"/>
      <c r="AP169" s="4" t="s">
        <v>325</v>
      </c>
      <c r="AQ169" s="11">
        <f>AQ167*(1-AQ177)</f>
        <v>28.46002331</v>
      </c>
      <c r="AS169" s="28"/>
    </row>
    <row r="170">
      <c r="B170" s="4" t="s">
        <v>326</v>
      </c>
      <c r="C170" s="11">
        <f>(ABS(C165)-1)/C156</f>
        <v>2.959347905</v>
      </c>
      <c r="E170" s="28"/>
      <c r="G170" s="4" t="s">
        <v>326</v>
      </c>
      <c r="H170" s="11">
        <f>(ABS(H165)-1)/H156</f>
        <v>3.553940926</v>
      </c>
      <c r="J170" s="28"/>
      <c r="L170" s="4" t="s">
        <v>326</v>
      </c>
      <c r="M170" s="11">
        <f>(ABS(M165)-1)/M156</f>
        <v>2.850543078</v>
      </c>
      <c r="O170" s="28"/>
      <c r="Q170" s="4" t="s">
        <v>326</v>
      </c>
      <c r="R170" s="11">
        <f>(ABS(R165)-1)/R156</f>
        <v>2.957642337</v>
      </c>
      <c r="T170" s="28"/>
      <c r="V170" s="4" t="s">
        <v>326</v>
      </c>
      <c r="W170" s="11">
        <f>(ABS(W165)-1)/W156</f>
        <v>3.096270185</v>
      </c>
      <c r="Y170" s="28"/>
      <c r="AA170" s="4" t="s">
        <v>326</v>
      </c>
      <c r="AB170" s="11">
        <f>(ABS(AB165)-1)/AB156</f>
        <v>2.724530505</v>
      </c>
      <c r="AD170" s="28"/>
      <c r="AF170" s="4" t="s">
        <v>326</v>
      </c>
      <c r="AG170" s="11">
        <f>(ABS(AG165)-1)/AG156</f>
        <v>2.400364193</v>
      </c>
      <c r="AI170" s="28"/>
      <c r="AK170" s="4" t="s">
        <v>326</v>
      </c>
      <c r="AL170" s="11">
        <f>(ABS(AL165)-1)/AL156</f>
        <v>2.786521492</v>
      </c>
      <c r="AN170" s="28"/>
      <c r="AP170" s="4" t="s">
        <v>326</v>
      </c>
      <c r="AQ170" s="11">
        <f>(ABS(AQ165)-1)/AQ156</f>
        <v>2.37166861</v>
      </c>
      <c r="AS170" s="28"/>
    </row>
    <row r="171">
      <c r="B171" s="4" t="s">
        <v>327</v>
      </c>
      <c r="C171" s="11">
        <f>(ABS(C158)-1)/C156</f>
        <v>3.115103058</v>
      </c>
      <c r="E171" s="28"/>
      <c r="G171" s="4" t="s">
        <v>327</v>
      </c>
      <c r="H171" s="11">
        <f>(ABS(H158)-1)/H156</f>
        <v>4.975517296</v>
      </c>
      <c r="J171" s="28"/>
      <c r="L171" s="4" t="s">
        <v>327</v>
      </c>
      <c r="M171" s="11">
        <f>(ABS(M158)-1)/M156</f>
        <v>3.047132255</v>
      </c>
      <c r="O171" s="28"/>
      <c r="Q171" s="4" t="s">
        <v>327</v>
      </c>
      <c r="R171" s="11">
        <f>(ABS(R158)-1)/R156</f>
        <v>3.06327242</v>
      </c>
      <c r="T171" s="28"/>
      <c r="V171" s="4" t="s">
        <v>327</v>
      </c>
      <c r="W171" s="11">
        <f>(ABS(W158)-1)/W156</f>
        <v>3.620254371</v>
      </c>
      <c r="Y171" s="28"/>
      <c r="AA171" s="4" t="s">
        <v>327</v>
      </c>
      <c r="AB171" s="11">
        <f>(ABS(AB158)-1)/AB156</f>
        <v>2.821835166</v>
      </c>
      <c r="AD171" s="28"/>
      <c r="AF171" s="4" t="s">
        <v>327</v>
      </c>
      <c r="AG171" s="11">
        <f>(ABS(AG158)-1)/AG156</f>
        <v>2.565906551</v>
      </c>
      <c r="AI171" s="28"/>
      <c r="AK171" s="4" t="s">
        <v>327</v>
      </c>
      <c r="AL171" s="11">
        <f>(ABS(AL158)-1)/AL156</f>
        <v>2.786521492</v>
      </c>
      <c r="AN171" s="28"/>
      <c r="AP171" s="4" t="s">
        <v>327</v>
      </c>
      <c r="AQ171" s="11">
        <f>(ABS(AQ158)-1)/AQ156</f>
        <v>2.572657475</v>
      </c>
      <c r="AS171" s="28"/>
    </row>
    <row r="172">
      <c r="B172" s="18" t="s">
        <v>328</v>
      </c>
      <c r="C172" s="11">
        <f>(ABS(C164)-1)/C156</f>
        <v>3.478531748</v>
      </c>
      <c r="E172" s="28"/>
      <c r="G172" s="18" t="s">
        <v>328</v>
      </c>
      <c r="H172" s="11">
        <f>(ABS(H164)-1)/H156</f>
        <v>5.528352551</v>
      </c>
      <c r="J172" s="28"/>
      <c r="L172" s="18" t="s">
        <v>328</v>
      </c>
      <c r="M172" s="11">
        <f>(ABS(M164)-1)/M156</f>
        <v>3.391163316</v>
      </c>
      <c r="O172" s="28"/>
      <c r="Q172" s="18" t="s">
        <v>328</v>
      </c>
      <c r="R172" s="11">
        <f>(ABS(R164)-1)/R156</f>
        <v>3.432977712</v>
      </c>
      <c r="T172" s="28"/>
      <c r="V172" s="18" t="s">
        <v>328</v>
      </c>
      <c r="W172" s="11">
        <f>(ABS(W164)-1)/W156</f>
        <v>3.953698852</v>
      </c>
      <c r="Y172" s="28"/>
      <c r="AA172" s="18" t="s">
        <v>328</v>
      </c>
      <c r="AB172" s="11">
        <f>(ABS(AB164)-1)/AB156</f>
        <v>3.162401479</v>
      </c>
      <c r="AD172" s="28"/>
      <c r="AF172" s="18" t="s">
        <v>328</v>
      </c>
      <c r="AG172" s="11">
        <f>(ABS(AG164)-1)/AG156</f>
        <v>2.855605678</v>
      </c>
      <c r="AI172" s="28"/>
      <c r="AK172" s="18" t="s">
        <v>328</v>
      </c>
      <c r="AL172" s="11">
        <f>(ABS(AL164)-1)/AL156</f>
        <v>3.147737241</v>
      </c>
      <c r="AN172" s="28"/>
      <c r="AP172" s="18" t="s">
        <v>328</v>
      </c>
      <c r="AQ172" s="11">
        <f>(ABS(AQ164)-1)/AQ156</f>
        <v>2.854041886</v>
      </c>
      <c r="AS172" s="28"/>
    </row>
    <row r="173">
      <c r="B173" s="18" t="s">
        <v>329</v>
      </c>
      <c r="C173" s="11">
        <f>ABS(C158)/ABS(C165)</f>
        <v>1.051724138</v>
      </c>
      <c r="E173" s="28"/>
      <c r="G173" s="18" t="s">
        <v>329</v>
      </c>
      <c r="H173" s="11">
        <f>ABS(H158)/ABS(H165)</f>
        <v>1.391304348</v>
      </c>
      <c r="J173" s="28"/>
      <c r="L173" s="18" t="s">
        <v>329</v>
      </c>
      <c r="M173" s="11">
        <f>ABS(M158)/ABS(M165)</f>
        <v>1.06779661</v>
      </c>
      <c r="O173" s="28"/>
      <c r="Q173" s="18" t="s">
        <v>329</v>
      </c>
      <c r="R173" s="11">
        <f>ABS(R158)/ABS(R165)</f>
        <v>1.035087719</v>
      </c>
      <c r="T173" s="28"/>
      <c r="V173" s="18" t="s">
        <v>329</v>
      </c>
      <c r="W173" s="11">
        <f>ABS(W158)/ABS(W165)</f>
        <v>1.166666667</v>
      </c>
      <c r="Y173" s="28"/>
      <c r="AA173" s="18" t="s">
        <v>329</v>
      </c>
      <c r="AB173" s="11">
        <f>ABS(AB158)/ABS(AB165)</f>
        <v>1.035087719</v>
      </c>
      <c r="AD173" s="28"/>
      <c r="AF173" s="18" t="s">
        <v>329</v>
      </c>
      <c r="AG173" s="11">
        <f>ABS(AG158)/ABS(AG165)</f>
        <v>1.06779661</v>
      </c>
      <c r="AI173" s="28"/>
      <c r="AK173" s="18" t="s">
        <v>329</v>
      </c>
      <c r="AL173" s="11">
        <f>ABS(AL158)/ABS(AL165)</f>
        <v>1</v>
      </c>
      <c r="AN173" s="28"/>
      <c r="AP173" s="18" t="s">
        <v>329</v>
      </c>
      <c r="AQ173" s="11">
        <f>ABS(AQ158)/ABS(AQ165)</f>
        <v>1.083333333</v>
      </c>
      <c r="AS173" s="28"/>
    </row>
    <row r="174">
      <c r="B174" s="18" t="s">
        <v>330</v>
      </c>
      <c r="C174" s="11">
        <f>ABS(C164)/ABS(C165)</f>
        <v>1.172413793</v>
      </c>
      <c r="E174" s="28"/>
      <c r="G174" s="18" t="s">
        <v>330</v>
      </c>
      <c r="H174" s="11">
        <f>ABS(H164)/ABS(H165)</f>
        <v>1.543478261</v>
      </c>
      <c r="J174" s="28"/>
      <c r="L174" s="18" t="s">
        <v>330</v>
      </c>
      <c r="M174" s="11">
        <f>ABS(M164)/ABS(M165)</f>
        <v>1.186440678</v>
      </c>
      <c r="O174" s="28"/>
      <c r="Q174" s="18" t="s">
        <v>330</v>
      </c>
      <c r="R174" s="11">
        <f>ABS(R164)/ABS(R165)</f>
        <v>1.157894737</v>
      </c>
      <c r="T174" s="28"/>
      <c r="V174" s="18" t="s">
        <v>330</v>
      </c>
      <c r="W174" s="11">
        <f>ABS(W164)/ABS(W165)</f>
        <v>1.272727273</v>
      </c>
      <c r="Y174" s="28"/>
      <c r="AA174" s="18" t="s">
        <v>330</v>
      </c>
      <c r="AB174" s="11">
        <f>ABS(AB164)/ABS(AB165)</f>
        <v>1.157894737</v>
      </c>
      <c r="AD174" s="28"/>
      <c r="AF174" s="18" t="s">
        <v>330</v>
      </c>
      <c r="AG174" s="11">
        <f>ABS(AG164)/ABS(AG165)</f>
        <v>1.186440678</v>
      </c>
      <c r="AI174" s="28"/>
      <c r="AK174" s="18" t="s">
        <v>330</v>
      </c>
      <c r="AL174" s="11">
        <f>ABS(AL164)/ABS(AL165)</f>
        <v>1.127272727</v>
      </c>
      <c r="AN174" s="28"/>
      <c r="AP174" s="18" t="s">
        <v>330</v>
      </c>
      <c r="AQ174" s="11">
        <f>ABS(AQ164)/ABS(AQ165)</f>
        <v>1.2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0.1636363636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0.05172413793</v>
      </c>
      <c r="E176" s="28"/>
      <c r="G176" s="4" t="s">
        <v>332</v>
      </c>
      <c r="H176" s="11">
        <f>H161/(H160+H162+H161)</f>
        <v>0</v>
      </c>
      <c r="J176" s="28"/>
      <c r="L176" s="4" t="s">
        <v>332</v>
      </c>
      <c r="M176" s="11">
        <f>M161/(M160+M162+M161)</f>
        <v>0.06779661017</v>
      </c>
      <c r="O176" s="28"/>
      <c r="Q176" s="4" t="s">
        <v>332</v>
      </c>
      <c r="R176" s="11">
        <f>R161/(R160+R162+R161)</f>
        <v>0.0350877193</v>
      </c>
      <c r="T176" s="28"/>
      <c r="V176" s="4" t="s">
        <v>332</v>
      </c>
      <c r="W176" s="11">
        <f>W161/(W160+W162+W161)</f>
        <v>0.1666666667</v>
      </c>
      <c r="Y176" s="28"/>
      <c r="AA176" s="4" t="s">
        <v>332</v>
      </c>
      <c r="AB176" s="11">
        <f>AB161/(AB160+AB162+AB161)</f>
        <v>0.0350877193</v>
      </c>
      <c r="AD176" s="28"/>
      <c r="AF176" s="4" t="s">
        <v>332</v>
      </c>
      <c r="AG176" s="11">
        <f>AG161/(AG160+AG162+AG161)</f>
        <v>0.06779661017</v>
      </c>
      <c r="AI176" s="28"/>
      <c r="AK176" s="4" t="s">
        <v>332</v>
      </c>
      <c r="AL176" s="11">
        <f>AL161/(AL160+AL162+AL161)</f>
        <v>0</v>
      </c>
      <c r="AN176" s="28"/>
      <c r="AP176" s="4" t="s">
        <v>332</v>
      </c>
      <c r="AQ176" s="11">
        <f>AQ161/(AQ160+AQ162+AQ161)</f>
        <v>0.08333333333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0.140625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0.05172413793</v>
      </c>
      <c r="E178" s="28"/>
      <c r="G178" s="4" t="s">
        <v>334</v>
      </c>
      <c r="H178" s="11">
        <f>(H161+H162)/(H160+H161+H162)</f>
        <v>0.140625</v>
      </c>
      <c r="J178" s="28"/>
      <c r="L178" s="4" t="s">
        <v>334</v>
      </c>
      <c r="M178" s="11">
        <f>(M161+M162)/(M160+M161+M162)</f>
        <v>0.06779661017</v>
      </c>
      <c r="O178" s="28"/>
      <c r="Q178" s="4" t="s">
        <v>334</v>
      </c>
      <c r="R178" s="11">
        <f>(R161+R162)/(R160+R161+R162)</f>
        <v>0.0350877193</v>
      </c>
      <c r="T178" s="28"/>
      <c r="V178" s="4" t="s">
        <v>334</v>
      </c>
      <c r="W178" s="11">
        <f>(W161+W162)/(W160+W161+W162)</f>
        <v>0.1666666667</v>
      </c>
      <c r="Y178" s="28"/>
      <c r="AA178" s="4" t="s">
        <v>334</v>
      </c>
      <c r="AB178" s="11">
        <f>(AB161+AB162)/(AB160+AB161+AB162)</f>
        <v>0.0350877193</v>
      </c>
      <c r="AD178" s="28"/>
      <c r="AF178" s="4" t="s">
        <v>334</v>
      </c>
      <c r="AG178" s="11">
        <f>(AG161+AG162)/(AG160+AG161+AG162)</f>
        <v>0.06779661017</v>
      </c>
      <c r="AI178" s="28"/>
      <c r="AK178" s="4" t="s">
        <v>334</v>
      </c>
      <c r="AL178" s="11">
        <f>(AL161+AL162)/(AL160+AL161+AL162)</f>
        <v>0</v>
      </c>
      <c r="AN178" s="28"/>
      <c r="AP178" s="4" t="s">
        <v>334</v>
      </c>
      <c r="AQ178" s="11">
        <f>(AQ161+AQ162)/(AQ160+AQ161+AQ162)</f>
        <v>0.08333333333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 t="str">
        <f>ABS(H161)/ABS(H159)</f>
        <v>#DIV/0!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 t="str">
        <f>ABS(AL161)/ABS(AL159)</f>
        <v>#DIV/0!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0</v>
      </c>
      <c r="J180" s="28"/>
      <c r="L180" s="4" t="s">
        <v>336</v>
      </c>
      <c r="M180" s="6">
        <f>M161/(M161+M162)</f>
        <v>1</v>
      </c>
      <c r="O180" s="28"/>
      <c r="Q180" s="4" t="s">
        <v>336</v>
      </c>
      <c r="R180" s="6">
        <f>R161/(R161+R162)</f>
        <v>1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 t="str">
        <f>AL161/(AL161+AL162)</f>
        <v>#DIV/0!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0.9016393443</v>
      </c>
      <c r="E181" s="28"/>
      <c r="G181" s="4" t="s">
        <v>337</v>
      </c>
      <c r="H181" s="11">
        <f>H160/(H159+H160+H161+H162)</f>
        <v>0.859375</v>
      </c>
      <c r="J181" s="28"/>
      <c r="L181" s="4" t="s">
        <v>337</v>
      </c>
      <c r="M181" s="11">
        <f>M160/(M159+M160+M161+M162)</f>
        <v>0.873015873</v>
      </c>
      <c r="O181" s="28"/>
      <c r="Q181" s="4" t="s">
        <v>337</v>
      </c>
      <c r="R181" s="11">
        <f>R160/(R159+R160+R161+R162)</f>
        <v>0.9322033898</v>
      </c>
      <c r="T181" s="28"/>
      <c r="V181" s="4" t="s">
        <v>337</v>
      </c>
      <c r="W181" s="11">
        <f>W160/(W159+W160+W161+W162)</f>
        <v>0.7142857143</v>
      </c>
      <c r="Y181" s="28"/>
      <c r="AA181" s="4" t="s">
        <v>337</v>
      </c>
      <c r="AB181" s="11">
        <f>AB160/(AB159+AB160+AB161+AB162)</f>
        <v>0.9322033898</v>
      </c>
      <c r="AD181" s="28"/>
      <c r="AF181" s="4" t="s">
        <v>337</v>
      </c>
      <c r="AG181" s="11">
        <f>AG160/(AG159+AG160+AG161+AG162)</f>
        <v>0.873015873</v>
      </c>
      <c r="AI181" s="28"/>
      <c r="AK181" s="4" t="s">
        <v>337</v>
      </c>
      <c r="AL181" s="11">
        <f>AL160/(AL159+AL160+AL161+AL162)</f>
        <v>1</v>
      </c>
      <c r="AN181" s="28"/>
      <c r="AP181" s="4" t="s">
        <v>337</v>
      </c>
      <c r="AQ181" s="11">
        <f>AQ160/(AQ159+AQ160+AQ161+AQ162)</f>
        <v>0.8461538462</v>
      </c>
      <c r="AS181" s="28"/>
    </row>
    <row r="182">
      <c r="B182" s="4" t="s">
        <v>338</v>
      </c>
      <c r="C182" s="11">
        <f>(C162+C161+C159)/(C160+C162+C161+C159)</f>
        <v>0.09836065574</v>
      </c>
      <c r="E182" s="28"/>
      <c r="G182" s="4" t="s">
        <v>338</v>
      </c>
      <c r="H182" s="11">
        <f>(H162+H161+H159)/(H160+H162+H161+H159)</f>
        <v>0.140625</v>
      </c>
      <c r="J182" s="28"/>
      <c r="L182" s="4" t="s">
        <v>338</v>
      </c>
      <c r="M182" s="11">
        <f>(M162+M161+M159)/(M160+M162+M161+M159)</f>
        <v>0.126984127</v>
      </c>
      <c r="O182" s="28"/>
      <c r="Q182" s="4" t="s">
        <v>338</v>
      </c>
      <c r="R182" s="11">
        <f>(R162+R161+R159)/(R160+R162+R161+R159)</f>
        <v>0.06779661017</v>
      </c>
      <c r="T182" s="28"/>
      <c r="V182" s="4" t="s">
        <v>338</v>
      </c>
      <c r="W182" s="11">
        <f>(W162+W161+W159)/(W160+W162+W161+W159)</f>
        <v>0.2857142857</v>
      </c>
      <c r="Y182" s="28"/>
      <c r="AA182" s="4" t="s">
        <v>338</v>
      </c>
      <c r="AB182" s="11">
        <f>(AB162+AB161+AB159)/(AB160+AB162+AB161+AB159)</f>
        <v>0.06779661017</v>
      </c>
      <c r="AD182" s="28"/>
      <c r="AF182" s="4" t="s">
        <v>338</v>
      </c>
      <c r="AG182" s="11">
        <f>(AG162+AG161+AG159)/(AG160+AG162+AG161+AG159)</f>
        <v>0.126984127</v>
      </c>
      <c r="AI182" s="28"/>
      <c r="AK182" s="4" t="s">
        <v>338</v>
      </c>
      <c r="AL182" s="11">
        <f>(AL162+AL161+AL159)/(AL160+AL162+AL161+AL159)</f>
        <v>0</v>
      </c>
      <c r="AN182" s="28"/>
      <c r="AP182" s="4" t="s">
        <v>338</v>
      </c>
      <c r="AQ182" s="11">
        <f>(AQ162+AQ161+AQ159)/(AQ160+AQ162+AQ161+AQ159)</f>
        <v>0.1538461538</v>
      </c>
      <c r="AS182" s="28"/>
    </row>
    <row r="183">
      <c r="B183" s="4" t="s">
        <v>339</v>
      </c>
      <c r="C183" s="11">
        <f>(C161+C159)/C160</f>
        <v>0.1090909091</v>
      </c>
      <c r="E183" s="28"/>
      <c r="G183" s="4" t="s">
        <v>339</v>
      </c>
      <c r="H183" s="11">
        <f>(H161+H159)/H160</f>
        <v>0</v>
      </c>
      <c r="J183" s="28"/>
      <c r="L183" s="4" t="s">
        <v>339</v>
      </c>
      <c r="M183" s="11">
        <f>(M161+M159)/M160</f>
        <v>0.1454545455</v>
      </c>
      <c r="O183" s="28"/>
      <c r="Q183" s="4" t="s">
        <v>339</v>
      </c>
      <c r="R183" s="11">
        <f>(R161+R159)/R160</f>
        <v>0.07272727273</v>
      </c>
      <c r="T183" s="28"/>
      <c r="V183" s="4" t="s">
        <v>339</v>
      </c>
      <c r="W183" s="11">
        <f>(W161+W159)/W160</f>
        <v>0.4</v>
      </c>
      <c r="Y183" s="28"/>
      <c r="AA183" s="4" t="s">
        <v>339</v>
      </c>
      <c r="AB183" s="11">
        <f>(AB161+AB159)/AB160</f>
        <v>0.07272727273</v>
      </c>
      <c r="AD183" s="28"/>
      <c r="AF183" s="4" t="s">
        <v>339</v>
      </c>
      <c r="AG183" s="11">
        <f>(AG161+AG159)/AG160</f>
        <v>0.1454545455</v>
      </c>
      <c r="AI183" s="28"/>
      <c r="AK183" s="4" t="s">
        <v>339</v>
      </c>
      <c r="AL183" s="11">
        <f>(AL161+AL159)/AL160</f>
        <v>0</v>
      </c>
      <c r="AN183" s="28"/>
      <c r="AP183" s="4" t="s">
        <v>339</v>
      </c>
      <c r="AQ183" s="11">
        <f>(AQ161+AQ159)/AQ160</f>
        <v>0.1818181818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9" max="39" width="23.25"/>
  </cols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25" t="s">
        <v>51</v>
      </c>
      <c r="C3" s="26">
        <v>11429.0</v>
      </c>
      <c r="D3" s="27" t="s">
        <v>1150</v>
      </c>
      <c r="E3" s="26">
        <v>1.629947750701E12</v>
      </c>
      <c r="F3" s="24" t="b">
        <f t="shared" ref="F3:F77" si="2"> EXACT(G3, LOWER(G3))</f>
        <v>0</v>
      </c>
      <c r="G3" s="25" t="s">
        <v>51</v>
      </c>
      <c r="H3" s="26">
        <v>33992.0</v>
      </c>
      <c r="I3" s="27" t="s">
        <v>1151</v>
      </c>
      <c r="J3" s="26">
        <v>1.629948545295E12</v>
      </c>
      <c r="K3" s="24" t="b">
        <f t="shared" ref="K3:K77" si="3"> EXACT(L3, LOWER(L3))</f>
        <v>0</v>
      </c>
      <c r="L3" s="25" t="s">
        <v>51</v>
      </c>
      <c r="M3" s="26">
        <v>9584.0</v>
      </c>
      <c r="N3" s="27" t="s">
        <v>1152</v>
      </c>
      <c r="O3" s="26">
        <v>1.629948865617E12</v>
      </c>
      <c r="P3" s="24" t="b">
        <f t="shared" ref="P3:P77" si="4"> EXACT(Q3, LOWER(Q3))</f>
        <v>0</v>
      </c>
      <c r="Q3" s="25" t="s">
        <v>51</v>
      </c>
      <c r="R3" s="26">
        <v>9542.0</v>
      </c>
      <c r="S3" s="27" t="s">
        <v>1153</v>
      </c>
      <c r="T3" s="26">
        <v>1.629953566195E12</v>
      </c>
      <c r="U3" s="24" t="b">
        <f t="shared" ref="U3:U77" si="5"> EXACT(V3, LOWER(V3))</f>
        <v>0</v>
      </c>
      <c r="V3" s="25" t="s">
        <v>51</v>
      </c>
      <c r="W3" s="26">
        <v>10418.0</v>
      </c>
      <c r="X3" s="27" t="s">
        <v>1154</v>
      </c>
      <c r="Y3" s="26">
        <v>1.629953925423E12</v>
      </c>
      <c r="Z3" s="24" t="b">
        <f t="shared" ref="Z3:Z77" si="6"> EXACT(AA3, LOWER(AA3))</f>
        <v>0</v>
      </c>
      <c r="AA3" s="25" t="s">
        <v>51</v>
      </c>
      <c r="AB3" s="26">
        <v>10513.0</v>
      </c>
      <c r="AC3" s="27" t="s">
        <v>1155</v>
      </c>
      <c r="AD3" s="26">
        <v>1.629954310455E12</v>
      </c>
      <c r="AE3" s="24" t="b">
        <f t="shared" ref="AE3:AE77" si="7"> EXACT(AF3, LOWER(AF3))</f>
        <v>0</v>
      </c>
      <c r="AF3" s="25" t="s">
        <v>51</v>
      </c>
      <c r="AG3" s="26">
        <v>11242.0</v>
      </c>
      <c r="AH3" s="27" t="s">
        <v>1156</v>
      </c>
      <c r="AI3" s="26">
        <v>1.629957396241E12</v>
      </c>
      <c r="AJ3" s="24" t="b">
        <f t="shared" ref="AJ3:AJ77" si="8"> EXACT(AK3, LOWER(AK3))</f>
        <v>0</v>
      </c>
      <c r="AK3" s="25" t="s">
        <v>51</v>
      </c>
      <c r="AL3" s="26">
        <v>13039.0</v>
      </c>
      <c r="AM3" s="27" t="s">
        <v>1157</v>
      </c>
      <c r="AN3" s="26">
        <v>1.629957885189E12</v>
      </c>
      <c r="AO3" s="24" t="b">
        <f t="shared" ref="AO3:AO77" si="9"> EXACT(AP3, LOWER(AP3))</f>
        <v>0</v>
      </c>
      <c r="AP3" s="25" t="s">
        <v>51</v>
      </c>
      <c r="AQ3" s="26">
        <v>13298.0</v>
      </c>
      <c r="AR3" s="27" t="s">
        <v>1158</v>
      </c>
      <c r="AS3" s="26">
        <v>1.629958456251E12</v>
      </c>
    </row>
    <row r="4">
      <c r="A4" s="24" t="b">
        <f t="shared" si="1"/>
        <v>1</v>
      </c>
      <c r="B4" s="25" t="s">
        <v>61</v>
      </c>
      <c r="C4" s="26">
        <v>163.0</v>
      </c>
      <c r="D4" s="27" t="s">
        <v>1150</v>
      </c>
      <c r="E4" s="26">
        <v>1.629947750867E12</v>
      </c>
      <c r="F4" s="24" t="b">
        <f t="shared" si="2"/>
        <v>1</v>
      </c>
      <c r="G4" s="25" t="s">
        <v>61</v>
      </c>
      <c r="H4" s="26">
        <v>207.0</v>
      </c>
      <c r="I4" s="27" t="s">
        <v>1151</v>
      </c>
      <c r="J4" s="26">
        <v>1.6299485455E12</v>
      </c>
      <c r="K4" s="24" t="b">
        <f t="shared" si="3"/>
        <v>1</v>
      </c>
      <c r="L4" s="25" t="s">
        <v>61</v>
      </c>
      <c r="M4" s="26">
        <v>165.0</v>
      </c>
      <c r="N4" s="27" t="s">
        <v>1152</v>
      </c>
      <c r="O4" s="26">
        <v>1.629948865781E12</v>
      </c>
      <c r="P4" s="24" t="b">
        <f t="shared" si="4"/>
        <v>1</v>
      </c>
      <c r="Q4" s="25" t="s">
        <v>61</v>
      </c>
      <c r="R4" s="26">
        <v>190.0</v>
      </c>
      <c r="S4" s="27" t="s">
        <v>1153</v>
      </c>
      <c r="T4" s="26">
        <v>1.629953566386E12</v>
      </c>
      <c r="U4" s="24" t="b">
        <f t="shared" si="5"/>
        <v>1</v>
      </c>
      <c r="V4" s="25" t="s">
        <v>61</v>
      </c>
      <c r="W4" s="26">
        <v>190.0</v>
      </c>
      <c r="X4" s="27" t="s">
        <v>1154</v>
      </c>
      <c r="Y4" s="26">
        <v>1.629953925606E12</v>
      </c>
      <c r="Z4" s="24" t="b">
        <f t="shared" si="6"/>
        <v>1</v>
      </c>
      <c r="AA4" s="25" t="s">
        <v>61</v>
      </c>
      <c r="AB4" s="26">
        <v>223.0</v>
      </c>
      <c r="AC4" s="27" t="s">
        <v>1155</v>
      </c>
      <c r="AD4" s="26">
        <v>1.629954310674E12</v>
      </c>
      <c r="AE4" s="24" t="b">
        <f t="shared" si="7"/>
        <v>1</v>
      </c>
      <c r="AF4" s="25" t="s">
        <v>61</v>
      </c>
      <c r="AG4" s="26">
        <v>197.0</v>
      </c>
      <c r="AH4" s="27" t="s">
        <v>1156</v>
      </c>
      <c r="AI4" s="26">
        <v>1.629957396436E12</v>
      </c>
      <c r="AJ4" s="24" t="b">
        <f t="shared" si="8"/>
        <v>1</v>
      </c>
      <c r="AK4" s="25" t="s">
        <v>61</v>
      </c>
      <c r="AL4" s="26">
        <v>204.0</v>
      </c>
      <c r="AM4" s="27" t="s">
        <v>1157</v>
      </c>
      <c r="AN4" s="26">
        <v>1.629957885386E12</v>
      </c>
      <c r="AO4" s="24" t="b">
        <f t="shared" si="9"/>
        <v>1</v>
      </c>
      <c r="AP4" s="25" t="s">
        <v>61</v>
      </c>
      <c r="AQ4" s="26">
        <v>165.0</v>
      </c>
      <c r="AR4" s="27" t="s">
        <v>1158</v>
      </c>
      <c r="AS4" s="26">
        <v>1.629958456417E12</v>
      </c>
    </row>
    <row r="5">
      <c r="A5" s="24" t="b">
        <f t="shared" si="1"/>
        <v>1</v>
      </c>
      <c r="B5" s="25" t="s">
        <v>64</v>
      </c>
      <c r="C5" s="26">
        <v>259.0</v>
      </c>
      <c r="D5" s="27" t="s">
        <v>1159</v>
      </c>
      <c r="E5" s="26">
        <v>1.629947751138E12</v>
      </c>
      <c r="F5" s="24" t="b">
        <f t="shared" si="2"/>
        <v>1</v>
      </c>
      <c r="G5" s="25" t="s">
        <v>64</v>
      </c>
      <c r="H5" s="26">
        <v>200.0</v>
      </c>
      <c r="I5" s="27" t="s">
        <v>1151</v>
      </c>
      <c r="J5" s="26">
        <v>1.629948545699E12</v>
      </c>
      <c r="K5" s="24" t="b">
        <f t="shared" si="3"/>
        <v>1</v>
      </c>
      <c r="L5" s="25" t="s">
        <v>64</v>
      </c>
      <c r="M5" s="26">
        <v>188.0</v>
      </c>
      <c r="N5" s="27" t="s">
        <v>1152</v>
      </c>
      <c r="O5" s="26">
        <v>1.629948865966E12</v>
      </c>
      <c r="P5" s="24" t="b">
        <f t="shared" si="4"/>
        <v>1</v>
      </c>
      <c r="Q5" s="25" t="s">
        <v>64</v>
      </c>
      <c r="R5" s="26">
        <v>227.0</v>
      </c>
      <c r="S5" s="27" t="s">
        <v>1153</v>
      </c>
      <c r="T5" s="26">
        <v>1.629953566607E12</v>
      </c>
      <c r="U5" s="24" t="b">
        <f t="shared" si="5"/>
        <v>1</v>
      </c>
      <c r="V5" s="25" t="s">
        <v>64</v>
      </c>
      <c r="W5" s="26">
        <v>199.0</v>
      </c>
      <c r="X5" s="27" t="s">
        <v>1154</v>
      </c>
      <c r="Y5" s="26">
        <v>1.629953925806E12</v>
      </c>
      <c r="Z5" s="24" t="b">
        <f t="shared" si="6"/>
        <v>1</v>
      </c>
      <c r="AA5" s="25" t="s">
        <v>81</v>
      </c>
      <c r="AB5" s="26">
        <v>177.0</v>
      </c>
      <c r="AC5" s="27" t="s">
        <v>1155</v>
      </c>
      <c r="AD5" s="26">
        <v>1.629954310849E12</v>
      </c>
      <c r="AE5" s="24" t="b">
        <f t="shared" si="7"/>
        <v>1</v>
      </c>
      <c r="AF5" s="25" t="s">
        <v>64</v>
      </c>
      <c r="AG5" s="26">
        <v>243.0</v>
      </c>
      <c r="AH5" s="27" t="s">
        <v>1156</v>
      </c>
      <c r="AI5" s="26">
        <v>1.62995739668E12</v>
      </c>
      <c r="AJ5" s="24" t="b">
        <f t="shared" si="8"/>
        <v>1</v>
      </c>
      <c r="AK5" s="25" t="s">
        <v>64</v>
      </c>
      <c r="AL5" s="26">
        <v>310.0</v>
      </c>
      <c r="AM5" s="27" t="s">
        <v>1157</v>
      </c>
      <c r="AN5" s="26">
        <v>1.629957885697E12</v>
      </c>
      <c r="AO5" s="24" t="b">
        <f t="shared" si="9"/>
        <v>1</v>
      </c>
      <c r="AP5" s="25" t="s">
        <v>64</v>
      </c>
      <c r="AQ5" s="26">
        <v>183.0</v>
      </c>
      <c r="AR5" s="27" t="s">
        <v>1158</v>
      </c>
      <c r="AS5" s="26">
        <v>1.629958456598E12</v>
      </c>
    </row>
    <row r="6">
      <c r="A6" s="24" t="b">
        <f t="shared" si="1"/>
        <v>1</v>
      </c>
      <c r="B6" s="25" t="s">
        <v>70</v>
      </c>
      <c r="C6" s="26">
        <v>145.0</v>
      </c>
      <c r="D6" s="27" t="s">
        <v>1159</v>
      </c>
      <c r="E6" s="26">
        <v>1.629947751263E12</v>
      </c>
      <c r="F6" s="24" t="b">
        <f t="shared" si="2"/>
        <v>1</v>
      </c>
      <c r="G6" s="25" t="s">
        <v>70</v>
      </c>
      <c r="H6" s="26">
        <v>151.0</v>
      </c>
      <c r="I6" s="27" t="s">
        <v>1151</v>
      </c>
      <c r="J6" s="26">
        <v>1.629948545863E12</v>
      </c>
      <c r="K6" s="24" t="b">
        <f t="shared" si="3"/>
        <v>1</v>
      </c>
      <c r="L6" s="25" t="s">
        <v>70</v>
      </c>
      <c r="M6" s="26">
        <v>149.0</v>
      </c>
      <c r="N6" s="27" t="s">
        <v>1160</v>
      </c>
      <c r="O6" s="26">
        <v>1.629948866123E12</v>
      </c>
      <c r="P6" s="24" t="b">
        <f t="shared" si="4"/>
        <v>1</v>
      </c>
      <c r="Q6" s="25" t="s">
        <v>70</v>
      </c>
      <c r="R6" s="26">
        <v>152.0</v>
      </c>
      <c r="S6" s="27" t="s">
        <v>1153</v>
      </c>
      <c r="T6" s="26">
        <v>1.62995356679E12</v>
      </c>
      <c r="U6" s="24" t="b">
        <f t="shared" si="5"/>
        <v>1</v>
      </c>
      <c r="V6" s="25" t="s">
        <v>70</v>
      </c>
      <c r="W6" s="26">
        <v>134.0</v>
      </c>
      <c r="X6" s="27" t="s">
        <v>1154</v>
      </c>
      <c r="Y6" s="26">
        <v>1.62995392594E12</v>
      </c>
      <c r="Z6" s="24" t="b">
        <f t="shared" si="6"/>
        <v>1</v>
      </c>
      <c r="AA6" s="25" t="s">
        <v>70</v>
      </c>
      <c r="AB6" s="26">
        <v>179.0</v>
      </c>
      <c r="AC6" s="27" t="s">
        <v>1161</v>
      </c>
      <c r="AD6" s="26">
        <v>1.629954311045E12</v>
      </c>
      <c r="AE6" s="24" t="b">
        <f t="shared" si="7"/>
        <v>1</v>
      </c>
      <c r="AF6" s="25" t="s">
        <v>70</v>
      </c>
      <c r="AG6" s="26">
        <v>194.0</v>
      </c>
      <c r="AH6" s="27" t="s">
        <v>1156</v>
      </c>
      <c r="AI6" s="26">
        <v>1.629957396876E12</v>
      </c>
      <c r="AJ6" s="24" t="b">
        <f t="shared" si="8"/>
        <v>1</v>
      </c>
      <c r="AK6" s="25" t="s">
        <v>70</v>
      </c>
      <c r="AL6" s="26">
        <v>183.0</v>
      </c>
      <c r="AM6" s="27" t="s">
        <v>1157</v>
      </c>
      <c r="AN6" s="26">
        <v>1.629957885897E12</v>
      </c>
      <c r="AO6" s="24" t="b">
        <f t="shared" si="9"/>
        <v>1</v>
      </c>
      <c r="AP6" s="25" t="s">
        <v>70</v>
      </c>
      <c r="AQ6" s="26">
        <v>150.0</v>
      </c>
      <c r="AR6" s="27" t="s">
        <v>1158</v>
      </c>
      <c r="AS6" s="26">
        <v>1.62995845675E12</v>
      </c>
    </row>
    <row r="7">
      <c r="A7" s="24" t="b">
        <f t="shared" si="1"/>
        <v>1</v>
      </c>
      <c r="B7" s="25" t="s">
        <v>75</v>
      </c>
      <c r="C7" s="26">
        <v>140.0</v>
      </c>
      <c r="D7" s="27" t="s">
        <v>1159</v>
      </c>
      <c r="E7" s="26">
        <v>1.629947751425E12</v>
      </c>
      <c r="F7" s="24" t="b">
        <f t="shared" si="2"/>
        <v>1</v>
      </c>
      <c r="G7" s="25" t="s">
        <v>75</v>
      </c>
      <c r="H7" s="26">
        <v>100.0</v>
      </c>
      <c r="I7" s="27" t="s">
        <v>1151</v>
      </c>
      <c r="J7" s="26">
        <v>1.629948545951E12</v>
      </c>
      <c r="K7" s="24" t="b">
        <f t="shared" si="3"/>
        <v>1</v>
      </c>
      <c r="L7" s="25" t="s">
        <v>75</v>
      </c>
      <c r="M7" s="26">
        <v>188.0</v>
      </c>
      <c r="N7" s="27" t="s">
        <v>1160</v>
      </c>
      <c r="O7" s="26">
        <v>1.629948866308E12</v>
      </c>
      <c r="P7" s="24" t="b">
        <f t="shared" si="4"/>
        <v>1</v>
      </c>
      <c r="Q7" s="25" t="s">
        <v>75</v>
      </c>
      <c r="R7" s="26">
        <v>123.0</v>
      </c>
      <c r="S7" s="27" t="s">
        <v>1153</v>
      </c>
      <c r="T7" s="26">
        <v>1.629953566886E12</v>
      </c>
      <c r="U7" s="24" t="b">
        <f t="shared" si="5"/>
        <v>1</v>
      </c>
      <c r="V7" s="25" t="s">
        <v>75</v>
      </c>
      <c r="W7" s="26">
        <v>168.0</v>
      </c>
      <c r="X7" s="27" t="s">
        <v>1162</v>
      </c>
      <c r="Y7" s="26">
        <v>1.629953926115E12</v>
      </c>
      <c r="Z7" s="24" t="b">
        <f t="shared" si="6"/>
        <v>1</v>
      </c>
      <c r="AA7" s="25" t="s">
        <v>81</v>
      </c>
      <c r="AB7" s="26">
        <v>177.0</v>
      </c>
      <c r="AC7" s="27" t="s">
        <v>1161</v>
      </c>
      <c r="AD7" s="26">
        <v>1.629954311209E12</v>
      </c>
      <c r="AE7" s="24" t="b">
        <f t="shared" si="7"/>
        <v>1</v>
      </c>
      <c r="AF7" s="25" t="s">
        <v>75</v>
      </c>
      <c r="AG7" s="26">
        <v>107.0</v>
      </c>
      <c r="AH7" s="27" t="s">
        <v>1156</v>
      </c>
      <c r="AI7" s="26">
        <v>1.629957396984E12</v>
      </c>
      <c r="AJ7" s="24" t="b">
        <f t="shared" si="8"/>
        <v>1</v>
      </c>
      <c r="AK7" s="25" t="s">
        <v>75</v>
      </c>
      <c r="AL7" s="26">
        <v>218.0</v>
      </c>
      <c r="AM7" s="27" t="s">
        <v>1163</v>
      </c>
      <c r="AN7" s="26">
        <v>1.629957886097E12</v>
      </c>
      <c r="AO7" s="24" t="b">
        <f t="shared" si="9"/>
        <v>1</v>
      </c>
      <c r="AP7" s="25" t="s">
        <v>608</v>
      </c>
      <c r="AQ7" s="26">
        <v>79.0</v>
      </c>
      <c r="AR7" s="27" t="s">
        <v>1158</v>
      </c>
      <c r="AS7" s="26">
        <v>1.629958456825E12</v>
      </c>
    </row>
    <row r="8">
      <c r="A8" s="24" t="b">
        <f t="shared" si="1"/>
        <v>1</v>
      </c>
      <c r="B8" s="25" t="s">
        <v>76</v>
      </c>
      <c r="C8" s="26">
        <v>150.0</v>
      </c>
      <c r="D8" s="27" t="s">
        <v>1159</v>
      </c>
      <c r="E8" s="26">
        <v>1.629947751555E12</v>
      </c>
      <c r="F8" s="24" t="b">
        <f t="shared" si="2"/>
        <v>1</v>
      </c>
      <c r="G8" s="25" t="s">
        <v>76</v>
      </c>
      <c r="H8" s="26">
        <v>168.0</v>
      </c>
      <c r="I8" s="27" t="s">
        <v>1164</v>
      </c>
      <c r="J8" s="26">
        <v>1.629948546115E12</v>
      </c>
      <c r="K8" s="24" t="b">
        <f t="shared" si="3"/>
        <v>1</v>
      </c>
      <c r="L8" s="25" t="s">
        <v>76</v>
      </c>
      <c r="M8" s="26">
        <v>204.0</v>
      </c>
      <c r="N8" s="27" t="s">
        <v>1160</v>
      </c>
      <c r="O8" s="26">
        <v>1.629948866521E12</v>
      </c>
      <c r="P8" s="24" t="b">
        <f t="shared" si="4"/>
        <v>1</v>
      </c>
      <c r="Q8" s="25" t="s">
        <v>76</v>
      </c>
      <c r="R8" s="26">
        <v>184.0</v>
      </c>
      <c r="S8" s="27" t="s">
        <v>1165</v>
      </c>
      <c r="T8" s="26">
        <v>1.629953567072E12</v>
      </c>
      <c r="U8" s="24" t="b">
        <f t="shared" si="5"/>
        <v>1</v>
      </c>
      <c r="V8" s="25" t="s">
        <v>76</v>
      </c>
      <c r="W8" s="26">
        <v>185.0</v>
      </c>
      <c r="X8" s="27" t="s">
        <v>1162</v>
      </c>
      <c r="Y8" s="26">
        <v>1.629953926299E12</v>
      </c>
      <c r="Z8" s="24" t="b">
        <f t="shared" si="6"/>
        <v>1</v>
      </c>
      <c r="AA8" s="25" t="s">
        <v>61</v>
      </c>
      <c r="AB8" s="26">
        <v>122.0</v>
      </c>
      <c r="AC8" s="27" t="s">
        <v>1161</v>
      </c>
      <c r="AD8" s="26">
        <v>1.629954311333E12</v>
      </c>
      <c r="AE8" s="24" t="b">
        <f t="shared" si="7"/>
        <v>1</v>
      </c>
      <c r="AF8" s="25" t="s">
        <v>76</v>
      </c>
      <c r="AG8" s="26">
        <v>234.0</v>
      </c>
      <c r="AH8" s="27" t="s">
        <v>1166</v>
      </c>
      <c r="AI8" s="26">
        <v>1.629957397217E12</v>
      </c>
      <c r="AJ8" s="24" t="b">
        <f t="shared" si="8"/>
        <v>1</v>
      </c>
      <c r="AK8" s="25" t="s">
        <v>76</v>
      </c>
      <c r="AL8" s="26">
        <v>218.0</v>
      </c>
      <c r="AM8" s="27" t="s">
        <v>1163</v>
      </c>
      <c r="AN8" s="26">
        <v>1.629957886317E12</v>
      </c>
      <c r="AO8" s="24" t="b">
        <f t="shared" si="9"/>
        <v>1</v>
      </c>
      <c r="AP8" s="25" t="s">
        <v>75</v>
      </c>
      <c r="AQ8" s="26">
        <v>173.0</v>
      </c>
      <c r="AR8" s="27" t="s">
        <v>1167</v>
      </c>
      <c r="AS8" s="26">
        <v>1.629958457001E12</v>
      </c>
    </row>
    <row r="9">
      <c r="A9" s="24" t="b">
        <f t="shared" si="1"/>
        <v>1</v>
      </c>
      <c r="B9" s="25" t="s">
        <v>81</v>
      </c>
      <c r="C9" s="26">
        <v>179.0</v>
      </c>
      <c r="D9" s="27" t="s">
        <v>1159</v>
      </c>
      <c r="E9" s="26">
        <v>1.629947751735E12</v>
      </c>
      <c r="F9" s="24" t="b">
        <f t="shared" si="2"/>
        <v>1</v>
      </c>
      <c r="G9" s="25" t="s">
        <v>81</v>
      </c>
      <c r="H9" s="26">
        <v>184.0</v>
      </c>
      <c r="I9" s="27" t="s">
        <v>1164</v>
      </c>
      <c r="J9" s="26">
        <v>1.629948546301E12</v>
      </c>
      <c r="K9" s="24" t="b">
        <f t="shared" si="3"/>
        <v>1</v>
      </c>
      <c r="L9" s="25" t="s">
        <v>81</v>
      </c>
      <c r="M9" s="26">
        <v>161.0</v>
      </c>
      <c r="N9" s="27" t="s">
        <v>1160</v>
      </c>
      <c r="O9" s="26">
        <v>1.629948866676E12</v>
      </c>
      <c r="P9" s="24" t="b">
        <f t="shared" si="4"/>
        <v>1</v>
      </c>
      <c r="Q9" s="25" t="s">
        <v>81</v>
      </c>
      <c r="R9" s="26">
        <v>218.0</v>
      </c>
      <c r="S9" s="27" t="s">
        <v>1165</v>
      </c>
      <c r="T9" s="26">
        <v>1.629953567288E12</v>
      </c>
      <c r="U9" s="24" t="b">
        <f t="shared" si="5"/>
        <v>1</v>
      </c>
      <c r="V9" s="25" t="s">
        <v>81</v>
      </c>
      <c r="W9" s="26">
        <v>174.0</v>
      </c>
      <c r="X9" s="27" t="s">
        <v>1162</v>
      </c>
      <c r="Y9" s="26">
        <v>1.629953926468E12</v>
      </c>
      <c r="Z9" s="24" t="b">
        <f t="shared" si="6"/>
        <v>1</v>
      </c>
      <c r="AA9" s="25" t="s">
        <v>64</v>
      </c>
      <c r="AB9" s="26">
        <v>141.0</v>
      </c>
      <c r="AC9" s="27" t="s">
        <v>1161</v>
      </c>
      <c r="AD9" s="26">
        <v>1.629954311469E12</v>
      </c>
      <c r="AE9" s="24" t="b">
        <f t="shared" si="7"/>
        <v>1</v>
      </c>
      <c r="AF9" s="25" t="s">
        <v>186</v>
      </c>
      <c r="AG9" s="26">
        <v>243.0</v>
      </c>
      <c r="AH9" s="27" t="s">
        <v>1166</v>
      </c>
      <c r="AI9" s="26">
        <v>1.629957397458E12</v>
      </c>
      <c r="AJ9" s="24" t="b">
        <f t="shared" si="8"/>
        <v>1</v>
      </c>
      <c r="AK9" s="25" t="s">
        <v>81</v>
      </c>
      <c r="AL9" s="26">
        <v>209.0</v>
      </c>
      <c r="AM9" s="27" t="s">
        <v>1163</v>
      </c>
      <c r="AN9" s="26">
        <v>1.629957886525E12</v>
      </c>
      <c r="AO9" s="24" t="b">
        <f t="shared" si="9"/>
        <v>1</v>
      </c>
      <c r="AP9" s="25" t="s">
        <v>608</v>
      </c>
      <c r="AQ9" s="26">
        <v>429.0</v>
      </c>
      <c r="AR9" s="27" t="s">
        <v>1167</v>
      </c>
      <c r="AS9" s="26">
        <v>1.629958457433E12</v>
      </c>
    </row>
    <row r="10">
      <c r="A10" s="24" t="b">
        <f t="shared" si="1"/>
        <v>1</v>
      </c>
      <c r="B10" s="25" t="s">
        <v>104</v>
      </c>
      <c r="C10" s="26">
        <v>1553.0</v>
      </c>
      <c r="D10" s="27" t="s">
        <v>1168</v>
      </c>
      <c r="E10" s="26">
        <v>1.629947753285E12</v>
      </c>
      <c r="F10" s="24" t="b">
        <f t="shared" si="2"/>
        <v>1</v>
      </c>
      <c r="G10" s="25" t="s">
        <v>104</v>
      </c>
      <c r="H10" s="26">
        <v>977.0</v>
      </c>
      <c r="I10" s="27" t="s">
        <v>1169</v>
      </c>
      <c r="J10" s="26">
        <v>1.629948547278E12</v>
      </c>
      <c r="K10" s="24" t="b">
        <f t="shared" si="3"/>
        <v>1</v>
      </c>
      <c r="L10" s="25" t="s">
        <v>104</v>
      </c>
      <c r="M10" s="26">
        <v>836.0</v>
      </c>
      <c r="N10" s="27" t="s">
        <v>1170</v>
      </c>
      <c r="O10" s="26">
        <v>1.62994886751E12</v>
      </c>
      <c r="P10" s="24" t="b">
        <f t="shared" si="4"/>
        <v>1</v>
      </c>
      <c r="Q10" s="25" t="s">
        <v>104</v>
      </c>
      <c r="R10" s="26">
        <v>1106.0</v>
      </c>
      <c r="S10" s="27" t="s">
        <v>1171</v>
      </c>
      <c r="T10" s="26">
        <v>1.629953568394E12</v>
      </c>
      <c r="U10" s="24" t="b">
        <f t="shared" si="5"/>
        <v>1</v>
      </c>
      <c r="V10" s="25" t="s">
        <v>104</v>
      </c>
      <c r="W10" s="26">
        <v>591.0</v>
      </c>
      <c r="X10" s="27" t="s">
        <v>1172</v>
      </c>
      <c r="Y10" s="26">
        <v>1.629953927068E12</v>
      </c>
      <c r="Z10" s="24" t="b">
        <f t="shared" si="6"/>
        <v>1</v>
      </c>
      <c r="AA10" s="25" t="s">
        <v>70</v>
      </c>
      <c r="AB10" s="26">
        <v>118.0</v>
      </c>
      <c r="AC10" s="27" t="s">
        <v>1161</v>
      </c>
      <c r="AD10" s="26">
        <v>1.629954311588E12</v>
      </c>
      <c r="AE10" s="24" t="b">
        <f t="shared" si="7"/>
        <v>1</v>
      </c>
      <c r="AF10" s="25" t="s">
        <v>76</v>
      </c>
      <c r="AG10" s="26">
        <v>530.0</v>
      </c>
      <c r="AH10" s="27" t="s">
        <v>1173</v>
      </c>
      <c r="AI10" s="26">
        <v>1.629957398E12</v>
      </c>
      <c r="AJ10" s="24" t="b">
        <f t="shared" si="8"/>
        <v>1</v>
      </c>
      <c r="AK10" s="25" t="s">
        <v>84</v>
      </c>
      <c r="AL10" s="26">
        <v>858.0</v>
      </c>
      <c r="AM10" s="27" t="s">
        <v>1174</v>
      </c>
      <c r="AN10" s="26">
        <v>1.629957887385E12</v>
      </c>
      <c r="AO10" s="24" t="b">
        <f t="shared" si="9"/>
        <v>1</v>
      </c>
      <c r="AP10" s="25" t="s">
        <v>70</v>
      </c>
      <c r="AQ10" s="26">
        <v>132.0</v>
      </c>
      <c r="AR10" s="27" t="s">
        <v>1167</v>
      </c>
      <c r="AS10" s="26">
        <v>1.629958457559E12</v>
      </c>
    </row>
    <row r="11">
      <c r="A11" s="24" t="b">
        <f t="shared" si="1"/>
        <v>1</v>
      </c>
      <c r="B11" s="25" t="s">
        <v>84</v>
      </c>
      <c r="C11" s="26">
        <v>344.0</v>
      </c>
      <c r="D11" s="27" t="s">
        <v>1168</v>
      </c>
      <c r="E11" s="26">
        <v>1.629947753632E12</v>
      </c>
      <c r="F11" s="24" t="b">
        <f t="shared" si="2"/>
        <v>1</v>
      </c>
      <c r="G11" s="25" t="s">
        <v>84</v>
      </c>
      <c r="H11" s="26">
        <v>324.0</v>
      </c>
      <c r="I11" s="27" t="s">
        <v>1169</v>
      </c>
      <c r="J11" s="26">
        <v>1.629948547604E12</v>
      </c>
      <c r="K11" s="24" t="b">
        <f t="shared" si="3"/>
        <v>1</v>
      </c>
      <c r="L11" s="25" t="s">
        <v>84</v>
      </c>
      <c r="M11" s="26">
        <v>156.0</v>
      </c>
      <c r="N11" s="27" t="s">
        <v>1170</v>
      </c>
      <c r="O11" s="26">
        <v>1.629948867678E12</v>
      </c>
      <c r="P11" s="24" t="b">
        <f t="shared" si="4"/>
        <v>1</v>
      </c>
      <c r="Q11" s="25" t="s">
        <v>84</v>
      </c>
      <c r="R11" s="26">
        <v>267.0</v>
      </c>
      <c r="S11" s="27" t="s">
        <v>1171</v>
      </c>
      <c r="T11" s="26">
        <v>1.629953568672E12</v>
      </c>
      <c r="U11" s="24" t="b">
        <f t="shared" si="5"/>
        <v>1</v>
      </c>
      <c r="V11" s="25" t="s">
        <v>84</v>
      </c>
      <c r="W11" s="26">
        <v>256.0</v>
      </c>
      <c r="X11" s="27" t="s">
        <v>1172</v>
      </c>
      <c r="Y11" s="26">
        <v>1.629953927318E12</v>
      </c>
      <c r="Z11" s="24" t="b">
        <f t="shared" si="6"/>
        <v>1</v>
      </c>
      <c r="AA11" s="25" t="s">
        <v>75</v>
      </c>
      <c r="AB11" s="26">
        <v>115.0</v>
      </c>
      <c r="AC11" s="27" t="s">
        <v>1161</v>
      </c>
      <c r="AD11" s="26">
        <v>1.629954311703E12</v>
      </c>
      <c r="AE11" s="24" t="b">
        <f t="shared" si="7"/>
        <v>1</v>
      </c>
      <c r="AF11" s="25" t="s">
        <v>81</v>
      </c>
      <c r="AG11" s="26">
        <v>632.0</v>
      </c>
      <c r="AH11" s="27" t="s">
        <v>1173</v>
      </c>
      <c r="AI11" s="26">
        <v>1.629957398622E12</v>
      </c>
      <c r="AJ11" s="24" t="b">
        <f t="shared" si="8"/>
        <v>1</v>
      </c>
      <c r="AK11" s="25" t="s">
        <v>84</v>
      </c>
      <c r="AL11" s="26">
        <v>297.0</v>
      </c>
      <c r="AM11" s="27" t="s">
        <v>1174</v>
      </c>
      <c r="AN11" s="26">
        <v>1.62995788768E12</v>
      </c>
      <c r="AO11" s="24" t="b">
        <f t="shared" si="9"/>
        <v>1</v>
      </c>
      <c r="AP11" s="25" t="s">
        <v>64</v>
      </c>
      <c r="AQ11" s="26">
        <v>653.0</v>
      </c>
      <c r="AR11" s="27" t="s">
        <v>1175</v>
      </c>
      <c r="AS11" s="26">
        <v>1.629958458215E12</v>
      </c>
    </row>
    <row r="12">
      <c r="A12" s="24" t="b">
        <f t="shared" si="1"/>
        <v>1</v>
      </c>
      <c r="B12" s="25" t="s">
        <v>61</v>
      </c>
      <c r="C12" s="26">
        <v>243.0</v>
      </c>
      <c r="D12" s="27" t="s">
        <v>1168</v>
      </c>
      <c r="E12" s="26">
        <v>1.629947753873E12</v>
      </c>
      <c r="F12" s="24" t="b">
        <f t="shared" si="2"/>
        <v>1</v>
      </c>
      <c r="G12" s="25" t="s">
        <v>61</v>
      </c>
      <c r="H12" s="26">
        <v>230.0</v>
      </c>
      <c r="I12" s="27" t="s">
        <v>1169</v>
      </c>
      <c r="J12" s="26">
        <v>1.62994854783E12</v>
      </c>
      <c r="K12" s="24" t="b">
        <f t="shared" si="3"/>
        <v>1</v>
      </c>
      <c r="L12" s="25" t="s">
        <v>1176</v>
      </c>
      <c r="M12" s="26">
        <v>385.0</v>
      </c>
      <c r="N12" s="27" t="s">
        <v>1177</v>
      </c>
      <c r="O12" s="26">
        <v>1.629948868049E12</v>
      </c>
      <c r="P12" s="24" t="b">
        <f t="shared" si="4"/>
        <v>1</v>
      </c>
      <c r="Q12" s="25" t="s">
        <v>61</v>
      </c>
      <c r="R12" s="26">
        <v>434.0</v>
      </c>
      <c r="S12" s="27" t="s">
        <v>1178</v>
      </c>
      <c r="T12" s="26">
        <v>1.629953569093E12</v>
      </c>
      <c r="U12" s="24" t="b">
        <f t="shared" si="5"/>
        <v>0</v>
      </c>
      <c r="V12" s="25" t="s">
        <v>62</v>
      </c>
      <c r="W12" s="26">
        <v>901.0</v>
      </c>
      <c r="X12" s="27" t="s">
        <v>1179</v>
      </c>
      <c r="Y12" s="26">
        <v>1.629953928216E12</v>
      </c>
      <c r="Z12" s="24" t="b">
        <f t="shared" si="6"/>
        <v>1</v>
      </c>
      <c r="AA12" s="25" t="s">
        <v>76</v>
      </c>
      <c r="AB12" s="26">
        <v>177.0</v>
      </c>
      <c r="AC12" s="27" t="s">
        <v>1161</v>
      </c>
      <c r="AD12" s="26">
        <v>1.62995431188E12</v>
      </c>
      <c r="AE12" s="24" t="b">
        <f t="shared" si="7"/>
        <v>1</v>
      </c>
      <c r="AF12" s="25" t="s">
        <v>104</v>
      </c>
      <c r="AG12" s="26">
        <v>357.0</v>
      </c>
      <c r="AH12" s="27" t="s">
        <v>1173</v>
      </c>
      <c r="AI12" s="26">
        <v>1.629957398979E12</v>
      </c>
      <c r="AJ12" s="24" t="b">
        <f t="shared" si="8"/>
        <v>1</v>
      </c>
      <c r="AK12" s="25" t="s">
        <v>84</v>
      </c>
      <c r="AL12" s="26">
        <v>246.0</v>
      </c>
      <c r="AM12" s="27" t="s">
        <v>1174</v>
      </c>
      <c r="AN12" s="26">
        <v>1.629957887943E12</v>
      </c>
      <c r="AO12" s="24" t="b">
        <f t="shared" si="9"/>
        <v>1</v>
      </c>
      <c r="AP12" s="25" t="s">
        <v>75</v>
      </c>
      <c r="AQ12" s="26">
        <v>219.0</v>
      </c>
      <c r="AR12" s="27" t="s">
        <v>1175</v>
      </c>
      <c r="AS12" s="26">
        <v>1.629958458443E12</v>
      </c>
    </row>
    <row r="13">
      <c r="A13" s="24" t="b">
        <f t="shared" si="1"/>
        <v>1</v>
      </c>
      <c r="B13" s="25" t="s">
        <v>92</v>
      </c>
      <c r="C13" s="26">
        <v>57.0</v>
      </c>
      <c r="D13" s="27" t="s">
        <v>1168</v>
      </c>
      <c r="E13" s="26">
        <v>1.629947753931E12</v>
      </c>
      <c r="F13" s="24" t="b">
        <f t="shared" si="2"/>
        <v>1</v>
      </c>
      <c r="G13" s="25" t="s">
        <v>92</v>
      </c>
      <c r="H13" s="26">
        <v>76.0</v>
      </c>
      <c r="I13" s="27" t="s">
        <v>1169</v>
      </c>
      <c r="J13" s="26">
        <v>1.629948547909E12</v>
      </c>
      <c r="K13" s="24" t="b">
        <f t="shared" si="3"/>
        <v>1</v>
      </c>
      <c r="L13" s="25" t="s">
        <v>1180</v>
      </c>
      <c r="M13" s="26">
        <v>77.0</v>
      </c>
      <c r="N13" s="27" t="s">
        <v>1177</v>
      </c>
      <c r="O13" s="26">
        <v>1.629948868126E12</v>
      </c>
      <c r="P13" s="24" t="b">
        <f t="shared" si="4"/>
        <v>1</v>
      </c>
      <c r="Q13" s="25" t="s">
        <v>92</v>
      </c>
      <c r="R13" s="26">
        <v>165.0</v>
      </c>
      <c r="S13" s="27" t="s">
        <v>1178</v>
      </c>
      <c r="T13" s="26">
        <v>1.629953569259E12</v>
      </c>
      <c r="U13" s="24" t="b">
        <f t="shared" si="5"/>
        <v>1</v>
      </c>
      <c r="V13" s="25" t="s">
        <v>92</v>
      </c>
      <c r="W13" s="26">
        <v>201.0</v>
      </c>
      <c r="X13" s="27" t="s">
        <v>1179</v>
      </c>
      <c r="Y13" s="26">
        <v>1.629953928417E12</v>
      </c>
      <c r="Z13" s="24" t="b">
        <f t="shared" si="6"/>
        <v>1</v>
      </c>
      <c r="AA13" s="25" t="s">
        <v>186</v>
      </c>
      <c r="AB13" s="26">
        <v>160.0</v>
      </c>
      <c r="AC13" s="27" t="s">
        <v>1181</v>
      </c>
      <c r="AD13" s="26">
        <v>1.629954312039E12</v>
      </c>
      <c r="AE13" s="24" t="b">
        <f t="shared" si="7"/>
        <v>1</v>
      </c>
      <c r="AF13" s="25" t="s">
        <v>84</v>
      </c>
      <c r="AG13" s="26">
        <v>290.0</v>
      </c>
      <c r="AH13" s="27" t="s">
        <v>1182</v>
      </c>
      <c r="AI13" s="26">
        <v>1.629957399267E12</v>
      </c>
      <c r="AJ13" s="24" t="b">
        <f t="shared" si="8"/>
        <v>1</v>
      </c>
      <c r="AK13" s="25" t="s">
        <v>104</v>
      </c>
      <c r="AL13" s="26">
        <v>259.0</v>
      </c>
      <c r="AM13" s="27" t="s">
        <v>1183</v>
      </c>
      <c r="AN13" s="26">
        <v>1.629957888184E12</v>
      </c>
      <c r="AO13" s="24" t="b">
        <f t="shared" si="9"/>
        <v>1</v>
      </c>
      <c r="AP13" s="25" t="s">
        <v>64</v>
      </c>
      <c r="AQ13" s="26">
        <v>426.0</v>
      </c>
      <c r="AR13" s="27" t="s">
        <v>1175</v>
      </c>
      <c r="AS13" s="26">
        <v>1.62995845886E12</v>
      </c>
    </row>
    <row r="14">
      <c r="A14" s="24" t="b">
        <f t="shared" si="1"/>
        <v>1</v>
      </c>
      <c r="B14" s="25" t="s">
        <v>81</v>
      </c>
      <c r="C14" s="26">
        <v>168.0</v>
      </c>
      <c r="D14" s="27" t="s">
        <v>1184</v>
      </c>
      <c r="E14" s="26">
        <v>1.629947754098E12</v>
      </c>
      <c r="F14" s="24" t="b">
        <f t="shared" si="2"/>
        <v>1</v>
      </c>
      <c r="G14" s="25" t="s">
        <v>81</v>
      </c>
      <c r="H14" s="26">
        <v>149.0</v>
      </c>
      <c r="I14" s="27" t="s">
        <v>1185</v>
      </c>
      <c r="J14" s="26">
        <v>1.629948548054E12</v>
      </c>
      <c r="K14" s="24" t="b">
        <f t="shared" si="3"/>
        <v>1</v>
      </c>
      <c r="L14" s="25" t="s">
        <v>1176</v>
      </c>
      <c r="M14" s="26">
        <v>267.0</v>
      </c>
      <c r="N14" s="27" t="s">
        <v>1177</v>
      </c>
      <c r="O14" s="26">
        <v>1.629948868392E12</v>
      </c>
      <c r="P14" s="24" t="b">
        <f t="shared" si="4"/>
        <v>1</v>
      </c>
      <c r="Q14" s="25" t="s">
        <v>81</v>
      </c>
      <c r="R14" s="26">
        <v>187.0</v>
      </c>
      <c r="S14" s="27" t="s">
        <v>1178</v>
      </c>
      <c r="T14" s="26">
        <v>1.629953569446E12</v>
      </c>
      <c r="U14" s="24" t="b">
        <f t="shared" si="5"/>
        <v>1</v>
      </c>
      <c r="V14" s="25" t="s">
        <v>81</v>
      </c>
      <c r="W14" s="26">
        <v>175.0</v>
      </c>
      <c r="X14" s="27" t="s">
        <v>1179</v>
      </c>
      <c r="Y14" s="26">
        <v>1.629953928608E12</v>
      </c>
      <c r="Z14" s="24" t="b">
        <f t="shared" si="6"/>
        <v>1</v>
      </c>
      <c r="AA14" s="25" t="s">
        <v>76</v>
      </c>
      <c r="AB14" s="26">
        <v>537.0</v>
      </c>
      <c r="AC14" s="27" t="s">
        <v>1181</v>
      </c>
      <c r="AD14" s="26">
        <v>1.629954312576E12</v>
      </c>
      <c r="AE14" s="24" t="b">
        <f t="shared" si="7"/>
        <v>1</v>
      </c>
      <c r="AF14" s="25" t="s">
        <v>61</v>
      </c>
      <c r="AG14" s="26">
        <v>650.0</v>
      </c>
      <c r="AH14" s="27" t="s">
        <v>1182</v>
      </c>
      <c r="AI14" s="26">
        <v>1.629957399917E12</v>
      </c>
      <c r="AJ14" s="24" t="b">
        <f t="shared" si="8"/>
        <v>1</v>
      </c>
      <c r="AK14" s="25" t="s">
        <v>84</v>
      </c>
      <c r="AL14" s="26">
        <v>223.0</v>
      </c>
      <c r="AM14" s="27" t="s">
        <v>1183</v>
      </c>
      <c r="AN14" s="26">
        <v>1.629957888409E12</v>
      </c>
      <c r="AO14" s="24" t="b">
        <f t="shared" si="9"/>
        <v>1</v>
      </c>
      <c r="AP14" s="25" t="s">
        <v>70</v>
      </c>
      <c r="AQ14" s="26">
        <v>357.0</v>
      </c>
      <c r="AR14" s="27" t="s">
        <v>1186</v>
      </c>
      <c r="AS14" s="26">
        <v>1.629958459216E12</v>
      </c>
    </row>
    <row r="15">
      <c r="A15" s="24" t="b">
        <f t="shared" si="1"/>
        <v>1</v>
      </c>
      <c r="B15" s="25" t="s">
        <v>100</v>
      </c>
      <c r="C15" s="26">
        <v>696.0</v>
      </c>
      <c r="D15" s="27" t="s">
        <v>1184</v>
      </c>
      <c r="E15" s="26">
        <v>1.629947754796E12</v>
      </c>
      <c r="F15" s="24" t="b">
        <f t="shared" si="2"/>
        <v>1</v>
      </c>
      <c r="G15" s="25" t="s">
        <v>100</v>
      </c>
      <c r="H15" s="26">
        <v>821.0</v>
      </c>
      <c r="I15" s="27" t="s">
        <v>1185</v>
      </c>
      <c r="J15" s="26">
        <v>1.62994854889E12</v>
      </c>
      <c r="K15" s="24" t="b">
        <f t="shared" si="3"/>
        <v>1</v>
      </c>
      <c r="L15" s="25" t="s">
        <v>84</v>
      </c>
      <c r="M15" s="26">
        <v>143.0</v>
      </c>
      <c r="N15" s="27" t="s">
        <v>1177</v>
      </c>
      <c r="O15" s="26">
        <v>1.629948868534E12</v>
      </c>
      <c r="P15" s="24" t="b">
        <f t="shared" si="4"/>
        <v>1</v>
      </c>
      <c r="Q15" s="25" t="s">
        <v>100</v>
      </c>
      <c r="R15" s="26">
        <v>823.0</v>
      </c>
      <c r="S15" s="27" t="s">
        <v>1187</v>
      </c>
      <c r="T15" s="26">
        <v>1.629953570271E12</v>
      </c>
      <c r="U15" s="24" t="b">
        <f t="shared" si="5"/>
        <v>1</v>
      </c>
      <c r="V15" s="25" t="s">
        <v>100</v>
      </c>
      <c r="W15" s="26">
        <v>837.0</v>
      </c>
      <c r="X15" s="27" t="s">
        <v>1188</v>
      </c>
      <c r="Y15" s="26">
        <v>1.629953929432E12</v>
      </c>
      <c r="Z15" s="24" t="b">
        <f t="shared" si="6"/>
        <v>1</v>
      </c>
      <c r="AA15" s="25" t="s">
        <v>81</v>
      </c>
      <c r="AB15" s="26">
        <v>685.0</v>
      </c>
      <c r="AC15" s="27" t="s">
        <v>1189</v>
      </c>
      <c r="AD15" s="26">
        <v>1.629954313262E12</v>
      </c>
      <c r="AE15" s="24" t="b">
        <f t="shared" si="7"/>
        <v>1</v>
      </c>
      <c r="AF15" s="25" t="s">
        <v>196</v>
      </c>
      <c r="AG15" s="26">
        <v>134.0</v>
      </c>
      <c r="AH15" s="27" t="s">
        <v>1190</v>
      </c>
      <c r="AI15" s="26">
        <v>1.629957400052E12</v>
      </c>
      <c r="AJ15" s="24" t="b">
        <f t="shared" si="8"/>
        <v>1</v>
      </c>
      <c r="AK15" s="25" t="s">
        <v>81</v>
      </c>
      <c r="AL15" s="26">
        <v>151.0</v>
      </c>
      <c r="AM15" s="27" t="s">
        <v>1183</v>
      </c>
      <c r="AN15" s="26">
        <v>1.629957888572E12</v>
      </c>
      <c r="AO15" s="24" t="b">
        <f t="shared" si="9"/>
        <v>1</v>
      </c>
      <c r="AP15" s="25" t="s">
        <v>75</v>
      </c>
      <c r="AQ15" s="26">
        <v>185.0</v>
      </c>
      <c r="AR15" s="27" t="s">
        <v>1186</v>
      </c>
      <c r="AS15" s="26">
        <v>1.629958459402E12</v>
      </c>
    </row>
    <row r="16">
      <c r="A16" s="24" t="b">
        <f t="shared" si="1"/>
        <v>1</v>
      </c>
      <c r="B16" s="25" t="s">
        <v>111</v>
      </c>
      <c r="C16" s="26">
        <v>366.0</v>
      </c>
      <c r="D16" s="27" t="s">
        <v>1191</v>
      </c>
      <c r="E16" s="26">
        <v>1.62994775516E12</v>
      </c>
      <c r="F16" s="24" t="b">
        <f t="shared" si="2"/>
        <v>1</v>
      </c>
      <c r="G16" s="25" t="s">
        <v>111</v>
      </c>
      <c r="H16" s="26">
        <v>385.0</v>
      </c>
      <c r="I16" s="27" t="s">
        <v>1192</v>
      </c>
      <c r="J16" s="26">
        <v>1.629948549262E12</v>
      </c>
      <c r="K16" s="24" t="b">
        <f t="shared" si="3"/>
        <v>1</v>
      </c>
      <c r="L16" s="25" t="s">
        <v>61</v>
      </c>
      <c r="M16" s="26">
        <v>500.0</v>
      </c>
      <c r="N16" s="27" t="s">
        <v>1193</v>
      </c>
      <c r="O16" s="26">
        <v>1.629948869035E12</v>
      </c>
      <c r="P16" s="24" t="b">
        <f t="shared" si="4"/>
        <v>1</v>
      </c>
      <c r="Q16" s="25" t="s">
        <v>111</v>
      </c>
      <c r="R16" s="26">
        <v>411.0</v>
      </c>
      <c r="S16" s="27" t="s">
        <v>1187</v>
      </c>
      <c r="T16" s="26">
        <v>1.629953570681E12</v>
      </c>
      <c r="U16" s="24" t="b">
        <f t="shared" si="5"/>
        <v>1</v>
      </c>
      <c r="V16" s="25" t="s">
        <v>81</v>
      </c>
      <c r="W16" s="26">
        <v>320.0</v>
      </c>
      <c r="X16" s="27" t="s">
        <v>1188</v>
      </c>
      <c r="Y16" s="26">
        <v>1.629953929751E12</v>
      </c>
      <c r="Z16" s="24" t="b">
        <f t="shared" si="6"/>
        <v>1</v>
      </c>
      <c r="AA16" s="25" t="s">
        <v>104</v>
      </c>
      <c r="AB16" s="26">
        <v>196.0</v>
      </c>
      <c r="AC16" s="27" t="s">
        <v>1189</v>
      </c>
      <c r="AD16" s="26">
        <v>1.629954313459E12</v>
      </c>
      <c r="AE16" s="24" t="b">
        <f t="shared" si="7"/>
        <v>1</v>
      </c>
      <c r="AF16" s="25" t="s">
        <v>81</v>
      </c>
      <c r="AG16" s="26">
        <v>192.0</v>
      </c>
      <c r="AH16" s="27" t="s">
        <v>1190</v>
      </c>
      <c r="AI16" s="26">
        <v>1.62995740026E12</v>
      </c>
      <c r="AJ16" s="24" t="b">
        <f t="shared" si="8"/>
        <v>1</v>
      </c>
      <c r="AK16" s="25" t="s">
        <v>104</v>
      </c>
      <c r="AL16" s="26">
        <v>192.0</v>
      </c>
      <c r="AM16" s="27" t="s">
        <v>1183</v>
      </c>
      <c r="AN16" s="26">
        <v>1.629957888751E12</v>
      </c>
      <c r="AO16" s="24" t="b">
        <f t="shared" si="9"/>
        <v>1</v>
      </c>
      <c r="AP16" s="25" t="s">
        <v>76</v>
      </c>
      <c r="AQ16" s="26">
        <v>225.0</v>
      </c>
      <c r="AR16" s="27" t="s">
        <v>1186</v>
      </c>
      <c r="AS16" s="26">
        <v>1.629958459643E12</v>
      </c>
    </row>
    <row r="17">
      <c r="A17" s="24" t="b">
        <f t="shared" si="1"/>
        <v>1</v>
      </c>
      <c r="B17" s="25" t="s">
        <v>84</v>
      </c>
      <c r="C17" s="26">
        <v>100.0</v>
      </c>
      <c r="D17" s="27" t="s">
        <v>1191</v>
      </c>
      <c r="E17" s="26">
        <v>1.629947755265E12</v>
      </c>
      <c r="F17" s="24" t="b">
        <f t="shared" si="2"/>
        <v>1</v>
      </c>
      <c r="G17" s="25" t="s">
        <v>84</v>
      </c>
      <c r="H17" s="26">
        <v>131.0</v>
      </c>
      <c r="I17" s="27" t="s">
        <v>1192</v>
      </c>
      <c r="J17" s="26">
        <v>1.629948549395E12</v>
      </c>
      <c r="K17" s="24" t="b">
        <f t="shared" si="3"/>
        <v>1</v>
      </c>
      <c r="L17" s="25" t="s">
        <v>92</v>
      </c>
      <c r="M17" s="26">
        <v>109.0</v>
      </c>
      <c r="N17" s="27" t="s">
        <v>1193</v>
      </c>
      <c r="O17" s="26">
        <v>1.629948869141E12</v>
      </c>
      <c r="P17" s="24" t="b">
        <f t="shared" si="4"/>
        <v>1</v>
      </c>
      <c r="Q17" s="25" t="s">
        <v>84</v>
      </c>
      <c r="R17" s="26">
        <v>125.0</v>
      </c>
      <c r="S17" s="27" t="s">
        <v>1187</v>
      </c>
      <c r="T17" s="26">
        <v>1.629953570804E12</v>
      </c>
      <c r="U17" s="24" t="b">
        <f t="shared" si="5"/>
        <v>1</v>
      </c>
      <c r="V17" s="25" t="s">
        <v>92</v>
      </c>
      <c r="W17" s="26">
        <v>167.0</v>
      </c>
      <c r="X17" s="27" t="s">
        <v>1188</v>
      </c>
      <c r="Y17" s="26">
        <v>1.629953929916E12</v>
      </c>
      <c r="Z17" s="24" t="b">
        <f t="shared" si="6"/>
        <v>1</v>
      </c>
      <c r="AA17" s="25" t="s">
        <v>84</v>
      </c>
      <c r="AB17" s="26">
        <v>364.0</v>
      </c>
      <c r="AC17" s="27" t="s">
        <v>1189</v>
      </c>
      <c r="AD17" s="26">
        <v>1.629954313822E12</v>
      </c>
      <c r="AE17" s="24" t="b">
        <f t="shared" si="7"/>
        <v>1</v>
      </c>
      <c r="AF17" s="25" t="s">
        <v>196</v>
      </c>
      <c r="AG17" s="26">
        <v>255.0</v>
      </c>
      <c r="AH17" s="27" t="s">
        <v>1190</v>
      </c>
      <c r="AI17" s="26">
        <v>1.629957400498E12</v>
      </c>
      <c r="AJ17" s="24" t="b">
        <f t="shared" si="8"/>
        <v>1</v>
      </c>
      <c r="AK17" s="25" t="s">
        <v>84</v>
      </c>
      <c r="AL17" s="26">
        <v>210.0</v>
      </c>
      <c r="AM17" s="27" t="s">
        <v>1183</v>
      </c>
      <c r="AN17" s="26">
        <v>1.629957888962E12</v>
      </c>
      <c r="AO17" s="24" t="b">
        <f t="shared" si="9"/>
        <v>1</v>
      </c>
      <c r="AP17" s="25" t="s">
        <v>81</v>
      </c>
      <c r="AQ17" s="26">
        <v>227.0</v>
      </c>
      <c r="AR17" s="27" t="s">
        <v>1186</v>
      </c>
      <c r="AS17" s="26">
        <v>1.629958459853E12</v>
      </c>
    </row>
    <row r="18">
      <c r="A18" s="24" t="b">
        <f t="shared" si="1"/>
        <v>1</v>
      </c>
      <c r="B18" s="25" t="s">
        <v>123</v>
      </c>
      <c r="C18" s="26">
        <v>193.0</v>
      </c>
      <c r="D18" s="27" t="s">
        <v>1191</v>
      </c>
      <c r="E18" s="26">
        <v>1.629947755455E12</v>
      </c>
      <c r="F18" s="24" t="b">
        <f t="shared" si="2"/>
        <v>1</v>
      </c>
      <c r="G18" s="25" t="s">
        <v>123</v>
      </c>
      <c r="H18" s="26">
        <v>186.0</v>
      </c>
      <c r="I18" s="27" t="s">
        <v>1192</v>
      </c>
      <c r="J18" s="26">
        <v>1.629948549579E12</v>
      </c>
      <c r="K18" s="24" t="b">
        <f t="shared" si="3"/>
        <v>1</v>
      </c>
      <c r="L18" s="25" t="s">
        <v>81</v>
      </c>
      <c r="M18" s="26">
        <v>184.0</v>
      </c>
      <c r="N18" s="27" t="s">
        <v>1193</v>
      </c>
      <c r="O18" s="26">
        <v>1.629948869327E12</v>
      </c>
      <c r="P18" s="24" t="b">
        <f t="shared" si="4"/>
        <v>1</v>
      </c>
      <c r="Q18" s="25" t="s">
        <v>123</v>
      </c>
      <c r="R18" s="26">
        <v>196.0</v>
      </c>
      <c r="S18" s="27" t="s">
        <v>1194</v>
      </c>
      <c r="T18" s="26">
        <v>1.629953571001E12</v>
      </c>
      <c r="U18" s="24" t="b">
        <f t="shared" si="5"/>
        <v>0</v>
      </c>
      <c r="V18" s="25" t="s">
        <v>62</v>
      </c>
      <c r="W18" s="26">
        <v>142.0</v>
      </c>
      <c r="X18" s="27" t="s">
        <v>1195</v>
      </c>
      <c r="Y18" s="26">
        <v>1.62995393006E12</v>
      </c>
      <c r="Z18" s="24" t="b">
        <f t="shared" si="6"/>
        <v>1</v>
      </c>
      <c r="AA18" s="25" t="s">
        <v>61</v>
      </c>
      <c r="AB18" s="26">
        <v>777.0</v>
      </c>
      <c r="AC18" s="27" t="s">
        <v>1196</v>
      </c>
      <c r="AD18" s="26">
        <v>1.629954314605E12</v>
      </c>
      <c r="AE18" s="24" t="b">
        <f t="shared" si="7"/>
        <v>1</v>
      </c>
      <c r="AF18" s="25" t="s">
        <v>61</v>
      </c>
      <c r="AG18" s="26">
        <v>122.0</v>
      </c>
      <c r="AH18" s="27" t="s">
        <v>1190</v>
      </c>
      <c r="AI18" s="26">
        <v>1.629957400628E12</v>
      </c>
      <c r="AJ18" s="24" t="b">
        <f t="shared" si="8"/>
        <v>1</v>
      </c>
      <c r="AK18" s="25" t="s">
        <v>61</v>
      </c>
      <c r="AL18" s="26">
        <v>242.0</v>
      </c>
      <c r="AM18" s="27" t="s">
        <v>1197</v>
      </c>
      <c r="AN18" s="26">
        <v>1.629957889202E12</v>
      </c>
      <c r="AO18" s="24" t="b">
        <f t="shared" si="9"/>
        <v>1</v>
      </c>
      <c r="AP18" s="25" t="s">
        <v>104</v>
      </c>
      <c r="AQ18" s="26">
        <v>823.0</v>
      </c>
      <c r="AR18" s="27" t="s">
        <v>1198</v>
      </c>
      <c r="AS18" s="26">
        <v>1.629958460678E12</v>
      </c>
    </row>
    <row r="19">
      <c r="A19" s="24" t="b">
        <f t="shared" si="1"/>
        <v>1</v>
      </c>
      <c r="B19" s="25" t="s">
        <v>92</v>
      </c>
      <c r="C19" s="26">
        <v>75.0</v>
      </c>
      <c r="D19" s="27" t="s">
        <v>1191</v>
      </c>
      <c r="E19" s="26">
        <v>1.629947755532E12</v>
      </c>
      <c r="F19" s="24" t="b">
        <f t="shared" si="2"/>
        <v>1</v>
      </c>
      <c r="G19" s="25" t="s">
        <v>92</v>
      </c>
      <c r="H19" s="26">
        <v>85.0</v>
      </c>
      <c r="I19" s="27" t="s">
        <v>1192</v>
      </c>
      <c r="J19" s="26">
        <v>1.629948549667E12</v>
      </c>
      <c r="K19" s="24" t="b">
        <f t="shared" si="3"/>
        <v>1</v>
      </c>
      <c r="L19" s="25" t="s">
        <v>100</v>
      </c>
      <c r="M19" s="26">
        <v>863.0</v>
      </c>
      <c r="N19" s="27" t="s">
        <v>1199</v>
      </c>
      <c r="O19" s="26">
        <v>1.629948870191E12</v>
      </c>
      <c r="P19" s="24" t="b">
        <f t="shared" si="4"/>
        <v>1</v>
      </c>
      <c r="Q19" s="25" t="s">
        <v>92</v>
      </c>
      <c r="R19" s="26">
        <v>84.0</v>
      </c>
      <c r="S19" s="27" t="s">
        <v>1194</v>
      </c>
      <c r="T19" s="26">
        <v>1.629953571084E12</v>
      </c>
      <c r="U19" s="24" t="b">
        <f t="shared" si="5"/>
        <v>1</v>
      </c>
      <c r="V19" s="25" t="s">
        <v>84</v>
      </c>
      <c r="W19" s="26">
        <v>125.0</v>
      </c>
      <c r="X19" s="27" t="s">
        <v>1195</v>
      </c>
      <c r="Y19" s="26">
        <v>1.629953930183E12</v>
      </c>
      <c r="Z19" s="24" t="b">
        <f t="shared" si="6"/>
        <v>1</v>
      </c>
      <c r="AA19" s="25" t="s">
        <v>92</v>
      </c>
      <c r="AB19" s="26">
        <v>118.0</v>
      </c>
      <c r="AC19" s="27" t="s">
        <v>1196</v>
      </c>
      <c r="AD19" s="26">
        <v>1.629954314717E12</v>
      </c>
      <c r="AE19" s="24" t="b">
        <f t="shared" si="7"/>
        <v>1</v>
      </c>
      <c r="AF19" s="25" t="s">
        <v>81</v>
      </c>
      <c r="AG19" s="26">
        <v>360.0</v>
      </c>
      <c r="AH19" s="27" t="s">
        <v>1190</v>
      </c>
      <c r="AI19" s="26">
        <v>1.629957400981E12</v>
      </c>
      <c r="AJ19" s="24" t="b">
        <f t="shared" si="8"/>
        <v>1</v>
      </c>
      <c r="AK19" s="25" t="s">
        <v>92</v>
      </c>
      <c r="AL19" s="26">
        <v>175.0</v>
      </c>
      <c r="AM19" s="27" t="s">
        <v>1197</v>
      </c>
      <c r="AN19" s="26">
        <v>1.629957889381E12</v>
      </c>
      <c r="AO19" s="24" t="b">
        <f t="shared" si="9"/>
        <v>1</v>
      </c>
      <c r="AP19" s="25" t="s">
        <v>84</v>
      </c>
      <c r="AQ19" s="26">
        <v>305.0</v>
      </c>
      <c r="AR19" s="27" t="s">
        <v>1198</v>
      </c>
      <c r="AS19" s="26">
        <v>1.629958460982E12</v>
      </c>
    </row>
    <row r="20">
      <c r="A20" s="24" t="b">
        <f t="shared" si="1"/>
        <v>1</v>
      </c>
      <c r="B20" s="25" t="s">
        <v>92</v>
      </c>
      <c r="C20" s="26">
        <v>151.0</v>
      </c>
      <c r="D20" s="27" t="s">
        <v>1191</v>
      </c>
      <c r="E20" s="26">
        <v>1.629947755681E12</v>
      </c>
      <c r="F20" s="24" t="b">
        <f t="shared" si="2"/>
        <v>1</v>
      </c>
      <c r="G20" s="25" t="s">
        <v>92</v>
      </c>
      <c r="H20" s="26">
        <v>141.0</v>
      </c>
      <c r="I20" s="27" t="s">
        <v>1192</v>
      </c>
      <c r="J20" s="26">
        <v>1.629948549811E12</v>
      </c>
      <c r="K20" s="24" t="b">
        <f t="shared" si="3"/>
        <v>1</v>
      </c>
      <c r="L20" s="25" t="s">
        <v>111</v>
      </c>
      <c r="M20" s="26">
        <v>396.0</v>
      </c>
      <c r="N20" s="27" t="s">
        <v>1199</v>
      </c>
      <c r="O20" s="26">
        <v>1.629948870587E12</v>
      </c>
      <c r="P20" s="24" t="b">
        <f t="shared" si="4"/>
        <v>1</v>
      </c>
      <c r="Q20" s="25" t="s">
        <v>64</v>
      </c>
      <c r="R20" s="26">
        <v>184.0</v>
      </c>
      <c r="S20" s="27" t="s">
        <v>1194</v>
      </c>
      <c r="T20" s="26">
        <v>1.629953571269E12</v>
      </c>
      <c r="U20" s="24" t="b">
        <f t="shared" si="5"/>
        <v>1</v>
      </c>
      <c r="V20" s="25" t="s">
        <v>61</v>
      </c>
      <c r="W20" s="26">
        <v>427.0</v>
      </c>
      <c r="X20" s="27" t="s">
        <v>1195</v>
      </c>
      <c r="Y20" s="26">
        <v>1.629953930611E12</v>
      </c>
      <c r="Z20" s="24" t="b">
        <f t="shared" si="6"/>
        <v>1</v>
      </c>
      <c r="AA20" s="25" t="s">
        <v>81</v>
      </c>
      <c r="AB20" s="26">
        <v>192.0</v>
      </c>
      <c r="AC20" s="27" t="s">
        <v>1196</v>
      </c>
      <c r="AD20" s="26">
        <v>1.629954314909E12</v>
      </c>
      <c r="AE20" s="24" t="b">
        <f t="shared" si="7"/>
        <v>1</v>
      </c>
      <c r="AF20" s="25" t="s">
        <v>61</v>
      </c>
      <c r="AG20" s="26">
        <v>193.0</v>
      </c>
      <c r="AH20" s="27" t="s">
        <v>1200</v>
      </c>
      <c r="AI20" s="26">
        <v>1.629957401172E12</v>
      </c>
      <c r="AJ20" s="24" t="b">
        <f t="shared" si="8"/>
        <v>1</v>
      </c>
      <c r="AK20" s="25" t="s">
        <v>81</v>
      </c>
      <c r="AL20" s="26">
        <v>201.0</v>
      </c>
      <c r="AM20" s="27" t="s">
        <v>1197</v>
      </c>
      <c r="AN20" s="26">
        <v>1.629957889581E12</v>
      </c>
      <c r="AO20" s="24" t="b">
        <f t="shared" si="9"/>
        <v>1</v>
      </c>
      <c r="AP20" s="25" t="s">
        <v>61</v>
      </c>
      <c r="AQ20" s="26">
        <v>920.0</v>
      </c>
      <c r="AR20" s="27" t="s">
        <v>1201</v>
      </c>
      <c r="AS20" s="26">
        <v>1.629958461903E12</v>
      </c>
    </row>
    <row r="21">
      <c r="A21" s="24" t="b">
        <f t="shared" si="1"/>
        <v>1</v>
      </c>
      <c r="B21" s="25" t="s">
        <v>81</v>
      </c>
      <c r="C21" s="26">
        <v>170.0</v>
      </c>
      <c r="D21" s="27" t="s">
        <v>1191</v>
      </c>
      <c r="E21" s="26">
        <v>1.62994775585E12</v>
      </c>
      <c r="F21" s="24" t="b">
        <f t="shared" si="2"/>
        <v>1</v>
      </c>
      <c r="G21" s="25" t="s">
        <v>81</v>
      </c>
      <c r="H21" s="26">
        <v>460.0</v>
      </c>
      <c r="I21" s="27" t="s">
        <v>1202</v>
      </c>
      <c r="J21" s="26">
        <v>1.62994855027E12</v>
      </c>
      <c r="K21" s="24" t="b">
        <f t="shared" si="3"/>
        <v>1</v>
      </c>
      <c r="L21" s="25" t="s">
        <v>84</v>
      </c>
      <c r="M21" s="26">
        <v>129.0</v>
      </c>
      <c r="N21" s="27" t="s">
        <v>1199</v>
      </c>
      <c r="O21" s="26">
        <v>1.629948870715E12</v>
      </c>
      <c r="P21" s="24" t="b">
        <f t="shared" si="4"/>
        <v>1</v>
      </c>
      <c r="Q21" s="25" t="s">
        <v>81</v>
      </c>
      <c r="R21" s="26">
        <v>235.0</v>
      </c>
      <c r="S21" s="27" t="s">
        <v>1194</v>
      </c>
      <c r="T21" s="26">
        <v>1.629953571503E12</v>
      </c>
      <c r="U21" s="24" t="b">
        <f t="shared" si="5"/>
        <v>1</v>
      </c>
      <c r="V21" s="25" t="s">
        <v>92</v>
      </c>
      <c r="W21" s="26">
        <v>102.0</v>
      </c>
      <c r="X21" s="27" t="s">
        <v>1195</v>
      </c>
      <c r="Y21" s="26">
        <v>1.629953930712E12</v>
      </c>
      <c r="Z21" s="24" t="b">
        <f t="shared" si="6"/>
        <v>1</v>
      </c>
      <c r="AA21" s="25" t="s">
        <v>100</v>
      </c>
      <c r="AB21" s="26">
        <v>865.0</v>
      </c>
      <c r="AC21" s="27" t="s">
        <v>1203</v>
      </c>
      <c r="AD21" s="26">
        <v>1.629954315775E12</v>
      </c>
      <c r="AE21" s="24" t="b">
        <f t="shared" si="7"/>
        <v>1</v>
      </c>
      <c r="AF21" s="25" t="s">
        <v>92</v>
      </c>
      <c r="AG21" s="26">
        <v>159.0</v>
      </c>
      <c r="AH21" s="27" t="s">
        <v>1200</v>
      </c>
      <c r="AI21" s="26">
        <v>1.629957401334E12</v>
      </c>
      <c r="AJ21" s="24" t="b">
        <f t="shared" si="8"/>
        <v>1</v>
      </c>
      <c r="AK21" s="25" t="s">
        <v>100</v>
      </c>
      <c r="AL21" s="26">
        <v>882.0</v>
      </c>
      <c r="AM21" s="27" t="s">
        <v>1204</v>
      </c>
      <c r="AN21" s="26">
        <v>1.629957890465E12</v>
      </c>
      <c r="AO21" s="24" t="b">
        <f t="shared" si="9"/>
        <v>1</v>
      </c>
      <c r="AP21" s="25" t="s">
        <v>92</v>
      </c>
      <c r="AQ21" s="26">
        <v>126.0</v>
      </c>
      <c r="AR21" s="27" t="s">
        <v>1205</v>
      </c>
      <c r="AS21" s="26">
        <v>1.629958462028E12</v>
      </c>
    </row>
    <row r="22">
      <c r="A22" s="24" t="b">
        <f t="shared" si="1"/>
        <v>1</v>
      </c>
      <c r="B22" s="25" t="s">
        <v>84</v>
      </c>
      <c r="C22" s="26">
        <v>192.0</v>
      </c>
      <c r="D22" s="27" t="s">
        <v>1206</v>
      </c>
      <c r="E22" s="26">
        <v>1.629947756043E12</v>
      </c>
      <c r="F22" s="24" t="b">
        <f t="shared" si="2"/>
        <v>1</v>
      </c>
      <c r="G22" s="25" t="s">
        <v>84</v>
      </c>
      <c r="H22" s="26">
        <v>500.0</v>
      </c>
      <c r="I22" s="27" t="s">
        <v>1202</v>
      </c>
      <c r="J22" s="26">
        <v>1.62994855077E12</v>
      </c>
      <c r="K22" s="24" t="b">
        <f t="shared" si="3"/>
        <v>1</v>
      </c>
      <c r="L22" s="25" t="s">
        <v>123</v>
      </c>
      <c r="M22" s="26">
        <v>179.0</v>
      </c>
      <c r="N22" s="27" t="s">
        <v>1199</v>
      </c>
      <c r="O22" s="26">
        <v>1.629948870893E12</v>
      </c>
      <c r="P22" s="24" t="b">
        <f t="shared" si="4"/>
        <v>1</v>
      </c>
      <c r="Q22" s="25" t="s">
        <v>84</v>
      </c>
      <c r="R22" s="26">
        <v>189.0</v>
      </c>
      <c r="S22" s="27" t="s">
        <v>1194</v>
      </c>
      <c r="T22" s="26">
        <v>1.629953571695E12</v>
      </c>
      <c r="U22" s="24" t="b">
        <f t="shared" si="5"/>
        <v>1</v>
      </c>
      <c r="V22" s="25" t="s">
        <v>81</v>
      </c>
      <c r="W22" s="26">
        <v>158.0</v>
      </c>
      <c r="X22" s="27" t="s">
        <v>1195</v>
      </c>
      <c r="Y22" s="26">
        <v>1.629953930883E12</v>
      </c>
      <c r="Z22" s="24" t="b">
        <f t="shared" si="6"/>
        <v>1</v>
      </c>
      <c r="AA22" s="25" t="s">
        <v>111</v>
      </c>
      <c r="AB22" s="26">
        <v>411.0</v>
      </c>
      <c r="AC22" s="27" t="s">
        <v>1207</v>
      </c>
      <c r="AD22" s="26">
        <v>1.629954316185E12</v>
      </c>
      <c r="AE22" s="24" t="b">
        <f t="shared" si="7"/>
        <v>1</v>
      </c>
      <c r="AF22" s="25" t="s">
        <v>81</v>
      </c>
      <c r="AG22" s="26">
        <v>167.0</v>
      </c>
      <c r="AH22" s="27" t="s">
        <v>1200</v>
      </c>
      <c r="AI22" s="26">
        <v>1.6299574015E12</v>
      </c>
      <c r="AJ22" s="24" t="b">
        <f t="shared" si="8"/>
        <v>1</v>
      </c>
      <c r="AK22" s="25" t="s">
        <v>111</v>
      </c>
      <c r="AL22" s="26">
        <v>406.0</v>
      </c>
      <c r="AM22" s="27" t="s">
        <v>1204</v>
      </c>
      <c r="AN22" s="26">
        <v>1.629957890867E12</v>
      </c>
      <c r="AO22" s="24" t="b">
        <f t="shared" si="9"/>
        <v>1</v>
      </c>
      <c r="AP22" s="25" t="s">
        <v>81</v>
      </c>
      <c r="AQ22" s="26">
        <v>202.0</v>
      </c>
      <c r="AR22" s="27" t="s">
        <v>1205</v>
      </c>
      <c r="AS22" s="26">
        <v>1.62995846223E12</v>
      </c>
    </row>
    <row r="23">
      <c r="A23" s="24" t="b">
        <f t="shared" si="1"/>
        <v>1</v>
      </c>
      <c r="B23" s="25" t="s">
        <v>138</v>
      </c>
      <c r="C23" s="26">
        <v>141.0</v>
      </c>
      <c r="D23" s="27" t="s">
        <v>1206</v>
      </c>
      <c r="E23" s="26">
        <v>1.62994775618E12</v>
      </c>
      <c r="F23" s="24" t="b">
        <f t="shared" si="2"/>
        <v>1</v>
      </c>
      <c r="G23" s="25" t="s">
        <v>138</v>
      </c>
      <c r="H23" s="26">
        <v>182.0</v>
      </c>
      <c r="I23" s="27" t="s">
        <v>1202</v>
      </c>
      <c r="J23" s="26">
        <v>1.629948550948E12</v>
      </c>
      <c r="K23" s="24" t="b">
        <f t="shared" si="3"/>
        <v>1</v>
      </c>
      <c r="L23" s="25" t="s">
        <v>92</v>
      </c>
      <c r="M23" s="26">
        <v>90.0</v>
      </c>
      <c r="N23" s="27" t="s">
        <v>1199</v>
      </c>
      <c r="O23" s="26">
        <v>1.629948870991E12</v>
      </c>
      <c r="P23" s="24" t="b">
        <f t="shared" si="4"/>
        <v>1</v>
      </c>
      <c r="Q23" s="25" t="s">
        <v>81</v>
      </c>
      <c r="R23" s="26">
        <v>205.0</v>
      </c>
      <c r="S23" s="27" t="s">
        <v>1194</v>
      </c>
      <c r="T23" s="26">
        <v>1.629953571896E12</v>
      </c>
      <c r="U23" s="24" t="b">
        <f t="shared" si="5"/>
        <v>1</v>
      </c>
      <c r="V23" s="25" t="s">
        <v>1208</v>
      </c>
      <c r="W23" s="26">
        <v>470.0</v>
      </c>
      <c r="X23" s="27" t="s">
        <v>1209</v>
      </c>
      <c r="Y23" s="26">
        <v>1.629953931343E12</v>
      </c>
      <c r="Z23" s="24" t="b">
        <f t="shared" si="6"/>
        <v>1</v>
      </c>
      <c r="AA23" s="25" t="s">
        <v>84</v>
      </c>
      <c r="AB23" s="26">
        <v>119.0</v>
      </c>
      <c r="AC23" s="27" t="s">
        <v>1207</v>
      </c>
      <c r="AD23" s="26">
        <v>1.629954316307E12</v>
      </c>
      <c r="AE23" s="24" t="b">
        <f t="shared" si="7"/>
        <v>1</v>
      </c>
      <c r="AF23" s="25" t="s">
        <v>100</v>
      </c>
      <c r="AG23" s="26">
        <v>896.0</v>
      </c>
      <c r="AH23" s="27" t="s">
        <v>1210</v>
      </c>
      <c r="AI23" s="26">
        <v>1.629957402399E12</v>
      </c>
      <c r="AJ23" s="24" t="b">
        <f t="shared" si="8"/>
        <v>1</v>
      </c>
      <c r="AK23" s="25" t="s">
        <v>84</v>
      </c>
      <c r="AL23" s="26">
        <v>187.0</v>
      </c>
      <c r="AM23" s="27" t="s">
        <v>1211</v>
      </c>
      <c r="AN23" s="26">
        <v>1.629957891056E12</v>
      </c>
      <c r="AO23" s="24" t="b">
        <f t="shared" si="9"/>
        <v>1</v>
      </c>
      <c r="AP23" s="25" t="s">
        <v>100</v>
      </c>
      <c r="AQ23" s="26">
        <v>809.0</v>
      </c>
      <c r="AR23" s="27" t="s">
        <v>1212</v>
      </c>
      <c r="AS23" s="26">
        <v>1.629958463041E12</v>
      </c>
    </row>
    <row r="24">
      <c r="A24" s="24" t="b">
        <f t="shared" si="1"/>
        <v>1</v>
      </c>
      <c r="B24" s="25" t="s">
        <v>81</v>
      </c>
      <c r="C24" s="26">
        <v>267.0</v>
      </c>
      <c r="D24" s="27" t="s">
        <v>1206</v>
      </c>
      <c r="E24" s="26">
        <v>1.62994775645E12</v>
      </c>
      <c r="F24" s="24" t="b">
        <f t="shared" si="2"/>
        <v>1</v>
      </c>
      <c r="G24" s="25" t="s">
        <v>81</v>
      </c>
      <c r="H24" s="26">
        <v>254.0</v>
      </c>
      <c r="I24" s="27" t="s">
        <v>1213</v>
      </c>
      <c r="J24" s="26">
        <v>1.629948551204E12</v>
      </c>
      <c r="K24" s="24" t="b">
        <f t="shared" si="3"/>
        <v>1</v>
      </c>
      <c r="L24" s="25" t="s">
        <v>92</v>
      </c>
      <c r="M24" s="26">
        <v>144.0</v>
      </c>
      <c r="N24" s="27" t="s">
        <v>1214</v>
      </c>
      <c r="O24" s="26">
        <v>1.629948871131E12</v>
      </c>
      <c r="P24" s="24" t="b">
        <f t="shared" si="4"/>
        <v>1</v>
      </c>
      <c r="Q24" s="25" t="s">
        <v>64</v>
      </c>
      <c r="R24" s="26">
        <v>170.0</v>
      </c>
      <c r="S24" s="27" t="s">
        <v>1215</v>
      </c>
      <c r="T24" s="26">
        <v>1.629953572069E12</v>
      </c>
      <c r="U24" s="24" t="b">
        <f t="shared" si="5"/>
        <v>1</v>
      </c>
      <c r="V24" s="25" t="s">
        <v>81</v>
      </c>
      <c r="W24" s="26">
        <v>429.0</v>
      </c>
      <c r="X24" s="27" t="s">
        <v>1209</v>
      </c>
      <c r="Y24" s="26">
        <v>1.629953931772E12</v>
      </c>
      <c r="Z24" s="24" t="b">
        <f t="shared" si="6"/>
        <v>1</v>
      </c>
      <c r="AA24" s="25" t="s">
        <v>123</v>
      </c>
      <c r="AB24" s="26">
        <v>179.0</v>
      </c>
      <c r="AC24" s="27" t="s">
        <v>1207</v>
      </c>
      <c r="AD24" s="26">
        <v>1.629954316487E12</v>
      </c>
      <c r="AE24" s="24" t="b">
        <f t="shared" si="7"/>
        <v>1</v>
      </c>
      <c r="AF24" s="25" t="s">
        <v>111</v>
      </c>
      <c r="AG24" s="26">
        <v>400.0</v>
      </c>
      <c r="AH24" s="27" t="s">
        <v>1210</v>
      </c>
      <c r="AI24" s="26">
        <v>1.629957402795E12</v>
      </c>
      <c r="AJ24" s="24" t="b">
        <f t="shared" si="8"/>
        <v>1</v>
      </c>
      <c r="AK24" s="25" t="s">
        <v>123</v>
      </c>
      <c r="AL24" s="26">
        <v>215.0</v>
      </c>
      <c r="AM24" s="27" t="s">
        <v>1211</v>
      </c>
      <c r="AN24" s="26">
        <v>1.629957891283E12</v>
      </c>
      <c r="AO24" s="24" t="b">
        <f t="shared" si="9"/>
        <v>1</v>
      </c>
      <c r="AP24" s="25" t="s">
        <v>111</v>
      </c>
      <c r="AQ24" s="26">
        <v>468.0</v>
      </c>
      <c r="AR24" s="27" t="s">
        <v>1212</v>
      </c>
      <c r="AS24" s="26">
        <v>1.629958463507E12</v>
      </c>
    </row>
    <row r="25">
      <c r="A25" s="24" t="b">
        <f t="shared" si="1"/>
        <v>1</v>
      </c>
      <c r="B25" s="25" t="s">
        <v>84</v>
      </c>
      <c r="C25" s="26">
        <v>373.0</v>
      </c>
      <c r="D25" s="27" t="s">
        <v>1206</v>
      </c>
      <c r="E25" s="26">
        <v>1.629947756825E12</v>
      </c>
      <c r="F25" s="24" t="b">
        <f t="shared" si="2"/>
        <v>1</v>
      </c>
      <c r="G25" s="25" t="s">
        <v>84</v>
      </c>
      <c r="H25" s="26">
        <v>282.0</v>
      </c>
      <c r="I25" s="27" t="s">
        <v>1213</v>
      </c>
      <c r="J25" s="26">
        <v>1.629948551483E12</v>
      </c>
      <c r="K25" s="24" t="b">
        <f t="shared" si="3"/>
        <v>1</v>
      </c>
      <c r="L25" s="25" t="s">
        <v>81</v>
      </c>
      <c r="M25" s="26">
        <v>169.0</v>
      </c>
      <c r="N25" s="27" t="s">
        <v>1214</v>
      </c>
      <c r="O25" s="26">
        <v>1.629948871299E12</v>
      </c>
      <c r="P25" s="24" t="b">
        <f t="shared" si="4"/>
        <v>1</v>
      </c>
      <c r="Q25" s="25" t="s">
        <v>92</v>
      </c>
      <c r="R25" s="26">
        <v>132.0</v>
      </c>
      <c r="S25" s="27" t="s">
        <v>1215</v>
      </c>
      <c r="T25" s="26">
        <v>1.629953572199E12</v>
      </c>
      <c r="U25" s="24" t="b">
        <f t="shared" si="5"/>
        <v>1</v>
      </c>
      <c r="V25" s="25" t="s">
        <v>100</v>
      </c>
      <c r="W25" s="26">
        <v>462.0</v>
      </c>
      <c r="X25" s="27" t="s">
        <v>1216</v>
      </c>
      <c r="Y25" s="26">
        <v>1.629953932231E12</v>
      </c>
      <c r="Z25" s="24" t="b">
        <f t="shared" si="6"/>
        <v>1</v>
      </c>
      <c r="AA25" s="25" t="s">
        <v>92</v>
      </c>
      <c r="AB25" s="26">
        <v>59.0</v>
      </c>
      <c r="AC25" s="27" t="s">
        <v>1207</v>
      </c>
      <c r="AD25" s="26">
        <v>1.629954316547E12</v>
      </c>
      <c r="AE25" s="24" t="b">
        <f t="shared" si="7"/>
        <v>1</v>
      </c>
      <c r="AF25" s="25" t="s">
        <v>84</v>
      </c>
      <c r="AG25" s="26">
        <v>187.0</v>
      </c>
      <c r="AH25" s="27" t="s">
        <v>1210</v>
      </c>
      <c r="AI25" s="26">
        <v>1.629957402981E12</v>
      </c>
      <c r="AJ25" s="24" t="b">
        <f t="shared" si="8"/>
        <v>1</v>
      </c>
      <c r="AK25" s="25" t="s">
        <v>92</v>
      </c>
      <c r="AL25" s="26">
        <v>75.0</v>
      </c>
      <c r="AM25" s="27" t="s">
        <v>1211</v>
      </c>
      <c r="AN25" s="26">
        <v>1.629957891342E12</v>
      </c>
      <c r="AO25" s="24" t="b">
        <f t="shared" si="9"/>
        <v>1</v>
      </c>
      <c r="AP25" s="25" t="s">
        <v>84</v>
      </c>
      <c r="AQ25" s="26">
        <v>221.0</v>
      </c>
      <c r="AR25" s="27" t="s">
        <v>1212</v>
      </c>
      <c r="AS25" s="26">
        <v>1.629958463728E12</v>
      </c>
    </row>
    <row r="26">
      <c r="A26" s="24" t="b">
        <f t="shared" si="1"/>
        <v>0</v>
      </c>
      <c r="B26" s="25" t="s">
        <v>148</v>
      </c>
      <c r="C26" s="26">
        <v>790.0</v>
      </c>
      <c r="D26" s="27" t="s">
        <v>1217</v>
      </c>
      <c r="E26" s="26">
        <v>1.62994775762E12</v>
      </c>
      <c r="F26" s="24" t="b">
        <f t="shared" si="2"/>
        <v>0</v>
      </c>
      <c r="G26" s="25" t="s">
        <v>152</v>
      </c>
      <c r="H26" s="26">
        <v>454.0</v>
      </c>
      <c r="I26" s="27" t="s">
        <v>1213</v>
      </c>
      <c r="J26" s="26">
        <v>1.629948551939E12</v>
      </c>
      <c r="K26" s="24" t="b">
        <f t="shared" si="3"/>
        <v>1</v>
      </c>
      <c r="L26" s="25" t="s">
        <v>84</v>
      </c>
      <c r="M26" s="26">
        <v>153.0</v>
      </c>
      <c r="N26" s="27" t="s">
        <v>1214</v>
      </c>
      <c r="O26" s="26">
        <v>1.629948871451E12</v>
      </c>
      <c r="P26" s="24" t="b">
        <f t="shared" si="4"/>
        <v>1</v>
      </c>
      <c r="Q26" s="25" t="s">
        <v>92</v>
      </c>
      <c r="R26" s="26">
        <v>149.0</v>
      </c>
      <c r="S26" s="27" t="s">
        <v>1215</v>
      </c>
      <c r="T26" s="26">
        <v>1.629953572356E12</v>
      </c>
      <c r="U26" s="24" t="b">
        <f t="shared" si="5"/>
        <v>1</v>
      </c>
      <c r="V26" s="25" t="s">
        <v>111</v>
      </c>
      <c r="W26" s="26">
        <v>410.0</v>
      </c>
      <c r="X26" s="27" t="s">
        <v>1216</v>
      </c>
      <c r="Y26" s="26">
        <v>1.629953932642E12</v>
      </c>
      <c r="Z26" s="24" t="b">
        <f t="shared" si="6"/>
        <v>1</v>
      </c>
      <c r="AA26" s="25" t="s">
        <v>92</v>
      </c>
      <c r="AB26" s="26">
        <v>167.0</v>
      </c>
      <c r="AC26" s="27" t="s">
        <v>1207</v>
      </c>
      <c r="AD26" s="26">
        <v>1.629954316708E12</v>
      </c>
      <c r="AE26" s="24" t="b">
        <f t="shared" si="7"/>
        <v>1</v>
      </c>
      <c r="AF26" s="25" t="s">
        <v>123</v>
      </c>
      <c r="AG26" s="26">
        <v>215.0</v>
      </c>
      <c r="AH26" s="27" t="s">
        <v>1218</v>
      </c>
      <c r="AI26" s="26">
        <v>1.629957403198E12</v>
      </c>
      <c r="AJ26" s="24" t="b">
        <f t="shared" si="8"/>
        <v>1</v>
      </c>
      <c r="AK26" s="25" t="s">
        <v>92</v>
      </c>
      <c r="AL26" s="26">
        <v>169.0</v>
      </c>
      <c r="AM26" s="27" t="s">
        <v>1211</v>
      </c>
      <c r="AN26" s="26">
        <v>1.629957891511E12</v>
      </c>
      <c r="AO26" s="24" t="b">
        <f t="shared" si="9"/>
        <v>1</v>
      </c>
      <c r="AP26" s="25" t="s">
        <v>123</v>
      </c>
      <c r="AQ26" s="26">
        <v>198.0</v>
      </c>
      <c r="AR26" s="27" t="s">
        <v>1212</v>
      </c>
      <c r="AS26" s="26">
        <v>1.629958463941E12</v>
      </c>
    </row>
    <row r="27">
      <c r="A27" s="24" t="b">
        <f t="shared" si="1"/>
        <v>1</v>
      </c>
      <c r="B27" s="25" t="s">
        <v>157</v>
      </c>
      <c r="C27" s="26">
        <v>235.0</v>
      </c>
      <c r="D27" s="27" t="s">
        <v>1217</v>
      </c>
      <c r="E27" s="26">
        <v>1.629947757853E12</v>
      </c>
      <c r="F27" s="24" t="b">
        <f t="shared" si="2"/>
        <v>1</v>
      </c>
      <c r="G27" s="25" t="s">
        <v>157</v>
      </c>
      <c r="H27" s="26">
        <v>228.0</v>
      </c>
      <c r="I27" s="27" t="s">
        <v>1219</v>
      </c>
      <c r="J27" s="26">
        <v>1.629948552171E12</v>
      </c>
      <c r="K27" s="24" t="b">
        <f t="shared" si="3"/>
        <v>1</v>
      </c>
      <c r="L27" s="25" t="s">
        <v>138</v>
      </c>
      <c r="M27" s="26">
        <v>120.0</v>
      </c>
      <c r="N27" s="27" t="s">
        <v>1214</v>
      </c>
      <c r="O27" s="26">
        <v>1.629948871571E12</v>
      </c>
      <c r="P27" s="24" t="b">
        <f t="shared" si="4"/>
        <v>1</v>
      </c>
      <c r="Q27" s="25" t="s">
        <v>81</v>
      </c>
      <c r="R27" s="26">
        <v>209.0</v>
      </c>
      <c r="S27" s="27" t="s">
        <v>1215</v>
      </c>
      <c r="T27" s="26">
        <v>1.629953572573E12</v>
      </c>
      <c r="U27" s="24" t="b">
        <f t="shared" si="5"/>
        <v>1</v>
      </c>
      <c r="V27" s="25" t="s">
        <v>84</v>
      </c>
      <c r="W27" s="26">
        <v>157.0</v>
      </c>
      <c r="X27" s="27" t="s">
        <v>1216</v>
      </c>
      <c r="Y27" s="26">
        <v>1.629953932798E12</v>
      </c>
      <c r="Z27" s="24" t="b">
        <f t="shared" si="6"/>
        <v>1</v>
      </c>
      <c r="AA27" s="25" t="s">
        <v>81</v>
      </c>
      <c r="AB27" s="26">
        <v>176.0</v>
      </c>
      <c r="AC27" s="27" t="s">
        <v>1207</v>
      </c>
      <c r="AD27" s="26">
        <v>1.629954316887E12</v>
      </c>
      <c r="AE27" s="24" t="b">
        <f t="shared" si="7"/>
        <v>1</v>
      </c>
      <c r="AF27" s="25" t="s">
        <v>92</v>
      </c>
      <c r="AG27" s="26">
        <v>58.0</v>
      </c>
      <c r="AH27" s="27" t="s">
        <v>1218</v>
      </c>
      <c r="AI27" s="26">
        <v>1.629957403255E12</v>
      </c>
      <c r="AJ27" s="24" t="b">
        <f t="shared" si="8"/>
        <v>1</v>
      </c>
      <c r="AK27" s="25" t="s">
        <v>81</v>
      </c>
      <c r="AL27" s="26">
        <v>234.0</v>
      </c>
      <c r="AM27" s="27" t="s">
        <v>1211</v>
      </c>
      <c r="AN27" s="26">
        <v>1.629957891747E12</v>
      </c>
      <c r="AO27" s="24" t="b">
        <f t="shared" si="9"/>
        <v>1</v>
      </c>
      <c r="AP27" s="25" t="s">
        <v>92</v>
      </c>
      <c r="AQ27" s="26">
        <v>75.0</v>
      </c>
      <c r="AR27" s="27" t="s">
        <v>1212</v>
      </c>
      <c r="AS27" s="26">
        <v>1.629958463999E12</v>
      </c>
    </row>
    <row r="28">
      <c r="A28" s="24" t="b">
        <f t="shared" si="1"/>
        <v>1</v>
      </c>
      <c r="B28" s="25" t="s">
        <v>166</v>
      </c>
      <c r="C28" s="26">
        <v>149.0</v>
      </c>
      <c r="D28" s="27" t="s">
        <v>1220</v>
      </c>
      <c r="E28" s="26">
        <v>1.629947758E12</v>
      </c>
      <c r="F28" s="24" t="b">
        <f t="shared" si="2"/>
        <v>1</v>
      </c>
      <c r="G28" s="25" t="s">
        <v>157</v>
      </c>
      <c r="H28" s="26">
        <v>166.0</v>
      </c>
      <c r="I28" s="27" t="s">
        <v>1219</v>
      </c>
      <c r="J28" s="26">
        <v>1.629948552331E12</v>
      </c>
      <c r="K28" s="24" t="b">
        <f t="shared" si="3"/>
        <v>1</v>
      </c>
      <c r="L28" s="25" t="s">
        <v>81</v>
      </c>
      <c r="M28" s="26">
        <v>209.0</v>
      </c>
      <c r="N28" s="27" t="s">
        <v>1214</v>
      </c>
      <c r="O28" s="26">
        <v>1.629948871777E12</v>
      </c>
      <c r="P28" s="24" t="b">
        <f t="shared" si="4"/>
        <v>1</v>
      </c>
      <c r="Q28" s="25" t="s">
        <v>84</v>
      </c>
      <c r="R28" s="26">
        <v>232.0</v>
      </c>
      <c r="S28" s="27" t="s">
        <v>1215</v>
      </c>
      <c r="T28" s="26">
        <v>1.62995357279E12</v>
      </c>
      <c r="U28" s="24" t="b">
        <f t="shared" si="5"/>
        <v>1</v>
      </c>
      <c r="V28" s="25" t="s">
        <v>123</v>
      </c>
      <c r="W28" s="26">
        <v>187.0</v>
      </c>
      <c r="X28" s="27" t="s">
        <v>1216</v>
      </c>
      <c r="Y28" s="26">
        <v>1.629953932984E12</v>
      </c>
      <c r="Z28" s="24" t="b">
        <f t="shared" si="6"/>
        <v>1</v>
      </c>
      <c r="AA28" s="25" t="s">
        <v>84</v>
      </c>
      <c r="AB28" s="26">
        <v>170.0</v>
      </c>
      <c r="AC28" s="27" t="s">
        <v>1221</v>
      </c>
      <c r="AD28" s="26">
        <v>1.629954317058E12</v>
      </c>
      <c r="AE28" s="24" t="b">
        <f t="shared" si="7"/>
        <v>1</v>
      </c>
      <c r="AF28" s="25" t="s">
        <v>92</v>
      </c>
      <c r="AG28" s="26">
        <v>167.0</v>
      </c>
      <c r="AH28" s="27" t="s">
        <v>1218</v>
      </c>
      <c r="AI28" s="26">
        <v>1.629957403422E12</v>
      </c>
      <c r="AJ28" s="24" t="b">
        <f t="shared" si="8"/>
        <v>1</v>
      </c>
      <c r="AK28" s="25" t="s">
        <v>84</v>
      </c>
      <c r="AL28" s="26">
        <v>247.0</v>
      </c>
      <c r="AM28" s="27" t="s">
        <v>1211</v>
      </c>
      <c r="AN28" s="26">
        <v>1.629957891996E12</v>
      </c>
      <c r="AO28" s="24" t="b">
        <f t="shared" si="9"/>
        <v>1</v>
      </c>
      <c r="AP28" s="25" t="s">
        <v>92</v>
      </c>
      <c r="AQ28" s="26">
        <v>170.0</v>
      </c>
      <c r="AR28" s="27" t="s">
        <v>1222</v>
      </c>
      <c r="AS28" s="26">
        <v>1.629958464171E12</v>
      </c>
    </row>
    <row r="29">
      <c r="A29" s="24" t="b">
        <f t="shared" si="1"/>
        <v>1</v>
      </c>
      <c r="B29" s="25" t="s">
        <v>84</v>
      </c>
      <c r="C29" s="26">
        <v>203.0</v>
      </c>
      <c r="D29" s="27" t="s">
        <v>1220</v>
      </c>
      <c r="E29" s="26">
        <v>1.629947758212E12</v>
      </c>
      <c r="F29" s="24" t="b">
        <f t="shared" si="2"/>
        <v>1</v>
      </c>
      <c r="G29" s="25" t="s">
        <v>84</v>
      </c>
      <c r="H29" s="26">
        <v>149.0</v>
      </c>
      <c r="I29" s="27" t="s">
        <v>1219</v>
      </c>
      <c r="J29" s="26">
        <v>1.62994855248E12</v>
      </c>
      <c r="K29" s="24" t="b">
        <f t="shared" si="3"/>
        <v>1</v>
      </c>
      <c r="L29" s="25" t="s">
        <v>84</v>
      </c>
      <c r="M29" s="26">
        <v>297.0</v>
      </c>
      <c r="N29" s="27" t="s">
        <v>1223</v>
      </c>
      <c r="O29" s="26">
        <v>1.629948872075E12</v>
      </c>
      <c r="P29" s="24" t="b">
        <f t="shared" si="4"/>
        <v>1</v>
      </c>
      <c r="Q29" s="25" t="s">
        <v>138</v>
      </c>
      <c r="R29" s="26">
        <v>128.0</v>
      </c>
      <c r="S29" s="27" t="s">
        <v>1215</v>
      </c>
      <c r="T29" s="26">
        <v>1.629953572917E12</v>
      </c>
      <c r="U29" s="24" t="b">
        <f t="shared" si="5"/>
        <v>1</v>
      </c>
      <c r="V29" s="25" t="s">
        <v>92</v>
      </c>
      <c r="W29" s="26">
        <v>109.0</v>
      </c>
      <c r="X29" s="27" t="s">
        <v>1224</v>
      </c>
      <c r="Y29" s="26">
        <v>1.629953933096E12</v>
      </c>
      <c r="Z29" s="24" t="b">
        <f t="shared" si="6"/>
        <v>1</v>
      </c>
      <c r="AA29" s="25" t="s">
        <v>138</v>
      </c>
      <c r="AB29" s="26">
        <v>115.0</v>
      </c>
      <c r="AC29" s="27" t="s">
        <v>1221</v>
      </c>
      <c r="AD29" s="26">
        <v>1.629954317171E12</v>
      </c>
      <c r="AE29" s="24" t="b">
        <f t="shared" si="7"/>
        <v>1</v>
      </c>
      <c r="AF29" s="25" t="s">
        <v>81</v>
      </c>
      <c r="AG29" s="26">
        <v>210.0</v>
      </c>
      <c r="AH29" s="27" t="s">
        <v>1218</v>
      </c>
      <c r="AI29" s="26">
        <v>1.629957403635E12</v>
      </c>
      <c r="AJ29" s="24" t="b">
        <f t="shared" si="8"/>
        <v>1</v>
      </c>
      <c r="AK29" s="25" t="s">
        <v>138</v>
      </c>
      <c r="AL29" s="26">
        <v>171.0</v>
      </c>
      <c r="AM29" s="27" t="s">
        <v>1225</v>
      </c>
      <c r="AN29" s="26">
        <v>1.629957892168E12</v>
      </c>
      <c r="AO29" s="24" t="b">
        <f t="shared" si="9"/>
        <v>1</v>
      </c>
      <c r="AP29" s="25" t="s">
        <v>81</v>
      </c>
      <c r="AQ29" s="26">
        <v>190.0</v>
      </c>
      <c r="AR29" s="27" t="s">
        <v>1222</v>
      </c>
      <c r="AS29" s="26">
        <v>1.629958464375E12</v>
      </c>
    </row>
    <row r="30">
      <c r="A30" s="24" t="b">
        <f t="shared" si="1"/>
        <v>1</v>
      </c>
      <c r="B30" s="25" t="s">
        <v>176</v>
      </c>
      <c r="C30" s="26">
        <v>288.0</v>
      </c>
      <c r="D30" s="27" t="s">
        <v>1220</v>
      </c>
      <c r="E30" s="26">
        <v>1.629947758499E12</v>
      </c>
      <c r="F30" s="24" t="b">
        <f t="shared" si="2"/>
        <v>1</v>
      </c>
      <c r="G30" s="25" t="s">
        <v>176</v>
      </c>
      <c r="H30" s="26">
        <v>767.0</v>
      </c>
      <c r="I30" s="27" t="s">
        <v>1226</v>
      </c>
      <c r="J30" s="26">
        <v>1.629948553247E12</v>
      </c>
      <c r="K30" s="24" t="b">
        <f t="shared" si="3"/>
        <v>0</v>
      </c>
      <c r="L30" s="25" t="s">
        <v>146</v>
      </c>
      <c r="M30" s="26">
        <v>657.0</v>
      </c>
      <c r="N30" s="27" t="s">
        <v>1223</v>
      </c>
      <c r="O30" s="26">
        <v>1.629948872738E12</v>
      </c>
      <c r="P30" s="24" t="b">
        <f t="shared" si="4"/>
        <v>1</v>
      </c>
      <c r="Q30" s="25" t="s">
        <v>81</v>
      </c>
      <c r="R30" s="26">
        <v>268.0</v>
      </c>
      <c r="S30" s="27" t="s">
        <v>1227</v>
      </c>
      <c r="T30" s="26">
        <v>1.629953573185E12</v>
      </c>
      <c r="U30" s="24" t="b">
        <f t="shared" si="5"/>
        <v>1</v>
      </c>
      <c r="V30" s="25" t="s">
        <v>92</v>
      </c>
      <c r="W30" s="26">
        <v>160.0</v>
      </c>
      <c r="X30" s="27" t="s">
        <v>1224</v>
      </c>
      <c r="Y30" s="26">
        <v>1.629953933255E12</v>
      </c>
      <c r="Z30" s="24" t="b">
        <f t="shared" si="6"/>
        <v>1</v>
      </c>
      <c r="AA30" s="25" t="s">
        <v>81</v>
      </c>
      <c r="AB30" s="26">
        <v>259.0</v>
      </c>
      <c r="AC30" s="27" t="s">
        <v>1221</v>
      </c>
      <c r="AD30" s="26">
        <v>1.62995431743E12</v>
      </c>
      <c r="AE30" s="24" t="b">
        <f t="shared" si="7"/>
        <v>1</v>
      </c>
      <c r="AF30" s="25" t="s">
        <v>84</v>
      </c>
      <c r="AG30" s="26">
        <v>147.0</v>
      </c>
      <c r="AH30" s="27" t="s">
        <v>1218</v>
      </c>
      <c r="AI30" s="26">
        <v>1.629957403781E12</v>
      </c>
      <c r="AJ30" s="24" t="b">
        <f t="shared" si="8"/>
        <v>1</v>
      </c>
      <c r="AK30" s="25" t="s">
        <v>81</v>
      </c>
      <c r="AL30" s="26">
        <v>292.0</v>
      </c>
      <c r="AM30" s="27" t="s">
        <v>1225</v>
      </c>
      <c r="AN30" s="26">
        <v>1.629957892458E12</v>
      </c>
      <c r="AO30" s="24" t="b">
        <f t="shared" si="9"/>
        <v>1</v>
      </c>
      <c r="AP30" s="25" t="s">
        <v>84</v>
      </c>
      <c r="AQ30" s="26">
        <v>167.0</v>
      </c>
      <c r="AR30" s="27" t="s">
        <v>1222</v>
      </c>
      <c r="AS30" s="26">
        <v>1.629958464527E12</v>
      </c>
    </row>
    <row r="31">
      <c r="A31" s="24" t="b">
        <f t="shared" si="1"/>
        <v>1</v>
      </c>
      <c r="B31" s="25" t="s">
        <v>183</v>
      </c>
      <c r="C31" s="26">
        <v>156.0</v>
      </c>
      <c r="D31" s="27" t="s">
        <v>1220</v>
      </c>
      <c r="E31" s="26">
        <v>1.629947758642E12</v>
      </c>
      <c r="F31" s="24" t="b">
        <f t="shared" si="2"/>
        <v>1</v>
      </c>
      <c r="G31" s="25" t="s">
        <v>183</v>
      </c>
      <c r="H31" s="26">
        <v>212.0</v>
      </c>
      <c r="I31" s="27" t="s">
        <v>1226</v>
      </c>
      <c r="J31" s="26">
        <v>1.629948553461E12</v>
      </c>
      <c r="K31" s="24" t="b">
        <f t="shared" si="3"/>
        <v>1</v>
      </c>
      <c r="L31" s="25" t="s">
        <v>157</v>
      </c>
      <c r="M31" s="26">
        <v>236.0</v>
      </c>
      <c r="N31" s="27" t="s">
        <v>1223</v>
      </c>
      <c r="O31" s="26">
        <v>1.629948872977E12</v>
      </c>
      <c r="P31" s="24" t="b">
        <f t="shared" si="4"/>
        <v>1</v>
      </c>
      <c r="Q31" s="25" t="s">
        <v>84</v>
      </c>
      <c r="R31" s="26">
        <v>204.0</v>
      </c>
      <c r="S31" s="27" t="s">
        <v>1227</v>
      </c>
      <c r="T31" s="26">
        <v>1.629953573389E12</v>
      </c>
      <c r="U31" s="24" t="b">
        <f t="shared" si="5"/>
        <v>1</v>
      </c>
      <c r="V31" s="25" t="s">
        <v>81</v>
      </c>
      <c r="W31" s="26">
        <v>191.0</v>
      </c>
      <c r="X31" s="27" t="s">
        <v>1224</v>
      </c>
      <c r="Y31" s="26">
        <v>1.629953933447E12</v>
      </c>
      <c r="Z31" s="24" t="b">
        <f t="shared" si="6"/>
        <v>1</v>
      </c>
      <c r="AA31" s="25" t="s">
        <v>84</v>
      </c>
      <c r="AB31" s="26">
        <v>116.0</v>
      </c>
      <c r="AC31" s="27" t="s">
        <v>1221</v>
      </c>
      <c r="AD31" s="26">
        <v>1.629954317552E12</v>
      </c>
      <c r="AE31" s="24" t="b">
        <f t="shared" si="7"/>
        <v>1</v>
      </c>
      <c r="AF31" s="25" t="s">
        <v>138</v>
      </c>
      <c r="AG31" s="26">
        <v>155.0</v>
      </c>
      <c r="AH31" s="27" t="s">
        <v>1218</v>
      </c>
      <c r="AI31" s="26">
        <v>1.629957403936E12</v>
      </c>
      <c r="AJ31" s="24" t="b">
        <f t="shared" si="8"/>
        <v>1</v>
      </c>
      <c r="AK31" s="25" t="s">
        <v>84</v>
      </c>
      <c r="AL31" s="26">
        <v>172.0</v>
      </c>
      <c r="AM31" s="27" t="s">
        <v>1225</v>
      </c>
      <c r="AN31" s="26">
        <v>1.629957892629E12</v>
      </c>
      <c r="AO31" s="24" t="b">
        <f t="shared" si="9"/>
        <v>1</v>
      </c>
      <c r="AP31" s="25" t="s">
        <v>138</v>
      </c>
      <c r="AQ31" s="26">
        <v>126.0</v>
      </c>
      <c r="AR31" s="27" t="s">
        <v>1222</v>
      </c>
      <c r="AS31" s="26">
        <v>1.629958464652E12</v>
      </c>
    </row>
    <row r="32">
      <c r="A32" s="24" t="b">
        <f t="shared" si="1"/>
        <v>1</v>
      </c>
      <c r="B32" s="25" t="s">
        <v>70</v>
      </c>
      <c r="C32" s="26">
        <v>158.0</v>
      </c>
      <c r="D32" s="27" t="s">
        <v>1220</v>
      </c>
      <c r="E32" s="26">
        <v>1.629947758805E12</v>
      </c>
      <c r="F32" s="24" t="b">
        <f t="shared" si="2"/>
        <v>1</v>
      </c>
      <c r="G32" s="25" t="s">
        <v>70</v>
      </c>
      <c r="H32" s="26">
        <v>180.0</v>
      </c>
      <c r="I32" s="27" t="s">
        <v>1226</v>
      </c>
      <c r="J32" s="26">
        <v>1.629948553638E12</v>
      </c>
      <c r="K32" s="24" t="b">
        <f t="shared" si="3"/>
        <v>1</v>
      </c>
      <c r="L32" s="25" t="s">
        <v>231</v>
      </c>
      <c r="M32" s="26">
        <v>220.0</v>
      </c>
      <c r="N32" s="27" t="s">
        <v>1228</v>
      </c>
      <c r="O32" s="26">
        <v>1.629948873193E12</v>
      </c>
      <c r="P32" s="24" t="b">
        <f t="shared" si="4"/>
        <v>0</v>
      </c>
      <c r="Q32" s="25" t="s">
        <v>148</v>
      </c>
      <c r="R32" s="26">
        <v>742.0</v>
      </c>
      <c r="S32" s="27" t="s">
        <v>1229</v>
      </c>
      <c r="T32" s="26">
        <v>1.629953574132E12</v>
      </c>
      <c r="U32" s="24" t="b">
        <f t="shared" si="5"/>
        <v>1</v>
      </c>
      <c r="V32" s="25" t="s">
        <v>84</v>
      </c>
      <c r="W32" s="26">
        <v>188.0</v>
      </c>
      <c r="X32" s="27" t="s">
        <v>1224</v>
      </c>
      <c r="Y32" s="26">
        <v>1.629953933632E12</v>
      </c>
      <c r="Z32" s="24" t="b">
        <f t="shared" si="6"/>
        <v>0</v>
      </c>
      <c r="AA32" s="25" t="s">
        <v>152</v>
      </c>
      <c r="AB32" s="26">
        <v>454.0</v>
      </c>
      <c r="AC32" s="27" t="s">
        <v>1221</v>
      </c>
      <c r="AD32" s="26">
        <v>1.629954317999E12</v>
      </c>
      <c r="AE32" s="24" t="b">
        <f t="shared" si="7"/>
        <v>1</v>
      </c>
      <c r="AF32" s="25" t="s">
        <v>81</v>
      </c>
      <c r="AG32" s="26">
        <v>268.0</v>
      </c>
      <c r="AH32" s="27" t="s">
        <v>1230</v>
      </c>
      <c r="AI32" s="26">
        <v>1.629957404202E12</v>
      </c>
      <c r="AJ32" s="24" t="b">
        <f t="shared" si="8"/>
        <v>0</v>
      </c>
      <c r="AK32" s="25" t="s">
        <v>146</v>
      </c>
      <c r="AL32" s="26">
        <v>549.0</v>
      </c>
      <c r="AM32" s="27" t="s">
        <v>1231</v>
      </c>
      <c r="AN32" s="26">
        <v>1.62995789318E12</v>
      </c>
      <c r="AO32" s="24" t="b">
        <f t="shared" si="9"/>
        <v>1</v>
      </c>
      <c r="AP32" s="25" t="s">
        <v>81</v>
      </c>
      <c r="AQ32" s="26">
        <v>225.0</v>
      </c>
      <c r="AR32" s="27" t="s">
        <v>1222</v>
      </c>
      <c r="AS32" s="26">
        <v>1.62995846488E12</v>
      </c>
    </row>
    <row r="33">
      <c r="A33" s="24" t="b">
        <f t="shared" si="1"/>
        <v>1</v>
      </c>
      <c r="B33" s="25" t="s">
        <v>61</v>
      </c>
      <c r="C33" s="26">
        <v>162.0</v>
      </c>
      <c r="D33" s="27" t="s">
        <v>1220</v>
      </c>
      <c r="E33" s="26">
        <v>1.62994775897E12</v>
      </c>
      <c r="F33" s="24" t="b">
        <f t="shared" si="2"/>
        <v>1</v>
      </c>
      <c r="G33" s="25" t="s">
        <v>61</v>
      </c>
      <c r="H33" s="26">
        <v>188.0</v>
      </c>
      <c r="I33" s="27" t="s">
        <v>1226</v>
      </c>
      <c r="J33" s="26">
        <v>1.629948553842E12</v>
      </c>
      <c r="K33" s="24" t="b">
        <f t="shared" si="3"/>
        <v>1</v>
      </c>
      <c r="L33" s="25" t="s">
        <v>84</v>
      </c>
      <c r="M33" s="26">
        <v>223.0</v>
      </c>
      <c r="N33" s="27" t="s">
        <v>1228</v>
      </c>
      <c r="O33" s="26">
        <v>1.629948873414E12</v>
      </c>
      <c r="P33" s="24" t="b">
        <f t="shared" si="4"/>
        <v>1</v>
      </c>
      <c r="Q33" s="25" t="s">
        <v>159</v>
      </c>
      <c r="R33" s="26">
        <v>261.0</v>
      </c>
      <c r="S33" s="27" t="s">
        <v>1229</v>
      </c>
      <c r="T33" s="26">
        <v>1.629953574392E12</v>
      </c>
      <c r="U33" s="24" t="b">
        <f t="shared" si="5"/>
        <v>1</v>
      </c>
      <c r="V33" s="25" t="s">
        <v>138</v>
      </c>
      <c r="W33" s="26">
        <v>1760.0</v>
      </c>
      <c r="X33" s="27" t="s">
        <v>1232</v>
      </c>
      <c r="Y33" s="26">
        <v>1.629953935392E12</v>
      </c>
      <c r="Z33" s="24" t="b">
        <f t="shared" si="6"/>
        <v>1</v>
      </c>
      <c r="AA33" s="25" t="s">
        <v>159</v>
      </c>
      <c r="AB33" s="26">
        <v>209.0</v>
      </c>
      <c r="AC33" s="27" t="s">
        <v>1233</v>
      </c>
      <c r="AD33" s="26">
        <v>1.629954318209E12</v>
      </c>
      <c r="AE33" s="24" t="b">
        <f t="shared" si="7"/>
        <v>1</v>
      </c>
      <c r="AF33" s="25" t="s">
        <v>84</v>
      </c>
      <c r="AG33" s="26">
        <v>113.0</v>
      </c>
      <c r="AH33" s="27" t="s">
        <v>1230</v>
      </c>
      <c r="AI33" s="26">
        <v>1.629957404318E12</v>
      </c>
      <c r="AJ33" s="24" t="b">
        <f t="shared" si="8"/>
        <v>1</v>
      </c>
      <c r="AK33" s="25" t="s">
        <v>157</v>
      </c>
      <c r="AL33" s="26">
        <v>233.0</v>
      </c>
      <c r="AM33" s="27" t="s">
        <v>1231</v>
      </c>
      <c r="AN33" s="26">
        <v>1.629957893413E12</v>
      </c>
      <c r="AO33" s="24" t="b">
        <f t="shared" si="9"/>
        <v>1</v>
      </c>
      <c r="AP33" s="25" t="s">
        <v>84</v>
      </c>
      <c r="AQ33" s="26">
        <v>98.0</v>
      </c>
      <c r="AR33" s="27" t="s">
        <v>1222</v>
      </c>
      <c r="AS33" s="26">
        <v>1.629958464977E12</v>
      </c>
    </row>
    <row r="34">
      <c r="A34" s="24" t="b">
        <f t="shared" si="1"/>
        <v>1</v>
      </c>
      <c r="B34" s="25" t="s">
        <v>196</v>
      </c>
      <c r="C34" s="26">
        <v>96.0</v>
      </c>
      <c r="D34" s="27" t="s">
        <v>1234</v>
      </c>
      <c r="E34" s="26">
        <v>1.629947759063E12</v>
      </c>
      <c r="F34" s="24" t="b">
        <f t="shared" si="2"/>
        <v>1</v>
      </c>
      <c r="G34" s="25" t="s">
        <v>196</v>
      </c>
      <c r="H34" s="26">
        <v>102.0</v>
      </c>
      <c r="I34" s="27" t="s">
        <v>1226</v>
      </c>
      <c r="J34" s="26">
        <v>1.629948553929E12</v>
      </c>
      <c r="K34" s="24" t="b">
        <f t="shared" si="3"/>
        <v>1</v>
      </c>
      <c r="L34" s="25" t="s">
        <v>176</v>
      </c>
      <c r="M34" s="26">
        <v>165.0</v>
      </c>
      <c r="N34" s="27" t="s">
        <v>1228</v>
      </c>
      <c r="O34" s="26">
        <v>1.629948873578E12</v>
      </c>
      <c r="P34" s="24" t="b">
        <f t="shared" si="4"/>
        <v>1</v>
      </c>
      <c r="Q34" s="25" t="s">
        <v>172</v>
      </c>
      <c r="R34" s="26">
        <v>349.0</v>
      </c>
      <c r="S34" s="27" t="s">
        <v>1229</v>
      </c>
      <c r="T34" s="26">
        <v>1.62995357474E12</v>
      </c>
      <c r="U34" s="24" t="b">
        <f t="shared" si="5"/>
        <v>1</v>
      </c>
      <c r="V34" s="25" t="s">
        <v>81</v>
      </c>
      <c r="W34" s="26">
        <v>269.0</v>
      </c>
      <c r="X34" s="27" t="s">
        <v>1232</v>
      </c>
      <c r="Y34" s="26">
        <v>1.629953935661E12</v>
      </c>
      <c r="Z34" s="24" t="b">
        <f t="shared" si="6"/>
        <v>1</v>
      </c>
      <c r="AA34" s="25" t="s">
        <v>193</v>
      </c>
      <c r="AB34" s="26">
        <v>244.0</v>
      </c>
      <c r="AC34" s="27" t="s">
        <v>1233</v>
      </c>
      <c r="AD34" s="26">
        <v>1.629954318452E12</v>
      </c>
      <c r="AE34" s="24" t="b">
        <f t="shared" si="7"/>
        <v>0</v>
      </c>
      <c r="AF34" s="25" t="s">
        <v>146</v>
      </c>
      <c r="AG34" s="26">
        <v>539.0</v>
      </c>
      <c r="AH34" s="27" t="s">
        <v>1230</v>
      </c>
      <c r="AI34" s="26">
        <v>1.629957404858E12</v>
      </c>
      <c r="AJ34" s="24" t="b">
        <f t="shared" si="8"/>
        <v>1</v>
      </c>
      <c r="AK34" s="25" t="s">
        <v>172</v>
      </c>
      <c r="AL34" s="26">
        <v>334.0</v>
      </c>
      <c r="AM34" s="27" t="s">
        <v>1231</v>
      </c>
      <c r="AN34" s="26">
        <v>1.629957893761E12</v>
      </c>
      <c r="AO34" s="24" t="b">
        <f t="shared" si="9"/>
        <v>0</v>
      </c>
      <c r="AP34" s="25" t="s">
        <v>148</v>
      </c>
      <c r="AQ34" s="26">
        <v>387.0</v>
      </c>
      <c r="AR34" s="27" t="s">
        <v>1235</v>
      </c>
      <c r="AS34" s="26">
        <v>1.629958465405E12</v>
      </c>
    </row>
    <row r="35">
      <c r="A35" s="24" t="b">
        <f t="shared" si="1"/>
        <v>1</v>
      </c>
      <c r="B35" s="25" t="s">
        <v>70</v>
      </c>
      <c r="C35" s="26">
        <v>109.0</v>
      </c>
      <c r="D35" s="27" t="s">
        <v>1234</v>
      </c>
      <c r="E35" s="26">
        <v>1.629947759172E12</v>
      </c>
      <c r="F35" s="24" t="b">
        <f t="shared" si="2"/>
        <v>1</v>
      </c>
      <c r="G35" s="25" t="s">
        <v>70</v>
      </c>
      <c r="H35" s="26">
        <v>99.0</v>
      </c>
      <c r="I35" s="27" t="s">
        <v>1236</v>
      </c>
      <c r="J35" s="26">
        <v>1.62994855403E12</v>
      </c>
      <c r="K35" s="24" t="b">
        <f t="shared" si="3"/>
        <v>1</v>
      </c>
      <c r="L35" s="25" t="s">
        <v>183</v>
      </c>
      <c r="M35" s="26">
        <v>190.0</v>
      </c>
      <c r="N35" s="27" t="s">
        <v>1228</v>
      </c>
      <c r="O35" s="26">
        <v>1.629948873767E12</v>
      </c>
      <c r="P35" s="24" t="b">
        <f t="shared" si="4"/>
        <v>1</v>
      </c>
      <c r="Q35" s="25" t="s">
        <v>84</v>
      </c>
      <c r="R35" s="26">
        <v>270.0</v>
      </c>
      <c r="S35" s="27" t="s">
        <v>1237</v>
      </c>
      <c r="T35" s="26">
        <v>1.629953575019E12</v>
      </c>
      <c r="U35" s="24" t="b">
        <f t="shared" si="5"/>
        <v>1</v>
      </c>
      <c r="V35" s="25" t="s">
        <v>84</v>
      </c>
      <c r="W35" s="26">
        <v>247.0</v>
      </c>
      <c r="X35" s="27" t="s">
        <v>1232</v>
      </c>
      <c r="Y35" s="26">
        <v>1.62995393591E12</v>
      </c>
      <c r="Z35" s="24" t="b">
        <f t="shared" si="6"/>
        <v>1</v>
      </c>
      <c r="AA35" s="25" t="s">
        <v>84</v>
      </c>
      <c r="AB35" s="26">
        <v>269.0</v>
      </c>
      <c r="AC35" s="27" t="s">
        <v>1233</v>
      </c>
      <c r="AD35" s="26">
        <v>1.629954318725E12</v>
      </c>
      <c r="AE35" s="24" t="b">
        <f t="shared" si="7"/>
        <v>1</v>
      </c>
      <c r="AF35" s="25" t="s">
        <v>157</v>
      </c>
      <c r="AG35" s="26">
        <v>351.0</v>
      </c>
      <c r="AH35" s="27" t="s">
        <v>1238</v>
      </c>
      <c r="AI35" s="26">
        <v>1.629957405205E12</v>
      </c>
      <c r="AJ35" s="24" t="b">
        <f t="shared" si="8"/>
        <v>1</v>
      </c>
      <c r="AK35" s="25" t="s">
        <v>84</v>
      </c>
      <c r="AL35" s="26">
        <v>488.0</v>
      </c>
      <c r="AM35" s="27" t="s">
        <v>1239</v>
      </c>
      <c r="AN35" s="26">
        <v>1.629957894247E12</v>
      </c>
      <c r="AO35" s="24" t="b">
        <f t="shared" si="9"/>
        <v>1</v>
      </c>
      <c r="AP35" s="25" t="s">
        <v>157</v>
      </c>
      <c r="AQ35" s="26">
        <v>268.0</v>
      </c>
      <c r="AR35" s="27" t="s">
        <v>1235</v>
      </c>
      <c r="AS35" s="26">
        <v>1.629958465632E12</v>
      </c>
    </row>
    <row r="36">
      <c r="A36" s="24" t="b">
        <f t="shared" si="1"/>
        <v>1</v>
      </c>
      <c r="B36" s="25" t="s">
        <v>202</v>
      </c>
      <c r="C36" s="26">
        <v>167.0</v>
      </c>
      <c r="D36" s="27" t="s">
        <v>1234</v>
      </c>
      <c r="E36" s="26">
        <v>1.629947759337E12</v>
      </c>
      <c r="F36" s="24" t="b">
        <f t="shared" si="2"/>
        <v>1</v>
      </c>
      <c r="G36" s="25" t="s">
        <v>202</v>
      </c>
      <c r="H36" s="26">
        <v>165.0</v>
      </c>
      <c r="I36" s="27" t="s">
        <v>1236</v>
      </c>
      <c r="J36" s="26">
        <v>1.629948554195E12</v>
      </c>
      <c r="K36" s="24" t="b">
        <f t="shared" si="3"/>
        <v>1</v>
      </c>
      <c r="L36" s="25" t="s">
        <v>70</v>
      </c>
      <c r="M36" s="26">
        <v>183.0</v>
      </c>
      <c r="N36" s="27" t="s">
        <v>1228</v>
      </c>
      <c r="O36" s="26">
        <v>1.629948873952E12</v>
      </c>
      <c r="P36" s="24" t="b">
        <f t="shared" si="4"/>
        <v>1</v>
      </c>
      <c r="Q36" s="25" t="s">
        <v>176</v>
      </c>
      <c r="R36" s="26">
        <v>1132.0</v>
      </c>
      <c r="S36" s="27" t="s">
        <v>1240</v>
      </c>
      <c r="T36" s="26">
        <v>1.629953576143E12</v>
      </c>
      <c r="U36" s="24" t="b">
        <f t="shared" si="5"/>
        <v>0</v>
      </c>
      <c r="V36" s="25" t="s">
        <v>148</v>
      </c>
      <c r="W36" s="26">
        <v>781.0</v>
      </c>
      <c r="X36" s="27" t="s">
        <v>1241</v>
      </c>
      <c r="Y36" s="26">
        <v>1.629953936691E12</v>
      </c>
      <c r="Z36" s="24" t="b">
        <f t="shared" si="6"/>
        <v>1</v>
      </c>
      <c r="AA36" s="25" t="s">
        <v>193</v>
      </c>
      <c r="AB36" s="26">
        <v>175.0</v>
      </c>
      <c r="AC36" s="27" t="s">
        <v>1233</v>
      </c>
      <c r="AD36" s="26">
        <v>1.629954318898E12</v>
      </c>
      <c r="AE36" s="24" t="b">
        <f t="shared" si="7"/>
        <v>1</v>
      </c>
      <c r="AF36" s="25" t="s">
        <v>157</v>
      </c>
      <c r="AG36" s="26">
        <v>184.0</v>
      </c>
      <c r="AH36" s="27" t="s">
        <v>1238</v>
      </c>
      <c r="AI36" s="26">
        <v>1.629957405389E12</v>
      </c>
      <c r="AJ36" s="24" t="b">
        <f t="shared" si="8"/>
        <v>1</v>
      </c>
      <c r="AK36" s="25" t="s">
        <v>176</v>
      </c>
      <c r="AL36" s="26">
        <v>1894.0</v>
      </c>
      <c r="AM36" s="27" t="s">
        <v>1242</v>
      </c>
      <c r="AN36" s="26">
        <v>1.629957896128E12</v>
      </c>
      <c r="AO36" s="24" t="b">
        <f t="shared" si="9"/>
        <v>1</v>
      </c>
      <c r="AP36" s="25" t="s">
        <v>166</v>
      </c>
      <c r="AQ36" s="26">
        <v>227.0</v>
      </c>
      <c r="AR36" s="27" t="s">
        <v>1235</v>
      </c>
      <c r="AS36" s="26">
        <v>1.629958465858E12</v>
      </c>
    </row>
    <row r="37">
      <c r="A37" s="24" t="b">
        <f t="shared" si="1"/>
        <v>1</v>
      </c>
      <c r="B37" s="25" t="s">
        <v>75</v>
      </c>
      <c r="C37" s="26">
        <v>110.0</v>
      </c>
      <c r="D37" s="27" t="s">
        <v>1234</v>
      </c>
      <c r="E37" s="26">
        <v>1.629947759448E12</v>
      </c>
      <c r="F37" s="24" t="b">
        <f t="shared" si="2"/>
        <v>1</v>
      </c>
      <c r="G37" s="25" t="s">
        <v>75</v>
      </c>
      <c r="H37" s="26">
        <v>104.0</v>
      </c>
      <c r="I37" s="27" t="s">
        <v>1236</v>
      </c>
      <c r="J37" s="26">
        <v>1.629948554298E12</v>
      </c>
      <c r="K37" s="24" t="b">
        <f t="shared" si="3"/>
        <v>1</v>
      </c>
      <c r="L37" s="25" t="s">
        <v>61</v>
      </c>
      <c r="M37" s="26">
        <v>199.0</v>
      </c>
      <c r="N37" s="27" t="s">
        <v>1243</v>
      </c>
      <c r="O37" s="26">
        <v>1.629948874149E12</v>
      </c>
      <c r="P37" s="24" t="b">
        <f t="shared" si="4"/>
        <v>1</v>
      </c>
      <c r="Q37" s="25" t="s">
        <v>186</v>
      </c>
      <c r="R37" s="26">
        <v>213.0</v>
      </c>
      <c r="S37" s="27" t="s">
        <v>1240</v>
      </c>
      <c r="T37" s="26">
        <v>1.629953576358E12</v>
      </c>
      <c r="U37" s="24" t="b">
        <f t="shared" si="5"/>
        <v>1</v>
      </c>
      <c r="V37" s="25" t="s">
        <v>159</v>
      </c>
      <c r="W37" s="26">
        <v>267.0</v>
      </c>
      <c r="X37" s="27" t="s">
        <v>1241</v>
      </c>
      <c r="Y37" s="26">
        <v>1.629953936957E12</v>
      </c>
      <c r="Z37" s="24" t="b">
        <f t="shared" si="6"/>
        <v>1</v>
      </c>
      <c r="AA37" s="25" t="s">
        <v>159</v>
      </c>
      <c r="AB37" s="26">
        <v>133.0</v>
      </c>
      <c r="AC37" s="27" t="s">
        <v>1244</v>
      </c>
      <c r="AD37" s="26">
        <v>1.629954319031E12</v>
      </c>
      <c r="AE37" s="24" t="b">
        <f t="shared" si="7"/>
        <v>1</v>
      </c>
      <c r="AF37" s="25" t="s">
        <v>84</v>
      </c>
      <c r="AG37" s="26">
        <v>227.0</v>
      </c>
      <c r="AH37" s="27" t="s">
        <v>1238</v>
      </c>
      <c r="AI37" s="26">
        <v>1.629957405617E12</v>
      </c>
      <c r="AJ37" s="24" t="b">
        <f t="shared" si="8"/>
        <v>1</v>
      </c>
      <c r="AK37" s="25" t="s">
        <v>183</v>
      </c>
      <c r="AL37" s="26">
        <v>262.0</v>
      </c>
      <c r="AM37" s="27" t="s">
        <v>1242</v>
      </c>
      <c r="AN37" s="26">
        <v>1.629957896391E12</v>
      </c>
      <c r="AO37" s="24" t="b">
        <f t="shared" si="9"/>
        <v>1</v>
      </c>
      <c r="AP37" s="25" t="s">
        <v>84</v>
      </c>
      <c r="AQ37" s="26">
        <v>251.0</v>
      </c>
      <c r="AR37" s="27" t="s">
        <v>1245</v>
      </c>
      <c r="AS37" s="26">
        <v>1.629958466112E12</v>
      </c>
    </row>
    <row r="38">
      <c r="A38" s="24" t="b">
        <f t="shared" si="1"/>
        <v>1</v>
      </c>
      <c r="B38" s="25" t="s">
        <v>84</v>
      </c>
      <c r="C38" s="26">
        <v>148.0</v>
      </c>
      <c r="D38" s="27" t="s">
        <v>1234</v>
      </c>
      <c r="E38" s="26">
        <v>1.629947759593E12</v>
      </c>
      <c r="F38" s="24" t="b">
        <f t="shared" si="2"/>
        <v>1</v>
      </c>
      <c r="G38" s="25" t="s">
        <v>84</v>
      </c>
      <c r="H38" s="26">
        <v>228.0</v>
      </c>
      <c r="I38" s="27" t="s">
        <v>1236</v>
      </c>
      <c r="J38" s="26">
        <v>1.629948554528E12</v>
      </c>
      <c r="K38" s="24" t="b">
        <f t="shared" si="3"/>
        <v>1</v>
      </c>
      <c r="L38" s="25" t="s">
        <v>196</v>
      </c>
      <c r="M38" s="26">
        <v>133.0</v>
      </c>
      <c r="N38" s="27" t="s">
        <v>1243</v>
      </c>
      <c r="O38" s="26">
        <v>1.629948874281E12</v>
      </c>
      <c r="P38" s="24" t="b">
        <f t="shared" si="4"/>
        <v>1</v>
      </c>
      <c r="Q38" s="25" t="s">
        <v>176</v>
      </c>
      <c r="R38" s="26">
        <v>395.0</v>
      </c>
      <c r="S38" s="27" t="s">
        <v>1240</v>
      </c>
      <c r="T38" s="26">
        <v>1.629953576751E12</v>
      </c>
      <c r="U38" s="24" t="b">
        <f t="shared" si="5"/>
        <v>1</v>
      </c>
      <c r="V38" s="25" t="s">
        <v>178</v>
      </c>
      <c r="W38" s="26">
        <v>180.0</v>
      </c>
      <c r="X38" s="27" t="s">
        <v>1246</v>
      </c>
      <c r="Y38" s="26">
        <v>1.62995393714E12</v>
      </c>
      <c r="Z38" s="24" t="b">
        <f t="shared" si="6"/>
        <v>1</v>
      </c>
      <c r="AA38" s="25" t="s">
        <v>167</v>
      </c>
      <c r="AB38" s="26">
        <v>325.0</v>
      </c>
      <c r="AC38" s="27" t="s">
        <v>1244</v>
      </c>
      <c r="AD38" s="26">
        <v>1.629954319362E12</v>
      </c>
      <c r="AE38" s="24" t="b">
        <f t="shared" si="7"/>
        <v>1</v>
      </c>
      <c r="AF38" s="25" t="s">
        <v>176</v>
      </c>
      <c r="AG38" s="26">
        <v>1085.0</v>
      </c>
      <c r="AH38" s="27" t="s">
        <v>1247</v>
      </c>
      <c r="AI38" s="26">
        <v>1.629957406701E12</v>
      </c>
      <c r="AJ38" s="24" t="b">
        <f t="shared" si="8"/>
        <v>1</v>
      </c>
      <c r="AK38" s="25" t="s">
        <v>61</v>
      </c>
      <c r="AL38" s="26">
        <v>227.0</v>
      </c>
      <c r="AM38" s="27" t="s">
        <v>1242</v>
      </c>
      <c r="AN38" s="26">
        <v>1.629957896616E12</v>
      </c>
      <c r="AO38" s="24" t="b">
        <f t="shared" si="9"/>
        <v>1</v>
      </c>
      <c r="AP38" s="25" t="s">
        <v>176</v>
      </c>
      <c r="AQ38" s="26">
        <v>1516.0</v>
      </c>
      <c r="AR38" s="27" t="s">
        <v>1248</v>
      </c>
      <c r="AS38" s="26">
        <v>1.629958467624E12</v>
      </c>
    </row>
    <row r="39">
      <c r="A39" s="24" t="b">
        <f t="shared" si="1"/>
        <v>1</v>
      </c>
      <c r="B39" s="25" t="s">
        <v>176</v>
      </c>
      <c r="C39" s="26">
        <v>3407.0</v>
      </c>
      <c r="D39" s="27" t="s">
        <v>1249</v>
      </c>
      <c r="E39" s="26">
        <v>1.629947763005E12</v>
      </c>
      <c r="F39" s="24" t="b">
        <f t="shared" si="2"/>
        <v>1</v>
      </c>
      <c r="G39" s="25" t="s">
        <v>176</v>
      </c>
      <c r="H39" s="26">
        <v>1310.0</v>
      </c>
      <c r="I39" s="27" t="s">
        <v>1250</v>
      </c>
      <c r="J39" s="26">
        <v>1.629948555837E12</v>
      </c>
      <c r="K39" s="24" t="b">
        <f t="shared" si="3"/>
        <v>1</v>
      </c>
      <c r="L39" s="25" t="s">
        <v>70</v>
      </c>
      <c r="M39" s="26">
        <v>84.0</v>
      </c>
      <c r="N39" s="27" t="s">
        <v>1243</v>
      </c>
      <c r="O39" s="26">
        <v>1.629948874365E12</v>
      </c>
      <c r="P39" s="24" t="b">
        <f t="shared" si="4"/>
        <v>1</v>
      </c>
      <c r="Q39" s="25" t="s">
        <v>84</v>
      </c>
      <c r="R39" s="26">
        <v>149.0</v>
      </c>
      <c r="S39" s="27" t="s">
        <v>1240</v>
      </c>
      <c r="T39" s="26">
        <v>1.629953576898E12</v>
      </c>
      <c r="U39" s="24" t="b">
        <f t="shared" si="5"/>
        <v>1</v>
      </c>
      <c r="V39" s="25" t="s">
        <v>84</v>
      </c>
      <c r="W39" s="26">
        <v>117.0</v>
      </c>
      <c r="X39" s="27" t="s">
        <v>1246</v>
      </c>
      <c r="Y39" s="26">
        <v>1.629953937256E12</v>
      </c>
      <c r="Z39" s="24" t="b">
        <f t="shared" si="6"/>
        <v>1</v>
      </c>
      <c r="AA39" s="25" t="s">
        <v>84</v>
      </c>
      <c r="AB39" s="26">
        <v>245.0</v>
      </c>
      <c r="AC39" s="27" t="s">
        <v>1244</v>
      </c>
      <c r="AD39" s="26">
        <v>1.629954319599E12</v>
      </c>
      <c r="AE39" s="24" t="b">
        <f t="shared" si="7"/>
        <v>1</v>
      </c>
      <c r="AF39" s="25" t="s">
        <v>183</v>
      </c>
      <c r="AG39" s="26">
        <v>196.0</v>
      </c>
      <c r="AH39" s="27" t="s">
        <v>1247</v>
      </c>
      <c r="AI39" s="26">
        <v>1.629957406899E12</v>
      </c>
      <c r="AJ39" s="24" t="b">
        <f t="shared" si="8"/>
        <v>1</v>
      </c>
      <c r="AK39" s="25" t="s">
        <v>196</v>
      </c>
      <c r="AL39" s="26">
        <v>192.0</v>
      </c>
      <c r="AM39" s="27" t="s">
        <v>1242</v>
      </c>
      <c r="AN39" s="26">
        <v>1.629957896808E12</v>
      </c>
      <c r="AO39" s="24" t="b">
        <f t="shared" si="9"/>
        <v>1</v>
      </c>
      <c r="AP39" s="25" t="s">
        <v>186</v>
      </c>
      <c r="AQ39" s="26">
        <v>199.0</v>
      </c>
      <c r="AR39" s="27" t="s">
        <v>1248</v>
      </c>
      <c r="AS39" s="26">
        <v>1.629958467826E12</v>
      </c>
    </row>
    <row r="40">
      <c r="A40" s="24" t="b">
        <f t="shared" si="1"/>
        <v>1</v>
      </c>
      <c r="B40" s="25" t="s">
        <v>186</v>
      </c>
      <c r="C40" s="26">
        <v>444.0</v>
      </c>
      <c r="D40" s="27" t="s">
        <v>1249</v>
      </c>
      <c r="E40" s="26">
        <v>1.629947763449E12</v>
      </c>
      <c r="F40" s="24" t="b">
        <f t="shared" si="2"/>
        <v>1</v>
      </c>
      <c r="G40" s="25" t="s">
        <v>186</v>
      </c>
      <c r="H40" s="26">
        <v>259.0</v>
      </c>
      <c r="I40" s="27" t="s">
        <v>1251</v>
      </c>
      <c r="J40" s="26">
        <v>1.629948556103E12</v>
      </c>
      <c r="K40" s="24" t="b">
        <f t="shared" si="3"/>
        <v>1</v>
      </c>
      <c r="L40" s="25" t="s">
        <v>202</v>
      </c>
      <c r="M40" s="26">
        <v>163.0</v>
      </c>
      <c r="N40" s="27" t="s">
        <v>1243</v>
      </c>
      <c r="O40" s="26">
        <v>1.629948874532E12</v>
      </c>
      <c r="P40" s="24" t="b">
        <f t="shared" si="4"/>
        <v>1</v>
      </c>
      <c r="Q40" s="25" t="s">
        <v>176</v>
      </c>
      <c r="R40" s="26">
        <v>558.0</v>
      </c>
      <c r="S40" s="27" t="s">
        <v>1252</v>
      </c>
      <c r="T40" s="26">
        <v>1.62995357746E12</v>
      </c>
      <c r="U40" s="24" t="b">
        <f t="shared" si="5"/>
        <v>1</v>
      </c>
      <c r="V40" s="25" t="s">
        <v>176</v>
      </c>
      <c r="W40" s="26">
        <v>210.0</v>
      </c>
      <c r="X40" s="27" t="s">
        <v>1246</v>
      </c>
      <c r="Y40" s="26">
        <v>1.629953937464E12</v>
      </c>
      <c r="Z40" s="24" t="b">
        <f t="shared" si="6"/>
        <v>1</v>
      </c>
      <c r="AA40" s="25" t="s">
        <v>176</v>
      </c>
      <c r="AB40" s="26">
        <v>868.0</v>
      </c>
      <c r="AC40" s="27" t="s">
        <v>1253</v>
      </c>
      <c r="AD40" s="26">
        <v>1.629954320483E12</v>
      </c>
      <c r="AE40" s="24" t="b">
        <f t="shared" si="7"/>
        <v>1</v>
      </c>
      <c r="AF40" s="25" t="s">
        <v>70</v>
      </c>
      <c r="AG40" s="26">
        <v>157.0</v>
      </c>
      <c r="AH40" s="27" t="s">
        <v>1254</v>
      </c>
      <c r="AI40" s="26">
        <v>1.629957407054E12</v>
      </c>
      <c r="AJ40" s="24" t="b">
        <f t="shared" si="8"/>
        <v>1</v>
      </c>
      <c r="AK40" s="25" t="s">
        <v>61</v>
      </c>
      <c r="AL40" s="26">
        <v>270.0</v>
      </c>
      <c r="AM40" s="27" t="s">
        <v>1255</v>
      </c>
      <c r="AN40" s="26">
        <v>1.629957897076E12</v>
      </c>
      <c r="AO40" s="24" t="b">
        <f t="shared" si="9"/>
        <v>1</v>
      </c>
      <c r="AP40" s="25" t="s">
        <v>84</v>
      </c>
      <c r="AQ40" s="26">
        <v>413.0</v>
      </c>
      <c r="AR40" s="27" t="s">
        <v>1256</v>
      </c>
      <c r="AS40" s="26">
        <v>1.629958468238E12</v>
      </c>
    </row>
    <row r="41">
      <c r="A41" s="24" t="b">
        <f t="shared" si="1"/>
        <v>1</v>
      </c>
      <c r="B41" s="25" t="s">
        <v>84</v>
      </c>
      <c r="C41" s="26">
        <v>238.0</v>
      </c>
      <c r="D41" s="27" t="s">
        <v>1249</v>
      </c>
      <c r="E41" s="26">
        <v>1.629947763684E12</v>
      </c>
      <c r="F41" s="24" t="b">
        <f t="shared" si="2"/>
        <v>1</v>
      </c>
      <c r="G41" s="25" t="s">
        <v>84</v>
      </c>
      <c r="H41" s="26">
        <v>283.0</v>
      </c>
      <c r="I41" s="27" t="s">
        <v>1251</v>
      </c>
      <c r="J41" s="26">
        <v>1.629948556377E12</v>
      </c>
      <c r="K41" s="24" t="b">
        <f t="shared" si="3"/>
        <v>1</v>
      </c>
      <c r="L41" s="25" t="s">
        <v>75</v>
      </c>
      <c r="M41" s="26">
        <v>123.0</v>
      </c>
      <c r="N41" s="27" t="s">
        <v>1243</v>
      </c>
      <c r="O41" s="26">
        <v>1.629948874651E12</v>
      </c>
      <c r="P41" s="24" t="b">
        <f t="shared" si="4"/>
        <v>1</v>
      </c>
      <c r="Q41" s="25" t="s">
        <v>183</v>
      </c>
      <c r="R41" s="26">
        <v>156.0</v>
      </c>
      <c r="S41" s="27" t="s">
        <v>1252</v>
      </c>
      <c r="T41" s="26">
        <v>1.629953577615E12</v>
      </c>
      <c r="U41" s="24" t="b">
        <f t="shared" si="5"/>
        <v>1</v>
      </c>
      <c r="V41" s="25" t="s">
        <v>183</v>
      </c>
      <c r="W41" s="26">
        <v>347.0</v>
      </c>
      <c r="X41" s="27" t="s">
        <v>1246</v>
      </c>
      <c r="Y41" s="26">
        <v>1.629953937812E12</v>
      </c>
      <c r="Z41" s="24" t="b">
        <f t="shared" si="6"/>
        <v>1</v>
      </c>
      <c r="AA41" s="25" t="s">
        <v>183</v>
      </c>
      <c r="AB41" s="26">
        <v>168.0</v>
      </c>
      <c r="AC41" s="27" t="s">
        <v>1253</v>
      </c>
      <c r="AD41" s="26">
        <v>1.629954320635E12</v>
      </c>
      <c r="AE41" s="24" t="b">
        <f t="shared" si="7"/>
        <v>1</v>
      </c>
      <c r="AF41" s="25" t="s">
        <v>61</v>
      </c>
      <c r="AG41" s="26">
        <v>200.0</v>
      </c>
      <c r="AH41" s="27" t="s">
        <v>1254</v>
      </c>
      <c r="AI41" s="26">
        <v>1.629957407255E12</v>
      </c>
      <c r="AJ41" s="24" t="b">
        <f t="shared" si="8"/>
        <v>1</v>
      </c>
      <c r="AK41" s="25" t="s">
        <v>183</v>
      </c>
      <c r="AL41" s="26">
        <v>142.0</v>
      </c>
      <c r="AM41" s="27" t="s">
        <v>1255</v>
      </c>
      <c r="AN41" s="26">
        <v>1.629957897219E12</v>
      </c>
      <c r="AO41" s="24" t="b">
        <f t="shared" si="9"/>
        <v>1</v>
      </c>
      <c r="AP41" s="25" t="s">
        <v>229</v>
      </c>
      <c r="AQ41" s="26">
        <v>2253.0</v>
      </c>
      <c r="AR41" s="27" t="s">
        <v>1257</v>
      </c>
      <c r="AS41" s="26">
        <v>1.629958470493E12</v>
      </c>
    </row>
    <row r="42">
      <c r="A42" s="24" t="b">
        <f t="shared" si="1"/>
        <v>1</v>
      </c>
      <c r="B42" s="25" t="s">
        <v>167</v>
      </c>
      <c r="C42" s="26">
        <v>4112.0</v>
      </c>
      <c r="D42" s="27" t="s">
        <v>1258</v>
      </c>
      <c r="E42" s="26">
        <v>1.629947767792E12</v>
      </c>
      <c r="F42" s="24" t="b">
        <f t="shared" si="2"/>
        <v>1</v>
      </c>
      <c r="G42" s="25" t="s">
        <v>231</v>
      </c>
      <c r="H42" s="26">
        <v>3958.0</v>
      </c>
      <c r="I42" s="27" t="s">
        <v>1259</v>
      </c>
      <c r="J42" s="26">
        <v>1.629948560337E12</v>
      </c>
      <c r="K42" s="24" t="b">
        <f t="shared" si="3"/>
        <v>1</v>
      </c>
      <c r="L42" s="25" t="s">
        <v>84</v>
      </c>
      <c r="M42" s="26">
        <v>136.0</v>
      </c>
      <c r="N42" s="27" t="s">
        <v>1243</v>
      </c>
      <c r="O42" s="26">
        <v>1.629948874792E12</v>
      </c>
      <c r="P42" s="24" t="b">
        <f t="shared" si="4"/>
        <v>1</v>
      </c>
      <c r="Q42" s="25" t="s">
        <v>70</v>
      </c>
      <c r="R42" s="26">
        <v>147.0</v>
      </c>
      <c r="S42" s="27" t="s">
        <v>1252</v>
      </c>
      <c r="T42" s="26">
        <v>1.629953577765E12</v>
      </c>
      <c r="U42" s="24" t="b">
        <f t="shared" si="5"/>
        <v>1</v>
      </c>
      <c r="V42" s="25" t="s">
        <v>70</v>
      </c>
      <c r="W42" s="26">
        <v>195.0</v>
      </c>
      <c r="X42" s="27" t="s">
        <v>1260</v>
      </c>
      <c r="Y42" s="26">
        <v>1.629953938004E12</v>
      </c>
      <c r="Z42" s="24" t="b">
        <f t="shared" si="6"/>
        <v>1</v>
      </c>
      <c r="AA42" s="25" t="s">
        <v>1261</v>
      </c>
      <c r="AB42" s="26">
        <v>195.0</v>
      </c>
      <c r="AC42" s="27" t="s">
        <v>1253</v>
      </c>
      <c r="AD42" s="26">
        <v>1.629954320829E12</v>
      </c>
      <c r="AE42" s="24" t="b">
        <f t="shared" si="7"/>
        <v>1</v>
      </c>
      <c r="AF42" s="25" t="s">
        <v>196</v>
      </c>
      <c r="AG42" s="26">
        <v>385.0</v>
      </c>
      <c r="AH42" s="27" t="s">
        <v>1254</v>
      </c>
      <c r="AI42" s="26">
        <v>1.62995740764E12</v>
      </c>
      <c r="AJ42" s="24" t="b">
        <f t="shared" si="8"/>
        <v>1</v>
      </c>
      <c r="AK42" s="25" t="s">
        <v>70</v>
      </c>
      <c r="AL42" s="26">
        <v>267.0</v>
      </c>
      <c r="AM42" s="27" t="s">
        <v>1255</v>
      </c>
      <c r="AN42" s="26">
        <v>1.629957897487E12</v>
      </c>
      <c r="AO42" s="24" t="b">
        <f t="shared" si="9"/>
        <v>1</v>
      </c>
      <c r="AP42" s="25" t="s">
        <v>1262</v>
      </c>
      <c r="AQ42" s="26">
        <v>866.0</v>
      </c>
      <c r="AR42" s="27" t="s">
        <v>1263</v>
      </c>
      <c r="AS42" s="26">
        <v>1.629958471373E12</v>
      </c>
    </row>
    <row r="43">
      <c r="A43" s="24" t="b">
        <f t="shared" si="1"/>
        <v>1</v>
      </c>
      <c r="B43" s="25" t="s">
        <v>198</v>
      </c>
      <c r="C43" s="26">
        <v>1238.0</v>
      </c>
      <c r="D43" s="27" t="s">
        <v>1264</v>
      </c>
      <c r="E43" s="26">
        <v>1.629947769032E12</v>
      </c>
      <c r="F43" s="24" t="b">
        <f t="shared" si="2"/>
        <v>1</v>
      </c>
      <c r="G43" s="25" t="s">
        <v>198</v>
      </c>
      <c r="H43" s="26">
        <v>904.0</v>
      </c>
      <c r="I43" s="27" t="s">
        <v>1265</v>
      </c>
      <c r="J43" s="26">
        <v>1.629948561239E12</v>
      </c>
      <c r="K43" s="24" t="b">
        <f t="shared" si="3"/>
        <v>1</v>
      </c>
      <c r="L43" s="25" t="s">
        <v>176</v>
      </c>
      <c r="M43" s="26">
        <v>1595.0</v>
      </c>
      <c r="N43" s="27" t="s">
        <v>1266</v>
      </c>
      <c r="O43" s="26">
        <v>1.629948876399E12</v>
      </c>
      <c r="P43" s="24" t="b">
        <f t="shared" si="4"/>
        <v>1</v>
      </c>
      <c r="Q43" s="25" t="s">
        <v>61</v>
      </c>
      <c r="R43" s="26">
        <v>183.0</v>
      </c>
      <c r="S43" s="27" t="s">
        <v>1252</v>
      </c>
      <c r="T43" s="26">
        <v>1.629953577947E12</v>
      </c>
      <c r="U43" s="24" t="b">
        <f t="shared" si="5"/>
        <v>1</v>
      </c>
      <c r="V43" s="25" t="s">
        <v>61</v>
      </c>
      <c r="W43" s="26">
        <v>174.0</v>
      </c>
      <c r="X43" s="27" t="s">
        <v>1260</v>
      </c>
      <c r="Y43" s="26">
        <v>1.629953938182E12</v>
      </c>
      <c r="Z43" s="24" t="b">
        <f t="shared" si="6"/>
        <v>1</v>
      </c>
      <c r="AA43" s="25" t="s">
        <v>183</v>
      </c>
      <c r="AB43" s="26">
        <v>370.0</v>
      </c>
      <c r="AC43" s="27" t="s">
        <v>1267</v>
      </c>
      <c r="AD43" s="26">
        <v>1.629954321201E12</v>
      </c>
      <c r="AE43" s="24" t="b">
        <f t="shared" si="7"/>
        <v>1</v>
      </c>
      <c r="AF43" s="25" t="s">
        <v>70</v>
      </c>
      <c r="AG43" s="26">
        <v>126.0</v>
      </c>
      <c r="AH43" s="27" t="s">
        <v>1254</v>
      </c>
      <c r="AI43" s="26">
        <v>1.629957407762E12</v>
      </c>
      <c r="AJ43" s="24" t="b">
        <f t="shared" si="8"/>
        <v>1</v>
      </c>
      <c r="AK43" s="25" t="s">
        <v>61</v>
      </c>
      <c r="AL43" s="26">
        <v>208.0</v>
      </c>
      <c r="AM43" s="27" t="s">
        <v>1255</v>
      </c>
      <c r="AN43" s="26">
        <v>1.629957897697E12</v>
      </c>
      <c r="AO43" s="24" t="b">
        <f t="shared" si="9"/>
        <v>1</v>
      </c>
      <c r="AP43" s="25" t="s">
        <v>229</v>
      </c>
      <c r="AQ43" s="26">
        <v>551.0</v>
      </c>
      <c r="AR43" s="27" t="s">
        <v>1263</v>
      </c>
      <c r="AS43" s="26">
        <v>1.629958471924E12</v>
      </c>
    </row>
    <row r="44">
      <c r="A44" s="24" t="b">
        <f t="shared" si="1"/>
        <v>1</v>
      </c>
      <c r="B44" s="25" t="s">
        <v>159</v>
      </c>
      <c r="C44" s="26">
        <v>292.0</v>
      </c>
      <c r="D44" s="27" t="s">
        <v>1264</v>
      </c>
      <c r="E44" s="26">
        <v>1.629947769324E12</v>
      </c>
      <c r="F44" s="24" t="b">
        <f t="shared" si="2"/>
        <v>1</v>
      </c>
      <c r="G44" s="25" t="s">
        <v>178</v>
      </c>
      <c r="H44" s="26">
        <v>241.0</v>
      </c>
      <c r="I44" s="27" t="s">
        <v>1265</v>
      </c>
      <c r="J44" s="26">
        <v>1.629948561481E12</v>
      </c>
      <c r="K44" s="24" t="b">
        <f t="shared" si="3"/>
        <v>1</v>
      </c>
      <c r="L44" s="25" t="s">
        <v>186</v>
      </c>
      <c r="M44" s="26">
        <v>357.0</v>
      </c>
      <c r="N44" s="27" t="s">
        <v>1266</v>
      </c>
      <c r="O44" s="26">
        <v>1.62994887674E12</v>
      </c>
      <c r="P44" s="24" t="b">
        <f t="shared" si="4"/>
        <v>1</v>
      </c>
      <c r="Q44" s="25" t="s">
        <v>196</v>
      </c>
      <c r="R44" s="26">
        <v>78.0</v>
      </c>
      <c r="S44" s="27" t="s">
        <v>1268</v>
      </c>
      <c r="T44" s="26">
        <v>1.629953578027E12</v>
      </c>
      <c r="U44" s="24" t="b">
        <f t="shared" si="5"/>
        <v>1</v>
      </c>
      <c r="V44" s="25" t="s">
        <v>196</v>
      </c>
      <c r="W44" s="26">
        <v>107.0</v>
      </c>
      <c r="X44" s="27" t="s">
        <v>1260</v>
      </c>
      <c r="Y44" s="26">
        <v>1.629953938283E12</v>
      </c>
      <c r="Z44" s="24" t="b">
        <f t="shared" si="6"/>
        <v>1</v>
      </c>
      <c r="AA44" s="25" t="s">
        <v>70</v>
      </c>
      <c r="AB44" s="26">
        <v>273.0</v>
      </c>
      <c r="AC44" s="27" t="s">
        <v>1267</v>
      </c>
      <c r="AD44" s="26">
        <v>1.629954321477E12</v>
      </c>
      <c r="AE44" s="24" t="b">
        <f t="shared" si="7"/>
        <v>1</v>
      </c>
      <c r="AF44" s="25" t="s">
        <v>202</v>
      </c>
      <c r="AG44" s="26">
        <v>192.0</v>
      </c>
      <c r="AH44" s="27" t="s">
        <v>1254</v>
      </c>
      <c r="AI44" s="26">
        <v>1.629957407959E12</v>
      </c>
      <c r="AJ44" s="24" t="b">
        <f t="shared" si="8"/>
        <v>1</v>
      </c>
      <c r="AK44" s="25" t="s">
        <v>196</v>
      </c>
      <c r="AL44" s="26">
        <v>134.0</v>
      </c>
      <c r="AM44" s="27" t="s">
        <v>1255</v>
      </c>
      <c r="AN44" s="26">
        <v>1.629957897832E12</v>
      </c>
      <c r="AO44" s="24" t="b">
        <f t="shared" si="9"/>
        <v>1</v>
      </c>
      <c r="AP44" s="25" t="s">
        <v>198</v>
      </c>
      <c r="AQ44" s="26">
        <v>191.0</v>
      </c>
      <c r="AR44" s="27" t="s">
        <v>1269</v>
      </c>
      <c r="AS44" s="26">
        <v>1.629958472097E12</v>
      </c>
    </row>
    <row r="45">
      <c r="A45" s="24" t="b">
        <f t="shared" si="1"/>
        <v>1</v>
      </c>
      <c r="B45" s="25" t="s">
        <v>166</v>
      </c>
      <c r="C45" s="26">
        <v>173.0</v>
      </c>
      <c r="D45" s="27" t="s">
        <v>1264</v>
      </c>
      <c r="E45" s="26">
        <v>1.629947769507E12</v>
      </c>
      <c r="F45" s="24" t="b">
        <f t="shared" si="2"/>
        <v>1</v>
      </c>
      <c r="G45" s="25" t="s">
        <v>166</v>
      </c>
      <c r="H45" s="26">
        <v>117.0</v>
      </c>
      <c r="I45" s="27" t="s">
        <v>1265</v>
      </c>
      <c r="J45" s="26">
        <v>1.629948561605E12</v>
      </c>
      <c r="K45" s="24" t="b">
        <f t="shared" si="3"/>
        <v>1</v>
      </c>
      <c r="L45" s="25" t="s">
        <v>84</v>
      </c>
      <c r="M45" s="26">
        <v>607.0</v>
      </c>
      <c r="N45" s="27" t="s">
        <v>1270</v>
      </c>
      <c r="O45" s="26">
        <v>1.629948877349E12</v>
      </c>
      <c r="P45" s="24" t="b">
        <f t="shared" si="4"/>
        <v>1</v>
      </c>
      <c r="Q45" s="25" t="s">
        <v>70</v>
      </c>
      <c r="R45" s="26">
        <v>100.0</v>
      </c>
      <c r="S45" s="27" t="s">
        <v>1268</v>
      </c>
      <c r="T45" s="26">
        <v>1.629953578127E12</v>
      </c>
      <c r="U45" s="24" t="b">
        <f t="shared" si="5"/>
        <v>1</v>
      </c>
      <c r="V45" s="25" t="s">
        <v>70</v>
      </c>
      <c r="W45" s="26">
        <v>93.0</v>
      </c>
      <c r="X45" s="27" t="s">
        <v>1260</v>
      </c>
      <c r="Y45" s="26">
        <v>1.62995393838E12</v>
      </c>
      <c r="Z45" s="24" t="b">
        <f t="shared" si="6"/>
        <v>1</v>
      </c>
      <c r="AA45" s="25" t="s">
        <v>61</v>
      </c>
      <c r="AB45" s="26">
        <v>184.0</v>
      </c>
      <c r="AC45" s="27" t="s">
        <v>1267</v>
      </c>
      <c r="AD45" s="26">
        <v>1.62995432166E12</v>
      </c>
      <c r="AE45" s="24" t="b">
        <f t="shared" si="7"/>
        <v>1</v>
      </c>
      <c r="AF45" s="25" t="s">
        <v>75</v>
      </c>
      <c r="AG45" s="26">
        <v>148.0</v>
      </c>
      <c r="AH45" s="27" t="s">
        <v>1271</v>
      </c>
      <c r="AI45" s="26">
        <v>1.629957408106E12</v>
      </c>
      <c r="AJ45" s="24" t="b">
        <f t="shared" si="8"/>
        <v>1</v>
      </c>
      <c r="AK45" s="25" t="s">
        <v>70</v>
      </c>
      <c r="AL45" s="26">
        <v>117.0</v>
      </c>
      <c r="AM45" s="27" t="s">
        <v>1255</v>
      </c>
      <c r="AN45" s="26">
        <v>1.629957897948E12</v>
      </c>
      <c r="AO45" s="24" t="b">
        <f t="shared" si="9"/>
        <v>1</v>
      </c>
      <c r="AP45" s="25" t="s">
        <v>157</v>
      </c>
      <c r="AQ45" s="26">
        <v>375.0</v>
      </c>
      <c r="AR45" s="27" t="s">
        <v>1269</v>
      </c>
      <c r="AS45" s="26">
        <v>1.629958472475E12</v>
      </c>
    </row>
    <row r="46">
      <c r="A46" s="24" t="b">
        <f t="shared" si="1"/>
        <v>1</v>
      </c>
      <c r="B46" s="25" t="s">
        <v>84</v>
      </c>
      <c r="C46" s="26">
        <v>1932.0</v>
      </c>
      <c r="D46" s="27" t="s">
        <v>1272</v>
      </c>
      <c r="E46" s="26">
        <v>1.629947771432E12</v>
      </c>
      <c r="F46" s="24" t="b">
        <f t="shared" si="2"/>
        <v>1</v>
      </c>
      <c r="G46" s="25" t="s">
        <v>84</v>
      </c>
      <c r="H46" s="26">
        <v>230.0</v>
      </c>
      <c r="I46" s="27" t="s">
        <v>1265</v>
      </c>
      <c r="J46" s="26">
        <v>1.629948561833E12</v>
      </c>
      <c r="K46" s="24" t="b">
        <f t="shared" si="3"/>
        <v>1</v>
      </c>
      <c r="L46" s="25" t="s">
        <v>172</v>
      </c>
      <c r="M46" s="26">
        <v>2233.0</v>
      </c>
      <c r="N46" s="27" t="s">
        <v>1273</v>
      </c>
      <c r="O46" s="26">
        <v>1.629948879587E12</v>
      </c>
      <c r="P46" s="24" t="b">
        <f t="shared" si="4"/>
        <v>1</v>
      </c>
      <c r="Q46" s="25" t="s">
        <v>202</v>
      </c>
      <c r="R46" s="26">
        <v>163.0</v>
      </c>
      <c r="S46" s="27" t="s">
        <v>1268</v>
      </c>
      <c r="T46" s="26">
        <v>1.629953578284E12</v>
      </c>
      <c r="U46" s="24" t="b">
        <f t="shared" si="5"/>
        <v>1</v>
      </c>
      <c r="V46" s="25" t="s">
        <v>202</v>
      </c>
      <c r="W46" s="26">
        <v>167.0</v>
      </c>
      <c r="X46" s="27" t="s">
        <v>1260</v>
      </c>
      <c r="Y46" s="26">
        <v>1.629953938547E12</v>
      </c>
      <c r="Z46" s="24" t="b">
        <f t="shared" si="6"/>
        <v>1</v>
      </c>
      <c r="AA46" s="25" t="s">
        <v>196</v>
      </c>
      <c r="AB46" s="26">
        <v>93.0</v>
      </c>
      <c r="AC46" s="27" t="s">
        <v>1267</v>
      </c>
      <c r="AD46" s="26">
        <v>1.629954321749E12</v>
      </c>
      <c r="AE46" s="24" t="b">
        <f t="shared" si="7"/>
        <v>1</v>
      </c>
      <c r="AF46" s="25" t="s">
        <v>84</v>
      </c>
      <c r="AG46" s="26">
        <v>135.0</v>
      </c>
      <c r="AH46" s="27" t="s">
        <v>1271</v>
      </c>
      <c r="AI46" s="26">
        <v>1.629957408241E12</v>
      </c>
      <c r="AJ46" s="24" t="b">
        <f t="shared" si="8"/>
        <v>1</v>
      </c>
      <c r="AK46" s="25" t="s">
        <v>202</v>
      </c>
      <c r="AL46" s="26">
        <v>184.0</v>
      </c>
      <c r="AM46" s="27" t="s">
        <v>1274</v>
      </c>
      <c r="AN46" s="26">
        <v>1.629957898131E12</v>
      </c>
      <c r="AO46" s="24" t="b">
        <f t="shared" si="9"/>
        <v>1</v>
      </c>
      <c r="AP46" s="25" t="s">
        <v>166</v>
      </c>
      <c r="AQ46" s="26">
        <v>163.0</v>
      </c>
      <c r="AR46" s="27" t="s">
        <v>1269</v>
      </c>
      <c r="AS46" s="26">
        <v>1.629958472638E12</v>
      </c>
    </row>
    <row r="47">
      <c r="A47" s="24" t="b">
        <f t="shared" si="1"/>
        <v>1</v>
      </c>
      <c r="B47" s="25" t="s">
        <v>221</v>
      </c>
      <c r="C47" s="26">
        <v>2658.0</v>
      </c>
      <c r="D47" s="27" t="s">
        <v>1275</v>
      </c>
      <c r="E47" s="26">
        <v>1.629947774093E12</v>
      </c>
      <c r="F47" s="24" t="b">
        <f t="shared" si="2"/>
        <v>1</v>
      </c>
      <c r="G47" s="25" t="s">
        <v>221</v>
      </c>
      <c r="H47" s="26">
        <v>482.0</v>
      </c>
      <c r="I47" s="27" t="s">
        <v>1276</v>
      </c>
      <c r="J47" s="26">
        <v>1.629948562327E12</v>
      </c>
      <c r="K47" s="24" t="b">
        <f t="shared" si="3"/>
        <v>1</v>
      </c>
      <c r="L47" s="25" t="s">
        <v>198</v>
      </c>
      <c r="M47" s="26">
        <v>1240.0</v>
      </c>
      <c r="N47" s="27" t="s">
        <v>1277</v>
      </c>
      <c r="O47" s="26">
        <v>1.629948880824E12</v>
      </c>
      <c r="P47" s="24" t="b">
        <f t="shared" si="4"/>
        <v>1</v>
      </c>
      <c r="Q47" s="25" t="s">
        <v>75</v>
      </c>
      <c r="R47" s="26">
        <v>105.0</v>
      </c>
      <c r="S47" s="27" t="s">
        <v>1268</v>
      </c>
      <c r="T47" s="26">
        <v>1.629953578389E12</v>
      </c>
      <c r="U47" s="24" t="b">
        <f t="shared" si="5"/>
        <v>1</v>
      </c>
      <c r="V47" s="25" t="s">
        <v>75</v>
      </c>
      <c r="W47" s="26">
        <v>84.0</v>
      </c>
      <c r="X47" s="27" t="s">
        <v>1260</v>
      </c>
      <c r="Y47" s="26">
        <v>1.629953938632E12</v>
      </c>
      <c r="Z47" s="24" t="b">
        <f t="shared" si="6"/>
        <v>1</v>
      </c>
      <c r="AA47" s="25" t="s">
        <v>70</v>
      </c>
      <c r="AB47" s="26">
        <v>99.0</v>
      </c>
      <c r="AC47" s="27" t="s">
        <v>1267</v>
      </c>
      <c r="AD47" s="26">
        <v>1.629954321851E12</v>
      </c>
      <c r="AE47" s="24" t="b">
        <f t="shared" si="7"/>
        <v>1</v>
      </c>
      <c r="AF47" s="25" t="s">
        <v>176</v>
      </c>
      <c r="AG47" s="26">
        <v>1090.0</v>
      </c>
      <c r="AH47" s="27" t="s">
        <v>1278</v>
      </c>
      <c r="AI47" s="26">
        <v>1.629957409331E12</v>
      </c>
      <c r="AJ47" s="24" t="b">
        <f t="shared" si="8"/>
        <v>1</v>
      </c>
      <c r="AK47" s="25" t="s">
        <v>75</v>
      </c>
      <c r="AL47" s="26">
        <v>202.0</v>
      </c>
      <c r="AM47" s="27" t="s">
        <v>1274</v>
      </c>
      <c r="AN47" s="26">
        <v>1.629957898335E12</v>
      </c>
      <c r="AO47" s="24" t="b">
        <f t="shared" si="9"/>
        <v>1</v>
      </c>
      <c r="AP47" s="25" t="s">
        <v>84</v>
      </c>
      <c r="AQ47" s="26">
        <v>344.0</v>
      </c>
      <c r="AR47" s="27" t="s">
        <v>1269</v>
      </c>
      <c r="AS47" s="26">
        <v>1.629958472981E12</v>
      </c>
    </row>
    <row r="48">
      <c r="A48" s="24" t="b">
        <f t="shared" si="1"/>
        <v>1</v>
      </c>
      <c r="B48" s="25" t="s">
        <v>123</v>
      </c>
      <c r="C48" s="26">
        <v>216.0</v>
      </c>
      <c r="D48" s="27" t="s">
        <v>1275</v>
      </c>
      <c r="E48" s="26">
        <v>1.629947774304E12</v>
      </c>
      <c r="F48" s="24" t="b">
        <f t="shared" si="2"/>
        <v>1</v>
      </c>
      <c r="G48" s="25" t="s">
        <v>123</v>
      </c>
      <c r="H48" s="26">
        <v>368.0</v>
      </c>
      <c r="I48" s="27" t="s">
        <v>1276</v>
      </c>
      <c r="J48" s="26">
        <v>1.629948562681E12</v>
      </c>
      <c r="K48" s="24" t="b">
        <f t="shared" si="3"/>
        <v>1</v>
      </c>
      <c r="L48" s="25" t="s">
        <v>178</v>
      </c>
      <c r="M48" s="26">
        <v>241.0</v>
      </c>
      <c r="N48" s="27" t="s">
        <v>1279</v>
      </c>
      <c r="O48" s="26">
        <v>1.629948881062E12</v>
      </c>
      <c r="P48" s="24" t="b">
        <f t="shared" si="4"/>
        <v>1</v>
      </c>
      <c r="Q48" s="25" t="s">
        <v>84</v>
      </c>
      <c r="R48" s="26">
        <v>132.0</v>
      </c>
      <c r="S48" s="27" t="s">
        <v>1268</v>
      </c>
      <c r="T48" s="26">
        <v>1.629953578523E12</v>
      </c>
      <c r="U48" s="24" t="b">
        <f t="shared" si="5"/>
        <v>1</v>
      </c>
      <c r="V48" s="25" t="s">
        <v>84</v>
      </c>
      <c r="W48" s="26">
        <v>156.0</v>
      </c>
      <c r="X48" s="27" t="s">
        <v>1260</v>
      </c>
      <c r="Y48" s="26">
        <v>1.629953938785E12</v>
      </c>
      <c r="Z48" s="24" t="b">
        <f t="shared" si="6"/>
        <v>1</v>
      </c>
      <c r="AA48" s="25" t="s">
        <v>202</v>
      </c>
      <c r="AB48" s="26">
        <v>166.0</v>
      </c>
      <c r="AC48" s="27" t="s">
        <v>1280</v>
      </c>
      <c r="AD48" s="26">
        <v>1.629954322014E12</v>
      </c>
      <c r="AE48" s="24" t="b">
        <f t="shared" si="7"/>
        <v>1</v>
      </c>
      <c r="AF48" s="25" t="s">
        <v>186</v>
      </c>
      <c r="AG48" s="26">
        <v>177.0</v>
      </c>
      <c r="AH48" s="27" t="s">
        <v>1278</v>
      </c>
      <c r="AI48" s="26">
        <v>1.629957409508E12</v>
      </c>
      <c r="AJ48" s="24" t="b">
        <f t="shared" si="8"/>
        <v>1</v>
      </c>
      <c r="AK48" s="25" t="s">
        <v>84</v>
      </c>
      <c r="AL48" s="26">
        <v>145.0</v>
      </c>
      <c r="AM48" s="27" t="s">
        <v>1274</v>
      </c>
      <c r="AN48" s="26">
        <v>1.629957898481E12</v>
      </c>
      <c r="AO48" s="24" t="b">
        <f t="shared" si="9"/>
        <v>1</v>
      </c>
      <c r="AP48" s="25" t="s">
        <v>221</v>
      </c>
      <c r="AQ48" s="26">
        <v>1065.0</v>
      </c>
      <c r="AR48" s="27" t="s">
        <v>1281</v>
      </c>
      <c r="AS48" s="26">
        <v>1.629958474045E12</v>
      </c>
    </row>
    <row r="49">
      <c r="A49" s="24" t="b">
        <f t="shared" si="1"/>
        <v>1</v>
      </c>
      <c r="B49" s="25" t="s">
        <v>84</v>
      </c>
      <c r="C49" s="26">
        <v>246.0</v>
      </c>
      <c r="D49" s="27" t="s">
        <v>1275</v>
      </c>
      <c r="E49" s="26">
        <v>1.62994777455E12</v>
      </c>
      <c r="F49" s="24" t="b">
        <f t="shared" si="2"/>
        <v>1</v>
      </c>
      <c r="G49" s="25" t="s">
        <v>84</v>
      </c>
      <c r="H49" s="26">
        <v>330.0</v>
      </c>
      <c r="I49" s="27" t="s">
        <v>1282</v>
      </c>
      <c r="J49" s="26">
        <v>1.629948563011E12</v>
      </c>
      <c r="K49" s="24" t="b">
        <f t="shared" si="3"/>
        <v>1</v>
      </c>
      <c r="L49" s="25" t="s">
        <v>285</v>
      </c>
      <c r="M49" s="26">
        <v>153.0</v>
      </c>
      <c r="N49" s="27" t="s">
        <v>1279</v>
      </c>
      <c r="O49" s="26">
        <v>1.629948881215E12</v>
      </c>
      <c r="P49" s="24" t="b">
        <f t="shared" si="4"/>
        <v>1</v>
      </c>
      <c r="Q49" s="25" t="s">
        <v>176</v>
      </c>
      <c r="R49" s="26">
        <v>235.0</v>
      </c>
      <c r="S49" s="27" t="s">
        <v>1268</v>
      </c>
      <c r="T49" s="26">
        <v>1.629953578757E12</v>
      </c>
      <c r="U49" s="24" t="b">
        <f t="shared" si="5"/>
        <v>1</v>
      </c>
      <c r="V49" s="25" t="s">
        <v>176</v>
      </c>
      <c r="W49" s="26">
        <v>956.0</v>
      </c>
      <c r="X49" s="27" t="s">
        <v>1283</v>
      </c>
      <c r="Y49" s="26">
        <v>1.629953939739E12</v>
      </c>
      <c r="Z49" s="24" t="b">
        <f t="shared" si="6"/>
        <v>1</v>
      </c>
      <c r="AA49" s="25" t="s">
        <v>75</v>
      </c>
      <c r="AB49" s="26">
        <v>94.0</v>
      </c>
      <c r="AC49" s="27" t="s">
        <v>1280</v>
      </c>
      <c r="AD49" s="26">
        <v>1.629954322113E12</v>
      </c>
      <c r="AE49" s="24" t="b">
        <f t="shared" si="7"/>
        <v>1</v>
      </c>
      <c r="AF49" s="25" t="s">
        <v>84</v>
      </c>
      <c r="AG49" s="26">
        <v>189.0</v>
      </c>
      <c r="AH49" s="27" t="s">
        <v>1278</v>
      </c>
      <c r="AI49" s="26">
        <v>1.629957409712E12</v>
      </c>
      <c r="AJ49" s="24" t="b">
        <f t="shared" si="8"/>
        <v>1</v>
      </c>
      <c r="AK49" s="25" t="s">
        <v>176</v>
      </c>
      <c r="AL49" s="26">
        <v>440.0</v>
      </c>
      <c r="AM49" s="27" t="s">
        <v>1274</v>
      </c>
      <c r="AN49" s="26">
        <v>1.62995789892E12</v>
      </c>
      <c r="AO49" s="24" t="b">
        <f t="shared" si="9"/>
        <v>1</v>
      </c>
      <c r="AP49" s="25" t="s">
        <v>123</v>
      </c>
      <c r="AQ49" s="26">
        <v>217.0</v>
      </c>
      <c r="AR49" s="27" t="s">
        <v>1281</v>
      </c>
      <c r="AS49" s="26">
        <v>1.629958474262E12</v>
      </c>
    </row>
    <row r="50">
      <c r="A50" s="24" t="b">
        <f t="shared" si="1"/>
        <v>1</v>
      </c>
      <c r="B50" s="25" t="s">
        <v>212</v>
      </c>
      <c r="C50" s="26">
        <v>884.0</v>
      </c>
      <c r="D50" s="27" t="s">
        <v>1284</v>
      </c>
      <c r="E50" s="26">
        <v>1.629947775435E12</v>
      </c>
      <c r="F50" s="24" t="b">
        <f t="shared" si="2"/>
        <v>1</v>
      </c>
      <c r="G50" s="25" t="s">
        <v>212</v>
      </c>
      <c r="H50" s="26">
        <v>372.0</v>
      </c>
      <c r="I50" s="27" t="s">
        <v>1282</v>
      </c>
      <c r="J50" s="26">
        <v>1.629948563379E12</v>
      </c>
      <c r="K50" s="24" t="b">
        <f t="shared" si="3"/>
        <v>1</v>
      </c>
      <c r="L50" s="25" t="s">
        <v>84</v>
      </c>
      <c r="M50" s="26">
        <v>183.0</v>
      </c>
      <c r="N50" s="27" t="s">
        <v>1279</v>
      </c>
      <c r="O50" s="26">
        <v>1.629948881396E12</v>
      </c>
      <c r="P50" s="24" t="b">
        <f t="shared" si="4"/>
        <v>1</v>
      </c>
      <c r="Q50" s="25" t="s">
        <v>186</v>
      </c>
      <c r="R50" s="26">
        <v>208.0</v>
      </c>
      <c r="S50" s="27" t="s">
        <v>1268</v>
      </c>
      <c r="T50" s="26">
        <v>1.629953578967E12</v>
      </c>
      <c r="U50" s="24" t="b">
        <f t="shared" si="5"/>
        <v>1</v>
      </c>
      <c r="V50" s="25" t="s">
        <v>186</v>
      </c>
      <c r="W50" s="26">
        <v>335.0</v>
      </c>
      <c r="X50" s="27" t="s">
        <v>1285</v>
      </c>
      <c r="Y50" s="26">
        <v>1.629953940079E12</v>
      </c>
      <c r="Z50" s="24" t="b">
        <f t="shared" si="6"/>
        <v>1</v>
      </c>
      <c r="AA50" s="25" t="s">
        <v>84</v>
      </c>
      <c r="AB50" s="26">
        <v>170.0</v>
      </c>
      <c r="AC50" s="27" t="s">
        <v>1280</v>
      </c>
      <c r="AD50" s="26">
        <v>1.629954322279E12</v>
      </c>
      <c r="AE50" s="24" t="b">
        <f t="shared" si="7"/>
        <v>1</v>
      </c>
      <c r="AF50" s="25" t="s">
        <v>167</v>
      </c>
      <c r="AG50" s="26">
        <v>2787.0</v>
      </c>
      <c r="AH50" s="27" t="s">
        <v>1286</v>
      </c>
      <c r="AI50" s="26">
        <v>1.629957412485E12</v>
      </c>
      <c r="AJ50" s="24" t="b">
        <f t="shared" si="8"/>
        <v>1</v>
      </c>
      <c r="AK50" s="25" t="s">
        <v>186</v>
      </c>
      <c r="AL50" s="26">
        <v>259.0</v>
      </c>
      <c r="AM50" s="27" t="s">
        <v>1287</v>
      </c>
      <c r="AN50" s="26">
        <v>1.629957899178E12</v>
      </c>
      <c r="AO50" s="24" t="b">
        <f t="shared" si="9"/>
        <v>1</v>
      </c>
      <c r="AP50" s="25" t="s">
        <v>84</v>
      </c>
      <c r="AQ50" s="26">
        <v>238.0</v>
      </c>
      <c r="AR50" s="27" t="s">
        <v>1281</v>
      </c>
      <c r="AS50" s="26">
        <v>1.629958474504E12</v>
      </c>
    </row>
    <row r="51">
      <c r="A51" s="24" t="b">
        <f t="shared" si="1"/>
        <v>1</v>
      </c>
      <c r="B51" s="25" t="s">
        <v>84</v>
      </c>
      <c r="C51" s="26">
        <v>210.0</v>
      </c>
      <c r="D51" s="27" t="s">
        <v>1284</v>
      </c>
      <c r="E51" s="26">
        <v>1.629947775648E12</v>
      </c>
      <c r="F51" s="24" t="b">
        <f t="shared" si="2"/>
        <v>1</v>
      </c>
      <c r="G51" s="25" t="s">
        <v>202</v>
      </c>
      <c r="H51" s="26">
        <v>251.0</v>
      </c>
      <c r="I51" s="27" t="s">
        <v>1282</v>
      </c>
      <c r="J51" s="26">
        <v>1.629948563632E12</v>
      </c>
      <c r="K51" s="24" t="b">
        <f t="shared" si="3"/>
        <v>1</v>
      </c>
      <c r="L51" s="25" t="s">
        <v>285</v>
      </c>
      <c r="M51" s="26">
        <v>301.0</v>
      </c>
      <c r="N51" s="27" t="s">
        <v>1279</v>
      </c>
      <c r="O51" s="26">
        <v>1.6299488817E12</v>
      </c>
      <c r="P51" s="24" t="b">
        <f t="shared" si="4"/>
        <v>1</v>
      </c>
      <c r="Q51" s="25" t="s">
        <v>84</v>
      </c>
      <c r="R51" s="26">
        <v>231.0</v>
      </c>
      <c r="S51" s="27" t="s">
        <v>1288</v>
      </c>
      <c r="T51" s="26">
        <v>1.629953579197E12</v>
      </c>
      <c r="U51" s="24" t="b">
        <f t="shared" si="5"/>
        <v>1</v>
      </c>
      <c r="V51" s="25" t="s">
        <v>84</v>
      </c>
      <c r="W51" s="26">
        <v>238.0</v>
      </c>
      <c r="X51" s="27" t="s">
        <v>1285</v>
      </c>
      <c r="Y51" s="26">
        <v>1.629953940317E12</v>
      </c>
      <c r="Z51" s="24" t="b">
        <f t="shared" si="6"/>
        <v>1</v>
      </c>
      <c r="AA51" s="25" t="s">
        <v>176</v>
      </c>
      <c r="AB51" s="26">
        <v>1170.0</v>
      </c>
      <c r="AC51" s="27" t="s">
        <v>1289</v>
      </c>
      <c r="AD51" s="26">
        <v>1.629954323463E12</v>
      </c>
      <c r="AE51" s="24" t="b">
        <f t="shared" si="7"/>
        <v>1</v>
      </c>
      <c r="AF51" s="25" t="s">
        <v>198</v>
      </c>
      <c r="AG51" s="26">
        <v>779.0</v>
      </c>
      <c r="AH51" s="27" t="s">
        <v>1290</v>
      </c>
      <c r="AI51" s="26">
        <v>1.629957413265E12</v>
      </c>
      <c r="AJ51" s="24" t="b">
        <f t="shared" si="8"/>
        <v>1</v>
      </c>
      <c r="AK51" s="25" t="s">
        <v>84</v>
      </c>
      <c r="AL51" s="26">
        <v>313.0</v>
      </c>
      <c r="AM51" s="27" t="s">
        <v>1287</v>
      </c>
      <c r="AN51" s="26">
        <v>1.62995789949E12</v>
      </c>
      <c r="AO51" s="24" t="b">
        <f t="shared" si="9"/>
        <v>1</v>
      </c>
      <c r="AP51" s="25" t="s">
        <v>212</v>
      </c>
      <c r="AQ51" s="26">
        <v>1478.0</v>
      </c>
      <c r="AR51" s="27" t="s">
        <v>1291</v>
      </c>
      <c r="AS51" s="26">
        <v>1.629958475978E12</v>
      </c>
    </row>
    <row r="52">
      <c r="A52" s="24" t="b">
        <f t="shared" si="1"/>
        <v>1</v>
      </c>
      <c r="B52" s="25" t="s">
        <v>212</v>
      </c>
      <c r="C52" s="26">
        <v>751.0</v>
      </c>
      <c r="D52" s="27" t="s">
        <v>1292</v>
      </c>
      <c r="E52" s="26">
        <v>1.629947776393E12</v>
      </c>
      <c r="F52" s="24" t="b">
        <f t="shared" si="2"/>
        <v>1</v>
      </c>
      <c r="G52" s="25" t="s">
        <v>84</v>
      </c>
      <c r="H52" s="26">
        <v>297.0</v>
      </c>
      <c r="I52" s="27" t="s">
        <v>1282</v>
      </c>
      <c r="J52" s="26">
        <v>1.629948563931E12</v>
      </c>
      <c r="K52" s="24" t="b">
        <f t="shared" si="3"/>
        <v>1</v>
      </c>
      <c r="L52" s="25" t="s">
        <v>178</v>
      </c>
      <c r="M52" s="26">
        <v>125.0</v>
      </c>
      <c r="N52" s="27" t="s">
        <v>1279</v>
      </c>
      <c r="O52" s="26">
        <v>1.629948881827E12</v>
      </c>
      <c r="P52" s="24" t="b">
        <f t="shared" si="4"/>
        <v>1</v>
      </c>
      <c r="Q52" s="25" t="s">
        <v>164</v>
      </c>
      <c r="R52" s="26">
        <v>3298.0</v>
      </c>
      <c r="S52" s="27" t="s">
        <v>1293</v>
      </c>
      <c r="T52" s="26">
        <v>1.6299535825E12</v>
      </c>
      <c r="U52" s="24" t="b">
        <f t="shared" si="5"/>
        <v>1</v>
      </c>
      <c r="V52" s="25" t="s">
        <v>178</v>
      </c>
      <c r="W52" s="26">
        <v>3475.0</v>
      </c>
      <c r="X52" s="27" t="s">
        <v>1294</v>
      </c>
      <c r="Y52" s="26">
        <v>1.629953943791E12</v>
      </c>
      <c r="Z52" s="24" t="b">
        <f t="shared" si="6"/>
        <v>1</v>
      </c>
      <c r="AA52" s="25" t="s">
        <v>186</v>
      </c>
      <c r="AB52" s="26">
        <v>267.0</v>
      </c>
      <c r="AC52" s="27" t="s">
        <v>1289</v>
      </c>
      <c r="AD52" s="26">
        <v>1.629954323721E12</v>
      </c>
      <c r="AE52" s="24" t="b">
        <f t="shared" si="7"/>
        <v>1</v>
      </c>
      <c r="AF52" s="25" t="s">
        <v>157</v>
      </c>
      <c r="AG52" s="26">
        <v>492.0</v>
      </c>
      <c r="AH52" s="27" t="s">
        <v>1290</v>
      </c>
      <c r="AI52" s="26">
        <v>1.629957413752E12</v>
      </c>
      <c r="AJ52" s="24" t="b">
        <f t="shared" si="8"/>
        <v>1</v>
      </c>
      <c r="AK52" s="25" t="s">
        <v>193</v>
      </c>
      <c r="AL52" s="26">
        <v>3964.0</v>
      </c>
      <c r="AM52" s="27" t="s">
        <v>1295</v>
      </c>
      <c r="AN52" s="26">
        <v>1.629957903455E12</v>
      </c>
      <c r="AO52" s="24" t="b">
        <f t="shared" si="9"/>
        <v>1</v>
      </c>
      <c r="AP52" s="25" t="s">
        <v>202</v>
      </c>
      <c r="AQ52" s="26">
        <v>184.0</v>
      </c>
      <c r="AR52" s="27" t="s">
        <v>1296</v>
      </c>
      <c r="AS52" s="26">
        <v>1.62995847616E12</v>
      </c>
    </row>
    <row r="53">
      <c r="A53" s="24" t="b">
        <f t="shared" si="1"/>
        <v>1</v>
      </c>
      <c r="B53" s="25" t="s">
        <v>202</v>
      </c>
      <c r="C53" s="26">
        <v>203.0</v>
      </c>
      <c r="D53" s="27" t="s">
        <v>1292</v>
      </c>
      <c r="E53" s="26">
        <v>1.629947776597E12</v>
      </c>
      <c r="F53" s="24" t="b">
        <f t="shared" si="2"/>
        <v>1</v>
      </c>
      <c r="G53" s="25" t="s">
        <v>167</v>
      </c>
      <c r="H53" s="26">
        <v>882.0</v>
      </c>
      <c r="I53" s="27" t="s">
        <v>1297</v>
      </c>
      <c r="J53" s="26">
        <v>1.629948564818E12</v>
      </c>
      <c r="K53" s="24" t="b">
        <f t="shared" si="3"/>
        <v>1</v>
      </c>
      <c r="L53" s="25" t="s">
        <v>166</v>
      </c>
      <c r="M53" s="26">
        <v>322.0</v>
      </c>
      <c r="N53" s="27" t="s">
        <v>1298</v>
      </c>
      <c r="O53" s="26">
        <v>1.629948882155E12</v>
      </c>
      <c r="P53" s="24" t="b">
        <f t="shared" si="4"/>
        <v>1</v>
      </c>
      <c r="Q53" s="25" t="s">
        <v>198</v>
      </c>
      <c r="R53" s="26">
        <v>867.0</v>
      </c>
      <c r="S53" s="27" t="s">
        <v>1299</v>
      </c>
      <c r="T53" s="26">
        <v>1.629953583362E12</v>
      </c>
      <c r="U53" s="24" t="b">
        <f t="shared" si="5"/>
        <v>1</v>
      </c>
      <c r="V53" s="25" t="s">
        <v>198</v>
      </c>
      <c r="W53" s="26">
        <v>1186.0</v>
      </c>
      <c r="X53" s="27" t="s">
        <v>1300</v>
      </c>
      <c r="Y53" s="26">
        <v>1.629953944977E12</v>
      </c>
      <c r="Z53" s="24" t="b">
        <f t="shared" si="6"/>
        <v>1</v>
      </c>
      <c r="AA53" s="25" t="s">
        <v>84</v>
      </c>
      <c r="AB53" s="26">
        <v>291.0</v>
      </c>
      <c r="AC53" s="27" t="s">
        <v>1301</v>
      </c>
      <c r="AD53" s="26">
        <v>1.629954324007E12</v>
      </c>
      <c r="AE53" s="24" t="b">
        <f t="shared" si="7"/>
        <v>1</v>
      </c>
      <c r="AF53" s="25" t="s">
        <v>166</v>
      </c>
      <c r="AG53" s="26">
        <v>222.0</v>
      </c>
      <c r="AH53" s="27" t="s">
        <v>1290</v>
      </c>
      <c r="AI53" s="26">
        <v>1.629957413978E12</v>
      </c>
      <c r="AJ53" s="24" t="b">
        <f t="shared" si="8"/>
        <v>1</v>
      </c>
      <c r="AK53" s="25" t="s">
        <v>198</v>
      </c>
      <c r="AL53" s="26">
        <v>803.0</v>
      </c>
      <c r="AM53" s="27" t="s">
        <v>1302</v>
      </c>
      <c r="AN53" s="26">
        <v>1.629957904273E12</v>
      </c>
      <c r="AO53" s="24" t="b">
        <f t="shared" si="9"/>
        <v>1</v>
      </c>
      <c r="AP53" s="25" t="s">
        <v>84</v>
      </c>
      <c r="AQ53" s="26">
        <v>214.0</v>
      </c>
      <c r="AR53" s="27" t="s">
        <v>1296</v>
      </c>
      <c r="AS53" s="26">
        <v>1.62995847638E12</v>
      </c>
    </row>
    <row r="54">
      <c r="A54" s="24" t="b">
        <f t="shared" si="1"/>
        <v>1</v>
      </c>
      <c r="B54" s="25" t="s">
        <v>84</v>
      </c>
      <c r="C54" s="26">
        <v>982.0</v>
      </c>
      <c r="D54" s="27" t="s">
        <v>1303</v>
      </c>
      <c r="E54" s="26">
        <v>1.62994777758E12</v>
      </c>
      <c r="F54" s="24" t="b">
        <f t="shared" si="2"/>
        <v>1</v>
      </c>
      <c r="G54" s="25" t="s">
        <v>237</v>
      </c>
      <c r="H54" s="26">
        <v>444.0</v>
      </c>
      <c r="I54" s="27" t="s">
        <v>1304</v>
      </c>
      <c r="J54" s="26">
        <v>1.629948565255E12</v>
      </c>
      <c r="K54" s="24" t="b">
        <f t="shared" si="3"/>
        <v>1</v>
      </c>
      <c r="L54" s="25" t="s">
        <v>84</v>
      </c>
      <c r="M54" s="26">
        <v>379.0</v>
      </c>
      <c r="N54" s="27" t="s">
        <v>1298</v>
      </c>
      <c r="O54" s="26">
        <v>1.62994888254E12</v>
      </c>
      <c r="P54" s="24" t="b">
        <f t="shared" si="4"/>
        <v>1</v>
      </c>
      <c r="Q54" s="25" t="s">
        <v>164</v>
      </c>
      <c r="R54" s="26">
        <v>424.0</v>
      </c>
      <c r="S54" s="27" t="s">
        <v>1299</v>
      </c>
      <c r="T54" s="26">
        <v>1.629953583788E12</v>
      </c>
      <c r="U54" s="24" t="b">
        <f t="shared" si="5"/>
        <v>1</v>
      </c>
      <c r="V54" s="25" t="s">
        <v>157</v>
      </c>
      <c r="W54" s="26">
        <v>261.0</v>
      </c>
      <c r="X54" s="27" t="s">
        <v>1305</v>
      </c>
      <c r="Y54" s="26">
        <v>1.629953945241E12</v>
      </c>
      <c r="Z54" s="24" t="b">
        <f t="shared" si="6"/>
        <v>1</v>
      </c>
      <c r="AA54" s="25" t="s">
        <v>159</v>
      </c>
      <c r="AB54" s="26">
        <v>2078.0</v>
      </c>
      <c r="AC54" s="27" t="s">
        <v>1306</v>
      </c>
      <c r="AD54" s="26">
        <v>1.629954326086E12</v>
      </c>
      <c r="AE54" s="24" t="b">
        <f t="shared" si="7"/>
        <v>1</v>
      </c>
      <c r="AF54" s="25" t="s">
        <v>84</v>
      </c>
      <c r="AG54" s="26">
        <v>338.0</v>
      </c>
      <c r="AH54" s="27" t="s">
        <v>1307</v>
      </c>
      <c r="AI54" s="26">
        <v>1.629957414318E12</v>
      </c>
      <c r="AJ54" s="24" t="b">
        <f t="shared" si="8"/>
        <v>1</v>
      </c>
      <c r="AK54" s="25" t="s">
        <v>159</v>
      </c>
      <c r="AL54" s="26">
        <v>284.0</v>
      </c>
      <c r="AM54" s="27" t="s">
        <v>1302</v>
      </c>
      <c r="AN54" s="26">
        <v>1.62995790454E12</v>
      </c>
      <c r="AO54" s="24" t="b">
        <f t="shared" si="9"/>
        <v>1</v>
      </c>
      <c r="AP54" s="25" t="s">
        <v>229</v>
      </c>
      <c r="AQ54" s="26">
        <v>1977.0</v>
      </c>
      <c r="AR54" s="27" t="s">
        <v>1308</v>
      </c>
      <c r="AS54" s="26">
        <v>1.62995847836E12</v>
      </c>
    </row>
    <row r="55">
      <c r="A55" s="24" t="b">
        <f t="shared" si="1"/>
        <v>1</v>
      </c>
      <c r="B55" s="25" t="s">
        <v>164</v>
      </c>
      <c r="C55" s="26">
        <v>1392.0</v>
      </c>
      <c r="D55" s="27" t="s">
        <v>1309</v>
      </c>
      <c r="E55" s="26">
        <v>1.629947778973E12</v>
      </c>
      <c r="F55" s="24" t="b">
        <f t="shared" si="2"/>
        <v>1</v>
      </c>
      <c r="G55" s="25" t="s">
        <v>159</v>
      </c>
      <c r="H55" s="26">
        <v>217.0</v>
      </c>
      <c r="I55" s="27" t="s">
        <v>1304</v>
      </c>
      <c r="J55" s="26">
        <v>1.629948565474E12</v>
      </c>
      <c r="K55" s="24" t="b">
        <f t="shared" si="3"/>
        <v>1</v>
      </c>
      <c r="L55" s="25" t="s">
        <v>221</v>
      </c>
      <c r="M55" s="26">
        <v>272.0</v>
      </c>
      <c r="N55" s="27" t="s">
        <v>1298</v>
      </c>
      <c r="O55" s="26">
        <v>1.629948882807E12</v>
      </c>
      <c r="P55" s="24" t="b">
        <f t="shared" si="4"/>
        <v>1</v>
      </c>
      <c r="Q55" s="25" t="s">
        <v>166</v>
      </c>
      <c r="R55" s="26">
        <v>246.0</v>
      </c>
      <c r="S55" s="27" t="s">
        <v>1310</v>
      </c>
      <c r="T55" s="26">
        <v>1.629953584036E12</v>
      </c>
      <c r="U55" s="24" t="b">
        <f t="shared" si="5"/>
        <v>1</v>
      </c>
      <c r="V55" s="25" t="s">
        <v>166</v>
      </c>
      <c r="W55" s="26">
        <v>129.0</v>
      </c>
      <c r="X55" s="27" t="s">
        <v>1305</v>
      </c>
      <c r="Y55" s="26">
        <v>1.62995394537E12</v>
      </c>
      <c r="Z55" s="24" t="b">
        <f t="shared" si="6"/>
        <v>1</v>
      </c>
      <c r="AA55" s="25" t="s">
        <v>198</v>
      </c>
      <c r="AB55" s="26">
        <v>840.0</v>
      </c>
      <c r="AC55" s="27" t="s">
        <v>1306</v>
      </c>
      <c r="AD55" s="26">
        <v>1.629954326924E12</v>
      </c>
      <c r="AE55" s="24" t="b">
        <f t="shared" si="7"/>
        <v>1</v>
      </c>
      <c r="AF55" s="25" t="s">
        <v>221</v>
      </c>
      <c r="AG55" s="26">
        <v>380.0</v>
      </c>
      <c r="AH55" s="27" t="s">
        <v>1307</v>
      </c>
      <c r="AI55" s="26">
        <v>1.629957414699E12</v>
      </c>
      <c r="AJ55" s="24" t="b">
        <f t="shared" si="8"/>
        <v>1</v>
      </c>
      <c r="AK55" s="25" t="s">
        <v>166</v>
      </c>
      <c r="AL55" s="26">
        <v>151.0</v>
      </c>
      <c r="AM55" s="27" t="s">
        <v>1302</v>
      </c>
      <c r="AN55" s="26">
        <v>1.629957904697E12</v>
      </c>
      <c r="AO55" s="24" t="b">
        <f t="shared" si="9"/>
        <v>1</v>
      </c>
      <c r="AP55" s="25" t="s">
        <v>237</v>
      </c>
      <c r="AQ55" s="26">
        <v>629.0</v>
      </c>
      <c r="AR55" s="27" t="s">
        <v>1308</v>
      </c>
      <c r="AS55" s="26">
        <v>1.629958478982E12</v>
      </c>
    </row>
    <row r="56">
      <c r="A56" s="24" t="b">
        <f t="shared" si="1"/>
        <v>1</v>
      </c>
      <c r="B56" s="25" t="s">
        <v>237</v>
      </c>
      <c r="C56" s="26">
        <v>1422.0</v>
      </c>
      <c r="D56" s="27" t="s">
        <v>1311</v>
      </c>
      <c r="E56" s="26">
        <v>1.629947780396E12</v>
      </c>
      <c r="F56" s="24" t="b">
        <f t="shared" si="2"/>
        <v>1</v>
      </c>
      <c r="G56" s="25" t="s">
        <v>166</v>
      </c>
      <c r="H56" s="26">
        <v>122.0</v>
      </c>
      <c r="I56" s="27" t="s">
        <v>1304</v>
      </c>
      <c r="J56" s="26">
        <v>1.629948565601E12</v>
      </c>
      <c r="K56" s="24" t="b">
        <f t="shared" si="3"/>
        <v>1</v>
      </c>
      <c r="L56" s="25" t="s">
        <v>123</v>
      </c>
      <c r="M56" s="26">
        <v>166.0</v>
      </c>
      <c r="N56" s="27" t="s">
        <v>1298</v>
      </c>
      <c r="O56" s="26">
        <v>1.629948882962E12</v>
      </c>
      <c r="P56" s="24" t="b">
        <f t="shared" si="4"/>
        <v>1</v>
      </c>
      <c r="Q56" s="25" t="s">
        <v>84</v>
      </c>
      <c r="R56" s="26">
        <v>212.0</v>
      </c>
      <c r="S56" s="27" t="s">
        <v>1310</v>
      </c>
      <c r="T56" s="26">
        <v>1.629953584243E12</v>
      </c>
      <c r="U56" s="24" t="b">
        <f t="shared" si="5"/>
        <v>1</v>
      </c>
      <c r="V56" s="25" t="s">
        <v>84</v>
      </c>
      <c r="W56" s="26">
        <v>245.0</v>
      </c>
      <c r="X56" s="27" t="s">
        <v>1305</v>
      </c>
      <c r="Y56" s="26">
        <v>1.629953945612E12</v>
      </c>
      <c r="Z56" s="24" t="b">
        <f t="shared" si="6"/>
        <v>1</v>
      </c>
      <c r="AA56" s="25" t="s">
        <v>159</v>
      </c>
      <c r="AB56" s="26">
        <v>249.0</v>
      </c>
      <c r="AC56" s="27" t="s">
        <v>1312</v>
      </c>
      <c r="AD56" s="26">
        <v>1.629954327176E12</v>
      </c>
      <c r="AE56" s="24" t="b">
        <f t="shared" si="7"/>
        <v>1</v>
      </c>
      <c r="AF56" s="25" t="s">
        <v>123</v>
      </c>
      <c r="AG56" s="26">
        <v>231.0</v>
      </c>
      <c r="AH56" s="27" t="s">
        <v>1307</v>
      </c>
      <c r="AI56" s="26">
        <v>1.629957414925E12</v>
      </c>
      <c r="AJ56" s="24" t="b">
        <f t="shared" si="8"/>
        <v>1</v>
      </c>
      <c r="AK56" s="25" t="s">
        <v>84</v>
      </c>
      <c r="AL56" s="26">
        <v>522.0</v>
      </c>
      <c r="AM56" s="27" t="s">
        <v>1313</v>
      </c>
      <c r="AN56" s="26">
        <v>1.629957905214E12</v>
      </c>
      <c r="AO56" s="24" t="b">
        <f t="shared" si="9"/>
        <v>1</v>
      </c>
      <c r="AP56" s="25" t="s">
        <v>178</v>
      </c>
      <c r="AQ56" s="26">
        <v>216.0</v>
      </c>
      <c r="AR56" s="27" t="s">
        <v>1314</v>
      </c>
      <c r="AS56" s="26">
        <v>1.629958479201E12</v>
      </c>
    </row>
    <row r="57">
      <c r="A57" s="24" t="b">
        <f t="shared" si="1"/>
        <v>1</v>
      </c>
      <c r="B57" s="25" t="s">
        <v>178</v>
      </c>
      <c r="C57" s="26">
        <v>492.0</v>
      </c>
      <c r="D57" s="27" t="s">
        <v>1311</v>
      </c>
      <c r="E57" s="26">
        <v>1.629947780888E12</v>
      </c>
      <c r="F57" s="24" t="b">
        <f t="shared" si="2"/>
        <v>1</v>
      </c>
      <c r="G57" s="25" t="s">
        <v>252</v>
      </c>
      <c r="H57" s="26">
        <v>209.0</v>
      </c>
      <c r="I57" s="27" t="s">
        <v>1304</v>
      </c>
      <c r="J57" s="26">
        <v>1.629948565804E12</v>
      </c>
      <c r="K57" s="24" t="b">
        <f t="shared" si="3"/>
        <v>1</v>
      </c>
      <c r="L57" s="25" t="s">
        <v>84</v>
      </c>
      <c r="M57" s="26">
        <v>203.0</v>
      </c>
      <c r="N57" s="27" t="s">
        <v>1315</v>
      </c>
      <c r="O57" s="26">
        <v>1.629948883167E12</v>
      </c>
      <c r="P57" s="24" t="b">
        <f t="shared" si="4"/>
        <v>1</v>
      </c>
      <c r="Q57" s="25" t="s">
        <v>221</v>
      </c>
      <c r="R57" s="26">
        <v>872.0</v>
      </c>
      <c r="S57" s="27" t="s">
        <v>1316</v>
      </c>
      <c r="T57" s="26">
        <v>1.629953585124E12</v>
      </c>
      <c r="U57" s="24" t="b">
        <f t="shared" si="5"/>
        <v>1</v>
      </c>
      <c r="V57" s="25" t="s">
        <v>221</v>
      </c>
      <c r="W57" s="26">
        <v>437.0</v>
      </c>
      <c r="X57" s="27" t="s">
        <v>1317</v>
      </c>
      <c r="Y57" s="26">
        <v>1.629953946048E12</v>
      </c>
      <c r="Z57" s="24" t="b">
        <f t="shared" si="6"/>
        <v>1</v>
      </c>
      <c r="AA57" s="25" t="s">
        <v>166</v>
      </c>
      <c r="AB57" s="26">
        <v>163.0</v>
      </c>
      <c r="AC57" s="27" t="s">
        <v>1312</v>
      </c>
      <c r="AD57" s="26">
        <v>1.629954327348E12</v>
      </c>
      <c r="AE57" s="24" t="b">
        <f t="shared" si="7"/>
        <v>1</v>
      </c>
      <c r="AF57" s="25" t="s">
        <v>84</v>
      </c>
      <c r="AG57" s="26">
        <v>250.0</v>
      </c>
      <c r="AH57" s="27" t="s">
        <v>1318</v>
      </c>
      <c r="AI57" s="26">
        <v>1.629957415175E12</v>
      </c>
      <c r="AJ57" s="24" t="b">
        <f t="shared" si="8"/>
        <v>1</v>
      </c>
      <c r="AK57" s="25" t="s">
        <v>221</v>
      </c>
      <c r="AL57" s="26">
        <v>321.0</v>
      </c>
      <c r="AM57" s="27" t="s">
        <v>1313</v>
      </c>
      <c r="AN57" s="26">
        <v>1.629957905534E12</v>
      </c>
      <c r="AO57" s="24" t="b">
        <f t="shared" si="9"/>
        <v>1</v>
      </c>
      <c r="AP57" s="25" t="s">
        <v>166</v>
      </c>
      <c r="AQ57" s="26">
        <v>153.0</v>
      </c>
      <c r="AR57" s="27" t="s">
        <v>1314</v>
      </c>
      <c r="AS57" s="26">
        <v>1.629958479363E12</v>
      </c>
    </row>
    <row r="58">
      <c r="A58" s="24" t="b">
        <f t="shared" si="1"/>
        <v>1</v>
      </c>
      <c r="B58" s="25" t="s">
        <v>166</v>
      </c>
      <c r="C58" s="26">
        <v>197.0</v>
      </c>
      <c r="D58" s="27" t="s">
        <v>1319</v>
      </c>
      <c r="E58" s="26">
        <v>1.629947781088E12</v>
      </c>
      <c r="F58" s="24" t="b">
        <f t="shared" si="2"/>
        <v>1</v>
      </c>
      <c r="J58" s="28"/>
      <c r="K58" s="24" t="b">
        <f t="shared" si="3"/>
        <v>1</v>
      </c>
      <c r="L58" s="25" t="s">
        <v>212</v>
      </c>
      <c r="M58" s="26">
        <v>733.0</v>
      </c>
      <c r="N58" s="27" t="s">
        <v>1315</v>
      </c>
      <c r="O58" s="26">
        <v>1.629948883903E12</v>
      </c>
      <c r="P58" s="24" t="b">
        <f t="shared" si="4"/>
        <v>1</v>
      </c>
      <c r="Q58" s="25" t="s">
        <v>123</v>
      </c>
      <c r="R58" s="26">
        <v>315.0</v>
      </c>
      <c r="S58" s="27" t="s">
        <v>1316</v>
      </c>
      <c r="T58" s="26">
        <v>1.629953585443E12</v>
      </c>
      <c r="U58" s="24" t="b">
        <f t="shared" si="5"/>
        <v>1</v>
      </c>
      <c r="V58" s="25" t="s">
        <v>123</v>
      </c>
      <c r="W58" s="26">
        <v>219.0</v>
      </c>
      <c r="X58" s="27" t="s">
        <v>1317</v>
      </c>
      <c r="Y58" s="26">
        <v>1.629953946266E12</v>
      </c>
      <c r="Z58" s="24" t="b">
        <f t="shared" si="6"/>
        <v>1</v>
      </c>
      <c r="AA58" s="25" t="s">
        <v>84</v>
      </c>
      <c r="AB58" s="26">
        <v>242.0</v>
      </c>
      <c r="AC58" s="27" t="s">
        <v>1312</v>
      </c>
      <c r="AD58" s="26">
        <v>1.62995432758E12</v>
      </c>
      <c r="AE58" s="24" t="b">
        <f t="shared" si="7"/>
        <v>1</v>
      </c>
      <c r="AF58" s="25" t="s">
        <v>212</v>
      </c>
      <c r="AG58" s="26">
        <v>415.0</v>
      </c>
      <c r="AH58" s="27" t="s">
        <v>1318</v>
      </c>
      <c r="AI58" s="26">
        <v>1.629957415619E12</v>
      </c>
      <c r="AJ58" s="24" t="b">
        <f t="shared" si="8"/>
        <v>1</v>
      </c>
      <c r="AK58" s="25" t="s">
        <v>123</v>
      </c>
      <c r="AL58" s="26">
        <v>277.0</v>
      </c>
      <c r="AM58" s="27" t="s">
        <v>1313</v>
      </c>
      <c r="AN58" s="26">
        <v>1.629957905813E12</v>
      </c>
      <c r="AO58" s="24" t="b">
        <f t="shared" si="9"/>
        <v>1</v>
      </c>
      <c r="AP58" s="25" t="s">
        <v>252</v>
      </c>
      <c r="AQ58" s="26">
        <v>476.0</v>
      </c>
      <c r="AR58" s="27" t="s">
        <v>1314</v>
      </c>
      <c r="AS58" s="26">
        <v>1.62995847983E12</v>
      </c>
    </row>
    <row r="59">
      <c r="A59" s="21" t="b">
        <f t="shared" si="1"/>
        <v>1</v>
      </c>
      <c r="B59" s="25" t="s">
        <v>252</v>
      </c>
      <c r="C59" s="26">
        <v>276.0</v>
      </c>
      <c r="D59" s="27" t="s">
        <v>1319</v>
      </c>
      <c r="E59" s="26">
        <v>1.629947781359E12</v>
      </c>
      <c r="F59" s="21" t="b">
        <f t="shared" si="2"/>
        <v>1</v>
      </c>
      <c r="J59" s="28"/>
      <c r="K59" s="21" t="b">
        <f t="shared" si="3"/>
        <v>1</v>
      </c>
      <c r="L59" s="25" t="s">
        <v>176</v>
      </c>
      <c r="M59" s="26">
        <v>217.0</v>
      </c>
      <c r="N59" s="27" t="s">
        <v>1320</v>
      </c>
      <c r="O59" s="26">
        <v>1.629948884115E12</v>
      </c>
      <c r="P59" s="21" t="b">
        <f t="shared" si="4"/>
        <v>1</v>
      </c>
      <c r="Q59" s="25" t="s">
        <v>84</v>
      </c>
      <c r="R59" s="26">
        <v>250.0</v>
      </c>
      <c r="S59" s="27" t="s">
        <v>1316</v>
      </c>
      <c r="T59" s="26">
        <v>1.62995358568E12</v>
      </c>
      <c r="U59" s="21" t="b">
        <f t="shared" si="5"/>
        <v>1</v>
      </c>
      <c r="V59" s="25" t="s">
        <v>84</v>
      </c>
      <c r="W59" s="26">
        <v>177.0</v>
      </c>
      <c r="X59" s="27" t="s">
        <v>1317</v>
      </c>
      <c r="Y59" s="26">
        <v>1.629953946459E12</v>
      </c>
      <c r="Z59" s="21" t="b">
        <f t="shared" si="6"/>
        <v>1</v>
      </c>
      <c r="AA59" s="25" t="s">
        <v>221</v>
      </c>
      <c r="AB59" s="26">
        <v>651.0</v>
      </c>
      <c r="AC59" s="27" t="s">
        <v>1321</v>
      </c>
      <c r="AD59" s="26">
        <v>1.629954328231E12</v>
      </c>
      <c r="AE59" s="21" t="b">
        <f t="shared" si="7"/>
        <v>1</v>
      </c>
      <c r="AF59" s="25" t="s">
        <v>176</v>
      </c>
      <c r="AG59" s="26">
        <v>298.0</v>
      </c>
      <c r="AH59" s="27" t="s">
        <v>1318</v>
      </c>
      <c r="AI59" s="26">
        <v>1.629957415891E12</v>
      </c>
      <c r="AJ59" s="21" t="b">
        <f t="shared" si="8"/>
        <v>1</v>
      </c>
      <c r="AK59" s="25" t="s">
        <v>84</v>
      </c>
      <c r="AL59" s="26">
        <v>289.0</v>
      </c>
      <c r="AM59" s="27" t="s">
        <v>1322</v>
      </c>
      <c r="AN59" s="26">
        <v>1.629957906101E12</v>
      </c>
      <c r="AO59" s="21" t="b">
        <f t="shared" si="9"/>
        <v>1</v>
      </c>
      <c r="AS59" s="28"/>
    </row>
    <row r="60">
      <c r="A60" s="21" t="b">
        <f t="shared" si="1"/>
        <v>1</v>
      </c>
      <c r="E60" s="28"/>
      <c r="F60" s="21" t="b">
        <f t="shared" si="2"/>
        <v>1</v>
      </c>
      <c r="J60" s="28"/>
      <c r="K60" s="21" t="b">
        <f t="shared" si="3"/>
        <v>1</v>
      </c>
      <c r="L60" s="25" t="s">
        <v>84</v>
      </c>
      <c r="M60" s="26">
        <v>224.0</v>
      </c>
      <c r="N60" s="27" t="s">
        <v>1320</v>
      </c>
      <c r="O60" s="26">
        <v>1.629948884342E12</v>
      </c>
      <c r="P60" s="21" t="b">
        <f t="shared" si="4"/>
        <v>1</v>
      </c>
      <c r="Q60" s="25" t="s">
        <v>212</v>
      </c>
      <c r="R60" s="26">
        <v>1227.0</v>
      </c>
      <c r="S60" s="27" t="s">
        <v>1323</v>
      </c>
      <c r="T60" s="26">
        <v>1.629953586907E12</v>
      </c>
      <c r="U60" s="21" t="b">
        <f t="shared" si="5"/>
        <v>1</v>
      </c>
      <c r="V60" s="25" t="s">
        <v>212</v>
      </c>
      <c r="W60" s="26">
        <v>901.0</v>
      </c>
      <c r="X60" s="27" t="s">
        <v>1324</v>
      </c>
      <c r="Y60" s="26">
        <v>1.629953947347E12</v>
      </c>
      <c r="Z60" s="21" t="b">
        <f t="shared" si="6"/>
        <v>1</v>
      </c>
      <c r="AA60" s="25" t="s">
        <v>123</v>
      </c>
      <c r="AB60" s="26">
        <v>417.0</v>
      </c>
      <c r="AC60" s="27" t="s">
        <v>1321</v>
      </c>
      <c r="AD60" s="26">
        <v>1.629954328647E12</v>
      </c>
      <c r="AE60" s="21" t="b">
        <f t="shared" si="7"/>
        <v>1</v>
      </c>
      <c r="AF60" s="25" t="s">
        <v>84</v>
      </c>
      <c r="AG60" s="26">
        <v>391.0</v>
      </c>
      <c r="AH60" s="27" t="s">
        <v>1325</v>
      </c>
      <c r="AI60" s="26">
        <v>1.629957416279E12</v>
      </c>
      <c r="AJ60" s="21" t="b">
        <f t="shared" si="8"/>
        <v>1</v>
      </c>
      <c r="AK60" s="25" t="s">
        <v>212</v>
      </c>
      <c r="AL60" s="26">
        <v>430.0</v>
      </c>
      <c r="AM60" s="27" t="s">
        <v>1322</v>
      </c>
      <c r="AN60" s="26">
        <v>1.62995790653E12</v>
      </c>
      <c r="AO60" s="21" t="b">
        <f t="shared" si="9"/>
        <v>1</v>
      </c>
      <c r="AS60" s="28"/>
    </row>
    <row r="61">
      <c r="A61" s="21" t="b">
        <f t="shared" si="1"/>
        <v>1</v>
      </c>
      <c r="E61" s="28"/>
      <c r="F61" s="21" t="b">
        <f t="shared" si="2"/>
        <v>1</v>
      </c>
      <c r="J61" s="28"/>
      <c r="K61" s="21" t="b">
        <f t="shared" si="3"/>
        <v>1</v>
      </c>
      <c r="L61" s="25" t="s">
        <v>176</v>
      </c>
      <c r="M61" s="26">
        <v>1026.0</v>
      </c>
      <c r="N61" s="27" t="s">
        <v>1326</v>
      </c>
      <c r="O61" s="26">
        <v>1.629948885364E12</v>
      </c>
      <c r="P61" s="21" t="b">
        <f t="shared" si="4"/>
        <v>1</v>
      </c>
      <c r="Q61" s="25" t="s">
        <v>202</v>
      </c>
      <c r="R61" s="26">
        <v>217.0</v>
      </c>
      <c r="S61" s="27" t="s">
        <v>1327</v>
      </c>
      <c r="T61" s="26">
        <v>1.629953587123E12</v>
      </c>
      <c r="U61" s="21" t="b">
        <f t="shared" si="5"/>
        <v>1</v>
      </c>
      <c r="V61" s="25" t="s">
        <v>202</v>
      </c>
      <c r="W61" s="26">
        <v>201.0</v>
      </c>
      <c r="X61" s="27" t="s">
        <v>1324</v>
      </c>
      <c r="Y61" s="26">
        <v>1.629953947546E12</v>
      </c>
      <c r="Z61" s="21" t="b">
        <f t="shared" si="6"/>
        <v>1</v>
      </c>
      <c r="AA61" s="25" t="s">
        <v>84</v>
      </c>
      <c r="AB61" s="26">
        <v>229.0</v>
      </c>
      <c r="AC61" s="27" t="s">
        <v>1321</v>
      </c>
      <c r="AD61" s="26">
        <v>1.629954328887E12</v>
      </c>
      <c r="AE61" s="21" t="b">
        <f t="shared" si="7"/>
        <v>1</v>
      </c>
      <c r="AF61" s="25" t="s">
        <v>167</v>
      </c>
      <c r="AG61" s="26">
        <v>1048.0</v>
      </c>
      <c r="AH61" s="27" t="s">
        <v>1328</v>
      </c>
      <c r="AI61" s="26">
        <v>1.629957417329E12</v>
      </c>
      <c r="AJ61" s="21" t="b">
        <f t="shared" si="8"/>
        <v>1</v>
      </c>
      <c r="AK61" s="25" t="s">
        <v>202</v>
      </c>
      <c r="AL61" s="26">
        <v>227.0</v>
      </c>
      <c r="AM61" s="27" t="s">
        <v>1322</v>
      </c>
      <c r="AN61" s="26">
        <v>1.629957906755E12</v>
      </c>
      <c r="AO61" s="21" t="b">
        <f t="shared" si="9"/>
        <v>1</v>
      </c>
      <c r="AS61" s="28"/>
    </row>
    <row r="62">
      <c r="A62" s="21" t="b">
        <f t="shared" si="1"/>
        <v>1</v>
      </c>
      <c r="E62" s="28"/>
      <c r="F62" s="21" t="b">
        <f t="shared" si="2"/>
        <v>1</v>
      </c>
      <c r="J62" s="28"/>
      <c r="K62" s="21" t="b">
        <f t="shared" si="3"/>
        <v>1</v>
      </c>
      <c r="L62" s="25" t="s">
        <v>212</v>
      </c>
      <c r="M62" s="26">
        <v>161.0</v>
      </c>
      <c r="N62" s="27" t="s">
        <v>1326</v>
      </c>
      <c r="O62" s="26">
        <v>1.629948885527E12</v>
      </c>
      <c r="P62" s="21" t="b">
        <f t="shared" si="4"/>
        <v>1</v>
      </c>
      <c r="Q62" s="25" t="s">
        <v>84</v>
      </c>
      <c r="R62" s="26">
        <v>273.0</v>
      </c>
      <c r="S62" s="27" t="s">
        <v>1327</v>
      </c>
      <c r="T62" s="26">
        <v>1.629953587398E12</v>
      </c>
      <c r="U62" s="21" t="b">
        <f t="shared" si="5"/>
        <v>1</v>
      </c>
      <c r="V62" s="25" t="s">
        <v>84</v>
      </c>
      <c r="W62" s="26">
        <v>290.0</v>
      </c>
      <c r="X62" s="27" t="s">
        <v>1324</v>
      </c>
      <c r="Y62" s="26">
        <v>1.629953947836E12</v>
      </c>
      <c r="Z62" s="21" t="b">
        <f t="shared" si="6"/>
        <v>1</v>
      </c>
      <c r="AA62" s="25" t="s">
        <v>70</v>
      </c>
      <c r="AB62" s="26">
        <v>348.0</v>
      </c>
      <c r="AC62" s="27" t="s">
        <v>1329</v>
      </c>
      <c r="AD62" s="26">
        <v>1.629954329237E12</v>
      </c>
      <c r="AE62" s="21" t="b">
        <f t="shared" si="7"/>
        <v>1</v>
      </c>
      <c r="AF62" s="25" t="s">
        <v>237</v>
      </c>
      <c r="AG62" s="26">
        <v>451.0</v>
      </c>
      <c r="AH62" s="27" t="s">
        <v>1328</v>
      </c>
      <c r="AI62" s="26">
        <v>1.629957417779E12</v>
      </c>
      <c r="AJ62" s="21" t="b">
        <f t="shared" si="8"/>
        <v>1</v>
      </c>
      <c r="AK62" s="25" t="s">
        <v>84</v>
      </c>
      <c r="AL62" s="26">
        <v>389.0</v>
      </c>
      <c r="AM62" s="27" t="s">
        <v>1330</v>
      </c>
      <c r="AN62" s="26">
        <v>1.629957907147E12</v>
      </c>
      <c r="AO62" s="21" t="b">
        <f t="shared" si="9"/>
        <v>1</v>
      </c>
      <c r="AS62" s="28"/>
    </row>
    <row r="63">
      <c r="A63" s="21" t="b">
        <f t="shared" si="1"/>
        <v>1</v>
      </c>
      <c r="E63" s="28"/>
      <c r="F63" s="21" t="b">
        <f t="shared" si="2"/>
        <v>1</v>
      </c>
      <c r="J63" s="28"/>
      <c r="K63" s="21" t="b">
        <f t="shared" si="3"/>
        <v>1</v>
      </c>
      <c r="L63" s="25" t="s">
        <v>202</v>
      </c>
      <c r="M63" s="26">
        <v>676.0</v>
      </c>
      <c r="N63" s="27" t="s">
        <v>1331</v>
      </c>
      <c r="O63" s="26">
        <v>1.629948886207E12</v>
      </c>
      <c r="P63" s="21" t="b">
        <f t="shared" si="4"/>
        <v>1</v>
      </c>
      <c r="Q63" s="25" t="s">
        <v>229</v>
      </c>
      <c r="R63" s="26">
        <v>915.0</v>
      </c>
      <c r="S63" s="27" t="s">
        <v>1332</v>
      </c>
      <c r="T63" s="26">
        <v>1.629953588311E12</v>
      </c>
      <c r="U63" s="21" t="b">
        <f t="shared" si="5"/>
        <v>1</v>
      </c>
      <c r="V63" s="25" t="s">
        <v>167</v>
      </c>
      <c r="W63" s="26">
        <v>1216.0</v>
      </c>
      <c r="X63" s="27" t="s">
        <v>1333</v>
      </c>
      <c r="Y63" s="26">
        <v>1.629953949055E12</v>
      </c>
      <c r="Z63" s="21" t="b">
        <f t="shared" si="6"/>
        <v>1</v>
      </c>
      <c r="AA63" s="25" t="s">
        <v>84</v>
      </c>
      <c r="AB63" s="26">
        <v>353.0</v>
      </c>
      <c r="AC63" s="27" t="s">
        <v>1329</v>
      </c>
      <c r="AD63" s="26">
        <v>1.629954329581E12</v>
      </c>
      <c r="AE63" s="21" t="b">
        <f t="shared" si="7"/>
        <v>1</v>
      </c>
      <c r="AF63" s="25" t="s">
        <v>178</v>
      </c>
      <c r="AG63" s="26">
        <v>226.0</v>
      </c>
      <c r="AH63" s="27" t="s">
        <v>1334</v>
      </c>
      <c r="AI63" s="26">
        <v>1.629957418006E12</v>
      </c>
      <c r="AJ63" s="21" t="b">
        <f t="shared" si="8"/>
        <v>1</v>
      </c>
      <c r="AK63" s="25" t="s">
        <v>229</v>
      </c>
      <c r="AL63" s="26">
        <v>1251.0</v>
      </c>
      <c r="AM63" s="27" t="s">
        <v>1335</v>
      </c>
      <c r="AN63" s="26">
        <v>1.629957908398E12</v>
      </c>
      <c r="AO63" s="21" t="b">
        <f t="shared" si="9"/>
        <v>1</v>
      </c>
      <c r="AS63" s="28"/>
    </row>
    <row r="64">
      <c r="A64" s="21" t="b">
        <f t="shared" si="1"/>
        <v>1</v>
      </c>
      <c r="E64" s="28"/>
      <c r="F64" s="21" t="b">
        <f t="shared" si="2"/>
        <v>1</v>
      </c>
      <c r="J64" s="28"/>
      <c r="K64" s="21" t="b">
        <f t="shared" si="3"/>
        <v>1</v>
      </c>
      <c r="L64" s="25" t="s">
        <v>84</v>
      </c>
      <c r="M64" s="26">
        <v>179.0</v>
      </c>
      <c r="N64" s="27" t="s">
        <v>1331</v>
      </c>
      <c r="O64" s="26">
        <v>1.629948886382E12</v>
      </c>
      <c r="P64" s="21" t="b">
        <f t="shared" si="4"/>
        <v>1</v>
      </c>
      <c r="Q64" s="25" t="s">
        <v>237</v>
      </c>
      <c r="R64" s="26">
        <v>401.0</v>
      </c>
      <c r="S64" s="27" t="s">
        <v>1332</v>
      </c>
      <c r="T64" s="26">
        <v>1.629953588714E12</v>
      </c>
      <c r="U64" s="21" t="b">
        <f t="shared" si="5"/>
        <v>1</v>
      </c>
      <c r="V64" s="25" t="s">
        <v>237</v>
      </c>
      <c r="W64" s="26">
        <v>636.0</v>
      </c>
      <c r="X64" s="27" t="s">
        <v>1333</v>
      </c>
      <c r="Y64" s="26">
        <v>1.62995394969E12</v>
      </c>
      <c r="Z64" s="21" t="b">
        <f t="shared" si="6"/>
        <v>1</v>
      </c>
      <c r="AA64" s="25" t="s">
        <v>212</v>
      </c>
      <c r="AB64" s="26">
        <v>335.0</v>
      </c>
      <c r="AC64" s="27" t="s">
        <v>1329</v>
      </c>
      <c r="AD64" s="26">
        <v>1.629954329924E12</v>
      </c>
      <c r="AE64" s="21" t="b">
        <f t="shared" si="7"/>
        <v>1</v>
      </c>
      <c r="AF64" s="25" t="s">
        <v>166</v>
      </c>
      <c r="AG64" s="26">
        <v>370.0</v>
      </c>
      <c r="AH64" s="27" t="s">
        <v>1334</v>
      </c>
      <c r="AI64" s="26">
        <v>1.629957418379E12</v>
      </c>
      <c r="AJ64" s="21" t="b">
        <f t="shared" si="8"/>
        <v>1</v>
      </c>
      <c r="AK64" s="25" t="s">
        <v>237</v>
      </c>
      <c r="AL64" s="26">
        <v>536.0</v>
      </c>
      <c r="AM64" s="27" t="s">
        <v>1335</v>
      </c>
      <c r="AN64" s="26">
        <v>1.629957908934E12</v>
      </c>
      <c r="AO64" s="21" t="b">
        <f t="shared" si="9"/>
        <v>1</v>
      </c>
      <c r="AS64" s="28"/>
    </row>
    <row r="65">
      <c r="A65" s="21" t="b">
        <f t="shared" si="1"/>
        <v>1</v>
      </c>
      <c r="E65" s="28"/>
      <c r="F65" s="21" t="b">
        <f t="shared" si="2"/>
        <v>1</v>
      </c>
      <c r="J65" s="28"/>
      <c r="K65" s="21" t="b">
        <f t="shared" si="3"/>
        <v>1</v>
      </c>
      <c r="L65" s="25" t="s">
        <v>193</v>
      </c>
      <c r="M65" s="26">
        <v>2069.0</v>
      </c>
      <c r="N65" s="27" t="s">
        <v>1336</v>
      </c>
      <c r="O65" s="26">
        <v>1.629948888452E12</v>
      </c>
      <c r="P65" s="21" t="b">
        <f t="shared" si="4"/>
        <v>1</v>
      </c>
      <c r="Q65" s="25" t="s">
        <v>159</v>
      </c>
      <c r="R65" s="26">
        <v>201.0</v>
      </c>
      <c r="S65" s="27" t="s">
        <v>1332</v>
      </c>
      <c r="T65" s="26">
        <v>1.629953588916E12</v>
      </c>
      <c r="U65" s="21" t="b">
        <f t="shared" si="5"/>
        <v>1</v>
      </c>
      <c r="V65" s="25" t="s">
        <v>159</v>
      </c>
      <c r="W65" s="26">
        <v>235.0</v>
      </c>
      <c r="X65" s="27" t="s">
        <v>1333</v>
      </c>
      <c r="Y65" s="26">
        <v>1.629953949935E12</v>
      </c>
      <c r="Z65" s="21" t="b">
        <f t="shared" si="6"/>
        <v>1</v>
      </c>
      <c r="AA65" s="25" t="s">
        <v>202</v>
      </c>
      <c r="AB65" s="26">
        <v>209.0</v>
      </c>
      <c r="AC65" s="27" t="s">
        <v>1337</v>
      </c>
      <c r="AD65" s="26">
        <v>1.629954330125E12</v>
      </c>
      <c r="AE65" s="21" t="b">
        <f t="shared" si="7"/>
        <v>1</v>
      </c>
      <c r="AF65" s="25" t="s">
        <v>252</v>
      </c>
      <c r="AG65" s="26">
        <v>427.0</v>
      </c>
      <c r="AH65" s="27" t="s">
        <v>1334</v>
      </c>
      <c r="AI65" s="26">
        <v>1.629957418801E12</v>
      </c>
      <c r="AJ65" s="21" t="b">
        <f t="shared" si="8"/>
        <v>1</v>
      </c>
      <c r="AK65" s="25" t="s">
        <v>159</v>
      </c>
      <c r="AL65" s="26">
        <v>235.0</v>
      </c>
      <c r="AM65" s="27" t="s">
        <v>1338</v>
      </c>
      <c r="AN65" s="26">
        <v>1.629957909168E12</v>
      </c>
      <c r="AO65" s="21" t="b">
        <f t="shared" si="9"/>
        <v>1</v>
      </c>
      <c r="AS65" s="28"/>
    </row>
    <row r="66">
      <c r="A66" s="21" t="b">
        <f t="shared" si="1"/>
        <v>1</v>
      </c>
      <c r="E66" s="28"/>
      <c r="F66" s="21" t="b">
        <f t="shared" si="2"/>
        <v>1</v>
      </c>
      <c r="J66" s="28"/>
      <c r="K66" s="21" t="b">
        <f t="shared" si="3"/>
        <v>1</v>
      </c>
      <c r="L66" s="25" t="s">
        <v>237</v>
      </c>
      <c r="M66" s="26">
        <v>337.0</v>
      </c>
      <c r="N66" s="27" t="s">
        <v>1336</v>
      </c>
      <c r="O66" s="26">
        <v>1.629948888787E12</v>
      </c>
      <c r="P66" s="21" t="b">
        <f t="shared" si="4"/>
        <v>1</v>
      </c>
      <c r="Q66" s="25" t="s">
        <v>166</v>
      </c>
      <c r="R66" s="26">
        <v>139.0</v>
      </c>
      <c r="S66" s="27" t="s">
        <v>1339</v>
      </c>
      <c r="T66" s="26">
        <v>1.629953589056E12</v>
      </c>
      <c r="U66" s="21" t="b">
        <f t="shared" si="5"/>
        <v>1</v>
      </c>
      <c r="V66" s="25" t="s">
        <v>166</v>
      </c>
      <c r="W66" s="26">
        <v>129.0</v>
      </c>
      <c r="X66" s="27" t="s">
        <v>1340</v>
      </c>
      <c r="Y66" s="26">
        <v>1.629953950056E12</v>
      </c>
      <c r="Z66" s="21" t="b">
        <f t="shared" si="6"/>
        <v>1</v>
      </c>
      <c r="AA66" s="25" t="s">
        <v>84</v>
      </c>
      <c r="AB66" s="26">
        <v>207.0</v>
      </c>
      <c r="AC66" s="27" t="s">
        <v>1337</v>
      </c>
      <c r="AD66" s="26">
        <v>1.629954330332E12</v>
      </c>
      <c r="AE66" s="21" t="b">
        <f t="shared" si="7"/>
        <v>1</v>
      </c>
      <c r="AI66" s="28"/>
      <c r="AJ66" s="21" t="b">
        <f t="shared" si="8"/>
        <v>1</v>
      </c>
      <c r="AK66" s="25" t="s">
        <v>166</v>
      </c>
      <c r="AL66" s="26">
        <v>137.0</v>
      </c>
      <c r="AM66" s="27" t="s">
        <v>1338</v>
      </c>
      <c r="AN66" s="26">
        <v>1.629957909308E12</v>
      </c>
      <c r="AO66" s="21" t="b">
        <f t="shared" si="9"/>
        <v>1</v>
      </c>
      <c r="AS66" s="28"/>
    </row>
    <row r="67">
      <c r="A67" s="21" t="b">
        <f t="shared" si="1"/>
        <v>1</v>
      </c>
      <c r="E67" s="28"/>
      <c r="F67" s="21" t="b">
        <f t="shared" si="2"/>
        <v>1</v>
      </c>
      <c r="J67" s="28"/>
      <c r="K67" s="21" t="b">
        <f t="shared" si="3"/>
        <v>1</v>
      </c>
      <c r="L67" s="25" t="s">
        <v>159</v>
      </c>
      <c r="M67" s="26">
        <v>199.0</v>
      </c>
      <c r="N67" s="27" t="s">
        <v>1336</v>
      </c>
      <c r="O67" s="26">
        <v>1.629948888989E12</v>
      </c>
      <c r="P67" s="21" t="b">
        <f t="shared" si="4"/>
        <v>1</v>
      </c>
      <c r="Q67" s="25" t="s">
        <v>252</v>
      </c>
      <c r="R67" s="26">
        <v>369.0</v>
      </c>
      <c r="S67" s="27" t="s">
        <v>1339</v>
      </c>
      <c r="T67" s="26">
        <v>1.629953589425E12</v>
      </c>
      <c r="U67" s="21" t="b">
        <f t="shared" si="5"/>
        <v>1</v>
      </c>
      <c r="V67" s="25" t="s">
        <v>159</v>
      </c>
      <c r="W67" s="26">
        <v>433.0</v>
      </c>
      <c r="X67" s="27" t="s">
        <v>1340</v>
      </c>
      <c r="Y67" s="26">
        <v>1.629953950486E12</v>
      </c>
      <c r="Z67" s="21" t="b">
        <f t="shared" si="6"/>
        <v>1</v>
      </c>
      <c r="AA67" s="25" t="s">
        <v>231</v>
      </c>
      <c r="AB67" s="26">
        <v>1710.0</v>
      </c>
      <c r="AC67" s="27" t="s">
        <v>1341</v>
      </c>
      <c r="AD67" s="26">
        <v>1.629954332051E12</v>
      </c>
      <c r="AE67" s="21" t="b">
        <f t="shared" si="7"/>
        <v>1</v>
      </c>
      <c r="AI67" s="28"/>
      <c r="AJ67" s="21" t="b">
        <f t="shared" si="8"/>
        <v>1</v>
      </c>
      <c r="AK67" s="25" t="s">
        <v>252</v>
      </c>
      <c r="AL67" s="26">
        <v>371.0</v>
      </c>
      <c r="AM67" s="27" t="s">
        <v>1338</v>
      </c>
      <c r="AN67" s="26">
        <v>1.629957909678E12</v>
      </c>
      <c r="AO67" s="21" t="b">
        <f t="shared" si="9"/>
        <v>1</v>
      </c>
      <c r="AS67" s="28"/>
    </row>
    <row r="68">
      <c r="A68" s="21" t="b">
        <f t="shared" si="1"/>
        <v>1</v>
      </c>
      <c r="E68" s="28"/>
      <c r="F68" s="21" t="b">
        <f t="shared" si="2"/>
        <v>1</v>
      </c>
      <c r="J68" s="28"/>
      <c r="K68" s="21" t="b">
        <f t="shared" si="3"/>
        <v>1</v>
      </c>
      <c r="L68" s="25" t="s">
        <v>166</v>
      </c>
      <c r="M68" s="26">
        <v>97.0</v>
      </c>
      <c r="N68" s="27" t="s">
        <v>1342</v>
      </c>
      <c r="O68" s="26">
        <v>1.629948889088E12</v>
      </c>
      <c r="P68" s="21" t="b">
        <f t="shared" si="4"/>
        <v>1</v>
      </c>
      <c r="T68" s="28"/>
      <c r="U68" s="21" t="b">
        <f t="shared" si="5"/>
        <v>1</v>
      </c>
      <c r="V68" s="25" t="s">
        <v>237</v>
      </c>
      <c r="W68" s="26">
        <v>124.0</v>
      </c>
      <c r="X68" s="27" t="s">
        <v>1340</v>
      </c>
      <c r="Y68" s="26">
        <v>1.629953950612E12</v>
      </c>
      <c r="Z68" s="21" t="b">
        <f t="shared" si="6"/>
        <v>1</v>
      </c>
      <c r="AA68" s="25" t="s">
        <v>237</v>
      </c>
      <c r="AB68" s="26">
        <v>443.0</v>
      </c>
      <c r="AC68" s="27" t="s">
        <v>1341</v>
      </c>
      <c r="AD68" s="26">
        <v>1.629954332484E12</v>
      </c>
      <c r="AE68" s="21" t="b">
        <f t="shared" si="7"/>
        <v>1</v>
      </c>
      <c r="AJ68" s="21" t="b">
        <f t="shared" si="8"/>
        <v>1</v>
      </c>
      <c r="AK68" s="48" t="s">
        <v>84</v>
      </c>
      <c r="AL68" s="49">
        <v>18430.0</v>
      </c>
      <c r="AM68" s="50" t="s">
        <v>1343</v>
      </c>
      <c r="AN68" s="51">
        <v>1.62995792811E12</v>
      </c>
      <c r="AO68" s="21" t="b">
        <f t="shared" si="9"/>
        <v>1</v>
      </c>
      <c r="AS68" s="28"/>
    </row>
    <row r="69">
      <c r="A69" s="21" t="b">
        <f t="shared" si="1"/>
        <v>1</v>
      </c>
      <c r="E69" s="28"/>
      <c r="F69" s="21" t="b">
        <f t="shared" si="2"/>
        <v>1</v>
      </c>
      <c r="J69" s="28"/>
      <c r="K69" s="21" t="b">
        <f t="shared" si="3"/>
        <v>1</v>
      </c>
      <c r="L69" s="25" t="s">
        <v>252</v>
      </c>
      <c r="M69" s="26">
        <v>217.0</v>
      </c>
      <c r="N69" s="27" t="s">
        <v>1342</v>
      </c>
      <c r="O69" s="26">
        <v>1.6299488893E12</v>
      </c>
      <c r="P69" s="21" t="b">
        <f t="shared" si="4"/>
        <v>1</v>
      </c>
      <c r="T69" s="28"/>
      <c r="U69" s="21" t="b">
        <f t="shared" si="5"/>
        <v>1</v>
      </c>
      <c r="V69" s="25" t="s">
        <v>178</v>
      </c>
      <c r="W69" s="26">
        <v>132.0</v>
      </c>
      <c r="X69" s="27" t="s">
        <v>1340</v>
      </c>
      <c r="Y69" s="26">
        <v>1.629953950744E12</v>
      </c>
      <c r="Z69" s="21" t="b">
        <f t="shared" si="6"/>
        <v>1</v>
      </c>
      <c r="AA69" s="25" t="s">
        <v>159</v>
      </c>
      <c r="AB69" s="26">
        <v>234.0</v>
      </c>
      <c r="AC69" s="27" t="s">
        <v>1341</v>
      </c>
      <c r="AD69" s="26">
        <v>1.629954332718E12</v>
      </c>
      <c r="AE69" s="21" t="b">
        <f t="shared" si="7"/>
        <v>1</v>
      </c>
      <c r="AJ69" s="21" t="b">
        <f t="shared" si="8"/>
        <v>1</v>
      </c>
      <c r="AK69" s="52" t="s">
        <v>252</v>
      </c>
      <c r="AL69" s="26">
        <v>1545.0</v>
      </c>
      <c r="AM69" s="27" t="s">
        <v>1344</v>
      </c>
      <c r="AN69" s="53">
        <v>1.629957929659E12</v>
      </c>
      <c r="AO69" s="21" t="b">
        <f t="shared" si="9"/>
        <v>1</v>
      </c>
      <c r="AS69" s="28"/>
    </row>
    <row r="70">
      <c r="A70" s="21" t="b">
        <f t="shared" si="1"/>
        <v>1</v>
      </c>
      <c r="E70" s="28"/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V70" s="25" t="s">
        <v>285</v>
      </c>
      <c r="W70" s="26">
        <v>143.0</v>
      </c>
      <c r="X70" s="27" t="s">
        <v>1340</v>
      </c>
      <c r="Y70" s="26">
        <v>1.629953950883E12</v>
      </c>
      <c r="Z70" s="21" t="b">
        <f t="shared" si="6"/>
        <v>1</v>
      </c>
      <c r="AA70" s="25" t="s">
        <v>166</v>
      </c>
      <c r="AB70" s="26">
        <v>122.0</v>
      </c>
      <c r="AC70" s="27" t="s">
        <v>1341</v>
      </c>
      <c r="AD70" s="26">
        <v>1.629954332841E12</v>
      </c>
      <c r="AE70" s="21" t="b">
        <f t="shared" si="7"/>
        <v>1</v>
      </c>
      <c r="AJ70" s="21" t="b">
        <f t="shared" si="8"/>
        <v>1</v>
      </c>
      <c r="AK70" s="52" t="s">
        <v>84</v>
      </c>
      <c r="AL70" s="26">
        <v>297.0</v>
      </c>
      <c r="AM70" s="27" t="s">
        <v>1344</v>
      </c>
      <c r="AN70" s="53">
        <v>1.629957929979E12</v>
      </c>
      <c r="AO70" s="21" t="b">
        <f t="shared" si="9"/>
        <v>1</v>
      </c>
      <c r="AS70" s="28"/>
    </row>
    <row r="71">
      <c r="A71" s="21" t="b">
        <f t="shared" si="1"/>
        <v>1</v>
      </c>
      <c r="E71" s="28"/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V71" s="25" t="s">
        <v>252</v>
      </c>
      <c r="W71" s="26">
        <v>223.0</v>
      </c>
      <c r="X71" s="27" t="s">
        <v>1345</v>
      </c>
      <c r="Y71" s="26">
        <v>1.629953951111E12</v>
      </c>
      <c r="Z71" s="21" t="b">
        <f t="shared" si="6"/>
        <v>1</v>
      </c>
      <c r="AA71" s="25" t="s">
        <v>252</v>
      </c>
      <c r="AB71" s="26">
        <v>243.0</v>
      </c>
      <c r="AC71" s="27" t="s">
        <v>1346</v>
      </c>
      <c r="AD71" s="26">
        <v>1.62995433308E12</v>
      </c>
      <c r="AE71" s="21" t="b">
        <f t="shared" si="7"/>
        <v>1</v>
      </c>
      <c r="AJ71" s="21" t="b">
        <f t="shared" si="8"/>
        <v>1</v>
      </c>
      <c r="AK71" s="52" t="s">
        <v>1347</v>
      </c>
      <c r="AL71" s="26">
        <v>96.0</v>
      </c>
      <c r="AM71" s="27" t="s">
        <v>1348</v>
      </c>
      <c r="AN71" s="53">
        <v>1.629957930045E12</v>
      </c>
      <c r="AO71" s="21" t="b">
        <f t="shared" si="9"/>
        <v>1</v>
      </c>
      <c r="AS71" s="28"/>
    </row>
    <row r="72">
      <c r="A72" s="21" t="b">
        <f t="shared" si="1"/>
        <v>1</v>
      </c>
      <c r="E72" s="28"/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V72" s="25" t="s">
        <v>285</v>
      </c>
      <c r="W72" s="26">
        <v>282.0</v>
      </c>
      <c r="X72" s="27" t="s">
        <v>1345</v>
      </c>
      <c r="Y72" s="26">
        <v>1.629953951391E12</v>
      </c>
      <c r="Z72" s="21" t="b">
        <f t="shared" si="6"/>
        <v>1</v>
      </c>
      <c r="AD72" s="28"/>
      <c r="AE72" s="21" t="b">
        <f t="shared" si="7"/>
        <v>1</v>
      </c>
      <c r="AJ72" s="21" t="b">
        <f t="shared" si="8"/>
        <v>1</v>
      </c>
      <c r="AK72" s="54" t="s">
        <v>252</v>
      </c>
      <c r="AL72" s="55">
        <v>418.0</v>
      </c>
      <c r="AM72" s="56" t="s">
        <v>1348</v>
      </c>
      <c r="AN72" s="57">
        <v>1.629957930465E12</v>
      </c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V73" s="25" t="s">
        <v>178</v>
      </c>
      <c r="W73" s="26">
        <v>124.0</v>
      </c>
      <c r="X73" s="27" t="s">
        <v>1345</v>
      </c>
      <c r="Y73" s="26">
        <v>1.629953951514E12</v>
      </c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K73" s="2" t="s">
        <v>1349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V74" s="25" t="s">
        <v>166</v>
      </c>
      <c r="W74" s="26">
        <v>570.0</v>
      </c>
      <c r="X74" s="27" t="s">
        <v>1350</v>
      </c>
      <c r="Y74" s="26">
        <v>1.629953952094E12</v>
      </c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V75" s="25" t="s">
        <v>252</v>
      </c>
      <c r="W75" s="26">
        <v>400.0</v>
      </c>
      <c r="X75" s="27" t="s">
        <v>1350</v>
      </c>
      <c r="Y75" s="26">
        <v>1.629953952496E12</v>
      </c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547.5178571</v>
      </c>
      <c r="E151" s="28"/>
      <c r="F151" s="33"/>
      <c r="G151" s="31" t="s">
        <v>307</v>
      </c>
      <c r="H151" s="32">
        <f> AVERAGE(H4:H99)</f>
        <v>379.8333333</v>
      </c>
      <c r="J151" s="28"/>
      <c r="K151" s="33"/>
      <c r="L151" s="31" t="s">
        <v>307</v>
      </c>
      <c r="M151" s="32">
        <f> AVERAGE(M4:M99)</f>
        <v>358.8636364</v>
      </c>
      <c r="O151" s="28"/>
      <c r="P151" s="33"/>
      <c r="Q151" s="31" t="s">
        <v>307</v>
      </c>
      <c r="R151" s="32">
        <f> AVERAGE(R4:R99)</f>
        <v>362.96875</v>
      </c>
      <c r="T151" s="28"/>
      <c r="U151" s="33"/>
      <c r="V151" s="31" t="s">
        <v>307</v>
      </c>
      <c r="W151" s="32">
        <f> AVERAGE(W4:W99)</f>
        <v>375.9166667</v>
      </c>
      <c r="Y151" s="28"/>
      <c r="Z151" s="33"/>
      <c r="AA151" s="31" t="s">
        <v>307</v>
      </c>
      <c r="AB151" s="32">
        <f> AVERAGE(AB4:AB99)</f>
        <v>332.7794118</v>
      </c>
      <c r="AD151" s="28"/>
      <c r="AE151" s="33"/>
      <c r="AF151" s="31" t="s">
        <v>307</v>
      </c>
      <c r="AG151" s="32">
        <f> AVERAGE(AG4:AG99)</f>
        <v>363.8870968</v>
      </c>
      <c r="AI151" s="28"/>
      <c r="AJ151" s="33"/>
      <c r="AK151" s="31" t="s">
        <v>307</v>
      </c>
      <c r="AL151" s="32">
        <f> AVERAGE(AL4:AL67)</f>
        <v>382.703125</v>
      </c>
      <c r="AN151" s="28"/>
      <c r="AO151" s="33"/>
      <c r="AP151" s="31" t="s">
        <v>307</v>
      </c>
      <c r="AQ151" s="32">
        <f> AVERAGE(AQ4:AQ99)</f>
        <v>428.6727273</v>
      </c>
      <c r="AS151" s="28"/>
    </row>
    <row r="152">
      <c r="A152" s="30"/>
      <c r="B152" s="34" t="s">
        <v>308</v>
      </c>
      <c r="C152" s="35">
        <f>STDEV(C4:C99)</f>
        <v>809.3860522</v>
      </c>
      <c r="E152" s="28"/>
      <c r="F152" s="33"/>
      <c r="G152" s="34" t="s">
        <v>308</v>
      </c>
      <c r="H152" s="35">
        <f>STDEV(H4:H99)</f>
        <v>558.0319782</v>
      </c>
      <c r="J152" s="28"/>
      <c r="K152" s="33"/>
      <c r="L152" s="34" t="s">
        <v>308</v>
      </c>
      <c r="M152" s="35">
        <f>STDEV(M4:M99)</f>
        <v>426.1582547</v>
      </c>
      <c r="O152" s="28"/>
      <c r="P152" s="33"/>
      <c r="Q152" s="34" t="s">
        <v>308</v>
      </c>
      <c r="R152" s="35">
        <f>STDEV(R4:R99)</f>
        <v>459.1162998</v>
      </c>
      <c r="T152" s="28"/>
      <c r="U152" s="33"/>
      <c r="V152" s="34" t="s">
        <v>308</v>
      </c>
      <c r="W152" s="35">
        <f>STDEV(W4:W99)</f>
        <v>480.0436527</v>
      </c>
      <c r="Y152" s="28"/>
      <c r="Z152" s="33"/>
      <c r="AA152" s="34" t="s">
        <v>308</v>
      </c>
      <c r="AB152" s="35">
        <f>STDEV(AB4:AB99)</f>
        <v>350.8596626</v>
      </c>
      <c r="AD152" s="28"/>
      <c r="AE152" s="33"/>
      <c r="AF152" s="34" t="s">
        <v>308</v>
      </c>
      <c r="AG152" s="35">
        <f>STDEV(AG4:AG99)</f>
        <v>391.956551</v>
      </c>
      <c r="AI152" s="28"/>
      <c r="AJ152" s="33"/>
      <c r="AK152" s="34" t="s">
        <v>308</v>
      </c>
      <c r="AL152" s="35">
        <f>STDEV(AL4:AL67)</f>
        <v>535.7343774</v>
      </c>
      <c r="AN152" s="28"/>
      <c r="AO152" s="33"/>
      <c r="AP152" s="34" t="s">
        <v>308</v>
      </c>
      <c r="AQ152" s="35">
        <f>STDEV(AQ4:AQ99)</f>
        <v>458.3048498</v>
      </c>
      <c r="AS152" s="28"/>
    </row>
    <row r="153">
      <c r="A153" s="30"/>
      <c r="B153" s="31" t="s">
        <v>309</v>
      </c>
      <c r="C153" s="35">
        <f>MEDIAN(C4:C99)</f>
        <v>213</v>
      </c>
      <c r="E153" s="28"/>
      <c r="F153" s="33"/>
      <c r="G153" s="31" t="s">
        <v>309</v>
      </c>
      <c r="H153" s="35">
        <f>MEDIAN(H4:H99)</f>
        <v>228</v>
      </c>
      <c r="J153" s="28"/>
      <c r="K153" s="33"/>
      <c r="L153" s="31" t="s">
        <v>309</v>
      </c>
      <c r="M153" s="35">
        <f>MEDIAN(M4:M99)</f>
        <v>199</v>
      </c>
      <c r="O153" s="28"/>
      <c r="P153" s="33"/>
      <c r="Q153" s="31" t="s">
        <v>309</v>
      </c>
      <c r="R153" s="35">
        <f>MEDIAN(R4:R99)</f>
        <v>215</v>
      </c>
      <c r="T153" s="28"/>
      <c r="U153" s="33"/>
      <c r="V153" s="31" t="s">
        <v>309</v>
      </c>
      <c r="W153" s="35">
        <f>MEDIAN(W4:W99)</f>
        <v>205.5</v>
      </c>
      <c r="Y153" s="28"/>
      <c r="Z153" s="33"/>
      <c r="AA153" s="31" t="s">
        <v>309</v>
      </c>
      <c r="AB153" s="35">
        <f>MEDIAN(AB4:AB99)</f>
        <v>209</v>
      </c>
      <c r="AD153" s="28"/>
      <c r="AE153" s="33"/>
      <c r="AF153" s="31" t="s">
        <v>309</v>
      </c>
      <c r="AG153" s="35">
        <f>MEDIAN(AG4:AG99)</f>
        <v>232.5</v>
      </c>
      <c r="AI153" s="28"/>
      <c r="AJ153" s="33"/>
      <c r="AK153" s="31" t="s">
        <v>309</v>
      </c>
      <c r="AL153" s="35">
        <f>MEDIAN(AL4:AL67)</f>
        <v>238.5</v>
      </c>
      <c r="AN153" s="28"/>
      <c r="AO153" s="33"/>
      <c r="AP153" s="31" t="s">
        <v>309</v>
      </c>
      <c r="AQ153" s="35">
        <f>MEDIAN(AQ4:AQ99)</f>
        <v>225</v>
      </c>
      <c r="AS153" s="28"/>
    </row>
    <row r="154">
      <c r="A154" s="30"/>
      <c r="B154" s="31" t="s">
        <v>310</v>
      </c>
      <c r="C154" s="35">
        <f>min(C4:C99)</f>
        <v>57</v>
      </c>
      <c r="E154" s="28"/>
      <c r="F154" s="33"/>
      <c r="G154" s="31" t="s">
        <v>310</v>
      </c>
      <c r="H154" s="35">
        <f>min(H4:H99)</f>
        <v>76</v>
      </c>
      <c r="J154" s="28"/>
      <c r="K154" s="33"/>
      <c r="L154" s="31" t="s">
        <v>310</v>
      </c>
      <c r="M154" s="35">
        <f>min(M4:M99)</f>
        <v>77</v>
      </c>
      <c r="O154" s="28"/>
      <c r="P154" s="33"/>
      <c r="Q154" s="31" t="s">
        <v>310</v>
      </c>
      <c r="R154" s="35">
        <f>min(R4:R99)</f>
        <v>78</v>
      </c>
      <c r="T154" s="28"/>
      <c r="U154" s="33"/>
      <c r="V154" s="31" t="s">
        <v>310</v>
      </c>
      <c r="W154" s="35">
        <f>min(W4:W99)</f>
        <v>84</v>
      </c>
      <c r="Y154" s="28"/>
      <c r="Z154" s="33"/>
      <c r="AA154" s="31" t="s">
        <v>310</v>
      </c>
      <c r="AB154" s="35">
        <f>min(AB4:AB99)</f>
        <v>59</v>
      </c>
      <c r="AD154" s="28"/>
      <c r="AE154" s="33"/>
      <c r="AF154" s="31" t="s">
        <v>310</v>
      </c>
      <c r="AG154" s="35">
        <f>min(AG4:AG99)</f>
        <v>58</v>
      </c>
      <c r="AI154" s="28"/>
      <c r="AJ154" s="33"/>
      <c r="AK154" s="31" t="s">
        <v>310</v>
      </c>
      <c r="AL154" s="35">
        <f>min(AL4:AL67)</f>
        <v>75</v>
      </c>
      <c r="AN154" s="28"/>
      <c r="AO154" s="33"/>
      <c r="AP154" s="31" t="s">
        <v>310</v>
      </c>
      <c r="AQ154" s="35">
        <f>min(AQ4:AQ99)</f>
        <v>75</v>
      </c>
      <c r="AS154" s="28"/>
    </row>
    <row r="155">
      <c r="A155" s="30"/>
      <c r="B155" s="31" t="s">
        <v>311</v>
      </c>
      <c r="C155" s="35">
        <f>max(C4:C99)</f>
        <v>4112</v>
      </c>
      <c r="E155" s="28"/>
      <c r="F155" s="33"/>
      <c r="G155" s="31" t="s">
        <v>311</v>
      </c>
      <c r="H155" s="35">
        <f>max(H4:H99)</f>
        <v>3958</v>
      </c>
      <c r="J155" s="28"/>
      <c r="K155" s="33"/>
      <c r="L155" s="31" t="s">
        <v>311</v>
      </c>
      <c r="M155" s="35">
        <f>max(M4:M99)</f>
        <v>2233</v>
      </c>
      <c r="O155" s="28"/>
      <c r="P155" s="33"/>
      <c r="Q155" s="31" t="s">
        <v>311</v>
      </c>
      <c r="R155" s="35">
        <f>max(R4:R99)</f>
        <v>3298</v>
      </c>
      <c r="T155" s="28"/>
      <c r="U155" s="33"/>
      <c r="V155" s="31" t="s">
        <v>311</v>
      </c>
      <c r="W155" s="35">
        <f>max(W4:W99)</f>
        <v>3475</v>
      </c>
      <c r="Y155" s="28"/>
      <c r="Z155" s="33"/>
      <c r="AA155" s="31" t="s">
        <v>311</v>
      </c>
      <c r="AB155" s="35">
        <f>max(AB4:AB99)</f>
        <v>2078</v>
      </c>
      <c r="AD155" s="28"/>
      <c r="AE155" s="33"/>
      <c r="AF155" s="31" t="s">
        <v>311</v>
      </c>
      <c r="AG155" s="35">
        <f>max(AG4:AG99)</f>
        <v>2787</v>
      </c>
      <c r="AI155" s="28"/>
      <c r="AJ155" s="33"/>
      <c r="AK155" s="31" t="s">
        <v>311</v>
      </c>
      <c r="AL155" s="35">
        <f>max(AL4:AL67)</f>
        <v>3964</v>
      </c>
      <c r="AN155" s="28"/>
      <c r="AO155" s="33"/>
      <c r="AP155" s="31" t="s">
        <v>311</v>
      </c>
      <c r="AQ155" s="35">
        <f>max(AQ4:AQ99)</f>
        <v>2253</v>
      </c>
      <c r="AS155" s="28"/>
    </row>
    <row r="156">
      <c r="A156" s="30"/>
      <c r="B156" s="31" t="s">
        <v>312</v>
      </c>
      <c r="C156" s="35">
        <f>sum(C4:C99)/1000</f>
        <v>30.661</v>
      </c>
      <c r="E156" s="28"/>
      <c r="F156" s="33"/>
      <c r="G156" s="31" t="s">
        <v>312</v>
      </c>
      <c r="H156" s="35">
        <f>sum(H4:H99)/1000</f>
        <v>20.511</v>
      </c>
      <c r="J156" s="28"/>
      <c r="K156" s="33"/>
      <c r="L156" s="31" t="s">
        <v>312</v>
      </c>
      <c r="M156" s="35">
        <f>sum(M4:M99)/1000</f>
        <v>23.685</v>
      </c>
      <c r="O156" s="28"/>
      <c r="P156" s="33"/>
      <c r="Q156" s="31" t="s">
        <v>312</v>
      </c>
      <c r="R156" s="35">
        <f>sum(R4:R99)/1000</f>
        <v>23.23</v>
      </c>
      <c r="T156" s="28"/>
      <c r="U156" s="33"/>
      <c r="V156" s="31" t="s">
        <v>312</v>
      </c>
      <c r="W156" s="35">
        <f>sum(W4:W99)/1000</f>
        <v>27.066</v>
      </c>
      <c r="Y156" s="28"/>
      <c r="Z156" s="33"/>
      <c r="AA156" s="31" t="s">
        <v>312</v>
      </c>
      <c r="AB156" s="35">
        <f>sum(AB4:AB99)/1000</f>
        <v>22.629</v>
      </c>
      <c r="AD156" s="28"/>
      <c r="AE156" s="33"/>
      <c r="AF156" s="31" t="s">
        <v>312</v>
      </c>
      <c r="AG156" s="35">
        <f>sum(AG4:AG99)/1000</f>
        <v>22.561</v>
      </c>
      <c r="AI156" s="28"/>
      <c r="AJ156" s="33"/>
      <c r="AK156" s="31" t="s">
        <v>312</v>
      </c>
      <c r="AL156" s="35">
        <f>sum(AL4:AL67)/1000</f>
        <v>24.493</v>
      </c>
      <c r="AN156" s="28"/>
      <c r="AO156" s="33"/>
      <c r="AP156" s="31" t="s">
        <v>312</v>
      </c>
      <c r="AQ156" s="35">
        <f>sum(AQ4:AQ99)/1000</f>
        <v>23.577</v>
      </c>
      <c r="AS156" s="28"/>
    </row>
    <row r="157">
      <c r="A157" s="30"/>
      <c r="B157" s="31" t="s">
        <v>313</v>
      </c>
      <c r="C157" s="35">
        <f>COUNTA(C4:C99)+1</f>
        <v>57</v>
      </c>
      <c r="E157" s="28"/>
      <c r="F157" s="33"/>
      <c r="G157" s="31" t="s">
        <v>313</v>
      </c>
      <c r="H157" s="35">
        <f>COUNTA(H4:H99)+1</f>
        <v>55</v>
      </c>
      <c r="J157" s="28"/>
      <c r="K157" s="33"/>
      <c r="L157" s="31" t="s">
        <v>313</v>
      </c>
      <c r="M157" s="35">
        <f>COUNTA(M4:M99)+1</f>
        <v>67</v>
      </c>
      <c r="O157" s="28"/>
      <c r="P157" s="33"/>
      <c r="Q157" s="31" t="s">
        <v>313</v>
      </c>
      <c r="R157" s="35">
        <f>COUNTA(R4:R99)+1</f>
        <v>65</v>
      </c>
      <c r="T157" s="28"/>
      <c r="U157" s="33"/>
      <c r="V157" s="31" t="s">
        <v>313</v>
      </c>
      <c r="W157" s="35">
        <f>COUNTA(W4:W99)+1</f>
        <v>73</v>
      </c>
      <c r="Y157" s="28"/>
      <c r="Z157" s="33"/>
      <c r="AA157" s="31" t="s">
        <v>313</v>
      </c>
      <c r="AB157" s="35">
        <f>COUNTA(AB4:AB99)+1</f>
        <v>69</v>
      </c>
      <c r="AD157" s="28"/>
      <c r="AE157" s="33"/>
      <c r="AF157" s="31" t="s">
        <v>313</v>
      </c>
      <c r="AG157" s="35">
        <f>COUNTA(AG4:AG99)+1</f>
        <v>63</v>
      </c>
      <c r="AI157" s="28"/>
      <c r="AJ157" s="33"/>
      <c r="AK157" s="31" t="s">
        <v>313</v>
      </c>
      <c r="AL157" s="35">
        <f>COUNTA(AL4:AL67)+1</f>
        <v>65</v>
      </c>
      <c r="AN157" s="28"/>
      <c r="AO157" s="33"/>
      <c r="AP157" s="31" t="s">
        <v>313</v>
      </c>
      <c r="AQ157" s="35">
        <f>COUNTA(AQ4:AQ99)+1</f>
        <v>56</v>
      </c>
      <c r="AS157" s="28"/>
    </row>
    <row r="158">
      <c r="A158" s="30"/>
      <c r="B158" s="31" t="s">
        <v>314</v>
      </c>
      <c r="C158" s="36">
        <f>C160+C159+C161+C162</f>
        <v>57</v>
      </c>
      <c r="E158" s="28"/>
      <c r="F158" s="33"/>
      <c r="G158" s="31" t="s">
        <v>314</v>
      </c>
      <c r="H158" s="36">
        <f>H160+H159+H161+H162</f>
        <v>55</v>
      </c>
      <c r="J158" s="28"/>
      <c r="K158" s="33"/>
      <c r="L158" s="31" t="s">
        <v>314</v>
      </c>
      <c r="M158" s="36">
        <f>M160+M159+M161+M162</f>
        <v>67</v>
      </c>
      <c r="O158" s="28"/>
      <c r="P158" s="33"/>
      <c r="Q158" s="31" t="s">
        <v>314</v>
      </c>
      <c r="R158" s="36">
        <f>R160+R159+R161+R162</f>
        <v>65</v>
      </c>
      <c r="T158" s="28"/>
      <c r="U158" s="33"/>
      <c r="V158" s="31" t="s">
        <v>314</v>
      </c>
      <c r="W158" s="36">
        <f>W160+W159+W161+W162</f>
        <v>73</v>
      </c>
      <c r="Y158" s="28"/>
      <c r="Z158" s="33"/>
      <c r="AA158" s="31" t="s">
        <v>314</v>
      </c>
      <c r="AB158" s="36">
        <f>AB160+AB159+AB161+AB162</f>
        <v>69</v>
      </c>
      <c r="AD158" s="28"/>
      <c r="AE158" s="33"/>
      <c r="AF158" s="31" t="s">
        <v>314</v>
      </c>
      <c r="AG158" s="36">
        <f>AG160+AG159+AG161+AG162</f>
        <v>63</v>
      </c>
      <c r="AI158" s="28"/>
      <c r="AJ158" s="33"/>
      <c r="AK158" s="31" t="s">
        <v>314</v>
      </c>
      <c r="AL158" s="36">
        <f>AL160+AL159+AL161+AL162</f>
        <v>65</v>
      </c>
      <c r="AN158" s="28"/>
      <c r="AO158" s="33"/>
      <c r="AP158" s="31" t="s">
        <v>314</v>
      </c>
      <c r="AQ158" s="36">
        <f>AQ160+AQ159+AQ161+AQ162</f>
        <v>74</v>
      </c>
      <c r="AS158" s="28"/>
    </row>
    <row r="159">
      <c r="A159" s="18"/>
      <c r="B159" s="31" t="s">
        <v>315</v>
      </c>
      <c r="C159" s="37">
        <f>(C157-55)/2</f>
        <v>1</v>
      </c>
      <c r="E159" s="28"/>
      <c r="F159" s="38"/>
      <c r="G159" s="31" t="s">
        <v>315</v>
      </c>
      <c r="H159" s="37">
        <f>(H157-55)/2</f>
        <v>0</v>
      </c>
      <c r="J159" s="28"/>
      <c r="K159" s="38"/>
      <c r="L159" s="31" t="s">
        <v>315</v>
      </c>
      <c r="M159" s="37">
        <f>(M157-55)/2</f>
        <v>6</v>
      </c>
      <c r="O159" s="28"/>
      <c r="P159" s="38"/>
      <c r="Q159" s="31" t="s">
        <v>315</v>
      </c>
      <c r="R159" s="37">
        <f>(R157-55)/2</f>
        <v>5</v>
      </c>
      <c r="T159" s="28"/>
      <c r="U159" s="38"/>
      <c r="V159" s="31" t="s">
        <v>315</v>
      </c>
      <c r="W159" s="37">
        <f>(W157-55)/2</f>
        <v>9</v>
      </c>
      <c r="Y159" s="28"/>
      <c r="Z159" s="38"/>
      <c r="AA159" s="31" t="s">
        <v>315</v>
      </c>
      <c r="AB159" s="37">
        <f>(AB157-55)/2</f>
        <v>7</v>
      </c>
      <c r="AD159" s="28"/>
      <c r="AE159" s="38"/>
      <c r="AF159" s="31" t="s">
        <v>315</v>
      </c>
      <c r="AG159" s="37">
        <f>(AG157-55)/2</f>
        <v>4</v>
      </c>
      <c r="AI159" s="28"/>
      <c r="AJ159" s="38"/>
      <c r="AK159" s="31" t="s">
        <v>315</v>
      </c>
      <c r="AL159" s="37">
        <f>(AL157-55)/2</f>
        <v>5</v>
      </c>
      <c r="AN159" s="28"/>
      <c r="AO159" s="38"/>
      <c r="AP159" s="31" t="s">
        <v>315</v>
      </c>
      <c r="AQ159" s="39">
        <f>(AQ157-46)/2</f>
        <v>5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1</v>
      </c>
      <c r="E161" s="28"/>
      <c r="G161" s="8" t="s">
        <v>317</v>
      </c>
      <c r="H161" s="11">
        <f>H159</f>
        <v>0</v>
      </c>
      <c r="J161" s="28"/>
      <c r="L161" s="8" t="s">
        <v>317</v>
      </c>
      <c r="M161" s="11">
        <f>M159</f>
        <v>6</v>
      </c>
      <c r="O161" s="28"/>
      <c r="Q161" s="8" t="s">
        <v>317</v>
      </c>
      <c r="R161" s="11">
        <f>R159</f>
        <v>5</v>
      </c>
      <c r="T161" s="28"/>
      <c r="V161" s="8" t="s">
        <v>317</v>
      </c>
      <c r="W161" s="11">
        <f>W159</f>
        <v>9</v>
      </c>
      <c r="Y161" s="28"/>
      <c r="AA161" s="8" t="s">
        <v>317</v>
      </c>
      <c r="AB161" s="11">
        <f>AB159</f>
        <v>7</v>
      </c>
      <c r="AD161" s="28"/>
      <c r="AF161" s="8" t="s">
        <v>317</v>
      </c>
      <c r="AG161" s="11">
        <f>AG159</f>
        <v>4</v>
      </c>
      <c r="AI161" s="28"/>
      <c r="AK161" s="8" t="s">
        <v>317</v>
      </c>
      <c r="AL161" s="11">
        <f>AL159</f>
        <v>5</v>
      </c>
      <c r="AN161" s="28"/>
      <c r="AP161" s="8" t="s">
        <v>317</v>
      </c>
      <c r="AQ161" s="11">
        <f>AQ159</f>
        <v>5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9">
        <v>9.0</v>
      </c>
      <c r="AS162" s="28"/>
    </row>
    <row r="163">
      <c r="B163" s="40" t="s">
        <v>319</v>
      </c>
      <c r="C163" s="11">
        <f>COUNTIF(A3:A100,FALSE)+5</f>
        <v>7</v>
      </c>
      <c r="E163" s="28"/>
      <c r="G163" s="40" t="s">
        <v>319</v>
      </c>
      <c r="H163" s="11">
        <f>COUNTIF(F3:F100,FALSE)+5</f>
        <v>7</v>
      </c>
      <c r="J163" s="28"/>
      <c r="L163" s="40" t="s">
        <v>319</v>
      </c>
      <c r="M163" s="11">
        <f>COUNTIF(K3:K100,FALSE)+7</f>
        <v>9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COUNTIF(U3:U100,FALSE)-1+9</f>
        <v>12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64</v>
      </c>
      <c r="E164" s="28"/>
      <c r="G164" s="8" t="s">
        <v>320</v>
      </c>
      <c r="H164" s="11">
        <f>H158+H163</f>
        <v>62</v>
      </c>
      <c r="J164" s="28"/>
      <c r="L164" s="8" t="s">
        <v>320</v>
      </c>
      <c r="M164" s="11">
        <f>M158+M163</f>
        <v>76</v>
      </c>
      <c r="O164" s="28"/>
      <c r="Q164" s="8" t="s">
        <v>320</v>
      </c>
      <c r="R164" s="11">
        <f>R158+R163</f>
        <v>72</v>
      </c>
      <c r="T164" s="28"/>
      <c r="V164" s="8" t="s">
        <v>320</v>
      </c>
      <c r="W164" s="11">
        <f>W158+W163</f>
        <v>85</v>
      </c>
      <c r="Y164" s="28"/>
      <c r="AA164" s="8" t="s">
        <v>320</v>
      </c>
      <c r="AB164" s="11">
        <f>AB158+AB163</f>
        <v>76</v>
      </c>
      <c r="AD164" s="28"/>
      <c r="AF164" s="8" t="s">
        <v>320</v>
      </c>
      <c r="AG164" s="11">
        <f>AG158+AG163</f>
        <v>70</v>
      </c>
      <c r="AI164" s="28"/>
      <c r="AK164" s="8" t="s">
        <v>320</v>
      </c>
      <c r="AL164" s="11">
        <f>AL158+AL163</f>
        <v>72</v>
      </c>
      <c r="AN164" s="28"/>
      <c r="AP164" s="8" t="s">
        <v>320</v>
      </c>
      <c r="AQ164" s="11">
        <f>AQ158+AQ163</f>
        <v>81</v>
      </c>
      <c r="AS164" s="28"/>
    </row>
    <row r="165">
      <c r="B165" s="8" t="s">
        <v>321</v>
      </c>
      <c r="C165" s="11">
        <f>C157-C159</f>
        <v>56</v>
      </c>
      <c r="E165" s="28"/>
      <c r="G165" s="8" t="s">
        <v>321</v>
      </c>
      <c r="H165" s="11">
        <f>H157-H159</f>
        <v>55</v>
      </c>
      <c r="J165" s="28"/>
      <c r="L165" s="8" t="s">
        <v>321</v>
      </c>
      <c r="M165" s="11">
        <f>M157-M159</f>
        <v>61</v>
      </c>
      <c r="O165" s="28"/>
      <c r="Q165" s="8" t="s">
        <v>321</v>
      </c>
      <c r="R165" s="11">
        <f>R157-R159</f>
        <v>60</v>
      </c>
      <c r="T165" s="28"/>
      <c r="V165" s="8" t="s">
        <v>321</v>
      </c>
      <c r="W165" s="11">
        <f>W157-W159</f>
        <v>64</v>
      </c>
      <c r="Y165" s="28"/>
      <c r="AA165" s="8" t="s">
        <v>321</v>
      </c>
      <c r="AB165" s="11">
        <f>AB157-AB159</f>
        <v>62</v>
      </c>
      <c r="AD165" s="28"/>
      <c r="AF165" s="8" t="s">
        <v>321</v>
      </c>
      <c r="AG165" s="11">
        <f>AG157-AG159</f>
        <v>59</v>
      </c>
      <c r="AI165" s="28"/>
      <c r="AK165" s="8" t="s">
        <v>321</v>
      </c>
      <c r="AL165" s="11">
        <f>AL157-AL159</f>
        <v>60</v>
      </c>
      <c r="AN165" s="28"/>
      <c r="AP165" s="8" t="s">
        <v>321</v>
      </c>
      <c r="AQ165" s="11">
        <f>AQ157-AQ159</f>
        <v>51</v>
      </c>
      <c r="AS165" s="28"/>
    </row>
    <row r="166">
      <c r="B166" s="4" t="s">
        <v>322</v>
      </c>
      <c r="C166" s="11">
        <f>((ABS(C165)-1)/C156)*1/5</f>
        <v>0.3587619451</v>
      </c>
      <c r="E166" s="28"/>
      <c r="G166" s="4" t="s">
        <v>322</v>
      </c>
      <c r="H166" s="11">
        <f>((ABS(H165)-1)/H156)*1/5</f>
        <v>0.526546731</v>
      </c>
      <c r="J166" s="28"/>
      <c r="L166" s="4" t="s">
        <v>322</v>
      </c>
      <c r="M166" s="11">
        <f>((ABS(M165)-1)/M156)*1/5</f>
        <v>0.5066497783</v>
      </c>
      <c r="O166" s="28"/>
      <c r="Q166" s="4" t="s">
        <v>322</v>
      </c>
      <c r="R166" s="11">
        <f>((ABS(R165)-1)/R156)*1/5</f>
        <v>0.5079638399</v>
      </c>
      <c r="T166" s="28"/>
      <c r="V166" s="4" t="s">
        <v>322</v>
      </c>
      <c r="W166" s="11">
        <f>((ABS(W165)-1)/W156)*1/5</f>
        <v>0.4655287076</v>
      </c>
      <c r="Y166" s="28"/>
      <c r="AA166" s="4" t="s">
        <v>322</v>
      </c>
      <c r="AB166" s="11">
        <f>((ABS(AB165)-1)/AB156)*1/5</f>
        <v>0.5391312033</v>
      </c>
      <c r="AD166" s="28"/>
      <c r="AF166" s="4" t="s">
        <v>322</v>
      </c>
      <c r="AG166" s="11">
        <f>((ABS(AG165)-1)/AG156)*1/5</f>
        <v>0.5141616063</v>
      </c>
      <c r="AI166" s="28"/>
      <c r="AK166" s="4" t="s">
        <v>322</v>
      </c>
      <c r="AL166" s="11">
        <f>((ABS(AL165)-1)/AL156)*1/5</f>
        <v>0.4817703017</v>
      </c>
      <c r="AN166" s="28"/>
      <c r="AP166" s="4" t="s">
        <v>322</v>
      </c>
      <c r="AQ166" s="11">
        <f>((ABS(AQ165)-1)/AQ156)*1/5</f>
        <v>0.4241421725</v>
      </c>
      <c r="AS166" s="28"/>
    </row>
    <row r="167">
      <c r="B167" s="4" t="s">
        <v>323</v>
      </c>
      <c r="C167" s="11">
        <f>((ABS(C165)-1)/C156)*1/5*60</f>
        <v>21.52571671</v>
      </c>
      <c r="E167" s="28"/>
      <c r="G167" s="4" t="s">
        <v>323</v>
      </c>
      <c r="H167" s="11">
        <f>((ABS(H165)-1)/H156)*1/5*60</f>
        <v>31.59280386</v>
      </c>
      <c r="J167" s="28"/>
      <c r="L167" s="4" t="s">
        <v>323</v>
      </c>
      <c r="M167" s="11">
        <f>((ABS(M165)-1)/M156)*1/5*60</f>
        <v>30.3989867</v>
      </c>
      <c r="O167" s="28"/>
      <c r="Q167" s="4" t="s">
        <v>323</v>
      </c>
      <c r="R167" s="11">
        <f>((ABS(R165)-1)/R156)*1/5*60</f>
        <v>30.47783039</v>
      </c>
      <c r="T167" s="28"/>
      <c r="V167" s="4" t="s">
        <v>323</v>
      </c>
      <c r="W167" s="11">
        <f>((ABS(W165)-1)/W156)*1/5*60</f>
        <v>27.93172246</v>
      </c>
      <c r="Y167" s="28"/>
      <c r="AA167" s="4" t="s">
        <v>323</v>
      </c>
      <c r="AB167" s="11">
        <f>((ABS(AB165)-1)/AB156)*1/5*60</f>
        <v>32.3478722</v>
      </c>
      <c r="AD167" s="28"/>
      <c r="AF167" s="4" t="s">
        <v>323</v>
      </c>
      <c r="AG167" s="11">
        <f>((ABS(AG165)-1)/AG156)*1/5*60</f>
        <v>30.84969638</v>
      </c>
      <c r="AI167" s="28"/>
      <c r="AK167" s="4" t="s">
        <v>323</v>
      </c>
      <c r="AL167" s="11">
        <f>((ABS(AL165)-1)/AL156)*1/5*60</f>
        <v>28.9062181</v>
      </c>
      <c r="AN167" s="28"/>
      <c r="AP167" s="4" t="s">
        <v>323</v>
      </c>
      <c r="AQ167" s="11">
        <f>((ABS(AQ165)-1)/AQ156)*1/5*60</f>
        <v>25.44853035</v>
      </c>
      <c r="AS167" s="28"/>
    </row>
    <row r="168">
      <c r="B168" s="4" t="s">
        <v>324</v>
      </c>
      <c r="C168" s="11">
        <f>C166*(1-C177)</f>
        <v>0.3587619451</v>
      </c>
      <c r="E168" s="28"/>
      <c r="G168" s="4" t="s">
        <v>324</v>
      </c>
      <c r="H168" s="11">
        <f>H166*(1-H177)</f>
        <v>0.526546731</v>
      </c>
      <c r="J168" s="28"/>
      <c r="L168" s="4" t="s">
        <v>324</v>
      </c>
      <c r="M168" s="11">
        <f>M166*(1-M177)</f>
        <v>0.5066497783</v>
      </c>
      <c r="O168" s="28"/>
      <c r="Q168" s="4" t="s">
        <v>324</v>
      </c>
      <c r="R168" s="11">
        <f>R166*(1-R177)</f>
        <v>0.5079638399</v>
      </c>
      <c r="T168" s="28"/>
      <c r="V168" s="4" t="s">
        <v>324</v>
      </c>
      <c r="W168" s="11">
        <f>W166*(1-W177)</f>
        <v>0.4655287076</v>
      </c>
      <c r="Y168" s="28"/>
      <c r="AA168" s="4" t="s">
        <v>324</v>
      </c>
      <c r="AB168" s="11">
        <f>AB166*(1-AB177)</f>
        <v>0.5391312033</v>
      </c>
      <c r="AD168" s="28"/>
      <c r="AF168" s="4" t="s">
        <v>324</v>
      </c>
      <c r="AG168" s="11">
        <f>AG166*(1-AG177)</f>
        <v>0.5141616063</v>
      </c>
      <c r="AI168" s="28"/>
      <c r="AK168" s="4" t="s">
        <v>324</v>
      </c>
      <c r="AL168" s="11">
        <f>AL166*(1-AL177)</f>
        <v>0.4817703017</v>
      </c>
      <c r="AN168" s="28"/>
      <c r="AP168" s="4" t="s">
        <v>324</v>
      </c>
      <c r="AQ168" s="11">
        <f>AQ166*(1-AQ177)</f>
        <v>0.3688192804</v>
      </c>
      <c r="AS168" s="28"/>
    </row>
    <row r="169">
      <c r="B169" s="4" t="s">
        <v>325</v>
      </c>
      <c r="C169" s="11">
        <f>C167*(1-C177)</f>
        <v>21.52571671</v>
      </c>
      <c r="E169" s="28"/>
      <c r="G169" s="4" t="s">
        <v>325</v>
      </c>
      <c r="H169" s="11">
        <f>H167*(1-H177)</f>
        <v>31.59280386</v>
      </c>
      <c r="J169" s="28"/>
      <c r="L169" s="4" t="s">
        <v>325</v>
      </c>
      <c r="M169" s="11">
        <f>M167*(1-M177)</f>
        <v>30.3989867</v>
      </c>
      <c r="O169" s="28"/>
      <c r="Q169" s="4" t="s">
        <v>325</v>
      </c>
      <c r="R169" s="11">
        <f>R167*(1-R177)</f>
        <v>30.47783039</v>
      </c>
      <c r="T169" s="28"/>
      <c r="V169" s="4" t="s">
        <v>325</v>
      </c>
      <c r="W169" s="11">
        <f>W167*(1-W177)</f>
        <v>27.93172246</v>
      </c>
      <c r="Y169" s="28"/>
      <c r="AA169" s="4" t="s">
        <v>325</v>
      </c>
      <c r="AB169" s="11">
        <f>AB167*(1-AB177)</f>
        <v>32.3478722</v>
      </c>
      <c r="AD169" s="28"/>
      <c r="AF169" s="4" t="s">
        <v>325</v>
      </c>
      <c r="AG169" s="11">
        <f>AG167*(1-AG177)</f>
        <v>30.84969638</v>
      </c>
      <c r="AI169" s="28"/>
      <c r="AK169" s="4" t="s">
        <v>325</v>
      </c>
      <c r="AL169" s="11">
        <f>AL167*(1-AL177)</f>
        <v>28.9062181</v>
      </c>
      <c r="AN169" s="28"/>
      <c r="AP169" s="4" t="s">
        <v>325</v>
      </c>
      <c r="AQ169" s="11">
        <f>AQ167*(1-AQ177)</f>
        <v>22.12915682</v>
      </c>
      <c r="AS169" s="28"/>
    </row>
    <row r="170">
      <c r="B170" s="4" t="s">
        <v>326</v>
      </c>
      <c r="C170" s="11">
        <f>(ABS(C165)-1)/C156</f>
        <v>1.793809726</v>
      </c>
      <c r="E170" s="28"/>
      <c r="G170" s="4" t="s">
        <v>326</v>
      </c>
      <c r="H170" s="11">
        <f>(ABS(H165)-1)/H156</f>
        <v>2.632733655</v>
      </c>
      <c r="J170" s="28"/>
      <c r="L170" s="4" t="s">
        <v>326</v>
      </c>
      <c r="M170" s="11">
        <f>(ABS(M165)-1)/M156</f>
        <v>2.533248892</v>
      </c>
      <c r="O170" s="28"/>
      <c r="Q170" s="4" t="s">
        <v>326</v>
      </c>
      <c r="R170" s="11">
        <f>(ABS(R165)-1)/R156</f>
        <v>2.539819199</v>
      </c>
      <c r="T170" s="28"/>
      <c r="V170" s="4" t="s">
        <v>326</v>
      </c>
      <c r="W170" s="11">
        <f>(ABS(W165)-1)/W156</f>
        <v>2.327643538</v>
      </c>
      <c r="Y170" s="28"/>
      <c r="AA170" s="4" t="s">
        <v>326</v>
      </c>
      <c r="AB170" s="11">
        <f>(ABS(AB165)-1)/AB156</f>
        <v>2.695656017</v>
      </c>
      <c r="AD170" s="28"/>
      <c r="AF170" s="4" t="s">
        <v>326</v>
      </c>
      <c r="AG170" s="11">
        <f>(ABS(AG165)-1)/AG156</f>
        <v>2.570808032</v>
      </c>
      <c r="AI170" s="28"/>
      <c r="AK170" s="4" t="s">
        <v>326</v>
      </c>
      <c r="AL170" s="11">
        <f>(ABS(AL165)-1)/AL156</f>
        <v>2.408851509</v>
      </c>
      <c r="AN170" s="28"/>
      <c r="AP170" s="4" t="s">
        <v>326</v>
      </c>
      <c r="AQ170" s="11">
        <f>(ABS(AQ165)-1)/AQ156</f>
        <v>2.120710862</v>
      </c>
      <c r="AS170" s="28"/>
    </row>
    <row r="171">
      <c r="B171" s="4" t="s">
        <v>327</v>
      </c>
      <c r="C171" s="11">
        <f>(ABS(C158)-1)/C156</f>
        <v>1.826424448</v>
      </c>
      <c r="E171" s="28"/>
      <c r="G171" s="4" t="s">
        <v>327</v>
      </c>
      <c r="H171" s="11">
        <f>(ABS(H158)-1)/H156</f>
        <v>2.632733655</v>
      </c>
      <c r="J171" s="28"/>
      <c r="L171" s="4" t="s">
        <v>327</v>
      </c>
      <c r="M171" s="11">
        <f>(ABS(M158)-1)/M156</f>
        <v>2.786573781</v>
      </c>
      <c r="O171" s="28"/>
      <c r="Q171" s="4" t="s">
        <v>327</v>
      </c>
      <c r="R171" s="11">
        <f>(ABS(R158)-1)/R156</f>
        <v>2.755058115</v>
      </c>
      <c r="T171" s="28"/>
      <c r="V171" s="4" t="s">
        <v>327</v>
      </c>
      <c r="W171" s="11">
        <f>(ABS(W158)-1)/W156</f>
        <v>2.660164043</v>
      </c>
      <c r="Y171" s="28"/>
      <c r="AA171" s="4" t="s">
        <v>327</v>
      </c>
      <c r="AB171" s="11">
        <f>(ABS(AB158)-1)/AB156</f>
        <v>3.004993592</v>
      </c>
      <c r="AD171" s="28"/>
      <c r="AF171" s="4" t="s">
        <v>327</v>
      </c>
      <c r="AG171" s="11">
        <f>(ABS(AG158)-1)/AG156</f>
        <v>2.748105137</v>
      </c>
      <c r="AI171" s="28"/>
      <c r="AK171" s="4" t="s">
        <v>327</v>
      </c>
      <c r="AL171" s="11">
        <f>(ABS(AL158)-1)/AL156</f>
        <v>2.612991467</v>
      </c>
      <c r="AN171" s="28"/>
      <c r="AP171" s="4" t="s">
        <v>327</v>
      </c>
      <c r="AQ171" s="11">
        <f>(ABS(AQ158)-1)/AQ156</f>
        <v>3.096237859</v>
      </c>
      <c r="AS171" s="28"/>
    </row>
    <row r="172">
      <c r="B172" s="18" t="s">
        <v>328</v>
      </c>
      <c r="C172" s="11">
        <f>(ABS(C164)-1)/C156</f>
        <v>2.054727504</v>
      </c>
      <c r="E172" s="28"/>
      <c r="G172" s="18" t="s">
        <v>328</v>
      </c>
      <c r="H172" s="11">
        <f>(ABS(H164)-1)/H156</f>
        <v>2.974013944</v>
      </c>
      <c r="J172" s="28"/>
      <c r="L172" s="18" t="s">
        <v>328</v>
      </c>
      <c r="M172" s="11">
        <f>(ABS(M164)-1)/M156</f>
        <v>3.166561115</v>
      </c>
      <c r="O172" s="28"/>
      <c r="Q172" s="18" t="s">
        <v>328</v>
      </c>
      <c r="R172" s="11">
        <f>(ABS(R164)-1)/R156</f>
        <v>3.056392596</v>
      </c>
      <c r="T172" s="28"/>
      <c r="V172" s="18" t="s">
        <v>328</v>
      </c>
      <c r="W172" s="11">
        <f>(ABS(W164)-1)/W156</f>
        <v>3.103524717</v>
      </c>
      <c r="Y172" s="28"/>
      <c r="AA172" s="18" t="s">
        <v>328</v>
      </c>
      <c r="AB172" s="11">
        <f>(ABS(AB164)-1)/AB156</f>
        <v>3.314331168</v>
      </c>
      <c r="AD172" s="28"/>
      <c r="AF172" s="18" t="s">
        <v>328</v>
      </c>
      <c r="AG172" s="11">
        <f>(ABS(AG164)-1)/AG156</f>
        <v>3.058375072</v>
      </c>
      <c r="AI172" s="28"/>
      <c r="AK172" s="18" t="s">
        <v>328</v>
      </c>
      <c r="AL172" s="11">
        <f>(ABS(AL164)-1)/AL156</f>
        <v>2.898787409</v>
      </c>
      <c r="AN172" s="28"/>
      <c r="AP172" s="18" t="s">
        <v>328</v>
      </c>
      <c r="AQ172" s="11">
        <f>(ABS(AQ164)-1)/AQ156</f>
        <v>3.39313738</v>
      </c>
      <c r="AS172" s="28"/>
    </row>
    <row r="173">
      <c r="B173" s="18" t="s">
        <v>329</v>
      </c>
      <c r="C173" s="11">
        <f>ABS(C158)/ABS(C165)</f>
        <v>1.017857143</v>
      </c>
      <c r="E173" s="28"/>
      <c r="G173" s="18" t="s">
        <v>329</v>
      </c>
      <c r="H173" s="11">
        <f>ABS(H158)/ABS(H165)</f>
        <v>1</v>
      </c>
      <c r="J173" s="28"/>
      <c r="L173" s="18" t="s">
        <v>329</v>
      </c>
      <c r="M173" s="11">
        <f>ABS(M158)/ABS(M165)</f>
        <v>1.098360656</v>
      </c>
      <c r="O173" s="28"/>
      <c r="Q173" s="18" t="s">
        <v>329</v>
      </c>
      <c r="R173" s="11">
        <f>ABS(R158)/ABS(R165)</f>
        <v>1.083333333</v>
      </c>
      <c r="T173" s="28"/>
      <c r="V173" s="18" t="s">
        <v>329</v>
      </c>
      <c r="W173" s="11">
        <f>ABS(W158)/ABS(W165)</f>
        <v>1.140625</v>
      </c>
      <c r="Y173" s="28"/>
      <c r="AA173" s="18" t="s">
        <v>329</v>
      </c>
      <c r="AB173" s="11">
        <f>ABS(AB158)/ABS(AB165)</f>
        <v>1.112903226</v>
      </c>
      <c r="AD173" s="28"/>
      <c r="AF173" s="18" t="s">
        <v>329</v>
      </c>
      <c r="AG173" s="11">
        <f>ABS(AG158)/ABS(AG165)</f>
        <v>1.06779661</v>
      </c>
      <c r="AI173" s="28"/>
      <c r="AK173" s="18" t="s">
        <v>329</v>
      </c>
      <c r="AL173" s="11">
        <f>ABS(AL158)/ABS(AL165)</f>
        <v>1.083333333</v>
      </c>
      <c r="AN173" s="28"/>
      <c r="AP173" s="18" t="s">
        <v>329</v>
      </c>
      <c r="AQ173" s="11">
        <f>ABS(AQ158)/ABS(AQ165)</f>
        <v>1.450980392</v>
      </c>
      <c r="AS173" s="28"/>
    </row>
    <row r="174">
      <c r="B174" s="18" t="s">
        <v>330</v>
      </c>
      <c r="C174" s="11">
        <f>ABS(C164)/ABS(C165)</f>
        <v>1.142857143</v>
      </c>
      <c r="E174" s="28"/>
      <c r="G174" s="18" t="s">
        <v>330</v>
      </c>
      <c r="H174" s="11">
        <f>ABS(H164)/ABS(H165)</f>
        <v>1.127272727</v>
      </c>
      <c r="J174" s="28"/>
      <c r="L174" s="18" t="s">
        <v>330</v>
      </c>
      <c r="M174" s="11">
        <f>ABS(M164)/ABS(M165)</f>
        <v>1.245901639</v>
      </c>
      <c r="O174" s="28"/>
      <c r="Q174" s="18" t="s">
        <v>330</v>
      </c>
      <c r="R174" s="11">
        <f>ABS(R164)/ABS(R165)</f>
        <v>1.2</v>
      </c>
      <c r="T174" s="28"/>
      <c r="V174" s="18" t="s">
        <v>330</v>
      </c>
      <c r="W174" s="11">
        <f>ABS(W164)/ABS(W165)</f>
        <v>1.328125</v>
      </c>
      <c r="Y174" s="28"/>
      <c r="AA174" s="18" t="s">
        <v>330</v>
      </c>
      <c r="AB174" s="11">
        <f>ABS(AB164)/ABS(AB165)</f>
        <v>1.225806452</v>
      </c>
      <c r="AD174" s="28"/>
      <c r="AF174" s="18" t="s">
        <v>330</v>
      </c>
      <c r="AG174" s="11">
        <f>ABS(AG164)/ABS(AG165)</f>
        <v>1.186440678</v>
      </c>
      <c r="AI174" s="28"/>
      <c r="AK174" s="18" t="s">
        <v>330</v>
      </c>
      <c r="AL174" s="11">
        <f>ABS(AL164)/ABS(AL165)</f>
        <v>1.2</v>
      </c>
      <c r="AN174" s="28"/>
      <c r="AP174" s="18" t="s">
        <v>330</v>
      </c>
      <c r="AQ174" s="11">
        <f>ABS(AQ164)/ABS(AQ165)</f>
        <v>1.588235294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0.1636363636</v>
      </c>
      <c r="AS175" s="28"/>
    </row>
    <row r="176">
      <c r="B176" s="4" t="s">
        <v>332</v>
      </c>
      <c r="C176" s="11">
        <f>C161/(C160+C162+C161)</f>
        <v>0.01785714286</v>
      </c>
      <c r="E176" s="28"/>
      <c r="G176" s="4" t="s">
        <v>332</v>
      </c>
      <c r="H176" s="11">
        <f>H161/(H160+H162+H161)</f>
        <v>0</v>
      </c>
      <c r="J176" s="28"/>
      <c r="L176" s="4" t="s">
        <v>332</v>
      </c>
      <c r="M176" s="11">
        <f>M161/(M160+M162+M161)</f>
        <v>0.09836065574</v>
      </c>
      <c r="O176" s="28"/>
      <c r="Q176" s="4" t="s">
        <v>332</v>
      </c>
      <c r="R176" s="11">
        <f>R161/(R160+R162+R161)</f>
        <v>0.08333333333</v>
      </c>
      <c r="T176" s="28"/>
      <c r="V176" s="4" t="s">
        <v>332</v>
      </c>
      <c r="W176" s="11">
        <f>W161/(W160+W162+W161)</f>
        <v>0.140625</v>
      </c>
      <c r="Y176" s="28"/>
      <c r="AA176" s="4" t="s">
        <v>332</v>
      </c>
      <c r="AB176" s="11">
        <f>AB161/(AB160+AB162+AB161)</f>
        <v>0.1129032258</v>
      </c>
      <c r="AD176" s="28"/>
      <c r="AF176" s="4" t="s">
        <v>332</v>
      </c>
      <c r="AG176" s="11">
        <f>AG161/(AG160+AG162+AG161)</f>
        <v>0.06779661017</v>
      </c>
      <c r="AI176" s="28"/>
      <c r="AK176" s="4" t="s">
        <v>332</v>
      </c>
      <c r="AL176" s="11">
        <f>AL161/(AL160+AL162+AL161)</f>
        <v>0.08333333333</v>
      </c>
      <c r="AN176" s="28"/>
      <c r="AP176" s="4" t="s">
        <v>332</v>
      </c>
      <c r="AQ176" s="11">
        <f>AQ161/(AQ160+AQ162+AQ161)</f>
        <v>0.07246376812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0.1304347826</v>
      </c>
      <c r="AS177" s="28"/>
    </row>
    <row r="178">
      <c r="B178" s="4" t="s">
        <v>334</v>
      </c>
      <c r="C178" s="11">
        <f>(C161+C162)/(C160+C161+C162)</f>
        <v>0.01785714286</v>
      </c>
      <c r="E178" s="28"/>
      <c r="G178" s="4" t="s">
        <v>334</v>
      </c>
      <c r="H178" s="11">
        <f>(H161+H162)/(H160+H161+H162)</f>
        <v>0</v>
      </c>
      <c r="J178" s="28"/>
      <c r="L178" s="4" t="s">
        <v>334</v>
      </c>
      <c r="M178" s="11">
        <f>(M161+M162)/(M160+M161+M162)</f>
        <v>0.09836065574</v>
      </c>
      <c r="O178" s="28"/>
      <c r="Q178" s="4" t="s">
        <v>334</v>
      </c>
      <c r="R178" s="11">
        <f>(R161+R162)/(R160+R161+R162)</f>
        <v>0.08333333333</v>
      </c>
      <c r="T178" s="28"/>
      <c r="V178" s="4" t="s">
        <v>334</v>
      </c>
      <c r="W178" s="11">
        <f>(W161+W162)/(W160+W161+W162)</f>
        <v>0.140625</v>
      </c>
      <c r="Y178" s="28"/>
      <c r="AA178" s="4" t="s">
        <v>334</v>
      </c>
      <c r="AB178" s="11">
        <f>(AB161+AB162)/(AB160+AB161+AB162)</f>
        <v>0.1129032258</v>
      </c>
      <c r="AD178" s="28"/>
      <c r="AF178" s="4" t="s">
        <v>334</v>
      </c>
      <c r="AG178" s="11">
        <f>(AG161+AG162)/(AG160+AG161+AG162)</f>
        <v>0.06779661017</v>
      </c>
      <c r="AI178" s="28"/>
      <c r="AK178" s="4" t="s">
        <v>334</v>
      </c>
      <c r="AL178" s="11">
        <f>(AL161+AL162)/(AL160+AL161+AL162)</f>
        <v>0.08333333333</v>
      </c>
      <c r="AN178" s="28"/>
      <c r="AP178" s="4" t="s">
        <v>334</v>
      </c>
      <c r="AQ178" s="11">
        <f>(AQ161+AQ162)/(AQ160+AQ161+AQ162)</f>
        <v>0.2028985507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 t="str">
        <f>ABS(H161)/ABS(H159)</f>
        <v>#DIV/0!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>
        <f>ABS(AL161)/ABS(AL159)</f>
        <v>1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 t="str">
        <f>H161/(H161+H162)</f>
        <v>#DIV/0!</v>
      </c>
      <c r="J180" s="28"/>
      <c r="L180" s="4" t="s">
        <v>336</v>
      </c>
      <c r="M180" s="6">
        <f>M161/(M161+M162)</f>
        <v>1</v>
      </c>
      <c r="O180" s="28"/>
      <c r="Q180" s="4" t="s">
        <v>336</v>
      </c>
      <c r="R180" s="6">
        <f>R161/(R161+R162)</f>
        <v>1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>
        <f>AL161/(AL161+AL162)</f>
        <v>1</v>
      </c>
      <c r="AN180" s="28"/>
      <c r="AP180" s="4" t="s">
        <v>336</v>
      </c>
      <c r="AQ180" s="6">
        <f>AQ161/(AQ161+AQ162)</f>
        <v>0.3571428571</v>
      </c>
      <c r="AS180" s="28"/>
    </row>
    <row r="181">
      <c r="B181" s="4" t="s">
        <v>337</v>
      </c>
      <c r="C181" s="11">
        <f>C160/(C159+C160+C161+C162)</f>
        <v>0.9649122807</v>
      </c>
      <c r="E181" s="28"/>
      <c r="G181" s="4" t="s">
        <v>337</v>
      </c>
      <c r="H181" s="11">
        <f>H160/(H159+H160+H161+H162)</f>
        <v>1</v>
      </c>
      <c r="J181" s="28"/>
      <c r="L181" s="4" t="s">
        <v>337</v>
      </c>
      <c r="M181" s="11">
        <f>M160/(M159+M160+M161+M162)</f>
        <v>0.8208955224</v>
      </c>
      <c r="O181" s="28"/>
      <c r="Q181" s="4" t="s">
        <v>337</v>
      </c>
      <c r="R181" s="11">
        <f>R160/(R159+R160+R161+R162)</f>
        <v>0.8461538462</v>
      </c>
      <c r="T181" s="28"/>
      <c r="V181" s="4" t="s">
        <v>337</v>
      </c>
      <c r="W181" s="11">
        <f>W160/(W159+W160+W161+W162)</f>
        <v>0.7534246575</v>
      </c>
      <c r="Y181" s="28"/>
      <c r="AA181" s="4" t="s">
        <v>337</v>
      </c>
      <c r="AB181" s="11">
        <f>AB160/(AB159+AB160+AB161+AB162)</f>
        <v>0.7971014493</v>
      </c>
      <c r="AD181" s="28"/>
      <c r="AF181" s="4" t="s">
        <v>337</v>
      </c>
      <c r="AG181" s="11">
        <f>AG160/(AG159+AG160+AG161+AG162)</f>
        <v>0.873015873</v>
      </c>
      <c r="AI181" s="28"/>
      <c r="AK181" s="4" t="s">
        <v>337</v>
      </c>
      <c r="AL181" s="11">
        <f>AL160/(AL159+AL160+AL161+AL162)</f>
        <v>0.8461538462</v>
      </c>
      <c r="AN181" s="28"/>
      <c r="AP181" s="4" t="s">
        <v>337</v>
      </c>
      <c r="AQ181" s="11">
        <f>AQ160/(AQ159+AQ160+AQ161+AQ162)</f>
        <v>0.7432432432</v>
      </c>
      <c r="AS181" s="28"/>
    </row>
    <row r="182">
      <c r="B182" s="4" t="s">
        <v>338</v>
      </c>
      <c r="C182" s="11">
        <f>(C162+C161+C159)/(C160+C162+C161+C159)</f>
        <v>0.0350877193</v>
      </c>
      <c r="E182" s="28"/>
      <c r="G182" s="4" t="s">
        <v>338</v>
      </c>
      <c r="H182" s="11">
        <f>(H162+H161+H159)/(H160+H162+H161+H159)</f>
        <v>0</v>
      </c>
      <c r="J182" s="28"/>
      <c r="L182" s="4" t="s">
        <v>338</v>
      </c>
      <c r="M182" s="11">
        <f>(M162+M161+M159)/(M160+M162+M161+M159)</f>
        <v>0.1791044776</v>
      </c>
      <c r="O182" s="28"/>
      <c r="Q182" s="4" t="s">
        <v>338</v>
      </c>
      <c r="R182" s="11">
        <f>(R162+R161+R159)/(R160+R162+R161+R159)</f>
        <v>0.1538461538</v>
      </c>
      <c r="T182" s="28"/>
      <c r="V182" s="4" t="s">
        <v>338</v>
      </c>
      <c r="W182" s="11">
        <f>(W162+W161+W159)/(W160+W162+W161+W159)</f>
        <v>0.2465753425</v>
      </c>
      <c r="Y182" s="28"/>
      <c r="AA182" s="4" t="s">
        <v>338</v>
      </c>
      <c r="AB182" s="11">
        <f>(AB162+AB161+AB159)/(AB160+AB162+AB161+AB159)</f>
        <v>0.2028985507</v>
      </c>
      <c r="AD182" s="28"/>
      <c r="AF182" s="4" t="s">
        <v>338</v>
      </c>
      <c r="AG182" s="11">
        <f>(AG162+AG161+AG159)/(AG160+AG162+AG161+AG159)</f>
        <v>0.126984127</v>
      </c>
      <c r="AI182" s="28"/>
      <c r="AK182" s="4" t="s">
        <v>338</v>
      </c>
      <c r="AL182" s="11">
        <f>(AL162+AL161+AL159)/(AL160+AL162+AL161+AL159)</f>
        <v>0.1538461538</v>
      </c>
      <c r="AN182" s="28"/>
      <c r="AP182" s="4" t="s">
        <v>338</v>
      </c>
      <c r="AQ182" s="11">
        <f>(AQ162+AQ161+AQ159)/(AQ160+AQ162+AQ161+AQ159)</f>
        <v>0.2567567568</v>
      </c>
      <c r="AS182" s="28"/>
    </row>
    <row r="183">
      <c r="B183" s="4" t="s">
        <v>339</v>
      </c>
      <c r="C183" s="11">
        <f>(C161+C159)/C160</f>
        <v>0.03636363636</v>
      </c>
      <c r="E183" s="28"/>
      <c r="G183" s="4" t="s">
        <v>339</v>
      </c>
      <c r="H183" s="11">
        <f>(H161+H159)/H160</f>
        <v>0</v>
      </c>
      <c r="J183" s="28"/>
      <c r="L183" s="4" t="s">
        <v>339</v>
      </c>
      <c r="M183" s="11">
        <f>(M161+M159)/M160</f>
        <v>0.2181818182</v>
      </c>
      <c r="O183" s="28"/>
      <c r="Q183" s="4" t="s">
        <v>339</v>
      </c>
      <c r="R183" s="11">
        <f>(R161+R159)/R160</f>
        <v>0.1818181818</v>
      </c>
      <c r="T183" s="28"/>
      <c r="V183" s="4" t="s">
        <v>339</v>
      </c>
      <c r="W183" s="11">
        <f>(W161+W159)/W160</f>
        <v>0.3272727273</v>
      </c>
      <c r="Y183" s="28"/>
      <c r="AA183" s="4" t="s">
        <v>339</v>
      </c>
      <c r="AB183" s="11">
        <f>(AB161+AB159)/AB160</f>
        <v>0.2545454545</v>
      </c>
      <c r="AD183" s="28"/>
      <c r="AF183" s="4" t="s">
        <v>339</v>
      </c>
      <c r="AG183" s="11">
        <f>(AG161+AG159)/AG160</f>
        <v>0.1454545455</v>
      </c>
      <c r="AI183" s="28"/>
      <c r="AK183" s="4" t="s">
        <v>339</v>
      </c>
      <c r="AL183" s="11">
        <f>(AL161+AL159)/AL160</f>
        <v>0.1818181818</v>
      </c>
      <c r="AN183" s="28"/>
      <c r="AP183" s="4" t="s">
        <v>339</v>
      </c>
      <c r="AQ183" s="11">
        <f>(AQ161+AQ159)/AQ160</f>
        <v>0.1818181818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/>
      <c r="B1" s="17" t="s">
        <v>591</v>
      </c>
      <c r="F1" s="17"/>
      <c r="G1" s="17" t="s">
        <v>23</v>
      </c>
      <c r="J1" s="14"/>
      <c r="K1" s="16"/>
      <c r="L1" s="17" t="s">
        <v>24</v>
      </c>
      <c r="O1" s="14"/>
      <c r="P1" s="16"/>
      <c r="Q1" s="17" t="s">
        <v>31</v>
      </c>
      <c r="T1" s="14"/>
      <c r="U1" s="16"/>
      <c r="V1" s="17" t="s">
        <v>32</v>
      </c>
      <c r="Y1" s="14"/>
      <c r="Z1" s="16"/>
      <c r="AA1" s="17" t="s">
        <v>33</v>
      </c>
      <c r="AD1" s="14"/>
      <c r="AE1" s="17"/>
      <c r="AF1" s="17" t="s">
        <v>34</v>
      </c>
      <c r="AJ1" s="17"/>
      <c r="AK1" s="17" t="s">
        <v>35</v>
      </c>
      <c r="AN1" s="14"/>
      <c r="AO1" s="16"/>
      <c r="AP1" s="17" t="s">
        <v>36</v>
      </c>
      <c r="AS1" s="14"/>
      <c r="AT1" s="18"/>
      <c r="AU1" s="18"/>
      <c r="AV1" s="18"/>
      <c r="AW1" s="18"/>
      <c r="AX1" s="18"/>
      <c r="AY1" s="18"/>
      <c r="AZ1" s="18"/>
      <c r="BA1" s="18"/>
    </row>
    <row r="2">
      <c r="A2" s="21"/>
      <c r="B2" s="21" t="s">
        <v>47</v>
      </c>
      <c r="C2" s="21" t="s">
        <v>48</v>
      </c>
      <c r="D2" s="21" t="s">
        <v>49</v>
      </c>
      <c r="E2" s="23" t="s">
        <v>50</v>
      </c>
      <c r="F2" s="21"/>
      <c r="G2" s="21" t="s">
        <v>47</v>
      </c>
      <c r="H2" s="21" t="s">
        <v>48</v>
      </c>
      <c r="I2" s="22" t="s">
        <v>49</v>
      </c>
      <c r="J2" s="23" t="s">
        <v>50</v>
      </c>
      <c r="K2" s="21"/>
      <c r="L2" s="21" t="s">
        <v>47</v>
      </c>
      <c r="M2" s="21" t="s">
        <v>48</v>
      </c>
      <c r="N2" s="22" t="s">
        <v>49</v>
      </c>
      <c r="O2" s="23" t="s">
        <v>50</v>
      </c>
      <c r="P2" s="21"/>
      <c r="Q2" s="21" t="s">
        <v>47</v>
      </c>
      <c r="R2" s="21" t="s">
        <v>48</v>
      </c>
      <c r="S2" s="22" t="s">
        <v>49</v>
      </c>
      <c r="T2" s="23" t="s">
        <v>50</v>
      </c>
      <c r="U2" s="21"/>
      <c r="V2" s="21" t="s">
        <v>47</v>
      </c>
      <c r="W2" s="21" t="s">
        <v>48</v>
      </c>
      <c r="X2" s="22" t="s">
        <v>49</v>
      </c>
      <c r="Y2" s="23" t="s">
        <v>50</v>
      </c>
      <c r="Z2" s="21"/>
      <c r="AA2" s="21" t="s">
        <v>47</v>
      </c>
      <c r="AB2" s="21" t="s">
        <v>48</v>
      </c>
      <c r="AC2" s="22" t="s">
        <v>49</v>
      </c>
      <c r="AD2" s="23" t="s">
        <v>50</v>
      </c>
      <c r="AE2" s="21"/>
      <c r="AF2" s="21" t="s">
        <v>47</v>
      </c>
      <c r="AG2" s="21" t="s">
        <v>48</v>
      </c>
      <c r="AH2" s="22" t="s">
        <v>49</v>
      </c>
      <c r="AI2" s="23" t="s">
        <v>50</v>
      </c>
      <c r="AJ2" s="21"/>
      <c r="AK2" s="21" t="s">
        <v>47</v>
      </c>
      <c r="AL2" s="21" t="s">
        <v>48</v>
      </c>
      <c r="AM2" s="22" t="s">
        <v>49</v>
      </c>
      <c r="AN2" s="23" t="s">
        <v>50</v>
      </c>
      <c r="AO2" s="21"/>
      <c r="AP2" s="21" t="s">
        <v>47</v>
      </c>
      <c r="AQ2" s="21" t="s">
        <v>48</v>
      </c>
      <c r="AR2" s="22" t="s">
        <v>49</v>
      </c>
      <c r="AS2" s="23" t="s">
        <v>50</v>
      </c>
      <c r="AT2" s="18"/>
      <c r="AU2" s="18"/>
      <c r="AV2" s="18"/>
      <c r="AW2" s="18"/>
      <c r="AX2" s="18"/>
      <c r="AY2" s="18"/>
      <c r="AZ2" s="18"/>
      <c r="BA2" s="18"/>
    </row>
    <row r="3">
      <c r="A3" s="24" t="b">
        <f t="shared" ref="A3:A77" si="1"> EXACT(B3, LOWER(B3))</f>
        <v>0</v>
      </c>
      <c r="B3" s="46" t="s">
        <v>51</v>
      </c>
      <c r="C3" s="2">
        <v>9628.0</v>
      </c>
      <c r="D3" s="2" t="s">
        <v>1351</v>
      </c>
      <c r="E3" s="47">
        <v>1.630144414431E12</v>
      </c>
      <c r="F3" s="24" t="b">
        <f t="shared" ref="F3:F77" si="2"> EXACT(G3, LOWER(G3))</f>
        <v>0</v>
      </c>
      <c r="G3" s="46" t="s">
        <v>51</v>
      </c>
      <c r="H3" s="2">
        <v>9628.0</v>
      </c>
      <c r="I3" s="2" t="s">
        <v>1351</v>
      </c>
      <c r="J3" s="47">
        <v>1.630144414431E12</v>
      </c>
      <c r="K3" s="24" t="b">
        <f t="shared" ref="K3:K77" si="3"> EXACT(L3, LOWER(L3))</f>
        <v>0</v>
      </c>
      <c r="L3" s="46" t="s">
        <v>51</v>
      </c>
      <c r="M3" s="2">
        <v>12112.0</v>
      </c>
      <c r="N3" s="2" t="s">
        <v>1352</v>
      </c>
      <c r="O3" s="47">
        <v>1.630145166604E12</v>
      </c>
      <c r="P3" s="24" t="b">
        <f t="shared" ref="P3:P77" si="4"> EXACT(Q3, LOWER(Q3))</f>
        <v>0</v>
      </c>
      <c r="Q3" s="46" t="s">
        <v>51</v>
      </c>
      <c r="R3" s="2">
        <v>12914.0</v>
      </c>
      <c r="S3" s="2" t="s">
        <v>1353</v>
      </c>
      <c r="T3" s="47">
        <v>1.630149336501E12</v>
      </c>
      <c r="U3" s="24" t="b">
        <f t="shared" ref="U3:U77" si="5"> EXACT(V3, LOWER(V3))</f>
        <v>0</v>
      </c>
      <c r="V3" s="46" t="s">
        <v>51</v>
      </c>
      <c r="W3" s="2">
        <v>19557.0</v>
      </c>
      <c r="X3" s="2" t="s">
        <v>1354</v>
      </c>
      <c r="Y3" s="47">
        <v>1.630149783179E12</v>
      </c>
      <c r="Z3" s="24" t="b">
        <f t="shared" ref="Z3:Z77" si="6"> EXACT(AA3, LOWER(AA3))</f>
        <v>0</v>
      </c>
      <c r="AA3" s="46" t="s">
        <v>51</v>
      </c>
      <c r="AB3" s="2">
        <v>12366.0</v>
      </c>
      <c r="AC3" s="2" t="s">
        <v>1355</v>
      </c>
      <c r="AD3" s="47">
        <v>1.630150301881E12</v>
      </c>
      <c r="AE3" s="24" t="b">
        <f t="shared" ref="AE3:AE77" si="7"> EXACT(AF3, LOWER(AF3))</f>
        <v>0</v>
      </c>
      <c r="AF3" s="46" t="s">
        <v>51</v>
      </c>
      <c r="AG3" s="2">
        <v>12491.0</v>
      </c>
      <c r="AH3" s="2" t="s">
        <v>1356</v>
      </c>
      <c r="AI3" s="47">
        <v>1.630155525403E12</v>
      </c>
      <c r="AJ3" s="24" t="b">
        <f t="shared" ref="AJ3:AJ77" si="8"> EXACT(AK3, LOWER(AK3))</f>
        <v>0</v>
      </c>
      <c r="AK3" s="46" t="s">
        <v>51</v>
      </c>
      <c r="AL3" s="2">
        <v>11403.0</v>
      </c>
      <c r="AM3" s="2" t="s">
        <v>1357</v>
      </c>
      <c r="AN3" s="47">
        <v>1.630155972609E12</v>
      </c>
      <c r="AO3" s="24" t="b">
        <f t="shared" ref="AO3:AO77" si="9"> EXACT(AP3, LOWER(AP3))</f>
        <v>0</v>
      </c>
      <c r="AP3" s="46" t="s">
        <v>51</v>
      </c>
      <c r="AQ3" s="2">
        <v>11870.0</v>
      </c>
      <c r="AR3" s="2" t="s">
        <v>1358</v>
      </c>
      <c r="AS3" s="47">
        <v>1.63015659975E12</v>
      </c>
    </row>
    <row r="4">
      <c r="A4" s="24" t="b">
        <f t="shared" si="1"/>
        <v>1</v>
      </c>
      <c r="B4" s="46" t="s">
        <v>61</v>
      </c>
      <c r="C4" s="2">
        <v>138.0</v>
      </c>
      <c r="D4" s="2" t="s">
        <v>1351</v>
      </c>
      <c r="E4" s="47">
        <v>1.630144414559E12</v>
      </c>
      <c r="F4" s="24" t="b">
        <f t="shared" si="2"/>
        <v>1</v>
      </c>
      <c r="G4" s="46" t="s">
        <v>61</v>
      </c>
      <c r="H4" s="2">
        <v>138.0</v>
      </c>
      <c r="I4" s="2" t="s">
        <v>1351</v>
      </c>
      <c r="J4" s="47">
        <v>1.630144414559E12</v>
      </c>
      <c r="K4" s="24" t="b">
        <f t="shared" si="3"/>
        <v>1</v>
      </c>
      <c r="L4" s="46" t="s">
        <v>61</v>
      </c>
      <c r="M4" s="2">
        <v>113.0</v>
      </c>
      <c r="N4" s="2" t="s">
        <v>1352</v>
      </c>
      <c r="O4" s="47">
        <v>1.630145166712E12</v>
      </c>
      <c r="P4" s="24" t="b">
        <f t="shared" si="4"/>
        <v>1</v>
      </c>
      <c r="Q4" s="46" t="s">
        <v>61</v>
      </c>
      <c r="R4" s="2">
        <v>152.0</v>
      </c>
      <c r="S4" s="2" t="s">
        <v>1353</v>
      </c>
      <c r="T4" s="47">
        <v>1.630149336648E12</v>
      </c>
      <c r="U4" s="24" t="b">
        <f t="shared" si="5"/>
        <v>1</v>
      </c>
      <c r="V4" s="46" t="s">
        <v>61</v>
      </c>
      <c r="W4" s="2">
        <v>134.0</v>
      </c>
      <c r="X4" s="2" t="s">
        <v>1354</v>
      </c>
      <c r="Y4" s="47">
        <v>1.630149783307E12</v>
      </c>
      <c r="Z4" s="24" t="b">
        <f t="shared" si="6"/>
        <v>1</v>
      </c>
      <c r="AA4" s="46" t="s">
        <v>61</v>
      </c>
      <c r="AB4" s="2">
        <v>92.0</v>
      </c>
      <c r="AC4" s="2" t="s">
        <v>1355</v>
      </c>
      <c r="AD4" s="47">
        <v>1.630150301986E12</v>
      </c>
      <c r="AE4" s="24" t="b">
        <f t="shared" si="7"/>
        <v>1</v>
      </c>
      <c r="AF4" s="46" t="s">
        <v>61</v>
      </c>
      <c r="AG4" s="2">
        <v>127.0</v>
      </c>
      <c r="AH4" s="2" t="s">
        <v>1356</v>
      </c>
      <c r="AI4" s="47">
        <v>1.630155525525E12</v>
      </c>
      <c r="AJ4" s="24" t="b">
        <f t="shared" si="8"/>
        <v>1</v>
      </c>
      <c r="AK4" s="46" t="s">
        <v>61</v>
      </c>
      <c r="AL4" s="2">
        <v>146.0</v>
      </c>
      <c r="AM4" s="2" t="s">
        <v>1357</v>
      </c>
      <c r="AN4" s="47">
        <v>1.630155972749E12</v>
      </c>
      <c r="AO4" s="24" t="b">
        <f t="shared" si="9"/>
        <v>1</v>
      </c>
      <c r="AP4" s="46" t="s">
        <v>61</v>
      </c>
      <c r="AQ4" s="2">
        <v>144.0</v>
      </c>
      <c r="AR4" s="2" t="s">
        <v>1358</v>
      </c>
      <c r="AS4" s="47">
        <v>1.630156599888E12</v>
      </c>
    </row>
    <row r="5">
      <c r="A5" s="24" t="b">
        <f t="shared" si="1"/>
        <v>1</v>
      </c>
      <c r="B5" s="46" t="s">
        <v>64</v>
      </c>
      <c r="C5" s="2">
        <v>192.0</v>
      </c>
      <c r="D5" s="2" t="s">
        <v>1351</v>
      </c>
      <c r="E5" s="47">
        <v>1.630144414751E12</v>
      </c>
      <c r="F5" s="24" t="b">
        <f t="shared" si="2"/>
        <v>1</v>
      </c>
      <c r="G5" s="46" t="s">
        <v>64</v>
      </c>
      <c r="H5" s="2">
        <v>192.0</v>
      </c>
      <c r="I5" s="2" t="s">
        <v>1351</v>
      </c>
      <c r="J5" s="47">
        <v>1.630144414751E12</v>
      </c>
      <c r="K5" s="24" t="b">
        <f t="shared" si="3"/>
        <v>1</v>
      </c>
      <c r="L5" s="46" t="s">
        <v>64</v>
      </c>
      <c r="M5" s="2">
        <v>202.0</v>
      </c>
      <c r="N5" s="2" t="s">
        <v>1352</v>
      </c>
      <c r="O5" s="47">
        <v>1.630145166912E12</v>
      </c>
      <c r="P5" s="24" t="b">
        <f t="shared" si="4"/>
        <v>1</v>
      </c>
      <c r="Q5" s="46" t="s">
        <v>64</v>
      </c>
      <c r="R5" s="2">
        <v>227.0</v>
      </c>
      <c r="S5" s="2" t="s">
        <v>1353</v>
      </c>
      <c r="T5" s="47">
        <v>1.630149336874E12</v>
      </c>
      <c r="U5" s="24" t="b">
        <f t="shared" si="5"/>
        <v>1</v>
      </c>
      <c r="V5" s="46" t="s">
        <v>64</v>
      </c>
      <c r="W5" s="2">
        <v>215.0</v>
      </c>
      <c r="X5" s="2" t="s">
        <v>1354</v>
      </c>
      <c r="Y5" s="47">
        <v>1.630149783529E12</v>
      </c>
      <c r="Z5" s="24" t="b">
        <f t="shared" si="6"/>
        <v>1</v>
      </c>
      <c r="AA5" s="46" t="s">
        <v>64</v>
      </c>
      <c r="AB5" s="2">
        <v>201.0</v>
      </c>
      <c r="AC5" s="2" t="s">
        <v>1359</v>
      </c>
      <c r="AD5" s="47">
        <v>1.630150302174E12</v>
      </c>
      <c r="AE5" s="24" t="b">
        <f t="shared" si="7"/>
        <v>1</v>
      </c>
      <c r="AF5" s="46" t="s">
        <v>64</v>
      </c>
      <c r="AG5" s="2">
        <v>234.0</v>
      </c>
      <c r="AH5" s="2" t="s">
        <v>1356</v>
      </c>
      <c r="AI5" s="47">
        <v>1.630155525761E12</v>
      </c>
      <c r="AJ5" s="24" t="b">
        <f t="shared" si="8"/>
        <v>1</v>
      </c>
      <c r="AK5" s="46" t="s">
        <v>64</v>
      </c>
      <c r="AL5" s="2">
        <v>250.0</v>
      </c>
      <c r="AM5" s="2" t="s">
        <v>1360</v>
      </c>
      <c r="AN5" s="47">
        <v>1.630155973001E12</v>
      </c>
      <c r="AO5" s="24" t="b">
        <f t="shared" si="9"/>
        <v>1</v>
      </c>
      <c r="AP5" s="46" t="s">
        <v>64</v>
      </c>
      <c r="AQ5" s="2">
        <v>192.0</v>
      </c>
      <c r="AR5" s="2" t="s">
        <v>1361</v>
      </c>
      <c r="AS5" s="47">
        <v>1.630156600082E12</v>
      </c>
    </row>
    <row r="6">
      <c r="A6" s="24" t="b">
        <f t="shared" si="1"/>
        <v>1</v>
      </c>
      <c r="B6" s="46" t="s">
        <v>70</v>
      </c>
      <c r="C6" s="2">
        <v>193.0</v>
      </c>
      <c r="D6" s="2" t="s">
        <v>1351</v>
      </c>
      <c r="E6" s="47">
        <v>1.63014441495E12</v>
      </c>
      <c r="F6" s="24" t="b">
        <f t="shared" si="2"/>
        <v>1</v>
      </c>
      <c r="G6" s="46" t="s">
        <v>70</v>
      </c>
      <c r="H6" s="2">
        <v>193.0</v>
      </c>
      <c r="I6" s="2" t="s">
        <v>1351</v>
      </c>
      <c r="J6" s="47">
        <v>1.63014441495E12</v>
      </c>
      <c r="K6" s="24" t="b">
        <f t="shared" si="3"/>
        <v>1</v>
      </c>
      <c r="L6" s="46" t="s">
        <v>70</v>
      </c>
      <c r="M6" s="2">
        <v>134.0</v>
      </c>
      <c r="N6" s="2" t="s">
        <v>1362</v>
      </c>
      <c r="O6" s="47">
        <v>1.630145167048E12</v>
      </c>
      <c r="P6" s="24" t="b">
        <f t="shared" si="4"/>
        <v>1</v>
      </c>
      <c r="Q6" s="46" t="s">
        <v>70</v>
      </c>
      <c r="R6" s="2">
        <v>100.0</v>
      </c>
      <c r="S6" s="2" t="s">
        <v>1353</v>
      </c>
      <c r="T6" s="47">
        <v>1.630149336973E12</v>
      </c>
      <c r="U6" s="24" t="b">
        <f t="shared" si="5"/>
        <v>1</v>
      </c>
      <c r="V6" s="46" t="s">
        <v>212</v>
      </c>
      <c r="W6" s="2">
        <v>148.0</v>
      </c>
      <c r="X6" s="2" t="s">
        <v>1354</v>
      </c>
      <c r="Y6" s="47">
        <v>1.630149783671E12</v>
      </c>
      <c r="Z6" s="24" t="b">
        <f t="shared" si="6"/>
        <v>1</v>
      </c>
      <c r="AA6" s="46" t="s">
        <v>70</v>
      </c>
      <c r="AB6" s="2">
        <v>126.0</v>
      </c>
      <c r="AC6" s="2" t="s">
        <v>1359</v>
      </c>
      <c r="AD6" s="47">
        <v>1.630150302295E12</v>
      </c>
      <c r="AE6" s="24" t="b">
        <f t="shared" si="7"/>
        <v>1</v>
      </c>
      <c r="AF6" s="46" t="s">
        <v>70</v>
      </c>
      <c r="AG6" s="2">
        <v>136.0</v>
      </c>
      <c r="AH6" s="2" t="s">
        <v>1356</v>
      </c>
      <c r="AI6" s="47">
        <v>1.630155525894E12</v>
      </c>
      <c r="AJ6" s="24" t="b">
        <f t="shared" si="8"/>
        <v>1</v>
      </c>
      <c r="AK6" s="46" t="s">
        <v>70</v>
      </c>
      <c r="AL6" s="2">
        <v>109.0</v>
      </c>
      <c r="AM6" s="2" t="s">
        <v>1360</v>
      </c>
      <c r="AN6" s="47">
        <v>1.630155973115E12</v>
      </c>
      <c r="AO6" s="24" t="b">
        <f t="shared" si="9"/>
        <v>1</v>
      </c>
      <c r="AP6" s="46" t="s">
        <v>212</v>
      </c>
      <c r="AQ6" s="2">
        <v>133.0</v>
      </c>
      <c r="AR6" s="2" t="s">
        <v>1361</v>
      </c>
      <c r="AS6" s="47">
        <v>1.630156600222E12</v>
      </c>
    </row>
    <row r="7">
      <c r="A7" s="24" t="b">
        <f t="shared" si="1"/>
        <v>1</v>
      </c>
      <c r="B7" s="46" t="s">
        <v>75</v>
      </c>
      <c r="C7" s="2">
        <v>208.0</v>
      </c>
      <c r="D7" s="2" t="s">
        <v>1363</v>
      </c>
      <c r="E7" s="47">
        <v>1.630144415153E12</v>
      </c>
      <c r="F7" s="24" t="b">
        <f t="shared" si="2"/>
        <v>1</v>
      </c>
      <c r="G7" s="46" t="s">
        <v>75</v>
      </c>
      <c r="H7" s="2">
        <v>208.0</v>
      </c>
      <c r="I7" s="2" t="s">
        <v>1363</v>
      </c>
      <c r="J7" s="47">
        <v>1.630144415153E12</v>
      </c>
      <c r="K7" s="24" t="b">
        <f t="shared" si="3"/>
        <v>1</v>
      </c>
      <c r="L7" s="46" t="s">
        <v>608</v>
      </c>
      <c r="M7" s="2">
        <v>141.0</v>
      </c>
      <c r="N7" s="2" t="s">
        <v>1362</v>
      </c>
      <c r="O7" s="47">
        <v>1.630145167195E12</v>
      </c>
      <c r="P7" s="24" t="b">
        <f t="shared" si="4"/>
        <v>1</v>
      </c>
      <c r="Q7" s="46" t="s">
        <v>75</v>
      </c>
      <c r="R7" s="2">
        <v>117.0</v>
      </c>
      <c r="S7" s="2" t="s">
        <v>1364</v>
      </c>
      <c r="T7" s="47">
        <v>1.630149337091E12</v>
      </c>
      <c r="U7" s="24" t="b">
        <f t="shared" si="5"/>
        <v>1</v>
      </c>
      <c r="V7" s="46" t="s">
        <v>75</v>
      </c>
      <c r="W7" s="2">
        <v>185.0</v>
      </c>
      <c r="X7" s="2" t="s">
        <v>1354</v>
      </c>
      <c r="Y7" s="47">
        <v>1.630149783858E12</v>
      </c>
      <c r="Z7" s="24" t="b">
        <f t="shared" si="6"/>
        <v>1</v>
      </c>
      <c r="AA7" s="46" t="s">
        <v>75</v>
      </c>
      <c r="AB7" s="2">
        <v>134.0</v>
      </c>
      <c r="AC7" s="2" t="s">
        <v>1359</v>
      </c>
      <c r="AD7" s="47">
        <v>1.630150302439E12</v>
      </c>
      <c r="AE7" s="24" t="b">
        <f t="shared" si="7"/>
        <v>1</v>
      </c>
      <c r="AF7" s="46" t="s">
        <v>75</v>
      </c>
      <c r="AG7" s="2">
        <v>148.0</v>
      </c>
      <c r="AH7" s="2" t="s">
        <v>1365</v>
      </c>
      <c r="AI7" s="47">
        <v>1.630155526044E12</v>
      </c>
      <c r="AJ7" s="24" t="b">
        <f t="shared" si="8"/>
        <v>1</v>
      </c>
      <c r="AK7" s="46" t="s">
        <v>75</v>
      </c>
      <c r="AL7" s="2">
        <v>174.0</v>
      </c>
      <c r="AM7" s="2" t="s">
        <v>1360</v>
      </c>
      <c r="AN7" s="47">
        <v>1.630155973287E12</v>
      </c>
      <c r="AO7" s="24" t="b">
        <f t="shared" si="9"/>
        <v>1</v>
      </c>
      <c r="AP7" s="46" t="s">
        <v>75</v>
      </c>
      <c r="AQ7" s="2">
        <v>145.0</v>
      </c>
      <c r="AR7" s="2" t="s">
        <v>1361</v>
      </c>
      <c r="AS7" s="47">
        <v>1.630156600358E12</v>
      </c>
    </row>
    <row r="8">
      <c r="A8" s="24" t="b">
        <f t="shared" si="1"/>
        <v>1</v>
      </c>
      <c r="B8" s="46" t="s">
        <v>76</v>
      </c>
      <c r="C8" s="2">
        <v>219.0</v>
      </c>
      <c r="D8" s="2" t="s">
        <v>1363</v>
      </c>
      <c r="E8" s="47">
        <v>1.63014441537E12</v>
      </c>
      <c r="F8" s="24" t="b">
        <f t="shared" si="2"/>
        <v>1</v>
      </c>
      <c r="G8" s="46" t="s">
        <v>76</v>
      </c>
      <c r="H8" s="2">
        <v>219.0</v>
      </c>
      <c r="I8" s="2" t="s">
        <v>1363</v>
      </c>
      <c r="J8" s="47">
        <v>1.63014441537E12</v>
      </c>
      <c r="K8" s="24" t="b">
        <f t="shared" si="3"/>
        <v>1</v>
      </c>
      <c r="L8" s="46" t="s">
        <v>76</v>
      </c>
      <c r="M8" s="2">
        <v>183.0</v>
      </c>
      <c r="N8" s="2" t="s">
        <v>1362</v>
      </c>
      <c r="O8" s="47">
        <v>1.630145167389E12</v>
      </c>
      <c r="P8" s="24" t="b">
        <f t="shared" si="4"/>
        <v>1</v>
      </c>
      <c r="Q8" s="46" t="s">
        <v>76</v>
      </c>
      <c r="R8" s="2">
        <v>175.0</v>
      </c>
      <c r="S8" s="2" t="s">
        <v>1364</v>
      </c>
      <c r="T8" s="47">
        <v>1.630149337266E12</v>
      </c>
      <c r="U8" s="24" t="b">
        <f t="shared" si="5"/>
        <v>1</v>
      </c>
      <c r="V8" s="46" t="s">
        <v>76</v>
      </c>
      <c r="W8" s="2">
        <v>201.0</v>
      </c>
      <c r="X8" s="2" t="s">
        <v>1366</v>
      </c>
      <c r="Y8" s="47">
        <v>1.63014978406E12</v>
      </c>
      <c r="Z8" s="24" t="b">
        <f t="shared" si="6"/>
        <v>1</v>
      </c>
      <c r="AA8" s="46" t="s">
        <v>76</v>
      </c>
      <c r="AB8" s="2">
        <v>201.0</v>
      </c>
      <c r="AC8" s="2" t="s">
        <v>1359</v>
      </c>
      <c r="AD8" s="47">
        <v>1.630150302638E12</v>
      </c>
      <c r="AE8" s="24" t="b">
        <f t="shared" si="7"/>
        <v>1</v>
      </c>
      <c r="AF8" s="46" t="s">
        <v>76</v>
      </c>
      <c r="AG8" s="2">
        <v>209.0</v>
      </c>
      <c r="AH8" s="2" t="s">
        <v>1365</v>
      </c>
      <c r="AI8" s="47">
        <v>1.630155526255E12</v>
      </c>
      <c r="AJ8" s="24" t="b">
        <f t="shared" si="8"/>
        <v>1</v>
      </c>
      <c r="AK8" s="46" t="s">
        <v>76</v>
      </c>
      <c r="AL8" s="2">
        <v>172.0</v>
      </c>
      <c r="AM8" s="2" t="s">
        <v>1360</v>
      </c>
      <c r="AN8" s="47">
        <v>1.630155973455E12</v>
      </c>
      <c r="AO8" s="24" t="b">
        <f t="shared" si="9"/>
        <v>1</v>
      </c>
      <c r="AP8" s="46" t="s">
        <v>76</v>
      </c>
      <c r="AQ8" s="2">
        <v>208.0</v>
      </c>
      <c r="AR8" s="2" t="s">
        <v>1361</v>
      </c>
      <c r="AS8" s="47">
        <v>1.630156600569E12</v>
      </c>
    </row>
    <row r="9">
      <c r="A9" s="24" t="b">
        <f t="shared" si="1"/>
        <v>1</v>
      </c>
      <c r="B9" s="46" t="s">
        <v>81</v>
      </c>
      <c r="C9" s="2">
        <v>116.0</v>
      </c>
      <c r="D9" s="2" t="s">
        <v>1363</v>
      </c>
      <c r="E9" s="47">
        <v>1.630144415488E12</v>
      </c>
      <c r="F9" s="24" t="b">
        <f t="shared" si="2"/>
        <v>1</v>
      </c>
      <c r="G9" s="46" t="s">
        <v>81</v>
      </c>
      <c r="H9" s="2">
        <v>116.0</v>
      </c>
      <c r="I9" s="2" t="s">
        <v>1363</v>
      </c>
      <c r="J9" s="47">
        <v>1.630144415488E12</v>
      </c>
      <c r="K9" s="24" t="b">
        <f t="shared" si="3"/>
        <v>1</v>
      </c>
      <c r="L9" s="46" t="s">
        <v>81</v>
      </c>
      <c r="M9" s="2">
        <v>135.0</v>
      </c>
      <c r="N9" s="2" t="s">
        <v>1362</v>
      </c>
      <c r="O9" s="47">
        <v>1.630145167509E12</v>
      </c>
      <c r="P9" s="24" t="b">
        <f t="shared" si="4"/>
        <v>1</v>
      </c>
      <c r="Q9" s="46" t="s">
        <v>81</v>
      </c>
      <c r="R9" s="2">
        <v>83.0</v>
      </c>
      <c r="S9" s="2" t="s">
        <v>1364</v>
      </c>
      <c r="T9" s="47">
        <v>1.630149337349E12</v>
      </c>
      <c r="U9" s="24" t="b">
        <f t="shared" si="5"/>
        <v>1</v>
      </c>
      <c r="V9" s="46" t="s">
        <v>64</v>
      </c>
      <c r="W9" s="2">
        <v>119.0</v>
      </c>
      <c r="X9" s="2" t="s">
        <v>1366</v>
      </c>
      <c r="Y9" s="47">
        <v>1.630149784175E12</v>
      </c>
      <c r="Z9" s="24" t="b">
        <f t="shared" si="6"/>
        <v>1</v>
      </c>
      <c r="AA9" s="46" t="s">
        <v>81</v>
      </c>
      <c r="AB9" s="2">
        <v>100.0</v>
      </c>
      <c r="AC9" s="2" t="s">
        <v>1359</v>
      </c>
      <c r="AD9" s="47">
        <v>1.630150302739E12</v>
      </c>
      <c r="AE9" s="24" t="b">
        <f t="shared" si="7"/>
        <v>1</v>
      </c>
      <c r="AF9" s="46" t="s">
        <v>81</v>
      </c>
      <c r="AG9" s="2">
        <v>109.0</v>
      </c>
      <c r="AH9" s="2" t="s">
        <v>1365</v>
      </c>
      <c r="AI9" s="47">
        <v>1.630155526361E12</v>
      </c>
      <c r="AJ9" s="24" t="b">
        <f t="shared" si="8"/>
        <v>1</v>
      </c>
      <c r="AK9" s="46" t="s">
        <v>81</v>
      </c>
      <c r="AL9" s="2">
        <v>122.0</v>
      </c>
      <c r="AM9" s="2" t="s">
        <v>1360</v>
      </c>
      <c r="AN9" s="47">
        <v>1.6301559736E12</v>
      </c>
      <c r="AO9" s="24" t="b">
        <f t="shared" si="9"/>
        <v>1</v>
      </c>
      <c r="AP9" s="46" t="s">
        <v>64</v>
      </c>
      <c r="AQ9" s="2">
        <v>125.0</v>
      </c>
      <c r="AR9" s="2" t="s">
        <v>1361</v>
      </c>
      <c r="AS9" s="47">
        <v>1.63015660069E12</v>
      </c>
    </row>
    <row r="10">
      <c r="A10" s="24" t="b">
        <f t="shared" si="1"/>
        <v>1</v>
      </c>
      <c r="B10" s="46" t="s">
        <v>104</v>
      </c>
      <c r="C10" s="2">
        <v>927.0</v>
      </c>
      <c r="D10" s="2" t="s">
        <v>1367</v>
      </c>
      <c r="E10" s="47">
        <v>1.630144416417E12</v>
      </c>
      <c r="F10" s="24" t="b">
        <f t="shared" si="2"/>
        <v>1</v>
      </c>
      <c r="G10" s="46" t="s">
        <v>104</v>
      </c>
      <c r="H10" s="2">
        <v>927.0</v>
      </c>
      <c r="I10" s="2" t="s">
        <v>1367</v>
      </c>
      <c r="J10" s="47">
        <v>1.630144416417E12</v>
      </c>
      <c r="K10" s="24" t="b">
        <f t="shared" si="3"/>
        <v>1</v>
      </c>
      <c r="L10" s="46" t="s">
        <v>76</v>
      </c>
      <c r="M10" s="2">
        <v>436.0</v>
      </c>
      <c r="N10" s="2" t="s">
        <v>1362</v>
      </c>
      <c r="O10" s="47">
        <v>1.630145167947E12</v>
      </c>
      <c r="P10" s="24" t="b">
        <f t="shared" si="4"/>
        <v>1</v>
      </c>
      <c r="Q10" s="46" t="s">
        <v>104</v>
      </c>
      <c r="R10" s="2">
        <v>880.0</v>
      </c>
      <c r="S10" s="2" t="s">
        <v>1368</v>
      </c>
      <c r="T10" s="47">
        <v>1.630149338235E12</v>
      </c>
      <c r="U10" s="24" t="b">
        <f t="shared" si="5"/>
        <v>1</v>
      </c>
      <c r="V10" s="46" t="s">
        <v>76</v>
      </c>
      <c r="W10" s="2">
        <v>219.0</v>
      </c>
      <c r="X10" s="2" t="s">
        <v>1366</v>
      </c>
      <c r="Y10" s="47">
        <v>1.630149784396E12</v>
      </c>
      <c r="Z10" s="24" t="b">
        <f t="shared" si="6"/>
        <v>1</v>
      </c>
      <c r="AA10" s="46" t="s">
        <v>104</v>
      </c>
      <c r="AB10" s="2">
        <v>690.0</v>
      </c>
      <c r="AC10" s="2" t="s">
        <v>1369</v>
      </c>
      <c r="AD10" s="47">
        <v>1.630150303429E12</v>
      </c>
      <c r="AE10" s="24" t="b">
        <f t="shared" si="7"/>
        <v>1</v>
      </c>
      <c r="AF10" s="46" t="s">
        <v>104</v>
      </c>
      <c r="AG10" s="2">
        <v>1563.0</v>
      </c>
      <c r="AH10" s="2" t="s">
        <v>1370</v>
      </c>
      <c r="AI10" s="47">
        <v>1.630155527928E12</v>
      </c>
      <c r="AJ10" s="24" t="b">
        <f t="shared" si="8"/>
        <v>1</v>
      </c>
      <c r="AK10" s="46" t="s">
        <v>104</v>
      </c>
      <c r="AL10" s="2">
        <v>757.0</v>
      </c>
      <c r="AM10" s="2" t="s">
        <v>1371</v>
      </c>
      <c r="AN10" s="47">
        <v>1.630155974346E12</v>
      </c>
      <c r="AO10" s="24" t="b">
        <f t="shared" si="9"/>
        <v>1</v>
      </c>
      <c r="AP10" s="46" t="s">
        <v>76</v>
      </c>
      <c r="AQ10" s="2">
        <v>339.0</v>
      </c>
      <c r="AR10" s="2" t="s">
        <v>1372</v>
      </c>
      <c r="AS10" s="47">
        <v>1.630156601034E12</v>
      </c>
    </row>
    <row r="11">
      <c r="A11" s="24" t="b">
        <f t="shared" si="1"/>
        <v>1</v>
      </c>
      <c r="B11" s="46" t="s">
        <v>84</v>
      </c>
      <c r="C11" s="2">
        <v>186.0</v>
      </c>
      <c r="D11" s="2" t="s">
        <v>1367</v>
      </c>
      <c r="E11" s="47">
        <v>1.630144416603E12</v>
      </c>
      <c r="F11" s="24" t="b">
        <f t="shared" si="2"/>
        <v>1</v>
      </c>
      <c r="G11" s="46" t="s">
        <v>84</v>
      </c>
      <c r="H11" s="2">
        <v>186.0</v>
      </c>
      <c r="I11" s="2" t="s">
        <v>1367</v>
      </c>
      <c r="J11" s="47">
        <v>1.630144416603E12</v>
      </c>
      <c r="K11" s="24" t="b">
        <f t="shared" si="3"/>
        <v>1</v>
      </c>
      <c r="L11" s="46" t="s">
        <v>608</v>
      </c>
      <c r="M11" s="2">
        <v>125.0</v>
      </c>
      <c r="N11" s="2" t="s">
        <v>1373</v>
      </c>
      <c r="O11" s="47">
        <v>1.630145168067E12</v>
      </c>
      <c r="P11" s="24" t="b">
        <f t="shared" si="4"/>
        <v>1</v>
      </c>
      <c r="Q11" s="46" t="s">
        <v>84</v>
      </c>
      <c r="R11" s="2">
        <v>201.0</v>
      </c>
      <c r="S11" s="2" t="s">
        <v>1368</v>
      </c>
      <c r="T11" s="47">
        <v>1.630149338427E12</v>
      </c>
      <c r="U11" s="24" t="b">
        <f t="shared" si="5"/>
        <v>1</v>
      </c>
      <c r="V11" s="46" t="s">
        <v>75</v>
      </c>
      <c r="W11" s="2">
        <v>150.0</v>
      </c>
      <c r="X11" s="2" t="s">
        <v>1366</v>
      </c>
      <c r="Y11" s="47">
        <v>1.63014978457E12</v>
      </c>
      <c r="Z11" s="24" t="b">
        <f t="shared" si="6"/>
        <v>1</v>
      </c>
      <c r="AA11" s="46" t="s">
        <v>84</v>
      </c>
      <c r="AB11" s="2">
        <v>193.0</v>
      </c>
      <c r="AC11" s="2" t="s">
        <v>1369</v>
      </c>
      <c r="AD11" s="47">
        <v>1.630150303626E12</v>
      </c>
      <c r="AE11" s="24" t="b">
        <f t="shared" si="7"/>
        <v>1</v>
      </c>
      <c r="AF11" s="46" t="s">
        <v>84</v>
      </c>
      <c r="AG11" s="2">
        <v>202.0</v>
      </c>
      <c r="AH11" s="2" t="s">
        <v>1374</v>
      </c>
      <c r="AI11" s="47">
        <v>1.63015552813E12</v>
      </c>
      <c r="AJ11" s="24" t="b">
        <f t="shared" si="8"/>
        <v>1</v>
      </c>
      <c r="AK11" s="46" t="s">
        <v>84</v>
      </c>
      <c r="AL11" s="2">
        <v>168.0</v>
      </c>
      <c r="AM11" s="2" t="s">
        <v>1371</v>
      </c>
      <c r="AN11" s="47">
        <v>1.630155974506E12</v>
      </c>
      <c r="AO11" s="24" t="b">
        <f t="shared" si="9"/>
        <v>1</v>
      </c>
      <c r="AP11" s="46" t="s">
        <v>75</v>
      </c>
      <c r="AQ11" s="2">
        <v>147.0</v>
      </c>
      <c r="AR11" s="2" t="s">
        <v>1372</v>
      </c>
      <c r="AS11" s="47">
        <v>1.630156601178E12</v>
      </c>
    </row>
    <row r="12">
      <c r="A12" s="24" t="b">
        <f t="shared" si="1"/>
        <v>1</v>
      </c>
      <c r="B12" s="46" t="s">
        <v>61</v>
      </c>
      <c r="C12" s="2">
        <v>227.0</v>
      </c>
      <c r="D12" s="2" t="s">
        <v>1367</v>
      </c>
      <c r="E12" s="47">
        <v>1.630144416827E12</v>
      </c>
      <c r="F12" s="24" t="b">
        <f t="shared" si="2"/>
        <v>1</v>
      </c>
      <c r="G12" s="46" t="s">
        <v>61</v>
      </c>
      <c r="H12" s="2">
        <v>227.0</v>
      </c>
      <c r="I12" s="2" t="s">
        <v>1367</v>
      </c>
      <c r="J12" s="47">
        <v>1.630144416827E12</v>
      </c>
      <c r="K12" s="24" t="b">
        <f t="shared" si="3"/>
        <v>1</v>
      </c>
      <c r="L12" s="46" t="s">
        <v>70</v>
      </c>
      <c r="M12" s="2">
        <v>143.0</v>
      </c>
      <c r="N12" s="2" t="s">
        <v>1373</v>
      </c>
      <c r="O12" s="47">
        <v>1.630145168215E12</v>
      </c>
      <c r="P12" s="24" t="b">
        <f t="shared" si="4"/>
        <v>1</v>
      </c>
      <c r="Q12" s="46" t="s">
        <v>61</v>
      </c>
      <c r="R12" s="2">
        <v>218.0</v>
      </c>
      <c r="S12" s="2" t="s">
        <v>1368</v>
      </c>
      <c r="T12" s="47">
        <v>1.630149338646E12</v>
      </c>
      <c r="U12" s="24" t="b">
        <f t="shared" si="5"/>
        <v>1</v>
      </c>
      <c r="V12" s="46" t="s">
        <v>212</v>
      </c>
      <c r="W12" s="2">
        <v>132.0</v>
      </c>
      <c r="X12" s="2" t="s">
        <v>1366</v>
      </c>
      <c r="Y12" s="47">
        <v>1.630149784676E12</v>
      </c>
      <c r="Z12" s="24" t="b">
        <f t="shared" si="6"/>
        <v>1</v>
      </c>
      <c r="AA12" s="46" t="s">
        <v>61</v>
      </c>
      <c r="AB12" s="2">
        <v>230.0</v>
      </c>
      <c r="AC12" s="2" t="s">
        <v>1369</v>
      </c>
      <c r="AD12" s="47">
        <v>1.630150303845E12</v>
      </c>
      <c r="AE12" s="24" t="b">
        <f t="shared" si="7"/>
        <v>1</v>
      </c>
      <c r="AF12" s="46" t="s">
        <v>1261</v>
      </c>
      <c r="AG12" s="2">
        <v>330.0</v>
      </c>
      <c r="AH12" s="2" t="s">
        <v>1374</v>
      </c>
      <c r="AI12" s="47">
        <v>1.630155528456E12</v>
      </c>
      <c r="AJ12" s="24" t="b">
        <f t="shared" si="8"/>
        <v>1</v>
      </c>
      <c r="AK12" s="46" t="s">
        <v>61</v>
      </c>
      <c r="AL12" s="2">
        <v>314.0</v>
      </c>
      <c r="AM12" s="2" t="s">
        <v>1371</v>
      </c>
      <c r="AN12" s="47">
        <v>1.630155974834E12</v>
      </c>
      <c r="AO12" s="24" t="b">
        <f t="shared" si="9"/>
        <v>1</v>
      </c>
      <c r="AP12" s="46" t="s">
        <v>212</v>
      </c>
      <c r="AQ12" s="2">
        <v>151.0</v>
      </c>
      <c r="AR12" s="2" t="s">
        <v>1372</v>
      </c>
      <c r="AS12" s="47">
        <v>1.630156601331E12</v>
      </c>
    </row>
    <row r="13">
      <c r="A13" s="24" t="b">
        <f t="shared" si="1"/>
        <v>1</v>
      </c>
      <c r="B13" s="46" t="s">
        <v>92</v>
      </c>
      <c r="C13" s="2">
        <v>100.0</v>
      </c>
      <c r="D13" s="2" t="s">
        <v>1367</v>
      </c>
      <c r="E13" s="47">
        <v>1.630144416926E12</v>
      </c>
      <c r="F13" s="24" t="b">
        <f t="shared" si="2"/>
        <v>1</v>
      </c>
      <c r="G13" s="46" t="s">
        <v>92</v>
      </c>
      <c r="H13" s="2">
        <v>100.0</v>
      </c>
      <c r="I13" s="2" t="s">
        <v>1367</v>
      </c>
      <c r="J13" s="47">
        <v>1.630144416926E12</v>
      </c>
      <c r="K13" s="24" t="b">
        <f t="shared" si="3"/>
        <v>1</v>
      </c>
      <c r="L13" s="46" t="s">
        <v>75</v>
      </c>
      <c r="M13" s="2">
        <v>586.0</v>
      </c>
      <c r="N13" s="2" t="s">
        <v>1373</v>
      </c>
      <c r="O13" s="47">
        <v>1.630145168798E12</v>
      </c>
      <c r="P13" s="24" t="b">
        <f t="shared" si="4"/>
        <v>1</v>
      </c>
      <c r="Q13" s="46" t="s">
        <v>92</v>
      </c>
      <c r="R13" s="2">
        <v>91.0</v>
      </c>
      <c r="S13" s="2" t="s">
        <v>1368</v>
      </c>
      <c r="T13" s="47">
        <v>1.630149338739E12</v>
      </c>
      <c r="U13" s="24" t="b">
        <f t="shared" si="5"/>
        <v>1</v>
      </c>
      <c r="V13" s="46" t="s">
        <v>64</v>
      </c>
      <c r="W13" s="2">
        <v>145.0</v>
      </c>
      <c r="X13" s="2" t="s">
        <v>1366</v>
      </c>
      <c r="Y13" s="47">
        <v>1.630149784835E12</v>
      </c>
      <c r="Z13" s="24" t="b">
        <f t="shared" si="6"/>
        <v>1</v>
      </c>
      <c r="AA13" s="46" t="s">
        <v>92</v>
      </c>
      <c r="AB13" s="2">
        <v>100.0</v>
      </c>
      <c r="AC13" s="2" t="s">
        <v>1369</v>
      </c>
      <c r="AD13" s="47">
        <v>1.630150303945E12</v>
      </c>
      <c r="AE13" s="24" t="b">
        <f t="shared" si="7"/>
        <v>1</v>
      </c>
      <c r="AF13" s="46" t="s">
        <v>92</v>
      </c>
      <c r="AG13" s="2">
        <v>172.0</v>
      </c>
      <c r="AH13" s="2" t="s">
        <v>1374</v>
      </c>
      <c r="AI13" s="47">
        <v>1.63015552863E12</v>
      </c>
      <c r="AJ13" s="24" t="b">
        <f t="shared" si="8"/>
        <v>1</v>
      </c>
      <c r="AK13" s="46" t="s">
        <v>92</v>
      </c>
      <c r="AL13" s="2">
        <v>150.0</v>
      </c>
      <c r="AM13" s="2" t="s">
        <v>1371</v>
      </c>
      <c r="AN13" s="47">
        <v>1.630155974969E12</v>
      </c>
      <c r="AO13" s="24" t="b">
        <f t="shared" si="9"/>
        <v>1</v>
      </c>
      <c r="AP13" s="46" t="s">
        <v>64</v>
      </c>
      <c r="AQ13" s="2">
        <v>163.0</v>
      </c>
      <c r="AR13" s="2" t="s">
        <v>1372</v>
      </c>
      <c r="AS13" s="47">
        <v>1.630156601508E12</v>
      </c>
    </row>
    <row r="14">
      <c r="A14" s="24" t="b">
        <f t="shared" si="1"/>
        <v>1</v>
      </c>
      <c r="B14" s="46" t="s">
        <v>81</v>
      </c>
      <c r="C14" s="2">
        <v>251.0</v>
      </c>
      <c r="D14" s="2" t="s">
        <v>1375</v>
      </c>
      <c r="E14" s="47">
        <v>1.630144417178E12</v>
      </c>
      <c r="F14" s="24" t="b">
        <f t="shared" si="2"/>
        <v>1</v>
      </c>
      <c r="G14" s="46" t="s">
        <v>81</v>
      </c>
      <c r="H14" s="2">
        <v>251.0</v>
      </c>
      <c r="I14" s="2" t="s">
        <v>1375</v>
      </c>
      <c r="J14" s="47">
        <v>1.630144417178E12</v>
      </c>
      <c r="K14" s="24" t="b">
        <f t="shared" si="3"/>
        <v>1</v>
      </c>
      <c r="L14" s="46" t="s">
        <v>76</v>
      </c>
      <c r="M14" s="2">
        <v>242.0</v>
      </c>
      <c r="N14" s="2" t="s">
        <v>1376</v>
      </c>
      <c r="O14" s="47">
        <v>1.63014516904E12</v>
      </c>
      <c r="P14" s="24" t="b">
        <f t="shared" si="4"/>
        <v>1</v>
      </c>
      <c r="Q14" s="46" t="s">
        <v>81</v>
      </c>
      <c r="R14" s="2">
        <v>229.0</v>
      </c>
      <c r="S14" s="2" t="s">
        <v>1368</v>
      </c>
      <c r="T14" s="47">
        <v>1.630149338968E12</v>
      </c>
      <c r="U14" s="24" t="b">
        <f t="shared" si="5"/>
        <v>1</v>
      </c>
      <c r="V14" s="46" t="s">
        <v>70</v>
      </c>
      <c r="W14" s="2">
        <v>408.0</v>
      </c>
      <c r="X14" s="2" t="s">
        <v>1377</v>
      </c>
      <c r="Y14" s="47">
        <v>1.630149785235E12</v>
      </c>
      <c r="Z14" s="24" t="b">
        <f t="shared" si="6"/>
        <v>1</v>
      </c>
      <c r="AA14" s="46" t="s">
        <v>81</v>
      </c>
      <c r="AB14" s="2">
        <v>218.0</v>
      </c>
      <c r="AC14" s="2" t="s">
        <v>1378</v>
      </c>
      <c r="AD14" s="47">
        <v>1.630150304165E12</v>
      </c>
      <c r="AE14" s="24" t="b">
        <f t="shared" si="7"/>
        <v>1</v>
      </c>
      <c r="AF14" s="46" t="s">
        <v>81</v>
      </c>
      <c r="AG14" s="2">
        <v>285.0</v>
      </c>
      <c r="AH14" s="2" t="s">
        <v>1374</v>
      </c>
      <c r="AI14" s="47">
        <v>1.630155528916E12</v>
      </c>
      <c r="AJ14" s="24" t="b">
        <f t="shared" si="8"/>
        <v>1</v>
      </c>
      <c r="AK14" s="46" t="s">
        <v>81</v>
      </c>
      <c r="AL14" s="2">
        <v>268.0</v>
      </c>
      <c r="AM14" s="2" t="s">
        <v>1379</v>
      </c>
      <c r="AN14" s="47">
        <v>1.630155975236E12</v>
      </c>
      <c r="AO14" s="24" t="b">
        <f t="shared" si="9"/>
        <v>1</v>
      </c>
      <c r="AP14" s="46" t="s">
        <v>70</v>
      </c>
      <c r="AQ14" s="2">
        <v>432.0</v>
      </c>
      <c r="AR14" s="2" t="s">
        <v>1372</v>
      </c>
      <c r="AS14" s="47">
        <v>1.630156601938E12</v>
      </c>
    </row>
    <row r="15">
      <c r="A15" s="24" t="b">
        <f t="shared" si="1"/>
        <v>1</v>
      </c>
      <c r="B15" s="46" t="s">
        <v>100</v>
      </c>
      <c r="C15" s="2">
        <v>671.0</v>
      </c>
      <c r="D15" s="2" t="s">
        <v>1375</v>
      </c>
      <c r="E15" s="47">
        <v>1.630144417852E12</v>
      </c>
      <c r="F15" s="24" t="b">
        <f t="shared" si="2"/>
        <v>1</v>
      </c>
      <c r="G15" s="46" t="s">
        <v>100</v>
      </c>
      <c r="H15" s="2">
        <v>671.0</v>
      </c>
      <c r="I15" s="2" t="s">
        <v>1375</v>
      </c>
      <c r="J15" s="47">
        <v>1.630144417852E12</v>
      </c>
      <c r="K15" s="24" t="b">
        <f t="shared" si="3"/>
        <v>1</v>
      </c>
      <c r="L15" s="46" t="s">
        <v>81</v>
      </c>
      <c r="M15" s="2">
        <v>126.0</v>
      </c>
      <c r="N15" s="2" t="s">
        <v>1376</v>
      </c>
      <c r="O15" s="47">
        <v>1.630145169166E12</v>
      </c>
      <c r="P15" s="24" t="b">
        <f t="shared" si="4"/>
        <v>1</v>
      </c>
      <c r="Q15" s="46" t="s">
        <v>100</v>
      </c>
      <c r="R15" s="2">
        <v>760.0</v>
      </c>
      <c r="S15" s="2" t="s">
        <v>1380</v>
      </c>
      <c r="T15" s="47">
        <v>1.63014933973E12</v>
      </c>
      <c r="U15" s="24" t="b">
        <f t="shared" si="5"/>
        <v>1</v>
      </c>
      <c r="V15" s="46" t="s">
        <v>75</v>
      </c>
      <c r="W15" s="2">
        <v>188.0</v>
      </c>
      <c r="X15" s="2" t="s">
        <v>1377</v>
      </c>
      <c r="Y15" s="47">
        <v>1.630149785419E12</v>
      </c>
      <c r="Z15" s="24" t="b">
        <f t="shared" si="6"/>
        <v>1</v>
      </c>
      <c r="AA15" s="46" t="s">
        <v>100</v>
      </c>
      <c r="AB15" s="2">
        <v>623.0</v>
      </c>
      <c r="AC15" s="2" t="s">
        <v>1378</v>
      </c>
      <c r="AD15" s="47">
        <v>1.630150304786E12</v>
      </c>
      <c r="AE15" s="24" t="b">
        <f t="shared" si="7"/>
        <v>1</v>
      </c>
      <c r="AF15" s="46" t="s">
        <v>92</v>
      </c>
      <c r="AG15" s="2">
        <v>714.0</v>
      </c>
      <c r="AH15" s="2" t="s">
        <v>1381</v>
      </c>
      <c r="AI15" s="47">
        <v>1.630155529631E12</v>
      </c>
      <c r="AJ15" s="24" t="b">
        <f t="shared" si="8"/>
        <v>1</v>
      </c>
      <c r="AK15" s="46" t="s">
        <v>100</v>
      </c>
      <c r="AL15" s="2">
        <v>654.0</v>
      </c>
      <c r="AM15" s="2" t="s">
        <v>1379</v>
      </c>
      <c r="AN15" s="47">
        <v>1.630155975904E12</v>
      </c>
      <c r="AO15" s="24" t="b">
        <f t="shared" si="9"/>
        <v>1</v>
      </c>
      <c r="AP15" s="46" t="s">
        <v>75</v>
      </c>
      <c r="AQ15" s="2">
        <v>291.0</v>
      </c>
      <c r="AR15" s="2" t="s">
        <v>1382</v>
      </c>
      <c r="AS15" s="47">
        <v>1.630156602213E12</v>
      </c>
    </row>
    <row r="16">
      <c r="A16" s="24" t="b">
        <f t="shared" si="1"/>
        <v>1</v>
      </c>
      <c r="B16" s="46" t="s">
        <v>111</v>
      </c>
      <c r="C16" s="2">
        <v>559.0</v>
      </c>
      <c r="D16" s="2" t="s">
        <v>1383</v>
      </c>
      <c r="E16" s="47">
        <v>1.630144418409E12</v>
      </c>
      <c r="F16" s="24" t="b">
        <f t="shared" si="2"/>
        <v>1</v>
      </c>
      <c r="G16" s="46" t="s">
        <v>111</v>
      </c>
      <c r="H16" s="2">
        <v>559.0</v>
      </c>
      <c r="I16" s="2" t="s">
        <v>1383</v>
      </c>
      <c r="J16" s="47">
        <v>1.630144418409E12</v>
      </c>
      <c r="K16" s="24" t="b">
        <f t="shared" si="3"/>
        <v>1</v>
      </c>
      <c r="L16" s="46" t="s">
        <v>104</v>
      </c>
      <c r="M16" s="2">
        <v>1026.0</v>
      </c>
      <c r="N16" s="2" t="s">
        <v>1384</v>
      </c>
      <c r="O16" s="47">
        <v>1.630145170195E12</v>
      </c>
      <c r="P16" s="24" t="b">
        <f t="shared" si="4"/>
        <v>1</v>
      </c>
      <c r="Q16" s="46" t="s">
        <v>111</v>
      </c>
      <c r="R16" s="2">
        <v>458.0</v>
      </c>
      <c r="S16" s="2" t="s">
        <v>1385</v>
      </c>
      <c r="T16" s="47">
        <v>1.630149340184E12</v>
      </c>
      <c r="U16" s="24" t="b">
        <f t="shared" si="5"/>
        <v>1</v>
      </c>
      <c r="V16" s="46" t="s">
        <v>76</v>
      </c>
      <c r="W16" s="2">
        <v>186.0</v>
      </c>
      <c r="X16" s="2" t="s">
        <v>1377</v>
      </c>
      <c r="Y16" s="47">
        <v>1.630149785607E12</v>
      </c>
      <c r="Z16" s="24" t="b">
        <f t="shared" si="6"/>
        <v>1</v>
      </c>
      <c r="AA16" s="46" t="s">
        <v>111</v>
      </c>
      <c r="AB16" s="2">
        <v>531.0</v>
      </c>
      <c r="AC16" s="2" t="s">
        <v>1386</v>
      </c>
      <c r="AD16" s="47">
        <v>1.630150305318E12</v>
      </c>
      <c r="AE16" s="24" t="b">
        <f t="shared" si="7"/>
        <v>1</v>
      </c>
      <c r="AF16" s="46" t="s">
        <v>1261</v>
      </c>
      <c r="AG16" s="2">
        <v>175.0</v>
      </c>
      <c r="AH16" s="2" t="s">
        <v>1381</v>
      </c>
      <c r="AI16" s="47">
        <v>1.630155529806E12</v>
      </c>
      <c r="AJ16" s="24" t="b">
        <f t="shared" si="8"/>
        <v>1</v>
      </c>
      <c r="AK16" s="46" t="s">
        <v>111</v>
      </c>
      <c r="AL16" s="2">
        <v>501.0</v>
      </c>
      <c r="AM16" s="2" t="s">
        <v>1387</v>
      </c>
      <c r="AN16" s="47">
        <v>1.630155976392E12</v>
      </c>
      <c r="AO16" s="24" t="b">
        <f t="shared" si="9"/>
        <v>1</v>
      </c>
      <c r="AP16" s="46" t="s">
        <v>76</v>
      </c>
      <c r="AQ16" s="2">
        <v>184.0</v>
      </c>
      <c r="AR16" s="2" t="s">
        <v>1382</v>
      </c>
      <c r="AS16" s="47">
        <v>1.630156602399E12</v>
      </c>
    </row>
    <row r="17">
      <c r="A17" s="24" t="b">
        <f t="shared" si="1"/>
        <v>1</v>
      </c>
      <c r="B17" s="46" t="s">
        <v>84</v>
      </c>
      <c r="C17" s="2">
        <v>372.0</v>
      </c>
      <c r="D17" s="2" t="s">
        <v>1383</v>
      </c>
      <c r="E17" s="47">
        <v>1.63014441878E12</v>
      </c>
      <c r="F17" s="24" t="b">
        <f t="shared" si="2"/>
        <v>1</v>
      </c>
      <c r="G17" s="46" t="s">
        <v>84</v>
      </c>
      <c r="H17" s="2">
        <v>372.0</v>
      </c>
      <c r="I17" s="2" t="s">
        <v>1383</v>
      </c>
      <c r="J17" s="47">
        <v>1.63014441878E12</v>
      </c>
      <c r="K17" s="24" t="b">
        <f t="shared" si="3"/>
        <v>1</v>
      </c>
      <c r="L17" s="46" t="s">
        <v>84</v>
      </c>
      <c r="M17" s="2">
        <v>163.0</v>
      </c>
      <c r="N17" s="2" t="s">
        <v>1384</v>
      </c>
      <c r="O17" s="47">
        <v>1.630145170357E12</v>
      </c>
      <c r="P17" s="24" t="b">
        <f t="shared" si="4"/>
        <v>1</v>
      </c>
      <c r="Q17" s="46" t="s">
        <v>84</v>
      </c>
      <c r="R17" s="2">
        <v>194.0</v>
      </c>
      <c r="S17" s="2" t="s">
        <v>1385</v>
      </c>
      <c r="T17" s="47">
        <v>1.630149340381E12</v>
      </c>
      <c r="U17" s="24" t="b">
        <f t="shared" si="5"/>
        <v>1</v>
      </c>
      <c r="V17" s="46" t="s">
        <v>81</v>
      </c>
      <c r="W17" s="2">
        <v>117.0</v>
      </c>
      <c r="X17" s="2" t="s">
        <v>1377</v>
      </c>
      <c r="Y17" s="47">
        <v>1.630149785722E12</v>
      </c>
      <c r="Z17" s="24" t="b">
        <f t="shared" si="6"/>
        <v>1</v>
      </c>
      <c r="AA17" s="46" t="s">
        <v>84</v>
      </c>
      <c r="AB17" s="2">
        <v>131.0</v>
      </c>
      <c r="AC17" s="2" t="s">
        <v>1386</v>
      </c>
      <c r="AD17" s="47">
        <v>1.630150305448E12</v>
      </c>
      <c r="AE17" s="24" t="b">
        <f t="shared" si="7"/>
        <v>1</v>
      </c>
      <c r="AF17" s="46" t="s">
        <v>84</v>
      </c>
      <c r="AG17" s="2">
        <v>159.0</v>
      </c>
      <c r="AH17" s="2" t="s">
        <v>1381</v>
      </c>
      <c r="AI17" s="47">
        <v>1.630155529983E12</v>
      </c>
      <c r="AJ17" s="24" t="b">
        <f t="shared" si="8"/>
        <v>1</v>
      </c>
      <c r="AK17" s="46" t="s">
        <v>84</v>
      </c>
      <c r="AL17" s="2">
        <v>163.0</v>
      </c>
      <c r="AM17" s="2" t="s">
        <v>1387</v>
      </c>
      <c r="AN17" s="47">
        <v>1.630155976552E12</v>
      </c>
      <c r="AO17" s="24" t="b">
        <f t="shared" si="9"/>
        <v>1</v>
      </c>
      <c r="AP17" s="46" t="s">
        <v>81</v>
      </c>
      <c r="AQ17" s="2">
        <v>138.0</v>
      </c>
      <c r="AR17" s="2" t="s">
        <v>1382</v>
      </c>
      <c r="AS17" s="47">
        <v>1.630156602537E12</v>
      </c>
    </row>
    <row r="18">
      <c r="A18" s="24" t="b">
        <f t="shared" si="1"/>
        <v>1</v>
      </c>
      <c r="B18" s="46" t="s">
        <v>123</v>
      </c>
      <c r="C18" s="2">
        <v>206.0</v>
      </c>
      <c r="D18" s="2" t="s">
        <v>1383</v>
      </c>
      <c r="E18" s="47">
        <v>1.630144418989E12</v>
      </c>
      <c r="F18" s="24" t="b">
        <f t="shared" si="2"/>
        <v>1</v>
      </c>
      <c r="G18" s="46" t="s">
        <v>123</v>
      </c>
      <c r="H18" s="2">
        <v>206.0</v>
      </c>
      <c r="I18" s="2" t="s">
        <v>1383</v>
      </c>
      <c r="J18" s="47">
        <v>1.630144418989E12</v>
      </c>
      <c r="K18" s="24" t="b">
        <f t="shared" si="3"/>
        <v>1</v>
      </c>
      <c r="L18" s="46" t="s">
        <v>61</v>
      </c>
      <c r="M18" s="2">
        <v>224.0</v>
      </c>
      <c r="N18" s="2" t="s">
        <v>1384</v>
      </c>
      <c r="O18" s="47">
        <v>1.63014517058E12</v>
      </c>
      <c r="P18" s="24" t="b">
        <f t="shared" si="4"/>
        <v>1</v>
      </c>
      <c r="Q18" s="46" t="s">
        <v>123</v>
      </c>
      <c r="R18" s="2">
        <v>215.0</v>
      </c>
      <c r="S18" s="2" t="s">
        <v>1385</v>
      </c>
      <c r="T18" s="47">
        <v>1.630149340595E12</v>
      </c>
      <c r="U18" s="24" t="b">
        <f t="shared" si="5"/>
        <v>1</v>
      </c>
      <c r="V18" s="46" t="s">
        <v>104</v>
      </c>
      <c r="W18" s="2">
        <v>876.0</v>
      </c>
      <c r="X18" s="2" t="s">
        <v>1388</v>
      </c>
      <c r="Y18" s="47">
        <v>1.630149786602E12</v>
      </c>
      <c r="Z18" s="24" t="b">
        <f t="shared" si="6"/>
        <v>1</v>
      </c>
      <c r="AA18" s="46" t="s">
        <v>123</v>
      </c>
      <c r="AB18" s="2">
        <v>230.0</v>
      </c>
      <c r="AC18" s="2" t="s">
        <v>1386</v>
      </c>
      <c r="AD18" s="47">
        <v>1.630150305675E12</v>
      </c>
      <c r="AE18" s="24" t="b">
        <f t="shared" si="7"/>
        <v>1</v>
      </c>
      <c r="AF18" s="46" t="s">
        <v>61</v>
      </c>
      <c r="AG18" s="2">
        <v>819.0</v>
      </c>
      <c r="AH18" s="2" t="s">
        <v>1389</v>
      </c>
      <c r="AI18" s="47">
        <v>1.630155530782E12</v>
      </c>
      <c r="AJ18" s="24" t="b">
        <f t="shared" si="8"/>
        <v>1</v>
      </c>
      <c r="AK18" s="46" t="s">
        <v>123</v>
      </c>
      <c r="AL18" s="2">
        <v>221.0</v>
      </c>
      <c r="AM18" s="2" t="s">
        <v>1387</v>
      </c>
      <c r="AN18" s="47">
        <v>1.630155976776E12</v>
      </c>
      <c r="AO18" s="24" t="b">
        <f t="shared" si="9"/>
        <v>1</v>
      </c>
      <c r="AP18" s="46" t="s">
        <v>104</v>
      </c>
      <c r="AQ18" s="2">
        <v>738.0</v>
      </c>
      <c r="AR18" s="2" t="s">
        <v>1390</v>
      </c>
      <c r="AS18" s="47">
        <v>1.630156603277E12</v>
      </c>
    </row>
    <row r="19">
      <c r="A19" s="24" t="b">
        <f t="shared" si="1"/>
        <v>1</v>
      </c>
      <c r="B19" s="46" t="s">
        <v>92</v>
      </c>
      <c r="C19" s="2">
        <v>124.0</v>
      </c>
      <c r="D19" s="2" t="s">
        <v>1391</v>
      </c>
      <c r="E19" s="47">
        <v>1.63014441911E12</v>
      </c>
      <c r="F19" s="24" t="b">
        <f t="shared" si="2"/>
        <v>1</v>
      </c>
      <c r="G19" s="46" t="s">
        <v>92</v>
      </c>
      <c r="H19" s="2">
        <v>124.0</v>
      </c>
      <c r="I19" s="2" t="s">
        <v>1391</v>
      </c>
      <c r="J19" s="47">
        <v>1.63014441911E12</v>
      </c>
      <c r="K19" s="24" t="b">
        <f t="shared" si="3"/>
        <v>1</v>
      </c>
      <c r="L19" s="46" t="s">
        <v>92</v>
      </c>
      <c r="M19" s="2">
        <v>84.0</v>
      </c>
      <c r="N19" s="2" t="s">
        <v>1384</v>
      </c>
      <c r="O19" s="47">
        <v>1.630145170662E12</v>
      </c>
      <c r="P19" s="24" t="b">
        <f t="shared" si="4"/>
        <v>1</v>
      </c>
      <c r="Q19" s="46" t="s">
        <v>92</v>
      </c>
      <c r="R19" s="2">
        <v>94.0</v>
      </c>
      <c r="S19" s="2" t="s">
        <v>1385</v>
      </c>
      <c r="T19" s="47">
        <v>1.630149340687E12</v>
      </c>
      <c r="U19" s="24" t="b">
        <f t="shared" si="5"/>
        <v>1</v>
      </c>
      <c r="V19" s="46" t="s">
        <v>84</v>
      </c>
      <c r="W19" s="2">
        <v>154.0</v>
      </c>
      <c r="X19" s="2" t="s">
        <v>1388</v>
      </c>
      <c r="Y19" s="47">
        <v>1.630149786752E12</v>
      </c>
      <c r="Z19" s="24" t="b">
        <f t="shared" si="6"/>
        <v>1</v>
      </c>
      <c r="AA19" s="46" t="s">
        <v>92</v>
      </c>
      <c r="AB19" s="2">
        <v>117.0</v>
      </c>
      <c r="AC19" s="2" t="s">
        <v>1386</v>
      </c>
      <c r="AD19" s="47">
        <v>1.630150305793E12</v>
      </c>
      <c r="AE19" s="24" t="b">
        <f t="shared" si="7"/>
        <v>1</v>
      </c>
      <c r="AF19" s="46" t="s">
        <v>92</v>
      </c>
      <c r="AG19" s="2">
        <v>268.0</v>
      </c>
      <c r="AH19" s="2" t="s">
        <v>1392</v>
      </c>
      <c r="AI19" s="47">
        <v>1.630155531048E12</v>
      </c>
      <c r="AJ19" s="24" t="b">
        <f t="shared" si="8"/>
        <v>1</v>
      </c>
      <c r="AK19" s="46" t="s">
        <v>92</v>
      </c>
      <c r="AL19" s="2">
        <v>118.0</v>
      </c>
      <c r="AM19" s="2" t="s">
        <v>1387</v>
      </c>
      <c r="AN19" s="47">
        <v>1.630155976894E12</v>
      </c>
      <c r="AO19" s="24" t="b">
        <f t="shared" si="9"/>
        <v>1</v>
      </c>
      <c r="AP19" s="46" t="s">
        <v>84</v>
      </c>
      <c r="AQ19" s="2">
        <v>186.0</v>
      </c>
      <c r="AR19" s="2" t="s">
        <v>1390</v>
      </c>
      <c r="AS19" s="47">
        <v>1.630156603461E12</v>
      </c>
    </row>
    <row r="20">
      <c r="A20" s="24" t="b">
        <f t="shared" si="1"/>
        <v>1</v>
      </c>
      <c r="B20" s="46" t="s">
        <v>92</v>
      </c>
      <c r="C20" s="2">
        <v>164.0</v>
      </c>
      <c r="D20" s="2" t="s">
        <v>1391</v>
      </c>
      <c r="E20" s="47">
        <v>1.630144419274E12</v>
      </c>
      <c r="F20" s="24" t="b">
        <f t="shared" si="2"/>
        <v>1</v>
      </c>
      <c r="G20" s="46" t="s">
        <v>92</v>
      </c>
      <c r="H20" s="2">
        <v>164.0</v>
      </c>
      <c r="I20" s="2" t="s">
        <v>1391</v>
      </c>
      <c r="J20" s="47">
        <v>1.630144419274E12</v>
      </c>
      <c r="K20" s="24" t="b">
        <f t="shared" si="3"/>
        <v>1</v>
      </c>
      <c r="L20" s="46" t="s">
        <v>81</v>
      </c>
      <c r="M20" s="2">
        <v>235.0</v>
      </c>
      <c r="N20" s="2" t="s">
        <v>1384</v>
      </c>
      <c r="O20" s="47">
        <v>1.630145170899E12</v>
      </c>
      <c r="P20" s="24" t="b">
        <f t="shared" si="4"/>
        <v>1</v>
      </c>
      <c r="Q20" s="46" t="s">
        <v>92</v>
      </c>
      <c r="R20" s="2">
        <v>175.0</v>
      </c>
      <c r="S20" s="2" t="s">
        <v>1385</v>
      </c>
      <c r="T20" s="47">
        <v>1.630149340878E12</v>
      </c>
      <c r="U20" s="24" t="b">
        <f t="shared" si="5"/>
        <v>1</v>
      </c>
      <c r="V20" s="46" t="s">
        <v>61</v>
      </c>
      <c r="W20" s="2">
        <v>218.0</v>
      </c>
      <c r="X20" s="2" t="s">
        <v>1388</v>
      </c>
      <c r="Y20" s="47">
        <v>1.63014978697E12</v>
      </c>
      <c r="Z20" s="24" t="b">
        <f t="shared" si="6"/>
        <v>1</v>
      </c>
      <c r="AA20" s="46" t="s">
        <v>92</v>
      </c>
      <c r="AB20" s="2">
        <v>175.0</v>
      </c>
      <c r="AC20" s="2" t="s">
        <v>1386</v>
      </c>
      <c r="AD20" s="47">
        <v>1.630150305968E12</v>
      </c>
      <c r="AE20" s="24" t="b">
        <f t="shared" si="7"/>
        <v>1</v>
      </c>
      <c r="AF20" s="46" t="s">
        <v>81</v>
      </c>
      <c r="AG20" s="2">
        <v>201.0</v>
      </c>
      <c r="AH20" s="2" t="s">
        <v>1392</v>
      </c>
      <c r="AI20" s="47">
        <v>1.630155531248E12</v>
      </c>
      <c r="AJ20" s="24" t="b">
        <f t="shared" si="8"/>
        <v>1</v>
      </c>
      <c r="AK20" s="46" t="s">
        <v>92</v>
      </c>
      <c r="AL20" s="2">
        <v>180.0</v>
      </c>
      <c r="AM20" s="2" t="s">
        <v>1393</v>
      </c>
      <c r="AN20" s="47">
        <v>1.630155977074E12</v>
      </c>
      <c r="AO20" s="24" t="b">
        <f t="shared" si="9"/>
        <v>1</v>
      </c>
      <c r="AP20" s="46" t="s">
        <v>61</v>
      </c>
      <c r="AQ20" s="2">
        <v>243.0</v>
      </c>
      <c r="AR20" s="2" t="s">
        <v>1390</v>
      </c>
      <c r="AS20" s="47">
        <v>1.630156603705E12</v>
      </c>
    </row>
    <row r="21">
      <c r="A21" s="24" t="b">
        <f t="shared" si="1"/>
        <v>1</v>
      </c>
      <c r="B21" s="46" t="s">
        <v>81</v>
      </c>
      <c r="C21" s="2">
        <v>130.0</v>
      </c>
      <c r="D21" s="2" t="s">
        <v>1391</v>
      </c>
      <c r="E21" s="47">
        <v>1.630144419404E12</v>
      </c>
      <c r="F21" s="24" t="b">
        <f t="shared" si="2"/>
        <v>1</v>
      </c>
      <c r="G21" s="46" t="s">
        <v>81</v>
      </c>
      <c r="H21" s="2">
        <v>130.0</v>
      </c>
      <c r="I21" s="2" t="s">
        <v>1391</v>
      </c>
      <c r="J21" s="47">
        <v>1.630144419404E12</v>
      </c>
      <c r="K21" s="24" t="b">
        <f t="shared" si="3"/>
        <v>1</v>
      </c>
      <c r="L21" s="46" t="s">
        <v>100</v>
      </c>
      <c r="M21" s="2">
        <v>645.0</v>
      </c>
      <c r="N21" s="2" t="s">
        <v>1394</v>
      </c>
      <c r="O21" s="47">
        <v>1.630145171547E12</v>
      </c>
      <c r="P21" s="24" t="b">
        <f t="shared" si="4"/>
        <v>1</v>
      </c>
      <c r="Q21" s="46" t="s">
        <v>81</v>
      </c>
      <c r="R21" s="2">
        <v>178.0</v>
      </c>
      <c r="S21" s="2" t="s">
        <v>1395</v>
      </c>
      <c r="T21" s="47">
        <v>1.630149341055E12</v>
      </c>
      <c r="U21" s="24" t="b">
        <f t="shared" si="5"/>
        <v>1</v>
      </c>
      <c r="V21" s="46" t="s">
        <v>92</v>
      </c>
      <c r="W21" s="2">
        <v>86.0</v>
      </c>
      <c r="X21" s="2" t="s">
        <v>1396</v>
      </c>
      <c r="Y21" s="47">
        <v>1.630149787057E12</v>
      </c>
      <c r="Z21" s="24" t="b">
        <f t="shared" si="6"/>
        <v>1</v>
      </c>
      <c r="AA21" s="46" t="s">
        <v>81</v>
      </c>
      <c r="AB21" s="2">
        <v>162.0</v>
      </c>
      <c r="AC21" s="2" t="s">
        <v>1397</v>
      </c>
      <c r="AD21" s="47">
        <v>1.630150306134E12</v>
      </c>
      <c r="AE21" s="24" t="b">
        <f t="shared" si="7"/>
        <v>1</v>
      </c>
      <c r="AF21" s="46" t="s">
        <v>100</v>
      </c>
      <c r="AG21" s="2">
        <v>953.0</v>
      </c>
      <c r="AH21" s="2" t="s">
        <v>1398</v>
      </c>
      <c r="AI21" s="47">
        <v>1.630155532207E12</v>
      </c>
      <c r="AJ21" s="24" t="b">
        <f t="shared" si="8"/>
        <v>1</v>
      </c>
      <c r="AK21" s="46" t="s">
        <v>81</v>
      </c>
      <c r="AL21" s="2">
        <v>163.0</v>
      </c>
      <c r="AM21" s="2" t="s">
        <v>1393</v>
      </c>
      <c r="AN21" s="47">
        <v>1.630155977237E12</v>
      </c>
      <c r="AO21" s="24" t="b">
        <f t="shared" si="9"/>
        <v>1</v>
      </c>
      <c r="AP21" s="46" t="s">
        <v>92</v>
      </c>
      <c r="AQ21" s="2">
        <v>101.0</v>
      </c>
      <c r="AR21" s="2" t="s">
        <v>1390</v>
      </c>
      <c r="AS21" s="47">
        <v>1.630156603805E12</v>
      </c>
    </row>
    <row r="22">
      <c r="A22" s="24" t="b">
        <f t="shared" si="1"/>
        <v>1</v>
      </c>
      <c r="B22" s="46" t="s">
        <v>84</v>
      </c>
      <c r="C22" s="2">
        <v>255.0</v>
      </c>
      <c r="D22" s="2" t="s">
        <v>1391</v>
      </c>
      <c r="E22" s="47">
        <v>1.63014441966E12</v>
      </c>
      <c r="F22" s="24" t="b">
        <f t="shared" si="2"/>
        <v>1</v>
      </c>
      <c r="G22" s="46" t="s">
        <v>84</v>
      </c>
      <c r="H22" s="2">
        <v>255.0</v>
      </c>
      <c r="I22" s="2" t="s">
        <v>1391</v>
      </c>
      <c r="J22" s="47">
        <v>1.63014441966E12</v>
      </c>
      <c r="K22" s="24" t="b">
        <f t="shared" si="3"/>
        <v>1</v>
      </c>
      <c r="L22" s="46" t="s">
        <v>111</v>
      </c>
      <c r="M22" s="2">
        <v>534.0</v>
      </c>
      <c r="N22" s="2" t="s">
        <v>1399</v>
      </c>
      <c r="O22" s="47">
        <v>1.63014517208E12</v>
      </c>
      <c r="P22" s="24" t="b">
        <f t="shared" si="4"/>
        <v>1</v>
      </c>
      <c r="Q22" s="46" t="s">
        <v>84</v>
      </c>
      <c r="R22" s="2">
        <v>522.0</v>
      </c>
      <c r="S22" s="2" t="s">
        <v>1395</v>
      </c>
      <c r="T22" s="47">
        <v>1.630149341567E12</v>
      </c>
      <c r="U22" s="24" t="b">
        <f t="shared" si="5"/>
        <v>1</v>
      </c>
      <c r="V22" s="46" t="s">
        <v>81</v>
      </c>
      <c r="W22" s="2">
        <v>256.0</v>
      </c>
      <c r="X22" s="2" t="s">
        <v>1396</v>
      </c>
      <c r="Y22" s="47">
        <v>1.630149787313E12</v>
      </c>
      <c r="Z22" s="24" t="b">
        <f t="shared" si="6"/>
        <v>1</v>
      </c>
      <c r="AA22" s="46" t="s">
        <v>84</v>
      </c>
      <c r="AB22" s="2">
        <v>220.0</v>
      </c>
      <c r="AC22" s="2" t="s">
        <v>1397</v>
      </c>
      <c r="AD22" s="47">
        <v>1.630150306369E12</v>
      </c>
      <c r="AE22" s="24" t="b">
        <f t="shared" si="7"/>
        <v>1</v>
      </c>
      <c r="AF22" s="46" t="s">
        <v>111</v>
      </c>
      <c r="AG22" s="2">
        <v>722.0</v>
      </c>
      <c r="AH22" s="2" t="s">
        <v>1398</v>
      </c>
      <c r="AI22" s="47">
        <v>1.630155532924E12</v>
      </c>
      <c r="AJ22" s="24" t="b">
        <f t="shared" si="8"/>
        <v>1</v>
      </c>
      <c r="AK22" s="46" t="s">
        <v>84</v>
      </c>
      <c r="AL22" s="2">
        <v>258.0</v>
      </c>
      <c r="AM22" s="2" t="s">
        <v>1393</v>
      </c>
      <c r="AN22" s="47">
        <v>1.630155977496E12</v>
      </c>
      <c r="AO22" s="24" t="b">
        <f t="shared" si="9"/>
        <v>1</v>
      </c>
      <c r="AP22" s="46" t="s">
        <v>81</v>
      </c>
      <c r="AQ22" s="2">
        <v>225.0</v>
      </c>
      <c r="AR22" s="2" t="s">
        <v>1400</v>
      </c>
      <c r="AS22" s="47">
        <v>1.630156604034E12</v>
      </c>
    </row>
    <row r="23">
      <c r="A23" s="24" t="b">
        <f t="shared" si="1"/>
        <v>1</v>
      </c>
      <c r="B23" s="46" t="s">
        <v>138</v>
      </c>
      <c r="C23" s="2">
        <v>188.0</v>
      </c>
      <c r="D23" s="2" t="s">
        <v>1391</v>
      </c>
      <c r="E23" s="47">
        <v>1.630144419862E12</v>
      </c>
      <c r="F23" s="24" t="b">
        <f t="shared" si="2"/>
        <v>1</v>
      </c>
      <c r="G23" s="46" t="s">
        <v>138</v>
      </c>
      <c r="H23" s="2">
        <v>188.0</v>
      </c>
      <c r="I23" s="2" t="s">
        <v>1391</v>
      </c>
      <c r="J23" s="47">
        <v>1.630144419862E12</v>
      </c>
      <c r="K23" s="24" t="b">
        <f t="shared" si="3"/>
        <v>1</v>
      </c>
      <c r="L23" s="46" t="s">
        <v>84</v>
      </c>
      <c r="M23" s="2">
        <v>113.0</v>
      </c>
      <c r="N23" s="2" t="s">
        <v>1399</v>
      </c>
      <c r="O23" s="47">
        <v>1.630145172189E12</v>
      </c>
      <c r="P23" s="24" t="b">
        <f t="shared" si="4"/>
        <v>1</v>
      </c>
      <c r="Q23" s="46" t="s">
        <v>138</v>
      </c>
      <c r="R23" s="2">
        <v>137.0</v>
      </c>
      <c r="S23" s="2" t="s">
        <v>1395</v>
      </c>
      <c r="T23" s="47">
        <v>1.630149341701E12</v>
      </c>
      <c r="U23" s="24" t="b">
        <f t="shared" si="5"/>
        <v>1</v>
      </c>
      <c r="V23" s="46" t="s">
        <v>100</v>
      </c>
      <c r="W23" s="2">
        <v>605.0</v>
      </c>
      <c r="X23" s="2" t="s">
        <v>1396</v>
      </c>
      <c r="Y23" s="47">
        <v>1.630149787922E12</v>
      </c>
      <c r="Z23" s="24" t="b">
        <f t="shared" si="6"/>
        <v>1</v>
      </c>
      <c r="AA23" s="46" t="s">
        <v>138</v>
      </c>
      <c r="AB23" s="2">
        <v>155.0</v>
      </c>
      <c r="AC23" s="2" t="s">
        <v>1397</v>
      </c>
      <c r="AD23" s="47">
        <v>1.630150306505E12</v>
      </c>
      <c r="AE23" s="24" t="b">
        <f t="shared" si="7"/>
        <v>1</v>
      </c>
      <c r="AF23" s="46" t="s">
        <v>84</v>
      </c>
      <c r="AG23" s="2">
        <v>172.0</v>
      </c>
      <c r="AH23" s="2" t="s">
        <v>1401</v>
      </c>
      <c r="AI23" s="47">
        <v>1.630155533114E12</v>
      </c>
      <c r="AJ23" s="24" t="b">
        <f t="shared" si="8"/>
        <v>1</v>
      </c>
      <c r="AK23" s="46" t="s">
        <v>138</v>
      </c>
      <c r="AL23" s="2">
        <v>227.0</v>
      </c>
      <c r="AM23" s="2" t="s">
        <v>1393</v>
      </c>
      <c r="AN23" s="47">
        <v>1.630155977727E12</v>
      </c>
      <c r="AO23" s="24" t="b">
        <f t="shared" si="9"/>
        <v>1</v>
      </c>
      <c r="AP23" s="46" t="s">
        <v>100</v>
      </c>
      <c r="AQ23" s="2">
        <v>780.0</v>
      </c>
      <c r="AR23" s="2" t="s">
        <v>1400</v>
      </c>
      <c r="AS23" s="47">
        <v>1.630156604812E12</v>
      </c>
    </row>
    <row r="24">
      <c r="A24" s="24" t="b">
        <f t="shared" si="1"/>
        <v>1</v>
      </c>
      <c r="B24" s="46" t="s">
        <v>81</v>
      </c>
      <c r="C24" s="2">
        <v>242.0</v>
      </c>
      <c r="D24" s="2" t="s">
        <v>1402</v>
      </c>
      <c r="E24" s="47">
        <v>1.630144420091E12</v>
      </c>
      <c r="F24" s="24" t="b">
        <f t="shared" si="2"/>
        <v>1</v>
      </c>
      <c r="G24" s="46" t="s">
        <v>81</v>
      </c>
      <c r="H24" s="2">
        <v>242.0</v>
      </c>
      <c r="I24" s="2" t="s">
        <v>1402</v>
      </c>
      <c r="J24" s="47">
        <v>1.630144420091E12</v>
      </c>
      <c r="K24" s="24" t="b">
        <f t="shared" si="3"/>
        <v>1</v>
      </c>
      <c r="L24" s="46" t="s">
        <v>123</v>
      </c>
      <c r="M24" s="2">
        <v>205.0</v>
      </c>
      <c r="N24" s="2" t="s">
        <v>1399</v>
      </c>
      <c r="O24" s="47">
        <v>1.630145172396E12</v>
      </c>
      <c r="P24" s="24" t="b">
        <f t="shared" si="4"/>
        <v>1</v>
      </c>
      <c r="Q24" s="46" t="s">
        <v>81</v>
      </c>
      <c r="R24" s="2">
        <v>142.0</v>
      </c>
      <c r="S24" s="2" t="s">
        <v>1395</v>
      </c>
      <c r="T24" s="47">
        <v>1.630149341843E12</v>
      </c>
      <c r="U24" s="24" t="b">
        <f t="shared" si="5"/>
        <v>1</v>
      </c>
      <c r="V24" s="46" t="s">
        <v>111</v>
      </c>
      <c r="W24" s="2">
        <v>425.0</v>
      </c>
      <c r="X24" s="2" t="s">
        <v>1403</v>
      </c>
      <c r="Y24" s="47">
        <v>1.630149788342E12</v>
      </c>
      <c r="Z24" s="24" t="b">
        <f t="shared" si="6"/>
        <v>1</v>
      </c>
      <c r="AA24" s="46" t="s">
        <v>81</v>
      </c>
      <c r="AB24" s="2">
        <v>181.0</v>
      </c>
      <c r="AC24" s="2" t="s">
        <v>1397</v>
      </c>
      <c r="AD24" s="47">
        <v>1.630150306688E12</v>
      </c>
      <c r="AE24" s="24" t="b">
        <f t="shared" si="7"/>
        <v>1</v>
      </c>
      <c r="AF24" s="46" t="s">
        <v>123</v>
      </c>
      <c r="AG24" s="2">
        <v>235.0</v>
      </c>
      <c r="AH24" s="2" t="s">
        <v>1401</v>
      </c>
      <c r="AI24" s="47">
        <v>1.630155533333E12</v>
      </c>
      <c r="AJ24" s="24" t="b">
        <f t="shared" si="8"/>
        <v>1</v>
      </c>
      <c r="AK24" s="46" t="s">
        <v>81</v>
      </c>
      <c r="AL24" s="2">
        <v>293.0</v>
      </c>
      <c r="AM24" s="2" t="s">
        <v>1404</v>
      </c>
      <c r="AN24" s="47">
        <v>1.630155978017E12</v>
      </c>
      <c r="AO24" s="24" t="b">
        <f t="shared" si="9"/>
        <v>1</v>
      </c>
      <c r="AP24" s="46" t="s">
        <v>111</v>
      </c>
      <c r="AQ24" s="2">
        <v>534.0</v>
      </c>
      <c r="AR24" s="2" t="s">
        <v>1405</v>
      </c>
      <c r="AS24" s="47">
        <v>1.630156605343E12</v>
      </c>
    </row>
    <row r="25">
      <c r="A25" s="24" t="b">
        <f t="shared" si="1"/>
        <v>1</v>
      </c>
      <c r="B25" s="46" t="s">
        <v>84</v>
      </c>
      <c r="C25" s="2">
        <v>289.0</v>
      </c>
      <c r="D25" s="2" t="s">
        <v>1402</v>
      </c>
      <c r="E25" s="47">
        <v>1.630144420378E12</v>
      </c>
      <c r="F25" s="24" t="b">
        <f t="shared" si="2"/>
        <v>1</v>
      </c>
      <c r="G25" s="46" t="s">
        <v>84</v>
      </c>
      <c r="H25" s="2">
        <v>289.0</v>
      </c>
      <c r="I25" s="2" t="s">
        <v>1402</v>
      </c>
      <c r="J25" s="47">
        <v>1.630144420378E12</v>
      </c>
      <c r="K25" s="24" t="b">
        <f t="shared" si="3"/>
        <v>1</v>
      </c>
      <c r="L25" s="46" t="s">
        <v>92</v>
      </c>
      <c r="M25" s="2">
        <v>118.0</v>
      </c>
      <c r="N25" s="2" t="s">
        <v>1399</v>
      </c>
      <c r="O25" s="47">
        <v>1.630145172513E12</v>
      </c>
      <c r="P25" s="24" t="b">
        <f t="shared" si="4"/>
        <v>1</v>
      </c>
      <c r="Q25" s="46" t="s">
        <v>84</v>
      </c>
      <c r="R25" s="2">
        <v>237.0</v>
      </c>
      <c r="S25" s="2" t="s">
        <v>1406</v>
      </c>
      <c r="T25" s="47">
        <v>1.630149342081E12</v>
      </c>
      <c r="U25" s="24" t="b">
        <f t="shared" si="5"/>
        <v>1</v>
      </c>
      <c r="V25" s="46" t="s">
        <v>84</v>
      </c>
      <c r="W25" s="2">
        <v>186.0</v>
      </c>
      <c r="X25" s="2" t="s">
        <v>1403</v>
      </c>
      <c r="Y25" s="47">
        <v>1.630149788529E12</v>
      </c>
      <c r="Z25" s="24" t="b">
        <f t="shared" si="6"/>
        <v>1</v>
      </c>
      <c r="AA25" s="46" t="s">
        <v>84</v>
      </c>
      <c r="AB25" s="2">
        <v>298.0</v>
      </c>
      <c r="AC25" s="2" t="s">
        <v>1397</v>
      </c>
      <c r="AD25" s="47">
        <v>1.630150306984E12</v>
      </c>
      <c r="AE25" s="24" t="b">
        <f t="shared" si="7"/>
        <v>1</v>
      </c>
      <c r="AF25" s="46" t="s">
        <v>92</v>
      </c>
      <c r="AG25" s="2">
        <v>118.0</v>
      </c>
      <c r="AH25" s="2" t="s">
        <v>1401</v>
      </c>
      <c r="AI25" s="47">
        <v>1.630155533455E12</v>
      </c>
      <c r="AJ25" s="24" t="b">
        <f t="shared" si="8"/>
        <v>1</v>
      </c>
      <c r="AK25" s="46" t="s">
        <v>84</v>
      </c>
      <c r="AL25" s="2">
        <v>372.0</v>
      </c>
      <c r="AM25" s="2" t="s">
        <v>1404</v>
      </c>
      <c r="AN25" s="47">
        <v>1.630155978387E12</v>
      </c>
      <c r="AO25" s="24" t="b">
        <f t="shared" si="9"/>
        <v>1</v>
      </c>
      <c r="AP25" s="46" t="s">
        <v>84</v>
      </c>
      <c r="AQ25" s="2">
        <v>188.0</v>
      </c>
      <c r="AR25" s="2" t="s">
        <v>1405</v>
      </c>
      <c r="AS25" s="47">
        <v>1.63015660553E12</v>
      </c>
    </row>
    <row r="26">
      <c r="A26" s="24" t="b">
        <f t="shared" si="1"/>
        <v>0</v>
      </c>
      <c r="B26" s="46" t="s">
        <v>148</v>
      </c>
      <c r="C26" s="2">
        <v>498.0</v>
      </c>
      <c r="D26" s="2" t="s">
        <v>1402</v>
      </c>
      <c r="E26" s="47">
        <v>1.630144420878E12</v>
      </c>
      <c r="F26" s="24" t="b">
        <f t="shared" si="2"/>
        <v>0</v>
      </c>
      <c r="G26" s="46" t="s">
        <v>148</v>
      </c>
      <c r="H26" s="2">
        <v>498.0</v>
      </c>
      <c r="I26" s="2" t="s">
        <v>1402</v>
      </c>
      <c r="J26" s="47">
        <v>1.630144420878E12</v>
      </c>
      <c r="K26" s="24" t="b">
        <f t="shared" si="3"/>
        <v>1</v>
      </c>
      <c r="L26" s="46" t="s">
        <v>92</v>
      </c>
      <c r="M26" s="2">
        <v>182.0</v>
      </c>
      <c r="N26" s="2" t="s">
        <v>1399</v>
      </c>
      <c r="O26" s="47">
        <v>1.630145172695E12</v>
      </c>
      <c r="P26" s="24" t="b">
        <f t="shared" si="4"/>
        <v>1</v>
      </c>
      <c r="Q26" s="46" t="s">
        <v>104</v>
      </c>
      <c r="R26" s="2">
        <v>500.0</v>
      </c>
      <c r="S26" s="2" t="s">
        <v>1406</v>
      </c>
      <c r="T26" s="47">
        <v>1.630149342605E12</v>
      </c>
      <c r="U26" s="24" t="b">
        <f t="shared" si="5"/>
        <v>1</v>
      </c>
      <c r="V26" s="46" t="s">
        <v>111</v>
      </c>
      <c r="W26" s="2">
        <v>156.0</v>
      </c>
      <c r="X26" s="2" t="s">
        <v>1403</v>
      </c>
      <c r="Y26" s="47">
        <v>1.630149788687E12</v>
      </c>
      <c r="Z26" s="24" t="b">
        <f t="shared" si="6"/>
        <v>0</v>
      </c>
      <c r="AA26" s="46" t="s">
        <v>152</v>
      </c>
      <c r="AB26" s="2">
        <v>834.0</v>
      </c>
      <c r="AC26" s="2" t="s">
        <v>1407</v>
      </c>
      <c r="AD26" s="47">
        <v>1.63015030782E12</v>
      </c>
      <c r="AE26" s="24" t="b">
        <f t="shared" si="7"/>
        <v>1</v>
      </c>
      <c r="AF26" s="46" t="s">
        <v>92</v>
      </c>
      <c r="AG26" s="2">
        <v>159.0</v>
      </c>
      <c r="AH26" s="2" t="s">
        <v>1401</v>
      </c>
      <c r="AI26" s="47">
        <v>1.630155533618E12</v>
      </c>
      <c r="AJ26" s="24" t="b">
        <f t="shared" si="8"/>
        <v>0</v>
      </c>
      <c r="AK26" s="46" t="s">
        <v>146</v>
      </c>
      <c r="AL26" s="2">
        <v>1955.0</v>
      </c>
      <c r="AM26" s="2" t="s">
        <v>1408</v>
      </c>
      <c r="AN26" s="47">
        <v>1.630155980342E12</v>
      </c>
      <c r="AO26" s="24" t="b">
        <f t="shared" si="9"/>
        <v>1</v>
      </c>
      <c r="AP26" s="46" t="s">
        <v>123</v>
      </c>
      <c r="AQ26" s="2">
        <v>239.0</v>
      </c>
      <c r="AR26" s="2" t="s">
        <v>1405</v>
      </c>
      <c r="AS26" s="47">
        <v>1.630156605774E12</v>
      </c>
    </row>
    <row r="27">
      <c r="A27" s="24" t="b">
        <f t="shared" si="1"/>
        <v>1</v>
      </c>
      <c r="B27" s="46" t="s">
        <v>235</v>
      </c>
      <c r="C27" s="2">
        <v>239.0</v>
      </c>
      <c r="D27" s="2" t="s">
        <v>1409</v>
      </c>
      <c r="E27" s="47">
        <v>1.630144421114E12</v>
      </c>
      <c r="F27" s="24" t="b">
        <f t="shared" si="2"/>
        <v>1</v>
      </c>
      <c r="G27" s="46" t="s">
        <v>235</v>
      </c>
      <c r="H27" s="2">
        <v>239.0</v>
      </c>
      <c r="I27" s="2" t="s">
        <v>1409</v>
      </c>
      <c r="J27" s="47">
        <v>1.630144421114E12</v>
      </c>
      <c r="K27" s="24" t="b">
        <f t="shared" si="3"/>
        <v>1</v>
      </c>
      <c r="L27" s="46" t="s">
        <v>81</v>
      </c>
      <c r="M27" s="2">
        <v>169.0</v>
      </c>
      <c r="N27" s="2" t="s">
        <v>1399</v>
      </c>
      <c r="O27" s="47">
        <v>1.630145172878E12</v>
      </c>
      <c r="P27" s="24" t="b">
        <f t="shared" si="4"/>
        <v>1</v>
      </c>
      <c r="Q27" s="46" t="s">
        <v>159</v>
      </c>
      <c r="R27" s="2">
        <v>401.0</v>
      </c>
      <c r="S27" s="2" t="s">
        <v>1406</v>
      </c>
      <c r="T27" s="47">
        <v>1.630149342982E12</v>
      </c>
      <c r="U27" s="24" t="b">
        <f t="shared" si="5"/>
        <v>1</v>
      </c>
      <c r="V27" s="46" t="s">
        <v>92</v>
      </c>
      <c r="W27" s="2">
        <v>145.0</v>
      </c>
      <c r="X27" s="2" t="s">
        <v>1403</v>
      </c>
      <c r="Y27" s="47">
        <v>1.630149788833E12</v>
      </c>
      <c r="Z27" s="24" t="b">
        <f t="shared" si="6"/>
        <v>1</v>
      </c>
      <c r="AA27" s="46" t="s">
        <v>159</v>
      </c>
      <c r="AB27" s="2">
        <v>318.0</v>
      </c>
      <c r="AC27" s="2" t="s">
        <v>1410</v>
      </c>
      <c r="AD27" s="47">
        <v>1.630150308137E12</v>
      </c>
      <c r="AE27" s="24" t="b">
        <f t="shared" si="7"/>
        <v>1</v>
      </c>
      <c r="AF27" s="46" t="s">
        <v>81</v>
      </c>
      <c r="AG27" s="2">
        <v>192.0</v>
      </c>
      <c r="AH27" s="2" t="s">
        <v>1401</v>
      </c>
      <c r="AI27" s="47">
        <v>1.630155533817E12</v>
      </c>
      <c r="AJ27" s="24" t="b">
        <f t="shared" si="8"/>
        <v>1</v>
      </c>
      <c r="AK27" s="46" t="s">
        <v>157</v>
      </c>
      <c r="AL27" s="2">
        <v>522.0</v>
      </c>
      <c r="AM27" s="2" t="s">
        <v>1408</v>
      </c>
      <c r="AN27" s="47">
        <v>1.630155980863E12</v>
      </c>
      <c r="AO27" s="24" t="b">
        <f t="shared" si="9"/>
        <v>1</v>
      </c>
      <c r="AP27" s="46" t="s">
        <v>92</v>
      </c>
      <c r="AQ27" s="2">
        <v>117.0</v>
      </c>
      <c r="AR27" s="2" t="s">
        <v>1405</v>
      </c>
      <c r="AS27" s="47">
        <v>1.630156605889E12</v>
      </c>
    </row>
    <row r="28">
      <c r="A28" s="24" t="b">
        <f t="shared" si="1"/>
        <v>1</v>
      </c>
      <c r="B28" s="46" t="s">
        <v>167</v>
      </c>
      <c r="C28" s="2">
        <v>163.0</v>
      </c>
      <c r="D28" s="2" t="s">
        <v>1409</v>
      </c>
      <c r="E28" s="47">
        <v>1.630144421278E12</v>
      </c>
      <c r="F28" s="24" t="b">
        <f t="shared" si="2"/>
        <v>1</v>
      </c>
      <c r="G28" s="46" t="s">
        <v>167</v>
      </c>
      <c r="H28" s="2">
        <v>163.0</v>
      </c>
      <c r="I28" s="2" t="s">
        <v>1409</v>
      </c>
      <c r="J28" s="47">
        <v>1.630144421278E12</v>
      </c>
      <c r="K28" s="24" t="b">
        <f t="shared" si="3"/>
        <v>1</v>
      </c>
      <c r="L28" s="46" t="s">
        <v>84</v>
      </c>
      <c r="M28" s="2">
        <v>232.0</v>
      </c>
      <c r="N28" s="2" t="s">
        <v>1411</v>
      </c>
      <c r="O28" s="47">
        <v>1.630145173097E12</v>
      </c>
      <c r="P28" s="24" t="b">
        <f t="shared" si="4"/>
        <v>1</v>
      </c>
      <c r="Q28" s="46" t="s">
        <v>172</v>
      </c>
      <c r="R28" s="2">
        <v>249.0</v>
      </c>
      <c r="S28" s="2" t="s">
        <v>1412</v>
      </c>
      <c r="T28" s="47">
        <v>1.630149343237E12</v>
      </c>
      <c r="U28" s="24" t="b">
        <f t="shared" si="5"/>
        <v>1</v>
      </c>
      <c r="V28" s="46" t="s">
        <v>92</v>
      </c>
      <c r="W28" s="2">
        <v>174.0</v>
      </c>
      <c r="X28" s="2" t="s">
        <v>1413</v>
      </c>
      <c r="Y28" s="47">
        <v>1.630149789004E12</v>
      </c>
      <c r="Z28" s="24" t="b">
        <f t="shared" si="6"/>
        <v>1</v>
      </c>
      <c r="AA28" s="46" t="s">
        <v>167</v>
      </c>
      <c r="AB28" s="2">
        <v>174.0</v>
      </c>
      <c r="AC28" s="2" t="s">
        <v>1410</v>
      </c>
      <c r="AD28" s="47">
        <v>1.630150308311E12</v>
      </c>
      <c r="AE28" s="24" t="b">
        <f t="shared" si="7"/>
        <v>1</v>
      </c>
      <c r="AF28" s="46" t="s">
        <v>84</v>
      </c>
      <c r="AG28" s="2">
        <v>282.0</v>
      </c>
      <c r="AH28" s="2" t="s">
        <v>1414</v>
      </c>
      <c r="AI28" s="47">
        <v>1.630155534082E12</v>
      </c>
      <c r="AJ28" s="24" t="b">
        <f t="shared" si="8"/>
        <v>1</v>
      </c>
      <c r="AK28" s="46" t="s">
        <v>172</v>
      </c>
      <c r="AL28" s="2">
        <v>276.0</v>
      </c>
      <c r="AM28" s="2" t="s">
        <v>1415</v>
      </c>
      <c r="AN28" s="47">
        <v>1.630155981139E12</v>
      </c>
      <c r="AO28" s="24" t="b">
        <f t="shared" si="9"/>
        <v>1</v>
      </c>
      <c r="AP28" s="46" t="s">
        <v>92</v>
      </c>
      <c r="AQ28" s="2">
        <v>180.0</v>
      </c>
      <c r="AR28" s="2" t="s">
        <v>1416</v>
      </c>
      <c r="AS28" s="47">
        <v>1.630156606066E12</v>
      </c>
    </row>
    <row r="29">
      <c r="A29" s="24" t="b">
        <f t="shared" si="1"/>
        <v>1</v>
      </c>
      <c r="B29" s="46" t="s">
        <v>235</v>
      </c>
      <c r="C29" s="2">
        <v>503.0</v>
      </c>
      <c r="D29" s="2" t="s">
        <v>1409</v>
      </c>
      <c r="E29" s="47">
        <v>1.630144421782E12</v>
      </c>
      <c r="F29" s="24" t="b">
        <f t="shared" si="2"/>
        <v>1</v>
      </c>
      <c r="G29" s="46" t="s">
        <v>235</v>
      </c>
      <c r="H29" s="2">
        <v>503.0</v>
      </c>
      <c r="I29" s="2" t="s">
        <v>1409</v>
      </c>
      <c r="J29" s="47">
        <v>1.630144421782E12</v>
      </c>
      <c r="K29" s="24" t="b">
        <f t="shared" si="3"/>
        <v>1</v>
      </c>
      <c r="L29" s="46" t="s">
        <v>138</v>
      </c>
      <c r="M29" s="2">
        <v>137.0</v>
      </c>
      <c r="N29" s="2" t="s">
        <v>1411</v>
      </c>
      <c r="O29" s="47">
        <v>1.630145173233E12</v>
      </c>
      <c r="P29" s="24" t="b">
        <f t="shared" si="4"/>
        <v>1</v>
      </c>
      <c r="Q29" s="46" t="s">
        <v>159</v>
      </c>
      <c r="R29" s="2">
        <v>321.0</v>
      </c>
      <c r="S29" s="2" t="s">
        <v>1412</v>
      </c>
      <c r="T29" s="47">
        <v>1.630149343549E12</v>
      </c>
      <c r="U29" s="24" t="b">
        <f t="shared" si="5"/>
        <v>1</v>
      </c>
      <c r="V29" s="46" t="s">
        <v>81</v>
      </c>
      <c r="W29" s="2">
        <v>160.0</v>
      </c>
      <c r="X29" s="2" t="s">
        <v>1413</v>
      </c>
      <c r="Y29" s="47">
        <v>1.630149789168E12</v>
      </c>
      <c r="Z29" s="24" t="b">
        <f t="shared" si="6"/>
        <v>1</v>
      </c>
      <c r="AA29" s="46" t="s">
        <v>84</v>
      </c>
      <c r="AB29" s="2">
        <v>270.0</v>
      </c>
      <c r="AC29" s="2" t="s">
        <v>1410</v>
      </c>
      <c r="AD29" s="47">
        <v>1.630150308583E12</v>
      </c>
      <c r="AE29" s="24" t="b">
        <f t="shared" si="7"/>
        <v>1</v>
      </c>
      <c r="AF29" s="46" t="s">
        <v>138</v>
      </c>
      <c r="AG29" s="2">
        <v>216.0</v>
      </c>
      <c r="AH29" s="2" t="s">
        <v>1414</v>
      </c>
      <c r="AI29" s="47">
        <v>1.630155534299E12</v>
      </c>
      <c r="AJ29" s="24" t="b">
        <f t="shared" si="8"/>
        <v>1</v>
      </c>
      <c r="AK29" s="46" t="s">
        <v>84</v>
      </c>
      <c r="AL29" s="2">
        <v>533.0</v>
      </c>
      <c r="AM29" s="2" t="s">
        <v>1415</v>
      </c>
      <c r="AN29" s="47">
        <v>1.630155981692E12</v>
      </c>
      <c r="AO29" s="24" t="b">
        <f t="shared" si="9"/>
        <v>1</v>
      </c>
      <c r="AP29" s="46" t="s">
        <v>81</v>
      </c>
      <c r="AQ29" s="2">
        <v>205.0</v>
      </c>
      <c r="AR29" s="2" t="s">
        <v>1416</v>
      </c>
      <c r="AS29" s="47">
        <v>1.630156606273E12</v>
      </c>
    </row>
    <row r="30">
      <c r="A30" s="24" t="b">
        <f t="shared" si="1"/>
        <v>0</v>
      </c>
      <c r="B30" s="46" t="s">
        <v>148</v>
      </c>
      <c r="C30" s="2">
        <v>109.0</v>
      </c>
      <c r="D30" s="2" t="s">
        <v>1409</v>
      </c>
      <c r="E30" s="47">
        <v>1.630144421891E12</v>
      </c>
      <c r="F30" s="24" t="b">
        <f t="shared" si="2"/>
        <v>0</v>
      </c>
      <c r="G30" s="46" t="s">
        <v>148</v>
      </c>
      <c r="H30" s="2">
        <v>109.0</v>
      </c>
      <c r="I30" s="2" t="s">
        <v>1409</v>
      </c>
      <c r="J30" s="47">
        <v>1.630144421891E12</v>
      </c>
      <c r="K30" s="24" t="b">
        <f t="shared" si="3"/>
        <v>1</v>
      </c>
      <c r="L30" s="46" t="s">
        <v>81</v>
      </c>
      <c r="M30" s="2">
        <v>200.0</v>
      </c>
      <c r="N30" s="2" t="s">
        <v>1411</v>
      </c>
      <c r="O30" s="47">
        <v>1.630145173435E12</v>
      </c>
      <c r="P30" s="24" t="b">
        <f t="shared" si="4"/>
        <v>1</v>
      </c>
      <c r="Q30" s="46" t="s">
        <v>104</v>
      </c>
      <c r="R30" s="2">
        <v>143.0</v>
      </c>
      <c r="S30" s="2" t="s">
        <v>1412</v>
      </c>
      <c r="T30" s="47">
        <v>1.630149343693E12</v>
      </c>
      <c r="U30" s="24" t="b">
        <f t="shared" si="5"/>
        <v>1</v>
      </c>
      <c r="V30" s="46" t="s">
        <v>84</v>
      </c>
      <c r="W30" s="2">
        <v>209.0</v>
      </c>
      <c r="X30" s="2" t="s">
        <v>1413</v>
      </c>
      <c r="Y30" s="47">
        <v>1.630149789377E12</v>
      </c>
      <c r="Z30" s="24" t="b">
        <f t="shared" si="6"/>
        <v>1</v>
      </c>
      <c r="AA30" s="46" t="s">
        <v>176</v>
      </c>
      <c r="AB30" s="2">
        <v>396.0</v>
      </c>
      <c r="AC30" s="2" t="s">
        <v>1410</v>
      </c>
      <c r="AD30" s="47">
        <v>1.630150308979E12</v>
      </c>
      <c r="AE30" s="24" t="b">
        <f t="shared" si="7"/>
        <v>1</v>
      </c>
      <c r="AF30" s="46" t="s">
        <v>81</v>
      </c>
      <c r="AG30" s="2">
        <v>305.0</v>
      </c>
      <c r="AH30" s="2" t="s">
        <v>1414</v>
      </c>
      <c r="AI30" s="47">
        <v>1.630155534609E12</v>
      </c>
      <c r="AJ30" s="24" t="b">
        <f t="shared" si="8"/>
        <v>1</v>
      </c>
      <c r="AK30" s="46" t="s">
        <v>176</v>
      </c>
      <c r="AL30" s="2">
        <v>464.0</v>
      </c>
      <c r="AM30" s="2" t="s">
        <v>1417</v>
      </c>
      <c r="AN30" s="47">
        <v>1.630155982137E12</v>
      </c>
      <c r="AO30" s="24" t="b">
        <f t="shared" si="9"/>
        <v>1</v>
      </c>
      <c r="AP30" s="46" t="s">
        <v>84</v>
      </c>
      <c r="AQ30" s="2">
        <v>240.0</v>
      </c>
      <c r="AR30" s="2" t="s">
        <v>1416</v>
      </c>
      <c r="AS30" s="47">
        <v>1.630156606514E12</v>
      </c>
    </row>
    <row r="31">
      <c r="A31" s="24" t="b">
        <f t="shared" si="1"/>
        <v>1</v>
      </c>
      <c r="B31" s="46" t="s">
        <v>157</v>
      </c>
      <c r="C31" s="2">
        <v>308.0</v>
      </c>
      <c r="D31" s="2" t="s">
        <v>1418</v>
      </c>
      <c r="E31" s="47">
        <v>1.630144422199E12</v>
      </c>
      <c r="F31" s="24" t="b">
        <f t="shared" si="2"/>
        <v>1</v>
      </c>
      <c r="G31" s="46" t="s">
        <v>157</v>
      </c>
      <c r="H31" s="2">
        <v>308.0</v>
      </c>
      <c r="I31" s="2" t="s">
        <v>1418</v>
      </c>
      <c r="J31" s="47">
        <v>1.630144422199E12</v>
      </c>
      <c r="K31" s="24" t="b">
        <f t="shared" si="3"/>
        <v>1</v>
      </c>
      <c r="L31" s="46" t="s">
        <v>84</v>
      </c>
      <c r="M31" s="2">
        <v>297.0</v>
      </c>
      <c r="N31" s="2" t="s">
        <v>1411</v>
      </c>
      <c r="O31" s="47">
        <v>1.630145173729E12</v>
      </c>
      <c r="P31" s="24" t="b">
        <f t="shared" si="4"/>
        <v>1</v>
      </c>
      <c r="Q31" s="46" t="s">
        <v>84</v>
      </c>
      <c r="R31" s="2">
        <v>143.0</v>
      </c>
      <c r="S31" s="2" t="s">
        <v>1412</v>
      </c>
      <c r="T31" s="47">
        <v>1.630149343836E12</v>
      </c>
      <c r="U31" s="24" t="b">
        <f t="shared" si="5"/>
        <v>1</v>
      </c>
      <c r="V31" s="46" t="s">
        <v>81</v>
      </c>
      <c r="W31" s="2">
        <v>327.0</v>
      </c>
      <c r="X31" s="2" t="s">
        <v>1413</v>
      </c>
      <c r="Y31" s="47">
        <v>1.630149789699E12</v>
      </c>
      <c r="Z31" s="24" t="b">
        <f t="shared" si="6"/>
        <v>1</v>
      </c>
      <c r="AA31" s="46" t="s">
        <v>183</v>
      </c>
      <c r="AB31" s="2">
        <v>380.0</v>
      </c>
      <c r="AC31" s="2" t="s">
        <v>1419</v>
      </c>
      <c r="AD31" s="47">
        <v>1.630150309364E12</v>
      </c>
      <c r="AE31" s="24" t="b">
        <f t="shared" si="7"/>
        <v>1</v>
      </c>
      <c r="AF31" s="46" t="s">
        <v>84</v>
      </c>
      <c r="AG31" s="2">
        <v>348.0</v>
      </c>
      <c r="AH31" s="2" t="s">
        <v>1414</v>
      </c>
      <c r="AI31" s="47">
        <v>1.630155534951E12</v>
      </c>
      <c r="AJ31" s="24" t="b">
        <f t="shared" si="8"/>
        <v>1</v>
      </c>
      <c r="AK31" s="46" t="s">
        <v>183</v>
      </c>
      <c r="AL31" s="2">
        <v>195.0</v>
      </c>
      <c r="AM31" s="2" t="s">
        <v>1417</v>
      </c>
      <c r="AN31" s="47">
        <v>1.630155982333E12</v>
      </c>
      <c r="AO31" s="24" t="b">
        <f t="shared" si="9"/>
        <v>1</v>
      </c>
      <c r="AP31" s="46" t="s">
        <v>138</v>
      </c>
      <c r="AQ31" s="2">
        <v>287.0</v>
      </c>
      <c r="AR31" s="2" t="s">
        <v>1416</v>
      </c>
      <c r="AS31" s="47">
        <v>1.630156606798E12</v>
      </c>
    </row>
    <row r="32">
      <c r="A32" s="24" t="b">
        <f t="shared" si="1"/>
        <v>1</v>
      </c>
      <c r="B32" s="46" t="s">
        <v>167</v>
      </c>
      <c r="C32" s="2">
        <v>234.0</v>
      </c>
      <c r="D32" s="2" t="s">
        <v>1418</v>
      </c>
      <c r="E32" s="47">
        <v>1.630144422432E12</v>
      </c>
      <c r="F32" s="24" t="b">
        <f t="shared" si="2"/>
        <v>1</v>
      </c>
      <c r="G32" s="46" t="s">
        <v>167</v>
      </c>
      <c r="H32" s="2">
        <v>234.0</v>
      </c>
      <c r="I32" s="2" t="s">
        <v>1418</v>
      </c>
      <c r="J32" s="47">
        <v>1.630144422432E12</v>
      </c>
      <c r="K32" s="24" t="b">
        <f t="shared" si="3"/>
        <v>0</v>
      </c>
      <c r="L32" s="46" t="s">
        <v>146</v>
      </c>
      <c r="M32" s="2">
        <v>496.0</v>
      </c>
      <c r="N32" s="2" t="s">
        <v>1420</v>
      </c>
      <c r="O32" s="47">
        <v>1.630145174236E12</v>
      </c>
      <c r="P32" s="24" t="b">
        <f t="shared" si="4"/>
        <v>0</v>
      </c>
      <c r="Q32" s="46" t="s">
        <v>148</v>
      </c>
      <c r="R32" s="2">
        <v>1403.0</v>
      </c>
      <c r="S32" s="2" t="s">
        <v>1421</v>
      </c>
      <c r="T32" s="47">
        <v>1.630149345239E12</v>
      </c>
      <c r="U32" s="24" t="b">
        <f t="shared" si="5"/>
        <v>1</v>
      </c>
      <c r="V32" s="46" t="s">
        <v>92</v>
      </c>
      <c r="W32" s="2">
        <v>150.0</v>
      </c>
      <c r="X32" s="2" t="s">
        <v>1413</v>
      </c>
      <c r="Y32" s="47">
        <v>1.630149789848E12</v>
      </c>
      <c r="Z32" s="24" t="b">
        <f t="shared" si="6"/>
        <v>1</v>
      </c>
      <c r="AA32" s="46" t="s">
        <v>70</v>
      </c>
      <c r="AB32" s="2">
        <v>185.0</v>
      </c>
      <c r="AC32" s="2" t="s">
        <v>1419</v>
      </c>
      <c r="AD32" s="47">
        <v>1.630150309541E12</v>
      </c>
      <c r="AE32" s="24" t="b">
        <f t="shared" si="7"/>
        <v>0</v>
      </c>
      <c r="AF32" s="46" t="s">
        <v>146</v>
      </c>
      <c r="AG32" s="2">
        <v>1806.0</v>
      </c>
      <c r="AH32" s="2" t="s">
        <v>1422</v>
      </c>
      <c r="AI32" s="47">
        <v>1.630155536762E12</v>
      </c>
      <c r="AJ32" s="24" t="b">
        <f t="shared" si="8"/>
        <v>1</v>
      </c>
      <c r="AK32" s="46" t="s">
        <v>70</v>
      </c>
      <c r="AL32" s="2">
        <v>169.0</v>
      </c>
      <c r="AM32" s="2" t="s">
        <v>1417</v>
      </c>
      <c r="AN32" s="47">
        <v>1.630155982501E12</v>
      </c>
      <c r="AO32" s="24" t="b">
        <f t="shared" si="9"/>
        <v>1</v>
      </c>
      <c r="AP32" s="46" t="s">
        <v>81</v>
      </c>
      <c r="AQ32" s="2">
        <v>201.0</v>
      </c>
      <c r="AR32" s="2" t="s">
        <v>1423</v>
      </c>
      <c r="AS32" s="47">
        <v>1.630156607003E12</v>
      </c>
    </row>
    <row r="33">
      <c r="A33" s="24" t="b">
        <f t="shared" si="1"/>
        <v>1</v>
      </c>
      <c r="B33" s="46" t="s">
        <v>84</v>
      </c>
      <c r="C33" s="2">
        <v>329.0</v>
      </c>
      <c r="D33" s="2" t="s">
        <v>1418</v>
      </c>
      <c r="E33" s="47">
        <v>1.630144422762E12</v>
      </c>
      <c r="F33" s="24" t="b">
        <f t="shared" si="2"/>
        <v>1</v>
      </c>
      <c r="G33" s="46" t="s">
        <v>84</v>
      </c>
      <c r="H33" s="2">
        <v>329.0</v>
      </c>
      <c r="I33" s="2" t="s">
        <v>1418</v>
      </c>
      <c r="J33" s="47">
        <v>1.630144422762E12</v>
      </c>
      <c r="K33" s="24" t="b">
        <f t="shared" si="3"/>
        <v>1</v>
      </c>
      <c r="L33" s="46" t="s">
        <v>157</v>
      </c>
      <c r="M33" s="2">
        <v>254.0</v>
      </c>
      <c r="N33" s="2" t="s">
        <v>1420</v>
      </c>
      <c r="O33" s="47">
        <v>1.630145174479E12</v>
      </c>
      <c r="P33" s="24" t="b">
        <f t="shared" si="4"/>
        <v>1</v>
      </c>
      <c r="Q33" s="46" t="s">
        <v>159</v>
      </c>
      <c r="R33" s="2">
        <v>367.0</v>
      </c>
      <c r="S33" s="2" t="s">
        <v>1421</v>
      </c>
      <c r="T33" s="47">
        <v>1.630149345607E12</v>
      </c>
      <c r="U33" s="24" t="b">
        <f t="shared" si="5"/>
        <v>1</v>
      </c>
      <c r="V33" s="46" t="s">
        <v>92</v>
      </c>
      <c r="W33" s="2">
        <v>184.0</v>
      </c>
      <c r="X33" s="2" t="s">
        <v>1424</v>
      </c>
      <c r="Y33" s="47">
        <v>1.630149790032E12</v>
      </c>
      <c r="Z33" s="24" t="b">
        <f t="shared" si="6"/>
        <v>1</v>
      </c>
      <c r="AA33" s="46" t="s">
        <v>61</v>
      </c>
      <c r="AB33" s="2">
        <v>277.0</v>
      </c>
      <c r="AC33" s="2" t="s">
        <v>1419</v>
      </c>
      <c r="AD33" s="47">
        <v>1.630150309836E12</v>
      </c>
      <c r="AE33" s="24" t="b">
        <f t="shared" si="7"/>
        <v>1</v>
      </c>
      <c r="AF33" s="46" t="s">
        <v>157</v>
      </c>
      <c r="AG33" s="2">
        <v>348.0</v>
      </c>
      <c r="AH33" s="2" t="s">
        <v>1425</v>
      </c>
      <c r="AI33" s="47">
        <v>1.630155537106E12</v>
      </c>
      <c r="AJ33" s="24" t="b">
        <f t="shared" si="8"/>
        <v>1</v>
      </c>
      <c r="AK33" s="46" t="s">
        <v>61</v>
      </c>
      <c r="AL33" s="2">
        <v>258.0</v>
      </c>
      <c r="AM33" s="2" t="s">
        <v>1417</v>
      </c>
      <c r="AN33" s="47">
        <v>1.630155982758E12</v>
      </c>
      <c r="AO33" s="24" t="b">
        <f t="shared" si="9"/>
        <v>1</v>
      </c>
      <c r="AP33" s="46" t="s">
        <v>84</v>
      </c>
      <c r="AQ33" s="2">
        <v>256.0</v>
      </c>
      <c r="AR33" s="2" t="s">
        <v>1423</v>
      </c>
      <c r="AS33" s="47">
        <v>1.630156607257E12</v>
      </c>
    </row>
    <row r="34">
      <c r="A34" s="24" t="b">
        <f t="shared" si="1"/>
        <v>1</v>
      </c>
      <c r="B34" s="46" t="s">
        <v>176</v>
      </c>
      <c r="C34" s="2">
        <v>319.0</v>
      </c>
      <c r="D34" s="2" t="s">
        <v>1426</v>
      </c>
      <c r="E34" s="47">
        <v>1.63014442308E12</v>
      </c>
      <c r="F34" s="24" t="b">
        <f t="shared" si="2"/>
        <v>1</v>
      </c>
      <c r="G34" s="46" t="s">
        <v>176</v>
      </c>
      <c r="H34" s="2">
        <v>319.0</v>
      </c>
      <c r="I34" s="2" t="s">
        <v>1426</v>
      </c>
      <c r="J34" s="47">
        <v>1.63014442308E12</v>
      </c>
      <c r="K34" s="24" t="b">
        <f t="shared" si="3"/>
        <v>1</v>
      </c>
      <c r="L34" s="46" t="s">
        <v>231</v>
      </c>
      <c r="M34" s="2">
        <v>194.0</v>
      </c>
      <c r="N34" s="2" t="s">
        <v>1420</v>
      </c>
      <c r="O34" s="47">
        <v>1.630145174679E12</v>
      </c>
      <c r="P34" s="24" t="b">
        <f t="shared" si="4"/>
        <v>1</v>
      </c>
      <c r="Q34" s="46" t="s">
        <v>172</v>
      </c>
      <c r="R34" s="2">
        <v>209.0</v>
      </c>
      <c r="S34" s="2" t="s">
        <v>1421</v>
      </c>
      <c r="T34" s="47">
        <v>1.630149345816E12</v>
      </c>
      <c r="U34" s="24" t="b">
        <f t="shared" si="5"/>
        <v>1</v>
      </c>
      <c r="V34" s="46" t="s">
        <v>111</v>
      </c>
      <c r="W34" s="2">
        <v>116.0</v>
      </c>
      <c r="X34" s="2" t="s">
        <v>1424</v>
      </c>
      <c r="Y34" s="47">
        <v>1.630149790148E12</v>
      </c>
      <c r="Z34" s="24" t="b">
        <f t="shared" si="6"/>
        <v>1</v>
      </c>
      <c r="AA34" s="46" t="s">
        <v>196</v>
      </c>
      <c r="AB34" s="2">
        <v>141.0</v>
      </c>
      <c r="AC34" s="2" t="s">
        <v>1419</v>
      </c>
      <c r="AD34" s="47">
        <v>1.63015030996E12</v>
      </c>
      <c r="AE34" s="24" t="b">
        <f t="shared" si="7"/>
        <v>1</v>
      </c>
      <c r="AF34" s="46" t="s">
        <v>157</v>
      </c>
      <c r="AG34" s="2">
        <v>160.0</v>
      </c>
      <c r="AH34" s="2" t="s">
        <v>1425</v>
      </c>
      <c r="AI34" s="47">
        <v>1.630155537265E12</v>
      </c>
      <c r="AJ34" s="24" t="b">
        <f t="shared" si="8"/>
        <v>1</v>
      </c>
      <c r="AK34" s="46" t="s">
        <v>196</v>
      </c>
      <c r="AL34" s="2">
        <v>163.0</v>
      </c>
      <c r="AM34" s="2" t="s">
        <v>1417</v>
      </c>
      <c r="AN34" s="47">
        <v>1.630155982923E12</v>
      </c>
      <c r="AO34" s="24" t="b">
        <f t="shared" si="9"/>
        <v>0</v>
      </c>
      <c r="AP34" s="46" t="s">
        <v>148</v>
      </c>
      <c r="AQ34" s="2">
        <v>438.0</v>
      </c>
      <c r="AR34" s="2" t="s">
        <v>1423</v>
      </c>
      <c r="AS34" s="47">
        <v>1.630156607694E12</v>
      </c>
    </row>
    <row r="35">
      <c r="A35" s="24" t="b">
        <f t="shared" si="1"/>
        <v>1</v>
      </c>
      <c r="B35" s="46" t="s">
        <v>183</v>
      </c>
      <c r="C35" s="2">
        <v>247.0</v>
      </c>
      <c r="D35" s="2" t="s">
        <v>1426</v>
      </c>
      <c r="E35" s="47">
        <v>1.63014442333E12</v>
      </c>
      <c r="F35" s="24" t="b">
        <f t="shared" si="2"/>
        <v>1</v>
      </c>
      <c r="G35" s="46" t="s">
        <v>183</v>
      </c>
      <c r="H35" s="2">
        <v>247.0</v>
      </c>
      <c r="I35" s="2" t="s">
        <v>1426</v>
      </c>
      <c r="J35" s="47">
        <v>1.63014442333E12</v>
      </c>
      <c r="K35" s="24" t="b">
        <f t="shared" si="3"/>
        <v>1</v>
      </c>
      <c r="L35" s="46" t="s">
        <v>84</v>
      </c>
      <c r="M35" s="2">
        <v>260.0</v>
      </c>
      <c r="N35" s="2" t="s">
        <v>1420</v>
      </c>
      <c r="O35" s="47">
        <v>1.630145174943E12</v>
      </c>
      <c r="P35" s="24" t="b">
        <f t="shared" si="4"/>
        <v>1</v>
      </c>
      <c r="Q35" s="46" t="s">
        <v>84</v>
      </c>
      <c r="R35" s="2">
        <v>438.0</v>
      </c>
      <c r="S35" s="2" t="s">
        <v>1427</v>
      </c>
      <c r="T35" s="47">
        <v>1.630149346255E12</v>
      </c>
      <c r="U35" s="24" t="b">
        <f t="shared" si="5"/>
        <v>1</v>
      </c>
      <c r="V35" s="46" t="s">
        <v>84</v>
      </c>
      <c r="W35" s="2">
        <v>385.0</v>
      </c>
      <c r="X35" s="2" t="s">
        <v>1424</v>
      </c>
      <c r="Y35" s="47">
        <v>1.630149790561E12</v>
      </c>
      <c r="Z35" s="24" t="b">
        <f t="shared" si="6"/>
        <v>1</v>
      </c>
      <c r="AA35" s="46" t="s">
        <v>70</v>
      </c>
      <c r="AB35" s="2">
        <v>143.0</v>
      </c>
      <c r="AC35" s="2" t="s">
        <v>1428</v>
      </c>
      <c r="AD35" s="47">
        <v>1.630150310103E12</v>
      </c>
      <c r="AE35" s="24" t="b">
        <f t="shared" si="7"/>
        <v>1</v>
      </c>
      <c r="AF35" s="46" t="s">
        <v>84</v>
      </c>
      <c r="AG35" s="2">
        <v>180.0</v>
      </c>
      <c r="AH35" s="2" t="s">
        <v>1425</v>
      </c>
      <c r="AI35" s="47">
        <v>1.630155537444E12</v>
      </c>
      <c r="AJ35" s="24" t="b">
        <f t="shared" si="8"/>
        <v>1</v>
      </c>
      <c r="AK35" s="46" t="s">
        <v>70</v>
      </c>
      <c r="AL35" s="2">
        <v>174.0</v>
      </c>
      <c r="AM35" s="2" t="s">
        <v>1429</v>
      </c>
      <c r="AN35" s="47">
        <v>1.630155983106E12</v>
      </c>
      <c r="AO35" s="24" t="b">
        <f t="shared" si="9"/>
        <v>1</v>
      </c>
      <c r="AP35" s="46" t="s">
        <v>157</v>
      </c>
      <c r="AQ35" s="2">
        <v>310.0</v>
      </c>
      <c r="AR35" s="2" t="s">
        <v>1430</v>
      </c>
      <c r="AS35" s="47">
        <v>1.630156608004E12</v>
      </c>
    </row>
    <row r="36">
      <c r="A36" s="24" t="b">
        <f t="shared" si="1"/>
        <v>1</v>
      </c>
      <c r="B36" s="46" t="s">
        <v>70</v>
      </c>
      <c r="C36" s="2">
        <v>168.0</v>
      </c>
      <c r="D36" s="2" t="s">
        <v>1426</v>
      </c>
      <c r="E36" s="47">
        <v>1.630144423495E12</v>
      </c>
      <c r="F36" s="24" t="b">
        <f t="shared" si="2"/>
        <v>1</v>
      </c>
      <c r="G36" s="46" t="s">
        <v>70</v>
      </c>
      <c r="H36" s="2">
        <v>168.0</v>
      </c>
      <c r="I36" s="2" t="s">
        <v>1426</v>
      </c>
      <c r="J36" s="47">
        <v>1.630144423495E12</v>
      </c>
      <c r="K36" s="24" t="b">
        <f t="shared" si="3"/>
        <v>1</v>
      </c>
      <c r="L36" s="46" t="s">
        <v>176</v>
      </c>
      <c r="M36" s="2">
        <v>328.0</v>
      </c>
      <c r="N36" s="2" t="s">
        <v>1431</v>
      </c>
      <c r="O36" s="47">
        <v>1.630145175295E12</v>
      </c>
      <c r="P36" s="24" t="b">
        <f t="shared" si="4"/>
        <v>1</v>
      </c>
      <c r="Q36" s="46" t="s">
        <v>176</v>
      </c>
      <c r="R36" s="2">
        <v>798.0</v>
      </c>
      <c r="S36" s="2" t="s">
        <v>1432</v>
      </c>
      <c r="T36" s="47">
        <v>1.630149347052E12</v>
      </c>
      <c r="U36" s="24" t="b">
        <f t="shared" si="5"/>
        <v>1</v>
      </c>
      <c r="V36" s="46" t="s">
        <v>123</v>
      </c>
      <c r="W36" s="2">
        <v>208.0</v>
      </c>
      <c r="X36" s="2" t="s">
        <v>1424</v>
      </c>
      <c r="Y36" s="47">
        <v>1.630149790742E12</v>
      </c>
      <c r="Z36" s="24" t="b">
        <f t="shared" si="6"/>
        <v>1</v>
      </c>
      <c r="AA36" s="46" t="s">
        <v>202</v>
      </c>
      <c r="AB36" s="2">
        <v>194.0</v>
      </c>
      <c r="AC36" s="2" t="s">
        <v>1428</v>
      </c>
      <c r="AD36" s="47">
        <v>1.630150310297E12</v>
      </c>
      <c r="AE36" s="24" t="b">
        <f t="shared" si="7"/>
        <v>1</v>
      </c>
      <c r="AF36" s="46" t="s">
        <v>176</v>
      </c>
      <c r="AG36" s="2">
        <v>396.0</v>
      </c>
      <c r="AH36" s="2" t="s">
        <v>1425</v>
      </c>
      <c r="AI36" s="47">
        <v>1.630155537842E12</v>
      </c>
      <c r="AJ36" s="24" t="b">
        <f t="shared" si="8"/>
        <v>1</v>
      </c>
      <c r="AK36" s="46" t="s">
        <v>202</v>
      </c>
      <c r="AL36" s="2">
        <v>216.0</v>
      </c>
      <c r="AM36" s="2" t="s">
        <v>1429</v>
      </c>
      <c r="AN36" s="47">
        <v>1.630155983309E12</v>
      </c>
      <c r="AO36" s="24" t="b">
        <f t="shared" si="9"/>
        <v>1</v>
      </c>
      <c r="AP36" s="46" t="s">
        <v>166</v>
      </c>
      <c r="AQ36" s="2">
        <v>260.0</v>
      </c>
      <c r="AR36" s="2" t="s">
        <v>1430</v>
      </c>
      <c r="AS36" s="47">
        <v>1.630156608266E12</v>
      </c>
    </row>
    <row r="37">
      <c r="A37" s="24" t="b">
        <f t="shared" si="1"/>
        <v>1</v>
      </c>
      <c r="B37" s="46" t="s">
        <v>61</v>
      </c>
      <c r="C37" s="2">
        <v>252.0</v>
      </c>
      <c r="D37" s="2" t="s">
        <v>1426</v>
      </c>
      <c r="E37" s="47">
        <v>1.630144423749E12</v>
      </c>
      <c r="F37" s="24" t="b">
        <f t="shared" si="2"/>
        <v>1</v>
      </c>
      <c r="G37" s="46" t="s">
        <v>61</v>
      </c>
      <c r="H37" s="2">
        <v>252.0</v>
      </c>
      <c r="I37" s="2" t="s">
        <v>1426</v>
      </c>
      <c r="J37" s="47">
        <v>1.630144423749E12</v>
      </c>
      <c r="K37" s="24" t="b">
        <f t="shared" si="3"/>
        <v>1</v>
      </c>
      <c r="L37" s="46" t="s">
        <v>183</v>
      </c>
      <c r="M37" s="2">
        <v>256.0</v>
      </c>
      <c r="N37" s="2" t="s">
        <v>1431</v>
      </c>
      <c r="O37" s="47">
        <v>1.630145175518E12</v>
      </c>
      <c r="P37" s="24" t="b">
        <f t="shared" si="4"/>
        <v>1</v>
      </c>
      <c r="Q37" s="46" t="s">
        <v>183</v>
      </c>
      <c r="R37" s="2">
        <v>239.0</v>
      </c>
      <c r="S37" s="2" t="s">
        <v>1432</v>
      </c>
      <c r="T37" s="47">
        <v>1.630149347291E12</v>
      </c>
      <c r="U37" s="24" t="b">
        <f t="shared" si="5"/>
        <v>1</v>
      </c>
      <c r="V37" s="46" t="s">
        <v>92</v>
      </c>
      <c r="W37" s="2">
        <v>202.0</v>
      </c>
      <c r="X37" s="2" t="s">
        <v>1424</v>
      </c>
      <c r="Y37" s="47">
        <v>1.630149790945E12</v>
      </c>
      <c r="Z37" s="24" t="b">
        <f t="shared" si="6"/>
        <v>1</v>
      </c>
      <c r="AA37" s="46" t="s">
        <v>75</v>
      </c>
      <c r="AB37" s="2">
        <v>173.0</v>
      </c>
      <c r="AC37" s="2" t="s">
        <v>1428</v>
      </c>
      <c r="AD37" s="47">
        <v>1.63015031047E12</v>
      </c>
      <c r="AE37" s="24" t="b">
        <f t="shared" si="7"/>
        <v>1</v>
      </c>
      <c r="AF37" s="46" t="s">
        <v>183</v>
      </c>
      <c r="AG37" s="2">
        <v>312.0</v>
      </c>
      <c r="AH37" s="2" t="s">
        <v>1433</v>
      </c>
      <c r="AI37" s="47">
        <v>1.630155538157E12</v>
      </c>
      <c r="AJ37" s="24" t="b">
        <f t="shared" si="8"/>
        <v>1</v>
      </c>
      <c r="AK37" s="46" t="s">
        <v>75</v>
      </c>
      <c r="AL37" s="2">
        <v>203.0</v>
      </c>
      <c r="AM37" s="2" t="s">
        <v>1429</v>
      </c>
      <c r="AN37" s="47">
        <v>1.630155983516E12</v>
      </c>
      <c r="AO37" s="24" t="b">
        <f t="shared" si="9"/>
        <v>1</v>
      </c>
      <c r="AP37" s="46" t="s">
        <v>84</v>
      </c>
      <c r="AQ37" s="2">
        <v>403.0</v>
      </c>
      <c r="AR37" s="2" t="s">
        <v>1430</v>
      </c>
      <c r="AS37" s="47">
        <v>1.630156608671E12</v>
      </c>
    </row>
    <row r="38">
      <c r="A38" s="24" t="b">
        <f t="shared" si="1"/>
        <v>1</v>
      </c>
      <c r="B38" s="46" t="s">
        <v>196</v>
      </c>
      <c r="C38" s="2">
        <v>100.0</v>
      </c>
      <c r="D38" s="2" t="s">
        <v>1426</v>
      </c>
      <c r="E38" s="47">
        <v>1.630144423848E12</v>
      </c>
      <c r="F38" s="24" t="b">
        <f t="shared" si="2"/>
        <v>1</v>
      </c>
      <c r="G38" s="46" t="s">
        <v>196</v>
      </c>
      <c r="H38" s="2">
        <v>100.0</v>
      </c>
      <c r="I38" s="2" t="s">
        <v>1426</v>
      </c>
      <c r="J38" s="47">
        <v>1.630144423848E12</v>
      </c>
      <c r="K38" s="24" t="b">
        <f t="shared" si="3"/>
        <v>1</v>
      </c>
      <c r="L38" s="46" t="s">
        <v>70</v>
      </c>
      <c r="M38" s="2">
        <v>177.0</v>
      </c>
      <c r="N38" s="2" t="s">
        <v>1431</v>
      </c>
      <c r="O38" s="47">
        <v>1.630145175699E12</v>
      </c>
      <c r="P38" s="24" t="b">
        <f t="shared" si="4"/>
        <v>1</v>
      </c>
      <c r="Q38" s="46" t="s">
        <v>70</v>
      </c>
      <c r="R38" s="2">
        <v>164.0</v>
      </c>
      <c r="S38" s="2" t="s">
        <v>1432</v>
      </c>
      <c r="T38" s="47">
        <v>1.630149347455E12</v>
      </c>
      <c r="U38" s="24" t="b">
        <f t="shared" si="5"/>
        <v>1</v>
      </c>
      <c r="V38" s="46" t="s">
        <v>92</v>
      </c>
      <c r="W38" s="2">
        <v>167.0</v>
      </c>
      <c r="X38" s="2" t="s">
        <v>1434</v>
      </c>
      <c r="Y38" s="47">
        <v>1.630149791129E12</v>
      </c>
      <c r="Z38" s="24" t="b">
        <f t="shared" si="6"/>
        <v>1</v>
      </c>
      <c r="AA38" s="46" t="s">
        <v>84</v>
      </c>
      <c r="AB38" s="2">
        <v>246.0</v>
      </c>
      <c r="AC38" s="2" t="s">
        <v>1428</v>
      </c>
      <c r="AD38" s="47">
        <v>1.630150310717E12</v>
      </c>
      <c r="AE38" s="24" t="b">
        <f t="shared" si="7"/>
        <v>1</v>
      </c>
      <c r="AF38" s="46" t="s">
        <v>70</v>
      </c>
      <c r="AG38" s="2">
        <v>182.0</v>
      </c>
      <c r="AH38" s="2" t="s">
        <v>1433</v>
      </c>
      <c r="AI38" s="47">
        <v>1.630155538352E12</v>
      </c>
      <c r="AJ38" s="24" t="b">
        <f t="shared" si="8"/>
        <v>1</v>
      </c>
      <c r="AK38" s="46" t="s">
        <v>84</v>
      </c>
      <c r="AL38" s="2">
        <v>276.0</v>
      </c>
      <c r="AM38" s="2" t="s">
        <v>1429</v>
      </c>
      <c r="AN38" s="47">
        <v>1.630155983792E12</v>
      </c>
      <c r="AO38" s="24" t="b">
        <f t="shared" si="9"/>
        <v>1</v>
      </c>
      <c r="AP38" s="46" t="s">
        <v>176</v>
      </c>
      <c r="AQ38" s="2">
        <v>673.0</v>
      </c>
      <c r="AR38" s="2" t="s">
        <v>1435</v>
      </c>
      <c r="AS38" s="47">
        <v>1.630156609341E12</v>
      </c>
    </row>
    <row r="39">
      <c r="A39" s="24" t="b">
        <f t="shared" si="1"/>
        <v>1</v>
      </c>
      <c r="B39" s="46" t="s">
        <v>70</v>
      </c>
      <c r="C39" s="2">
        <v>176.0</v>
      </c>
      <c r="D39" s="2" t="s">
        <v>1436</v>
      </c>
      <c r="E39" s="47">
        <v>1.630144424022E12</v>
      </c>
      <c r="F39" s="24" t="b">
        <f t="shared" si="2"/>
        <v>1</v>
      </c>
      <c r="G39" s="46" t="s">
        <v>70</v>
      </c>
      <c r="H39" s="2">
        <v>176.0</v>
      </c>
      <c r="I39" s="2" t="s">
        <v>1436</v>
      </c>
      <c r="J39" s="47">
        <v>1.630144424022E12</v>
      </c>
      <c r="K39" s="24" t="b">
        <f t="shared" si="3"/>
        <v>1</v>
      </c>
      <c r="L39" s="46" t="s">
        <v>61</v>
      </c>
      <c r="M39" s="2">
        <v>233.0</v>
      </c>
      <c r="N39" s="2" t="s">
        <v>1431</v>
      </c>
      <c r="O39" s="47">
        <v>1.630145175931E12</v>
      </c>
      <c r="P39" s="24" t="b">
        <f t="shared" si="4"/>
        <v>1</v>
      </c>
      <c r="Q39" s="46" t="s">
        <v>61</v>
      </c>
      <c r="R39" s="2">
        <v>201.0</v>
      </c>
      <c r="S39" s="2" t="s">
        <v>1432</v>
      </c>
      <c r="T39" s="47">
        <v>1.630149347657E12</v>
      </c>
      <c r="U39" s="24" t="b">
        <f t="shared" si="5"/>
        <v>1</v>
      </c>
      <c r="V39" s="46" t="s">
        <v>81</v>
      </c>
      <c r="W39" s="2">
        <v>161.0</v>
      </c>
      <c r="X39" s="2" t="s">
        <v>1434</v>
      </c>
      <c r="Y39" s="47">
        <v>1.630149791273E12</v>
      </c>
      <c r="Z39" s="24" t="b">
        <f t="shared" si="6"/>
        <v>1</v>
      </c>
      <c r="AA39" s="46" t="s">
        <v>138</v>
      </c>
      <c r="AB39" s="2">
        <v>492.0</v>
      </c>
      <c r="AC39" s="2" t="s">
        <v>1437</v>
      </c>
      <c r="AD39" s="47">
        <v>1.63015031121E12</v>
      </c>
      <c r="AE39" s="24" t="b">
        <f t="shared" si="7"/>
        <v>1</v>
      </c>
      <c r="AF39" s="46" t="s">
        <v>61</v>
      </c>
      <c r="AG39" s="2">
        <v>252.0</v>
      </c>
      <c r="AH39" s="2" t="s">
        <v>1433</v>
      </c>
      <c r="AI39" s="47">
        <v>1.630155538591E12</v>
      </c>
      <c r="AJ39" s="24" t="b">
        <f t="shared" si="8"/>
        <v>1</v>
      </c>
      <c r="AK39" s="46" t="s">
        <v>176</v>
      </c>
      <c r="AL39" s="2">
        <v>910.0</v>
      </c>
      <c r="AM39" s="2" t="s">
        <v>1438</v>
      </c>
      <c r="AN39" s="47">
        <v>1.630155984699E12</v>
      </c>
      <c r="AO39" s="24" t="b">
        <f t="shared" si="9"/>
        <v>1</v>
      </c>
      <c r="AP39" s="46" t="s">
        <v>183</v>
      </c>
      <c r="AQ39" s="2">
        <v>195.0</v>
      </c>
      <c r="AR39" s="2" t="s">
        <v>1435</v>
      </c>
      <c r="AS39" s="47">
        <v>1.630156609537E12</v>
      </c>
    </row>
    <row r="40">
      <c r="A40" s="24" t="b">
        <f t="shared" si="1"/>
        <v>1</v>
      </c>
      <c r="B40" s="46" t="s">
        <v>202</v>
      </c>
      <c r="C40" s="2">
        <v>259.0</v>
      </c>
      <c r="D40" s="2" t="s">
        <v>1436</v>
      </c>
      <c r="E40" s="47">
        <v>1.630144424283E12</v>
      </c>
      <c r="F40" s="24" t="b">
        <f t="shared" si="2"/>
        <v>1</v>
      </c>
      <c r="G40" s="46" t="s">
        <v>202</v>
      </c>
      <c r="H40" s="2">
        <v>259.0</v>
      </c>
      <c r="I40" s="2" t="s">
        <v>1436</v>
      </c>
      <c r="J40" s="47">
        <v>1.630144424283E12</v>
      </c>
      <c r="K40" s="24" t="b">
        <f t="shared" si="3"/>
        <v>1</v>
      </c>
      <c r="L40" s="46" t="s">
        <v>196</v>
      </c>
      <c r="M40" s="2">
        <v>117.0</v>
      </c>
      <c r="N40" s="2" t="s">
        <v>1439</v>
      </c>
      <c r="O40" s="47">
        <v>1.630145176048E12</v>
      </c>
      <c r="P40" s="24" t="b">
        <f t="shared" si="4"/>
        <v>1</v>
      </c>
      <c r="Q40" s="46" t="s">
        <v>196</v>
      </c>
      <c r="R40" s="2">
        <v>117.0</v>
      </c>
      <c r="S40" s="2" t="s">
        <v>1432</v>
      </c>
      <c r="T40" s="47">
        <v>1.630149347775E12</v>
      </c>
      <c r="U40" s="24" t="b">
        <f t="shared" si="5"/>
        <v>1</v>
      </c>
      <c r="V40" s="46" t="s">
        <v>84</v>
      </c>
      <c r="W40" s="2">
        <v>254.0</v>
      </c>
      <c r="X40" s="2" t="s">
        <v>1434</v>
      </c>
      <c r="Y40" s="47">
        <v>1.630149791529E12</v>
      </c>
      <c r="Z40" s="24" t="b">
        <f t="shared" si="6"/>
        <v>1</v>
      </c>
      <c r="AA40" s="46" t="s">
        <v>81</v>
      </c>
      <c r="AB40" s="2">
        <v>216.0</v>
      </c>
      <c r="AC40" s="2" t="s">
        <v>1437</v>
      </c>
      <c r="AD40" s="47">
        <v>1.630150311426E12</v>
      </c>
      <c r="AE40" s="24" t="b">
        <f t="shared" si="7"/>
        <v>1</v>
      </c>
      <c r="AF40" s="46" t="s">
        <v>196</v>
      </c>
      <c r="AG40" s="2">
        <v>168.0</v>
      </c>
      <c r="AH40" s="2" t="s">
        <v>1433</v>
      </c>
      <c r="AI40" s="47">
        <v>1.63015553876E12</v>
      </c>
      <c r="AJ40" s="24" t="b">
        <f t="shared" si="8"/>
        <v>1</v>
      </c>
      <c r="AK40" s="46" t="s">
        <v>186</v>
      </c>
      <c r="AL40" s="2">
        <v>360.0</v>
      </c>
      <c r="AM40" s="2" t="s">
        <v>1440</v>
      </c>
      <c r="AN40" s="47">
        <v>1.630155985063E12</v>
      </c>
      <c r="AO40" s="24" t="b">
        <f t="shared" si="9"/>
        <v>1</v>
      </c>
      <c r="AP40" s="46" t="s">
        <v>70</v>
      </c>
      <c r="AQ40" s="2">
        <v>178.0</v>
      </c>
      <c r="AR40" s="2" t="s">
        <v>1435</v>
      </c>
      <c r="AS40" s="47">
        <v>1.630156609711E12</v>
      </c>
    </row>
    <row r="41">
      <c r="A41" s="24" t="b">
        <f t="shared" si="1"/>
        <v>1</v>
      </c>
      <c r="B41" s="46" t="s">
        <v>75</v>
      </c>
      <c r="C41" s="2">
        <v>217.0</v>
      </c>
      <c r="D41" s="2" t="s">
        <v>1436</v>
      </c>
      <c r="E41" s="47">
        <v>1.630144424503E12</v>
      </c>
      <c r="F41" s="24" t="b">
        <f t="shared" si="2"/>
        <v>1</v>
      </c>
      <c r="G41" s="46" t="s">
        <v>75</v>
      </c>
      <c r="H41" s="2">
        <v>217.0</v>
      </c>
      <c r="I41" s="2" t="s">
        <v>1436</v>
      </c>
      <c r="J41" s="47">
        <v>1.630144424503E12</v>
      </c>
      <c r="K41" s="24" t="b">
        <f t="shared" si="3"/>
        <v>1</v>
      </c>
      <c r="L41" s="46" t="s">
        <v>70</v>
      </c>
      <c r="M41" s="2">
        <v>168.0</v>
      </c>
      <c r="N41" s="2" t="s">
        <v>1439</v>
      </c>
      <c r="O41" s="47">
        <v>1.630145176214E12</v>
      </c>
      <c r="P41" s="24" t="b">
        <f t="shared" si="4"/>
        <v>1</v>
      </c>
      <c r="Q41" s="46" t="s">
        <v>70</v>
      </c>
      <c r="R41" s="2">
        <v>479.0</v>
      </c>
      <c r="S41" s="2" t="s">
        <v>1441</v>
      </c>
      <c r="T41" s="47">
        <v>1.630149348251E12</v>
      </c>
      <c r="U41" s="24" t="b">
        <f t="shared" si="5"/>
        <v>1</v>
      </c>
      <c r="V41" s="46" t="s">
        <v>138</v>
      </c>
      <c r="W41" s="2">
        <v>158.0</v>
      </c>
      <c r="X41" s="2" t="s">
        <v>1434</v>
      </c>
      <c r="Y41" s="47">
        <v>1.630149791687E12</v>
      </c>
      <c r="Z41" s="24" t="b">
        <f t="shared" si="6"/>
        <v>1</v>
      </c>
      <c r="AA41" s="46" t="s">
        <v>138</v>
      </c>
      <c r="AB41" s="2">
        <v>420.0</v>
      </c>
      <c r="AC41" s="2" t="s">
        <v>1437</v>
      </c>
      <c r="AD41" s="47">
        <v>1.630150311857E12</v>
      </c>
      <c r="AE41" s="24" t="b">
        <f t="shared" si="7"/>
        <v>1</v>
      </c>
      <c r="AF41" s="46" t="s">
        <v>70</v>
      </c>
      <c r="AG41" s="2">
        <v>163.0</v>
      </c>
      <c r="AH41" s="2" t="s">
        <v>1433</v>
      </c>
      <c r="AI41" s="47">
        <v>1.63015553892E12</v>
      </c>
      <c r="AJ41" s="24" t="b">
        <f t="shared" si="8"/>
        <v>1</v>
      </c>
      <c r="AK41" s="46" t="s">
        <v>84</v>
      </c>
      <c r="AL41" s="2">
        <v>614.0</v>
      </c>
      <c r="AM41" s="2" t="s">
        <v>1440</v>
      </c>
      <c r="AN41" s="47">
        <v>1.630155985695E12</v>
      </c>
      <c r="AO41" s="24" t="b">
        <f t="shared" si="9"/>
        <v>1</v>
      </c>
      <c r="AP41" s="46" t="s">
        <v>61</v>
      </c>
      <c r="AQ41" s="2">
        <v>207.0</v>
      </c>
      <c r="AR41" s="2" t="s">
        <v>1435</v>
      </c>
      <c r="AS41" s="47">
        <v>1.630156609919E12</v>
      </c>
    </row>
    <row r="42">
      <c r="A42" s="24" t="b">
        <f t="shared" si="1"/>
        <v>1</v>
      </c>
      <c r="B42" s="46" t="s">
        <v>84</v>
      </c>
      <c r="C42" s="2">
        <v>815.0</v>
      </c>
      <c r="D42" s="2" t="s">
        <v>1442</v>
      </c>
      <c r="E42" s="47">
        <v>1.630144425315E12</v>
      </c>
      <c r="F42" s="24" t="b">
        <f t="shared" si="2"/>
        <v>1</v>
      </c>
      <c r="G42" s="46" t="s">
        <v>84</v>
      </c>
      <c r="H42" s="2">
        <v>815.0</v>
      </c>
      <c r="I42" s="2" t="s">
        <v>1442</v>
      </c>
      <c r="J42" s="47">
        <v>1.630144425315E12</v>
      </c>
      <c r="K42" s="24" t="b">
        <f t="shared" si="3"/>
        <v>1</v>
      </c>
      <c r="L42" s="46" t="s">
        <v>202</v>
      </c>
      <c r="M42" s="2">
        <v>208.0</v>
      </c>
      <c r="N42" s="2" t="s">
        <v>1439</v>
      </c>
      <c r="O42" s="47">
        <v>1.630145176422E12</v>
      </c>
      <c r="P42" s="24" t="b">
        <f t="shared" si="4"/>
        <v>1</v>
      </c>
      <c r="Q42" s="46" t="s">
        <v>202</v>
      </c>
      <c r="R42" s="2">
        <v>259.0</v>
      </c>
      <c r="S42" s="2" t="s">
        <v>1441</v>
      </c>
      <c r="T42" s="47">
        <v>1.63014934851E12</v>
      </c>
      <c r="U42" s="24" t="b">
        <f t="shared" si="5"/>
        <v>1</v>
      </c>
      <c r="V42" s="46" t="s">
        <v>81</v>
      </c>
      <c r="W42" s="2">
        <v>281.0</v>
      </c>
      <c r="X42" s="2" t="s">
        <v>1434</v>
      </c>
      <c r="Y42" s="47">
        <v>1.630149791966E12</v>
      </c>
      <c r="Z42" s="24" t="b">
        <f t="shared" si="6"/>
        <v>1</v>
      </c>
      <c r="AA42" s="46" t="s">
        <v>84</v>
      </c>
      <c r="AB42" s="2">
        <v>118.0</v>
      </c>
      <c r="AC42" s="2" t="s">
        <v>1437</v>
      </c>
      <c r="AD42" s="47">
        <v>1.630150311963E12</v>
      </c>
      <c r="AE42" s="24" t="b">
        <f t="shared" si="7"/>
        <v>1</v>
      </c>
      <c r="AF42" s="46" t="s">
        <v>202</v>
      </c>
      <c r="AG42" s="2">
        <v>221.0</v>
      </c>
      <c r="AH42" s="2" t="s">
        <v>1443</v>
      </c>
      <c r="AI42" s="47">
        <v>1.630155539144E12</v>
      </c>
      <c r="AJ42" s="24" t="b">
        <f t="shared" si="8"/>
        <v>1</v>
      </c>
      <c r="AK42" s="46" t="s">
        <v>193</v>
      </c>
      <c r="AL42" s="2">
        <v>2432.0</v>
      </c>
      <c r="AM42" s="2" t="s">
        <v>1444</v>
      </c>
      <c r="AN42" s="47">
        <v>1.630155988109E12</v>
      </c>
      <c r="AO42" s="24" t="b">
        <f t="shared" si="9"/>
        <v>1</v>
      </c>
      <c r="AP42" s="46" t="s">
        <v>196</v>
      </c>
      <c r="AQ42" s="2">
        <v>143.0</v>
      </c>
      <c r="AR42" s="2" t="s">
        <v>1445</v>
      </c>
      <c r="AS42" s="47">
        <v>1.630156610063E12</v>
      </c>
    </row>
    <row r="43">
      <c r="A43" s="24" t="b">
        <f t="shared" si="1"/>
        <v>1</v>
      </c>
      <c r="B43" s="46" t="s">
        <v>176</v>
      </c>
      <c r="C43" s="2">
        <v>384.0</v>
      </c>
      <c r="D43" s="2" t="s">
        <v>1442</v>
      </c>
      <c r="E43" s="47">
        <v>1.630144425698E12</v>
      </c>
      <c r="F43" s="24" t="b">
        <f t="shared" si="2"/>
        <v>1</v>
      </c>
      <c r="G43" s="46" t="s">
        <v>176</v>
      </c>
      <c r="H43" s="2">
        <v>384.0</v>
      </c>
      <c r="I43" s="2" t="s">
        <v>1442</v>
      </c>
      <c r="J43" s="47">
        <v>1.630144425698E12</v>
      </c>
      <c r="K43" s="24" t="b">
        <f t="shared" si="3"/>
        <v>1</v>
      </c>
      <c r="L43" s="46" t="s">
        <v>75</v>
      </c>
      <c r="M43" s="2">
        <v>152.0</v>
      </c>
      <c r="N43" s="2" t="s">
        <v>1439</v>
      </c>
      <c r="O43" s="47">
        <v>1.63014517658E12</v>
      </c>
      <c r="P43" s="24" t="b">
        <f t="shared" si="4"/>
        <v>1</v>
      </c>
      <c r="Q43" s="46" t="s">
        <v>75</v>
      </c>
      <c r="R43" s="2">
        <v>192.0</v>
      </c>
      <c r="S43" s="2" t="s">
        <v>1441</v>
      </c>
      <c r="T43" s="47">
        <v>1.630149348701E12</v>
      </c>
      <c r="U43" s="24" t="b">
        <f t="shared" si="5"/>
        <v>1</v>
      </c>
      <c r="V43" s="46" t="s">
        <v>84</v>
      </c>
      <c r="W43" s="2">
        <v>263.0</v>
      </c>
      <c r="X43" s="2" t="s">
        <v>1446</v>
      </c>
      <c r="Y43" s="47">
        <v>1.630149792227E12</v>
      </c>
      <c r="Z43" s="24" t="b">
        <f t="shared" si="6"/>
        <v>1</v>
      </c>
      <c r="AA43" s="46" t="s">
        <v>176</v>
      </c>
      <c r="AB43" s="2">
        <v>336.0</v>
      </c>
      <c r="AC43" s="2" t="s">
        <v>1447</v>
      </c>
      <c r="AD43" s="47">
        <v>1.630150312308E12</v>
      </c>
      <c r="AE43" s="24" t="b">
        <f t="shared" si="7"/>
        <v>1</v>
      </c>
      <c r="AF43" s="46" t="s">
        <v>75</v>
      </c>
      <c r="AG43" s="2">
        <v>143.0</v>
      </c>
      <c r="AH43" s="2" t="s">
        <v>1443</v>
      </c>
      <c r="AI43" s="47">
        <v>1.630155539283E12</v>
      </c>
      <c r="AJ43" s="24" t="b">
        <f t="shared" si="8"/>
        <v>1</v>
      </c>
      <c r="AK43" s="46" t="s">
        <v>198</v>
      </c>
      <c r="AL43" s="2">
        <v>1431.0</v>
      </c>
      <c r="AM43" s="2" t="s">
        <v>1448</v>
      </c>
      <c r="AN43" s="47">
        <v>1.630155989535E12</v>
      </c>
      <c r="AO43" s="24" t="b">
        <f t="shared" si="9"/>
        <v>1</v>
      </c>
      <c r="AP43" s="46" t="s">
        <v>70</v>
      </c>
      <c r="AQ43" s="2">
        <v>159.0</v>
      </c>
      <c r="AR43" s="2" t="s">
        <v>1445</v>
      </c>
      <c r="AS43" s="47">
        <v>1.630156610223E12</v>
      </c>
    </row>
    <row r="44">
      <c r="A44" s="24" t="b">
        <f t="shared" si="1"/>
        <v>1</v>
      </c>
      <c r="B44" s="46" t="s">
        <v>186</v>
      </c>
      <c r="C44" s="2">
        <v>366.0</v>
      </c>
      <c r="D44" s="2" t="s">
        <v>1449</v>
      </c>
      <c r="E44" s="47">
        <v>1.630144426062E12</v>
      </c>
      <c r="F44" s="24" t="b">
        <f t="shared" si="2"/>
        <v>1</v>
      </c>
      <c r="G44" s="46" t="s">
        <v>186</v>
      </c>
      <c r="H44" s="2">
        <v>366.0</v>
      </c>
      <c r="I44" s="2" t="s">
        <v>1449</v>
      </c>
      <c r="J44" s="47">
        <v>1.630144426062E12</v>
      </c>
      <c r="K44" s="24" t="b">
        <f t="shared" si="3"/>
        <v>1</v>
      </c>
      <c r="L44" s="46" t="s">
        <v>84</v>
      </c>
      <c r="M44" s="2">
        <v>319.0</v>
      </c>
      <c r="N44" s="2" t="s">
        <v>1439</v>
      </c>
      <c r="O44" s="47">
        <v>1.630145176889E12</v>
      </c>
      <c r="P44" s="24" t="b">
        <f t="shared" si="4"/>
        <v>1</v>
      </c>
      <c r="Q44" s="46" t="s">
        <v>84</v>
      </c>
      <c r="R44" s="2">
        <v>479.0</v>
      </c>
      <c r="S44" s="2" t="s">
        <v>1450</v>
      </c>
      <c r="T44" s="47">
        <v>1.630149349183E12</v>
      </c>
      <c r="U44" s="24" t="b">
        <f t="shared" si="5"/>
        <v>0</v>
      </c>
      <c r="V44" s="46" t="s">
        <v>148</v>
      </c>
      <c r="W44" s="2">
        <v>541.0</v>
      </c>
      <c r="X44" s="2" t="s">
        <v>1446</v>
      </c>
      <c r="Y44" s="47">
        <v>1.630149792775E12</v>
      </c>
      <c r="Z44" s="24" t="b">
        <f t="shared" si="6"/>
        <v>1</v>
      </c>
      <c r="AA44" s="46" t="s">
        <v>186</v>
      </c>
      <c r="AB44" s="2">
        <v>272.0</v>
      </c>
      <c r="AC44" s="2" t="s">
        <v>1447</v>
      </c>
      <c r="AD44" s="47">
        <v>1.630150312576E12</v>
      </c>
      <c r="AE44" s="24" t="b">
        <f t="shared" si="7"/>
        <v>1</v>
      </c>
      <c r="AF44" s="46" t="s">
        <v>84</v>
      </c>
      <c r="AG44" s="2">
        <v>295.0</v>
      </c>
      <c r="AH44" s="2" t="s">
        <v>1443</v>
      </c>
      <c r="AI44" s="47">
        <v>1.630155539579E12</v>
      </c>
      <c r="AJ44" s="24" t="b">
        <f t="shared" si="8"/>
        <v>1</v>
      </c>
      <c r="AK44" s="46" t="s">
        <v>159</v>
      </c>
      <c r="AL44" s="2">
        <v>334.0</v>
      </c>
      <c r="AM44" s="2" t="s">
        <v>1448</v>
      </c>
      <c r="AN44" s="47">
        <v>1.630155989871E12</v>
      </c>
      <c r="AO44" s="24" t="b">
        <f t="shared" si="9"/>
        <v>1</v>
      </c>
      <c r="AP44" s="46" t="s">
        <v>202</v>
      </c>
      <c r="AQ44" s="2">
        <v>183.0</v>
      </c>
      <c r="AR44" s="2" t="s">
        <v>1445</v>
      </c>
      <c r="AS44" s="47">
        <v>1.630156610404E12</v>
      </c>
    </row>
    <row r="45">
      <c r="A45" s="24" t="b">
        <f t="shared" si="1"/>
        <v>1</v>
      </c>
      <c r="B45" s="46" t="s">
        <v>84</v>
      </c>
      <c r="C45" s="2">
        <v>516.0</v>
      </c>
      <c r="D45" s="2" t="s">
        <v>1449</v>
      </c>
      <c r="E45" s="47">
        <v>1.630144426579E12</v>
      </c>
      <c r="F45" s="24" t="b">
        <f t="shared" si="2"/>
        <v>1</v>
      </c>
      <c r="G45" s="46" t="s">
        <v>84</v>
      </c>
      <c r="H45" s="2">
        <v>516.0</v>
      </c>
      <c r="I45" s="2" t="s">
        <v>1449</v>
      </c>
      <c r="J45" s="47">
        <v>1.630144426579E12</v>
      </c>
      <c r="K45" s="24" t="b">
        <f t="shared" si="3"/>
        <v>1</v>
      </c>
      <c r="L45" s="46" t="s">
        <v>176</v>
      </c>
      <c r="M45" s="2">
        <v>602.0</v>
      </c>
      <c r="N45" s="2" t="s">
        <v>1451</v>
      </c>
      <c r="O45" s="47">
        <v>1.630145177494E12</v>
      </c>
      <c r="P45" s="24" t="b">
        <f t="shared" si="4"/>
        <v>1</v>
      </c>
      <c r="Q45" s="46" t="s">
        <v>176</v>
      </c>
      <c r="R45" s="2">
        <v>876.0</v>
      </c>
      <c r="S45" s="2" t="s">
        <v>1452</v>
      </c>
      <c r="T45" s="47">
        <v>1.630149350057E12</v>
      </c>
      <c r="U45" s="24" t="b">
        <f t="shared" si="5"/>
        <v>1</v>
      </c>
      <c r="V45" s="46" t="s">
        <v>159</v>
      </c>
      <c r="W45" s="2">
        <v>308.0</v>
      </c>
      <c r="X45" s="2" t="s">
        <v>1453</v>
      </c>
      <c r="Y45" s="47">
        <v>1.630149793077E12</v>
      </c>
      <c r="Z45" s="24" t="b">
        <f t="shared" si="6"/>
        <v>1</v>
      </c>
      <c r="AA45" s="46" t="s">
        <v>84</v>
      </c>
      <c r="AB45" s="2">
        <v>382.0</v>
      </c>
      <c r="AC45" s="2" t="s">
        <v>1447</v>
      </c>
      <c r="AD45" s="47">
        <v>1.630150312951E12</v>
      </c>
      <c r="AE45" s="24" t="b">
        <f t="shared" si="7"/>
        <v>1</v>
      </c>
      <c r="AF45" s="46" t="s">
        <v>176</v>
      </c>
      <c r="AG45" s="2">
        <v>1094.0</v>
      </c>
      <c r="AH45" s="2" t="s">
        <v>1454</v>
      </c>
      <c r="AI45" s="47">
        <v>1.630155540673E12</v>
      </c>
      <c r="AJ45" s="24" t="b">
        <f t="shared" si="8"/>
        <v>1</v>
      </c>
      <c r="AK45" s="46" t="s">
        <v>166</v>
      </c>
      <c r="AL45" s="2">
        <v>177.0</v>
      </c>
      <c r="AM45" s="2" t="s">
        <v>1455</v>
      </c>
      <c r="AN45" s="47">
        <v>1.630155990048E12</v>
      </c>
      <c r="AO45" s="24" t="b">
        <f t="shared" si="9"/>
        <v>1</v>
      </c>
      <c r="AP45" s="46" t="s">
        <v>75</v>
      </c>
      <c r="AQ45" s="2">
        <v>217.0</v>
      </c>
      <c r="AR45" s="2" t="s">
        <v>1445</v>
      </c>
      <c r="AS45" s="47">
        <v>1.630156610622E12</v>
      </c>
    </row>
    <row r="46">
      <c r="A46" s="24" t="b">
        <f t="shared" si="1"/>
        <v>1</v>
      </c>
      <c r="B46" s="46" t="s">
        <v>172</v>
      </c>
      <c r="C46" s="2">
        <v>4014.0</v>
      </c>
      <c r="D46" s="2" t="s">
        <v>1456</v>
      </c>
      <c r="E46" s="47">
        <v>1.630144430596E12</v>
      </c>
      <c r="F46" s="24" t="b">
        <f t="shared" si="2"/>
        <v>1</v>
      </c>
      <c r="G46" s="46" t="s">
        <v>172</v>
      </c>
      <c r="H46" s="2">
        <v>4014.0</v>
      </c>
      <c r="I46" s="2" t="s">
        <v>1456</v>
      </c>
      <c r="J46" s="47">
        <v>1.630144430596E12</v>
      </c>
      <c r="K46" s="24" t="b">
        <f t="shared" si="3"/>
        <v>1</v>
      </c>
      <c r="L46" s="46" t="s">
        <v>186</v>
      </c>
      <c r="M46" s="2">
        <v>401.0</v>
      </c>
      <c r="N46" s="2" t="s">
        <v>1451</v>
      </c>
      <c r="O46" s="47">
        <v>1.630145177894E12</v>
      </c>
      <c r="P46" s="24" t="b">
        <f t="shared" si="4"/>
        <v>1</v>
      </c>
      <c r="Q46" s="46" t="s">
        <v>186</v>
      </c>
      <c r="R46" s="2">
        <v>398.0</v>
      </c>
      <c r="S46" s="2" t="s">
        <v>1452</v>
      </c>
      <c r="T46" s="47">
        <v>1.630149350468E12</v>
      </c>
      <c r="U46" s="24" t="b">
        <f t="shared" si="5"/>
        <v>1</v>
      </c>
      <c r="V46" s="46" t="s">
        <v>178</v>
      </c>
      <c r="W46" s="2">
        <v>210.0</v>
      </c>
      <c r="X46" s="2" t="s">
        <v>1453</v>
      </c>
      <c r="Y46" s="47">
        <v>1.630149793289E12</v>
      </c>
      <c r="Z46" s="24" t="b">
        <f t="shared" si="6"/>
        <v>1</v>
      </c>
      <c r="AA46" s="46" t="s">
        <v>159</v>
      </c>
      <c r="AB46" s="2">
        <v>5969.0</v>
      </c>
      <c r="AC46" s="2" t="s">
        <v>1457</v>
      </c>
      <c r="AD46" s="47">
        <v>1.630150318936E12</v>
      </c>
      <c r="AE46" s="24" t="b">
        <f t="shared" si="7"/>
        <v>1</v>
      </c>
      <c r="AF46" s="46" t="s">
        <v>186</v>
      </c>
      <c r="AG46" s="2">
        <v>359.0</v>
      </c>
      <c r="AH46" s="2" t="s">
        <v>1458</v>
      </c>
      <c r="AI46" s="47">
        <v>1.630155541034E12</v>
      </c>
      <c r="AJ46" s="24" t="b">
        <f t="shared" si="8"/>
        <v>1</v>
      </c>
      <c r="AK46" s="46" t="s">
        <v>84</v>
      </c>
      <c r="AL46" s="2">
        <v>311.0</v>
      </c>
      <c r="AM46" s="2" t="s">
        <v>1455</v>
      </c>
      <c r="AN46" s="47">
        <v>1.63015599036E12</v>
      </c>
      <c r="AO46" s="24" t="b">
        <f t="shared" si="9"/>
        <v>1</v>
      </c>
      <c r="AP46" s="46" t="s">
        <v>84</v>
      </c>
      <c r="AQ46" s="2">
        <v>255.0</v>
      </c>
      <c r="AR46" s="2" t="s">
        <v>1445</v>
      </c>
      <c r="AS46" s="47">
        <v>1.630156610879E12</v>
      </c>
    </row>
    <row r="47">
      <c r="A47" s="24" t="b">
        <f t="shared" si="1"/>
        <v>1</v>
      </c>
      <c r="B47" s="46" t="s">
        <v>198</v>
      </c>
      <c r="C47" s="2">
        <v>1001.0</v>
      </c>
      <c r="D47" s="2" t="s">
        <v>1459</v>
      </c>
      <c r="E47" s="47">
        <v>1.630144431598E12</v>
      </c>
      <c r="F47" s="24" t="b">
        <f t="shared" si="2"/>
        <v>1</v>
      </c>
      <c r="G47" s="46" t="s">
        <v>198</v>
      </c>
      <c r="H47" s="2">
        <v>1001.0</v>
      </c>
      <c r="I47" s="2" t="s">
        <v>1459</v>
      </c>
      <c r="J47" s="47">
        <v>1.630144431598E12</v>
      </c>
      <c r="K47" s="24" t="b">
        <f t="shared" si="3"/>
        <v>1</v>
      </c>
      <c r="L47" s="46" t="s">
        <v>84</v>
      </c>
      <c r="M47" s="2">
        <v>592.0</v>
      </c>
      <c r="N47" s="2" t="s">
        <v>1460</v>
      </c>
      <c r="O47" s="47">
        <v>1.630145178489E12</v>
      </c>
      <c r="P47" s="24" t="b">
        <f t="shared" si="4"/>
        <v>1</v>
      </c>
      <c r="Q47" s="46" t="s">
        <v>84</v>
      </c>
      <c r="R47" s="2">
        <v>627.0</v>
      </c>
      <c r="S47" s="2" t="s">
        <v>1461</v>
      </c>
      <c r="T47" s="47">
        <v>1.630149351083E12</v>
      </c>
      <c r="U47" s="24" t="b">
        <f t="shared" si="5"/>
        <v>1</v>
      </c>
      <c r="V47" s="46" t="s">
        <v>84</v>
      </c>
      <c r="W47" s="2">
        <v>184.0</v>
      </c>
      <c r="X47" s="2" t="s">
        <v>1453</v>
      </c>
      <c r="Y47" s="47">
        <v>1.630149793473E12</v>
      </c>
      <c r="Z47" s="24" t="b">
        <f t="shared" si="6"/>
        <v>1</v>
      </c>
      <c r="AA47" s="46" t="s">
        <v>198</v>
      </c>
      <c r="AB47" s="2">
        <v>1347.0</v>
      </c>
      <c r="AC47" s="2" t="s">
        <v>1462</v>
      </c>
      <c r="AD47" s="47">
        <v>1.630150320268E12</v>
      </c>
      <c r="AE47" s="24" t="b">
        <f t="shared" si="7"/>
        <v>1</v>
      </c>
      <c r="AF47" s="46" t="s">
        <v>84</v>
      </c>
      <c r="AG47" s="2">
        <v>533.0</v>
      </c>
      <c r="AH47" s="2" t="s">
        <v>1458</v>
      </c>
      <c r="AI47" s="47">
        <v>1.630155541568E12</v>
      </c>
      <c r="AJ47" s="24" t="b">
        <f t="shared" si="8"/>
        <v>1</v>
      </c>
      <c r="AK47" s="46" t="s">
        <v>221</v>
      </c>
      <c r="AL47" s="2">
        <v>659.0</v>
      </c>
      <c r="AM47" s="2" t="s">
        <v>1463</v>
      </c>
      <c r="AN47" s="47">
        <v>1.630155991018E12</v>
      </c>
      <c r="AO47" s="24" t="b">
        <f t="shared" si="9"/>
        <v>1</v>
      </c>
      <c r="AP47" s="46" t="s">
        <v>176</v>
      </c>
      <c r="AQ47" s="2">
        <v>699.0</v>
      </c>
      <c r="AR47" s="2" t="s">
        <v>1464</v>
      </c>
      <c r="AS47" s="47">
        <v>1.630156611581E12</v>
      </c>
    </row>
    <row r="48">
      <c r="A48" s="24" t="b">
        <f t="shared" si="1"/>
        <v>1</v>
      </c>
      <c r="B48" s="46" t="s">
        <v>159</v>
      </c>
      <c r="C48" s="2">
        <v>342.0</v>
      </c>
      <c r="D48" s="2" t="s">
        <v>1459</v>
      </c>
      <c r="E48" s="47">
        <v>1.630144431939E12</v>
      </c>
      <c r="F48" s="24" t="b">
        <f t="shared" si="2"/>
        <v>1</v>
      </c>
      <c r="G48" s="46" t="s">
        <v>159</v>
      </c>
      <c r="H48" s="2">
        <v>342.0</v>
      </c>
      <c r="I48" s="2" t="s">
        <v>1459</v>
      </c>
      <c r="J48" s="47">
        <v>1.630144431939E12</v>
      </c>
      <c r="K48" s="24" t="b">
        <f t="shared" si="3"/>
        <v>1</v>
      </c>
      <c r="L48" s="46" t="s">
        <v>172</v>
      </c>
      <c r="M48" s="2">
        <v>3263.0</v>
      </c>
      <c r="N48" s="2" t="s">
        <v>1465</v>
      </c>
      <c r="O48" s="47">
        <v>1.63014518175E12</v>
      </c>
      <c r="P48" s="24" t="b">
        <f t="shared" si="4"/>
        <v>1</v>
      </c>
      <c r="Q48" s="46" t="s">
        <v>164</v>
      </c>
      <c r="R48" s="2">
        <v>2956.0</v>
      </c>
      <c r="S48" s="2" t="s">
        <v>1466</v>
      </c>
      <c r="T48" s="47">
        <v>1.63014935404E12</v>
      </c>
      <c r="U48" s="24" t="b">
        <f t="shared" si="5"/>
        <v>1</v>
      </c>
      <c r="V48" s="46" t="s">
        <v>176</v>
      </c>
      <c r="W48" s="2">
        <v>480.0</v>
      </c>
      <c r="X48" s="2" t="s">
        <v>1453</v>
      </c>
      <c r="Y48" s="47">
        <v>1.630149793953E12</v>
      </c>
      <c r="Z48" s="24" t="b">
        <f t="shared" si="6"/>
        <v>1</v>
      </c>
      <c r="AA48" s="46" t="s">
        <v>159</v>
      </c>
      <c r="AB48" s="2">
        <v>260.0</v>
      </c>
      <c r="AC48" s="2" t="s">
        <v>1462</v>
      </c>
      <c r="AD48" s="47">
        <v>1.630150320529E12</v>
      </c>
      <c r="AE48" s="24" t="b">
        <f t="shared" si="7"/>
        <v>1</v>
      </c>
      <c r="AF48" s="46" t="s">
        <v>167</v>
      </c>
      <c r="AG48" s="2">
        <v>3477.0</v>
      </c>
      <c r="AH48" s="2" t="s">
        <v>1467</v>
      </c>
      <c r="AI48" s="47">
        <v>1.630155545043E12</v>
      </c>
      <c r="AJ48" s="24" t="b">
        <f t="shared" si="8"/>
        <v>1</v>
      </c>
      <c r="AK48" s="46" t="s">
        <v>123</v>
      </c>
      <c r="AL48" s="2">
        <v>259.0</v>
      </c>
      <c r="AM48" s="2" t="s">
        <v>1463</v>
      </c>
      <c r="AN48" s="47">
        <v>1.630155991276E12</v>
      </c>
      <c r="AO48" s="24" t="b">
        <f t="shared" si="9"/>
        <v>1</v>
      </c>
      <c r="AP48" s="46" t="s">
        <v>186</v>
      </c>
      <c r="AQ48" s="2">
        <v>368.0</v>
      </c>
      <c r="AR48" s="2" t="s">
        <v>1464</v>
      </c>
      <c r="AS48" s="47">
        <v>1.630156611947E12</v>
      </c>
    </row>
    <row r="49">
      <c r="A49" s="24" t="b">
        <f t="shared" si="1"/>
        <v>1</v>
      </c>
      <c r="B49" s="46" t="s">
        <v>166</v>
      </c>
      <c r="C49" s="2">
        <v>256.0</v>
      </c>
      <c r="D49" s="2" t="s">
        <v>1468</v>
      </c>
      <c r="E49" s="47">
        <v>1.630144432197E12</v>
      </c>
      <c r="F49" s="24" t="b">
        <f t="shared" si="2"/>
        <v>1</v>
      </c>
      <c r="G49" s="46" t="s">
        <v>166</v>
      </c>
      <c r="H49" s="2">
        <v>256.0</v>
      </c>
      <c r="I49" s="2" t="s">
        <v>1468</v>
      </c>
      <c r="J49" s="47">
        <v>1.630144432197E12</v>
      </c>
      <c r="K49" s="24" t="b">
        <f t="shared" si="3"/>
        <v>1</v>
      </c>
      <c r="L49" s="46" t="s">
        <v>198</v>
      </c>
      <c r="M49" s="2">
        <v>1705.0</v>
      </c>
      <c r="N49" s="2" t="s">
        <v>1469</v>
      </c>
      <c r="O49" s="47">
        <v>1.630145183454E12</v>
      </c>
      <c r="P49" s="24" t="b">
        <f t="shared" si="4"/>
        <v>1</v>
      </c>
      <c r="Q49" s="46" t="s">
        <v>198</v>
      </c>
      <c r="R49" s="2">
        <v>3024.0</v>
      </c>
      <c r="S49" s="2" t="s">
        <v>1470</v>
      </c>
      <c r="T49" s="47">
        <v>1.630149357066E12</v>
      </c>
      <c r="U49" s="24" t="b">
        <f t="shared" si="5"/>
        <v>1</v>
      </c>
      <c r="V49" s="46" t="s">
        <v>183</v>
      </c>
      <c r="W49" s="2">
        <v>222.0</v>
      </c>
      <c r="X49" s="2" t="s">
        <v>1471</v>
      </c>
      <c r="Y49" s="47">
        <v>1.630149794175E12</v>
      </c>
      <c r="Z49" s="24" t="b">
        <f t="shared" si="6"/>
        <v>1</v>
      </c>
      <c r="AA49" s="46" t="s">
        <v>166</v>
      </c>
      <c r="AB49" s="2">
        <v>231.0</v>
      </c>
      <c r="AC49" s="2" t="s">
        <v>1462</v>
      </c>
      <c r="AD49" s="47">
        <v>1.630150320762E12</v>
      </c>
      <c r="AE49" s="24" t="b">
        <f t="shared" si="7"/>
        <v>1</v>
      </c>
      <c r="AF49" s="46" t="s">
        <v>198</v>
      </c>
      <c r="AG49" s="2">
        <v>1237.0</v>
      </c>
      <c r="AH49" s="2" t="s">
        <v>1472</v>
      </c>
      <c r="AI49" s="47">
        <v>1.63015554628E12</v>
      </c>
      <c r="AJ49" s="24" t="b">
        <f t="shared" si="8"/>
        <v>1</v>
      </c>
      <c r="AK49" s="46" t="s">
        <v>84</v>
      </c>
      <c r="AL49" s="2">
        <v>287.0</v>
      </c>
      <c r="AM49" s="2" t="s">
        <v>1463</v>
      </c>
      <c r="AN49" s="47">
        <v>1.630155991564E12</v>
      </c>
      <c r="AO49" s="24" t="b">
        <f t="shared" si="9"/>
        <v>1</v>
      </c>
      <c r="AP49" s="46" t="s">
        <v>84</v>
      </c>
      <c r="AQ49" s="2">
        <v>441.0</v>
      </c>
      <c r="AR49" s="2" t="s">
        <v>1473</v>
      </c>
      <c r="AS49" s="47">
        <v>1.630156612395E12</v>
      </c>
    </row>
    <row r="50">
      <c r="A50" s="24" t="b">
        <f t="shared" si="1"/>
        <v>1</v>
      </c>
      <c r="B50" s="46" t="s">
        <v>84</v>
      </c>
      <c r="C50" s="2">
        <v>452.0</v>
      </c>
      <c r="D50" s="2" t="s">
        <v>1468</v>
      </c>
      <c r="E50" s="47">
        <v>1.630144432645E12</v>
      </c>
      <c r="F50" s="24" t="b">
        <f t="shared" si="2"/>
        <v>1</v>
      </c>
      <c r="G50" s="46" t="s">
        <v>84</v>
      </c>
      <c r="H50" s="2">
        <v>452.0</v>
      </c>
      <c r="I50" s="2" t="s">
        <v>1468</v>
      </c>
      <c r="J50" s="47">
        <v>1.630144432645E12</v>
      </c>
      <c r="K50" s="24" t="b">
        <f t="shared" si="3"/>
        <v>1</v>
      </c>
      <c r="L50" s="46" t="s">
        <v>178</v>
      </c>
      <c r="M50" s="2">
        <v>433.0</v>
      </c>
      <c r="N50" s="2" t="s">
        <v>1469</v>
      </c>
      <c r="O50" s="47">
        <v>1.630145183894E12</v>
      </c>
      <c r="P50" s="24" t="b">
        <f t="shared" si="4"/>
        <v>1</v>
      </c>
      <c r="Q50" s="46" t="s">
        <v>164</v>
      </c>
      <c r="R50" s="2">
        <v>431.0</v>
      </c>
      <c r="S50" s="2" t="s">
        <v>1470</v>
      </c>
      <c r="T50" s="47">
        <v>1.630149357495E12</v>
      </c>
      <c r="U50" s="24" t="b">
        <f t="shared" si="5"/>
        <v>1</v>
      </c>
      <c r="V50" s="46" t="s">
        <v>70</v>
      </c>
      <c r="W50" s="2">
        <v>178.0</v>
      </c>
      <c r="X50" s="2" t="s">
        <v>1471</v>
      </c>
      <c r="Y50" s="47">
        <v>1.630149794349E12</v>
      </c>
      <c r="Z50" s="24" t="b">
        <f t="shared" si="6"/>
        <v>1</v>
      </c>
      <c r="AA50" s="46" t="s">
        <v>84</v>
      </c>
      <c r="AB50" s="2">
        <v>357.0</v>
      </c>
      <c r="AC50" s="2" t="s">
        <v>1474</v>
      </c>
      <c r="AD50" s="47">
        <v>1.630150321118E12</v>
      </c>
      <c r="AE50" s="24" t="b">
        <f t="shared" si="7"/>
        <v>1</v>
      </c>
      <c r="AF50" s="46" t="s">
        <v>157</v>
      </c>
      <c r="AG50" s="2">
        <v>679.0</v>
      </c>
      <c r="AH50" s="2" t="s">
        <v>1472</v>
      </c>
      <c r="AI50" s="47">
        <v>1.630155546959E12</v>
      </c>
      <c r="AJ50" s="24" t="b">
        <f t="shared" si="8"/>
        <v>1</v>
      </c>
      <c r="AK50" s="46" t="s">
        <v>212</v>
      </c>
      <c r="AL50" s="2">
        <v>423.0</v>
      </c>
      <c r="AM50" s="2" t="s">
        <v>1463</v>
      </c>
      <c r="AN50" s="47">
        <v>1.630155991988E12</v>
      </c>
      <c r="AO50" s="24" t="b">
        <f t="shared" si="9"/>
        <v>1</v>
      </c>
      <c r="AP50" s="46" t="s">
        <v>229</v>
      </c>
      <c r="AQ50" s="2">
        <v>3133.0</v>
      </c>
      <c r="AR50" s="2" t="s">
        <v>1475</v>
      </c>
      <c r="AS50" s="47">
        <v>1.63015661554E12</v>
      </c>
    </row>
    <row r="51">
      <c r="A51" s="24" t="b">
        <f t="shared" si="1"/>
        <v>1</v>
      </c>
      <c r="B51" s="46" t="s">
        <v>221</v>
      </c>
      <c r="C51" s="2">
        <v>1256.0</v>
      </c>
      <c r="D51" s="2" t="s">
        <v>1476</v>
      </c>
      <c r="E51" s="47">
        <v>1.6301444339E12</v>
      </c>
      <c r="F51" s="24" t="b">
        <f t="shared" si="2"/>
        <v>1</v>
      </c>
      <c r="G51" s="46" t="s">
        <v>221</v>
      </c>
      <c r="H51" s="2">
        <v>1256.0</v>
      </c>
      <c r="I51" s="2" t="s">
        <v>1476</v>
      </c>
      <c r="J51" s="47">
        <v>1.6301444339E12</v>
      </c>
      <c r="K51" s="24" t="b">
        <f t="shared" si="3"/>
        <v>1</v>
      </c>
      <c r="L51" s="46" t="s">
        <v>166</v>
      </c>
      <c r="M51" s="2">
        <v>287.0</v>
      </c>
      <c r="N51" s="2" t="s">
        <v>1477</v>
      </c>
      <c r="O51" s="47">
        <v>1.630145184179E12</v>
      </c>
      <c r="P51" s="24" t="b">
        <f t="shared" si="4"/>
        <v>1</v>
      </c>
      <c r="Q51" s="46" t="s">
        <v>166</v>
      </c>
      <c r="R51" s="2">
        <v>449.0</v>
      </c>
      <c r="S51" s="2" t="s">
        <v>1470</v>
      </c>
      <c r="T51" s="47">
        <v>1.630149357945E12</v>
      </c>
      <c r="U51" s="24" t="b">
        <f t="shared" si="5"/>
        <v>1</v>
      </c>
      <c r="V51" s="46" t="s">
        <v>61</v>
      </c>
      <c r="W51" s="2">
        <v>224.0</v>
      </c>
      <c r="X51" s="2" t="s">
        <v>1471</v>
      </c>
      <c r="Y51" s="47">
        <v>1.630149794578E12</v>
      </c>
      <c r="Z51" s="24" t="b">
        <f t="shared" si="6"/>
        <v>1</v>
      </c>
      <c r="AA51" s="46" t="s">
        <v>221</v>
      </c>
      <c r="AB51" s="2">
        <v>742.0</v>
      </c>
      <c r="AC51" s="2" t="s">
        <v>1474</v>
      </c>
      <c r="AD51" s="47">
        <v>1.630150321858E12</v>
      </c>
      <c r="AE51" s="24" t="b">
        <f t="shared" si="7"/>
        <v>1</v>
      </c>
      <c r="AF51" s="46" t="s">
        <v>166</v>
      </c>
      <c r="AG51" s="2">
        <v>457.0</v>
      </c>
      <c r="AH51" s="2" t="s">
        <v>1478</v>
      </c>
      <c r="AI51" s="47">
        <v>1.630155547425E12</v>
      </c>
      <c r="AJ51" s="24" t="b">
        <f t="shared" si="8"/>
        <v>1</v>
      </c>
      <c r="AK51" s="46" t="s">
        <v>202</v>
      </c>
      <c r="AL51" s="2">
        <v>360.0</v>
      </c>
      <c r="AM51" s="2" t="s">
        <v>1479</v>
      </c>
      <c r="AN51" s="47">
        <v>1.630155992347E12</v>
      </c>
      <c r="AO51" s="24" t="b">
        <f t="shared" si="9"/>
        <v>1</v>
      </c>
      <c r="AP51" s="46" t="s">
        <v>198</v>
      </c>
      <c r="AQ51" s="2">
        <v>1237.0</v>
      </c>
      <c r="AR51" s="2" t="s">
        <v>1480</v>
      </c>
      <c r="AS51" s="47">
        <v>1.630156616756E12</v>
      </c>
    </row>
    <row r="52">
      <c r="A52" s="24" t="b">
        <f t="shared" si="1"/>
        <v>1</v>
      </c>
      <c r="B52" s="46" t="s">
        <v>123</v>
      </c>
      <c r="C52" s="2">
        <v>280.0</v>
      </c>
      <c r="D52" s="2" t="s">
        <v>1481</v>
      </c>
      <c r="E52" s="47">
        <v>1.630144434181E12</v>
      </c>
      <c r="F52" s="24" t="b">
        <f t="shared" si="2"/>
        <v>1</v>
      </c>
      <c r="G52" s="46" t="s">
        <v>123</v>
      </c>
      <c r="H52" s="2">
        <v>280.0</v>
      </c>
      <c r="I52" s="2" t="s">
        <v>1481</v>
      </c>
      <c r="J52" s="47">
        <v>1.630144434181E12</v>
      </c>
      <c r="K52" s="24" t="b">
        <f t="shared" si="3"/>
        <v>1</v>
      </c>
      <c r="L52" s="46" t="s">
        <v>84</v>
      </c>
      <c r="M52" s="2">
        <v>360.0</v>
      </c>
      <c r="N52" s="2" t="s">
        <v>1477</v>
      </c>
      <c r="O52" s="47">
        <v>1.630145184535E12</v>
      </c>
      <c r="P52" s="24" t="b">
        <f t="shared" si="4"/>
        <v>1</v>
      </c>
      <c r="Q52" s="46" t="s">
        <v>84</v>
      </c>
      <c r="R52" s="2">
        <v>852.0</v>
      </c>
      <c r="S52" s="2" t="s">
        <v>1482</v>
      </c>
      <c r="T52" s="47">
        <v>1.630149358795E12</v>
      </c>
      <c r="U52" s="24" t="b">
        <f t="shared" si="5"/>
        <v>1</v>
      </c>
      <c r="V52" s="46" t="s">
        <v>196</v>
      </c>
      <c r="W52" s="2">
        <v>152.0</v>
      </c>
      <c r="X52" s="2" t="s">
        <v>1471</v>
      </c>
      <c r="Y52" s="47">
        <v>1.630149794728E12</v>
      </c>
      <c r="Z52" s="24" t="b">
        <f t="shared" si="6"/>
        <v>1</v>
      </c>
      <c r="AA52" s="46" t="s">
        <v>123</v>
      </c>
      <c r="AB52" s="2">
        <v>259.0</v>
      </c>
      <c r="AC52" s="2" t="s">
        <v>1483</v>
      </c>
      <c r="AD52" s="47">
        <v>1.630150322119E12</v>
      </c>
      <c r="AE52" s="24" t="b">
        <f t="shared" si="7"/>
        <v>1</v>
      </c>
      <c r="AF52" s="46" t="s">
        <v>84</v>
      </c>
      <c r="AG52" s="2">
        <v>318.0</v>
      </c>
      <c r="AH52" s="2" t="s">
        <v>1478</v>
      </c>
      <c r="AI52" s="47">
        <v>1.630155547733E12</v>
      </c>
      <c r="AJ52" s="24" t="b">
        <f t="shared" si="8"/>
        <v>1</v>
      </c>
      <c r="AK52" s="46" t="s">
        <v>84</v>
      </c>
      <c r="AL52" s="2">
        <v>516.0</v>
      </c>
      <c r="AM52" s="2" t="s">
        <v>1479</v>
      </c>
      <c r="AN52" s="47">
        <v>1.630155992863E12</v>
      </c>
      <c r="AO52" s="24" t="b">
        <f t="shared" si="9"/>
        <v>1</v>
      </c>
      <c r="AP52" s="46" t="s">
        <v>159</v>
      </c>
      <c r="AQ52" s="2">
        <v>678.0</v>
      </c>
      <c r="AR52" s="2" t="s">
        <v>1484</v>
      </c>
      <c r="AS52" s="47">
        <v>1.630156617437E12</v>
      </c>
    </row>
    <row r="53">
      <c r="A53" s="24" t="b">
        <f t="shared" si="1"/>
        <v>1</v>
      </c>
      <c r="B53" s="46" t="s">
        <v>84</v>
      </c>
      <c r="C53" s="2">
        <v>288.0</v>
      </c>
      <c r="D53" s="2" t="s">
        <v>1481</v>
      </c>
      <c r="E53" s="47">
        <v>1.630144434469E12</v>
      </c>
      <c r="F53" s="24" t="b">
        <f t="shared" si="2"/>
        <v>1</v>
      </c>
      <c r="G53" s="46" t="s">
        <v>84</v>
      </c>
      <c r="H53" s="2">
        <v>288.0</v>
      </c>
      <c r="I53" s="2" t="s">
        <v>1481</v>
      </c>
      <c r="J53" s="47">
        <v>1.630144434469E12</v>
      </c>
      <c r="K53" s="24" t="b">
        <f t="shared" si="3"/>
        <v>1</v>
      </c>
      <c r="L53" s="46" t="s">
        <v>221</v>
      </c>
      <c r="M53" s="2">
        <v>976.0</v>
      </c>
      <c r="N53" s="2" t="s">
        <v>1485</v>
      </c>
      <c r="O53" s="47">
        <v>1.630145185511E12</v>
      </c>
      <c r="P53" s="24" t="b">
        <f t="shared" si="4"/>
        <v>1</v>
      </c>
      <c r="Q53" s="46" t="s">
        <v>221</v>
      </c>
      <c r="R53" s="2">
        <v>332.0</v>
      </c>
      <c r="S53" s="2" t="s">
        <v>1486</v>
      </c>
      <c r="T53" s="47">
        <v>1.630149359127E12</v>
      </c>
      <c r="U53" s="24" t="b">
        <f t="shared" si="5"/>
        <v>1</v>
      </c>
      <c r="V53" s="46" t="s">
        <v>70</v>
      </c>
      <c r="W53" s="2">
        <v>124.0</v>
      </c>
      <c r="X53" s="2" t="s">
        <v>1471</v>
      </c>
      <c r="Y53" s="47">
        <v>1.63014979485E12</v>
      </c>
      <c r="Z53" s="24" t="b">
        <f t="shared" si="6"/>
        <v>1</v>
      </c>
      <c r="AA53" s="46" t="s">
        <v>84</v>
      </c>
      <c r="AB53" s="2">
        <v>396.0</v>
      </c>
      <c r="AC53" s="2" t="s">
        <v>1483</v>
      </c>
      <c r="AD53" s="47">
        <v>1.630150322512E12</v>
      </c>
      <c r="AE53" s="24" t="b">
        <f t="shared" si="7"/>
        <v>1</v>
      </c>
      <c r="AF53" s="46" t="s">
        <v>221</v>
      </c>
      <c r="AG53" s="2">
        <v>494.0</v>
      </c>
      <c r="AH53" s="2" t="s">
        <v>1487</v>
      </c>
      <c r="AI53" s="47">
        <v>1.630155548228E12</v>
      </c>
      <c r="AJ53" s="24" t="b">
        <f t="shared" si="8"/>
        <v>1</v>
      </c>
      <c r="AK53" s="46" t="s">
        <v>229</v>
      </c>
      <c r="AL53" s="2">
        <v>915.0</v>
      </c>
      <c r="AM53" s="2" t="s">
        <v>1488</v>
      </c>
      <c r="AN53" s="47">
        <v>1.630155993784E12</v>
      </c>
      <c r="AO53" s="24" t="b">
        <f t="shared" si="9"/>
        <v>1</v>
      </c>
      <c r="AP53" s="46" t="s">
        <v>166</v>
      </c>
      <c r="AQ53" s="2">
        <v>181.0</v>
      </c>
      <c r="AR53" s="2" t="s">
        <v>1484</v>
      </c>
      <c r="AS53" s="47">
        <v>1.630156617619E12</v>
      </c>
    </row>
    <row r="54">
      <c r="A54" s="24" t="b">
        <f t="shared" si="1"/>
        <v>1</v>
      </c>
      <c r="B54" s="46" t="s">
        <v>212</v>
      </c>
      <c r="C54" s="2">
        <v>707.0</v>
      </c>
      <c r="D54" s="2" t="s">
        <v>1489</v>
      </c>
      <c r="E54" s="47">
        <v>1.630144435177E12</v>
      </c>
      <c r="F54" s="24" t="b">
        <f t="shared" si="2"/>
        <v>1</v>
      </c>
      <c r="G54" s="46" t="s">
        <v>212</v>
      </c>
      <c r="H54" s="2">
        <v>707.0</v>
      </c>
      <c r="I54" s="2" t="s">
        <v>1489</v>
      </c>
      <c r="J54" s="47">
        <v>1.630144435177E12</v>
      </c>
      <c r="K54" s="24" t="b">
        <f t="shared" si="3"/>
        <v>1</v>
      </c>
      <c r="L54" s="46" t="s">
        <v>123</v>
      </c>
      <c r="M54" s="2">
        <v>236.0</v>
      </c>
      <c r="N54" s="2" t="s">
        <v>1485</v>
      </c>
      <c r="O54" s="47">
        <v>1.630145185745E12</v>
      </c>
      <c r="P54" s="24" t="b">
        <f t="shared" si="4"/>
        <v>1</v>
      </c>
      <c r="Q54" s="46" t="s">
        <v>123</v>
      </c>
      <c r="R54" s="2">
        <v>258.0</v>
      </c>
      <c r="S54" s="2" t="s">
        <v>1486</v>
      </c>
      <c r="T54" s="47">
        <v>1.630149359387E12</v>
      </c>
      <c r="U54" s="24" t="b">
        <f t="shared" si="5"/>
        <v>1</v>
      </c>
      <c r="V54" s="46" t="s">
        <v>202</v>
      </c>
      <c r="W54" s="2">
        <v>427.0</v>
      </c>
      <c r="X54" s="2" t="s">
        <v>1490</v>
      </c>
      <c r="Y54" s="47">
        <v>1.63014979528E12</v>
      </c>
      <c r="Z54" s="24" t="b">
        <f t="shared" si="6"/>
        <v>1</v>
      </c>
      <c r="AA54" s="46" t="s">
        <v>212</v>
      </c>
      <c r="AB54" s="2">
        <v>512.0</v>
      </c>
      <c r="AC54" s="2" t="s">
        <v>1491</v>
      </c>
      <c r="AD54" s="47">
        <v>1.630150323025E12</v>
      </c>
      <c r="AE54" s="24" t="b">
        <f t="shared" si="7"/>
        <v>1</v>
      </c>
      <c r="AF54" s="46" t="s">
        <v>123</v>
      </c>
      <c r="AG54" s="2">
        <v>338.0</v>
      </c>
      <c r="AH54" s="2" t="s">
        <v>1487</v>
      </c>
      <c r="AI54" s="47">
        <v>1.630155548565E12</v>
      </c>
      <c r="AJ54" s="24" t="b">
        <f t="shared" si="8"/>
        <v>1</v>
      </c>
      <c r="AK54" s="46" t="s">
        <v>237</v>
      </c>
      <c r="AL54" s="2">
        <v>1096.0</v>
      </c>
      <c r="AM54" s="2" t="s">
        <v>1492</v>
      </c>
      <c r="AN54" s="47">
        <v>1.630155994874E12</v>
      </c>
      <c r="AO54" s="24" t="b">
        <f t="shared" si="9"/>
        <v>1</v>
      </c>
      <c r="AP54" s="46" t="s">
        <v>84</v>
      </c>
      <c r="AQ54" s="2">
        <v>567.0</v>
      </c>
      <c r="AR54" s="2" t="s">
        <v>1493</v>
      </c>
      <c r="AS54" s="47">
        <v>1.630156618181E12</v>
      </c>
    </row>
    <row r="55">
      <c r="A55" s="24" t="b">
        <f t="shared" si="1"/>
        <v>1</v>
      </c>
      <c r="B55" s="46" t="s">
        <v>202</v>
      </c>
      <c r="C55" s="2">
        <v>411.0</v>
      </c>
      <c r="D55" s="2" t="s">
        <v>1489</v>
      </c>
      <c r="E55" s="47">
        <v>1.630144435587E12</v>
      </c>
      <c r="F55" s="24" t="b">
        <f t="shared" si="2"/>
        <v>1</v>
      </c>
      <c r="G55" s="46" t="s">
        <v>202</v>
      </c>
      <c r="H55" s="2">
        <v>411.0</v>
      </c>
      <c r="I55" s="2" t="s">
        <v>1489</v>
      </c>
      <c r="J55" s="47">
        <v>1.630144435587E12</v>
      </c>
      <c r="K55" s="24" t="b">
        <f t="shared" si="3"/>
        <v>1</v>
      </c>
      <c r="L55" s="46" t="s">
        <v>84</v>
      </c>
      <c r="M55" s="2">
        <v>337.0</v>
      </c>
      <c r="N55" s="2" t="s">
        <v>1494</v>
      </c>
      <c r="O55" s="47">
        <v>1.630145186084E12</v>
      </c>
      <c r="P55" s="24" t="b">
        <f t="shared" si="4"/>
        <v>1</v>
      </c>
      <c r="Q55" s="46" t="s">
        <v>84</v>
      </c>
      <c r="R55" s="2">
        <v>288.0</v>
      </c>
      <c r="S55" s="2" t="s">
        <v>1486</v>
      </c>
      <c r="T55" s="47">
        <v>1.630149359674E12</v>
      </c>
      <c r="U55" s="24" t="b">
        <f t="shared" si="5"/>
        <v>1</v>
      </c>
      <c r="V55" s="46" t="s">
        <v>75</v>
      </c>
      <c r="W55" s="2">
        <v>560.0</v>
      </c>
      <c r="X55" s="2" t="s">
        <v>1490</v>
      </c>
      <c r="Y55" s="47">
        <v>1.630149795835E12</v>
      </c>
      <c r="Z55" s="24" t="b">
        <f t="shared" si="6"/>
        <v>1</v>
      </c>
      <c r="AA55" s="46" t="s">
        <v>202</v>
      </c>
      <c r="AB55" s="2">
        <v>340.0</v>
      </c>
      <c r="AC55" s="2" t="s">
        <v>1491</v>
      </c>
      <c r="AD55" s="47">
        <v>1.630150323364E12</v>
      </c>
      <c r="AE55" s="24" t="b">
        <f t="shared" si="7"/>
        <v>1</v>
      </c>
      <c r="AF55" s="46" t="s">
        <v>84</v>
      </c>
      <c r="AG55" s="2">
        <v>363.0</v>
      </c>
      <c r="AH55" s="2" t="s">
        <v>1487</v>
      </c>
      <c r="AI55" s="47">
        <v>1.630155548928E12</v>
      </c>
      <c r="AJ55" s="24" t="b">
        <f t="shared" si="8"/>
        <v>1</v>
      </c>
      <c r="AK55" s="46" t="s">
        <v>159</v>
      </c>
      <c r="AL55" s="2">
        <v>679.0</v>
      </c>
      <c r="AM55" s="2" t="s">
        <v>1495</v>
      </c>
      <c r="AN55" s="47">
        <v>1.630155995553E12</v>
      </c>
      <c r="AO55" s="24" t="b">
        <f t="shared" si="9"/>
        <v>1</v>
      </c>
      <c r="AP55" s="46" t="s">
        <v>221</v>
      </c>
      <c r="AQ55" s="2">
        <v>358.0</v>
      </c>
      <c r="AR55" s="2" t="s">
        <v>1493</v>
      </c>
      <c r="AS55" s="47">
        <v>1.63015661854E12</v>
      </c>
    </row>
    <row r="56">
      <c r="A56" s="24" t="b">
        <f t="shared" si="1"/>
        <v>1</v>
      </c>
      <c r="B56" s="46" t="s">
        <v>84</v>
      </c>
      <c r="C56" s="2">
        <v>574.0</v>
      </c>
      <c r="D56" s="2" t="s">
        <v>1496</v>
      </c>
      <c r="E56" s="47">
        <v>1.63014443617E12</v>
      </c>
      <c r="F56" s="24" t="b">
        <f t="shared" si="2"/>
        <v>1</v>
      </c>
      <c r="G56" s="46" t="s">
        <v>84</v>
      </c>
      <c r="H56" s="2">
        <v>574.0</v>
      </c>
      <c r="I56" s="2" t="s">
        <v>1496</v>
      </c>
      <c r="J56" s="47">
        <v>1.63014443617E12</v>
      </c>
      <c r="K56" s="24" t="b">
        <f t="shared" si="3"/>
        <v>1</v>
      </c>
      <c r="L56" s="46" t="s">
        <v>212</v>
      </c>
      <c r="M56" s="2">
        <v>483.0</v>
      </c>
      <c r="N56" s="2" t="s">
        <v>1494</v>
      </c>
      <c r="O56" s="47">
        <v>1.630145186565E12</v>
      </c>
      <c r="P56" s="24" t="b">
        <f t="shared" si="4"/>
        <v>1</v>
      </c>
      <c r="Q56" s="46" t="s">
        <v>212</v>
      </c>
      <c r="R56" s="2">
        <v>575.0</v>
      </c>
      <c r="S56" s="2" t="s">
        <v>1497</v>
      </c>
      <c r="T56" s="47">
        <v>1.630149360246E12</v>
      </c>
      <c r="U56" s="24" t="b">
        <f t="shared" si="5"/>
        <v>1</v>
      </c>
      <c r="V56" s="46" t="s">
        <v>84</v>
      </c>
      <c r="W56" s="2">
        <v>318.0</v>
      </c>
      <c r="X56" s="2" t="s">
        <v>1498</v>
      </c>
      <c r="Y56" s="47">
        <v>1.630149796156E12</v>
      </c>
      <c r="Z56" s="24" t="b">
        <f t="shared" si="6"/>
        <v>1</v>
      </c>
      <c r="AA56" s="46" t="s">
        <v>84</v>
      </c>
      <c r="AB56" s="2">
        <v>388.0</v>
      </c>
      <c r="AC56" s="2" t="s">
        <v>1491</v>
      </c>
      <c r="AD56" s="47">
        <v>1.630150323774E12</v>
      </c>
      <c r="AE56" s="24" t="b">
        <f t="shared" si="7"/>
        <v>1</v>
      </c>
      <c r="AF56" s="46" t="s">
        <v>212</v>
      </c>
      <c r="AG56" s="2">
        <v>422.0</v>
      </c>
      <c r="AH56" s="2" t="s">
        <v>1499</v>
      </c>
      <c r="AI56" s="47">
        <v>1.630155549364E12</v>
      </c>
      <c r="AJ56" s="24" t="b">
        <f t="shared" si="8"/>
        <v>1</v>
      </c>
      <c r="AK56" s="46" t="s">
        <v>166</v>
      </c>
      <c r="AL56" s="2">
        <v>139.0</v>
      </c>
      <c r="AM56" s="2" t="s">
        <v>1495</v>
      </c>
      <c r="AN56" s="47">
        <v>1.630155995701E12</v>
      </c>
      <c r="AO56" s="24" t="b">
        <f t="shared" si="9"/>
        <v>1</v>
      </c>
      <c r="AP56" s="46" t="s">
        <v>123</v>
      </c>
      <c r="AQ56" s="2">
        <v>233.0</v>
      </c>
      <c r="AR56" s="2" t="s">
        <v>1493</v>
      </c>
      <c r="AS56" s="47">
        <v>1.630156618773E12</v>
      </c>
    </row>
    <row r="57">
      <c r="A57" s="24" t="b">
        <f t="shared" si="1"/>
        <v>1</v>
      </c>
      <c r="B57" s="46" t="s">
        <v>193</v>
      </c>
      <c r="C57" s="2">
        <v>723.0</v>
      </c>
      <c r="D57" s="2" t="s">
        <v>1496</v>
      </c>
      <c r="E57" s="47">
        <v>1.630144436886E12</v>
      </c>
      <c r="F57" s="24" t="b">
        <f t="shared" si="2"/>
        <v>1</v>
      </c>
      <c r="G57" s="46" t="s">
        <v>193</v>
      </c>
      <c r="H57" s="2">
        <v>723.0</v>
      </c>
      <c r="I57" s="2" t="s">
        <v>1496</v>
      </c>
      <c r="J57" s="47">
        <v>1.630144436886E12</v>
      </c>
      <c r="K57" s="24" t="b">
        <f t="shared" si="3"/>
        <v>1</v>
      </c>
      <c r="L57" s="46" t="s">
        <v>202</v>
      </c>
      <c r="M57" s="2">
        <v>394.0</v>
      </c>
      <c r="N57" s="2" t="s">
        <v>1494</v>
      </c>
      <c r="O57" s="47">
        <v>1.630145186963E12</v>
      </c>
      <c r="P57" s="24" t="b">
        <f t="shared" si="4"/>
        <v>1</v>
      </c>
      <c r="Q57" s="46" t="s">
        <v>202</v>
      </c>
      <c r="R57" s="2">
        <v>325.0</v>
      </c>
      <c r="S57" s="2" t="s">
        <v>1497</v>
      </c>
      <c r="T57" s="47">
        <v>1.630149360587E12</v>
      </c>
      <c r="U57" s="24" t="b">
        <f t="shared" si="5"/>
        <v>1</v>
      </c>
      <c r="V57" s="46" t="s">
        <v>176</v>
      </c>
      <c r="W57" s="2">
        <v>687.0</v>
      </c>
      <c r="X57" s="2" t="s">
        <v>1498</v>
      </c>
      <c r="Y57" s="47">
        <v>1.630149796842E12</v>
      </c>
      <c r="Z57" s="24" t="b">
        <f t="shared" si="6"/>
        <v>1</v>
      </c>
      <c r="AA57" s="46" t="s">
        <v>231</v>
      </c>
      <c r="AB57" s="2">
        <v>590.0</v>
      </c>
      <c r="AC57" s="2" t="s">
        <v>1500</v>
      </c>
      <c r="AD57" s="47">
        <v>1.630150324347E12</v>
      </c>
      <c r="AE57" s="24" t="b">
        <f t="shared" si="7"/>
        <v>1</v>
      </c>
      <c r="AF57" s="46" t="s">
        <v>202</v>
      </c>
      <c r="AG57" s="2">
        <v>419.0</v>
      </c>
      <c r="AH57" s="2" t="s">
        <v>1499</v>
      </c>
      <c r="AI57" s="47">
        <v>1.630155549772E12</v>
      </c>
      <c r="AJ57" s="24" t="b">
        <f t="shared" si="8"/>
        <v>1</v>
      </c>
      <c r="AK57" s="46" t="s">
        <v>252</v>
      </c>
      <c r="AL57" s="2">
        <v>653.0</v>
      </c>
      <c r="AM57" s="2" t="s">
        <v>1501</v>
      </c>
      <c r="AN57" s="47">
        <v>1.630155996346E12</v>
      </c>
      <c r="AO57" s="24" t="b">
        <f t="shared" si="9"/>
        <v>1</v>
      </c>
      <c r="AP57" s="46" t="s">
        <v>84</v>
      </c>
      <c r="AQ57" s="2">
        <v>273.0</v>
      </c>
      <c r="AR57" s="2" t="s">
        <v>1502</v>
      </c>
      <c r="AS57" s="47">
        <v>1.630156619056E12</v>
      </c>
    </row>
    <row r="58">
      <c r="A58" s="24" t="b">
        <f t="shared" si="1"/>
        <v>1</v>
      </c>
      <c r="B58" s="46" t="s">
        <v>237</v>
      </c>
      <c r="C58" s="2">
        <v>886.0</v>
      </c>
      <c r="D58" s="2" t="s">
        <v>1503</v>
      </c>
      <c r="E58" s="47">
        <v>1.630144437773E12</v>
      </c>
      <c r="F58" s="24" t="b">
        <f t="shared" si="2"/>
        <v>1</v>
      </c>
      <c r="G58" s="46" t="s">
        <v>237</v>
      </c>
      <c r="H58" s="2">
        <v>886.0</v>
      </c>
      <c r="I58" s="2" t="s">
        <v>1503</v>
      </c>
      <c r="J58" s="47">
        <v>1.630144437773E12</v>
      </c>
      <c r="K58" s="24" t="b">
        <f t="shared" si="3"/>
        <v>1</v>
      </c>
      <c r="L58" s="46" t="s">
        <v>84</v>
      </c>
      <c r="M58" s="2">
        <v>288.0</v>
      </c>
      <c r="N58" s="2" t="s">
        <v>1504</v>
      </c>
      <c r="O58" s="47">
        <v>1.630145187266E12</v>
      </c>
      <c r="P58" s="24" t="b">
        <f t="shared" si="4"/>
        <v>1</v>
      </c>
      <c r="Q58" s="46" t="s">
        <v>84</v>
      </c>
      <c r="R58" s="2">
        <v>414.0</v>
      </c>
      <c r="S58" s="2" t="s">
        <v>1497</v>
      </c>
      <c r="T58" s="47">
        <v>1.630149360987E12</v>
      </c>
      <c r="U58" s="24" t="b">
        <f t="shared" si="5"/>
        <v>1</v>
      </c>
      <c r="V58" s="46" t="s">
        <v>186</v>
      </c>
      <c r="W58" s="2">
        <v>342.0</v>
      </c>
      <c r="X58" s="2" t="s">
        <v>1505</v>
      </c>
      <c r="Y58" s="47">
        <v>1.630149797186E12</v>
      </c>
      <c r="Z58" s="24" t="b">
        <f t="shared" si="6"/>
        <v>1</v>
      </c>
      <c r="AA58" s="46" t="s">
        <v>237</v>
      </c>
      <c r="AB58" s="2">
        <v>1025.0</v>
      </c>
      <c r="AC58" s="2" t="s">
        <v>1506</v>
      </c>
      <c r="AD58" s="47">
        <v>1.630150325369E12</v>
      </c>
      <c r="AE58" s="24" t="b">
        <f t="shared" si="7"/>
        <v>1</v>
      </c>
      <c r="AF58" s="46" t="s">
        <v>84</v>
      </c>
      <c r="AG58" s="2">
        <v>482.0</v>
      </c>
      <c r="AH58" s="2" t="s">
        <v>1507</v>
      </c>
      <c r="AI58" s="47">
        <v>1.630155550252E12</v>
      </c>
      <c r="AJ58" s="24" t="b">
        <f t="shared" si="8"/>
        <v>1</v>
      </c>
      <c r="AN58" s="28"/>
      <c r="AO58" s="24" t="b">
        <f t="shared" si="9"/>
        <v>1</v>
      </c>
      <c r="AP58" s="46" t="s">
        <v>212</v>
      </c>
      <c r="AQ58" s="2">
        <v>320.0</v>
      </c>
      <c r="AR58" s="2" t="s">
        <v>1502</v>
      </c>
      <c r="AS58" s="47">
        <v>1.630156619365E12</v>
      </c>
    </row>
    <row r="59">
      <c r="A59" s="21" t="b">
        <f t="shared" si="1"/>
        <v>1</v>
      </c>
      <c r="B59" s="46" t="s">
        <v>159</v>
      </c>
      <c r="C59" s="2">
        <v>252.0</v>
      </c>
      <c r="D59" s="2" t="s">
        <v>1508</v>
      </c>
      <c r="E59" s="47">
        <v>1.630144438025E12</v>
      </c>
      <c r="F59" s="21" t="b">
        <f t="shared" si="2"/>
        <v>1</v>
      </c>
      <c r="G59" s="46" t="s">
        <v>159</v>
      </c>
      <c r="H59" s="2">
        <v>252.0</v>
      </c>
      <c r="I59" s="2" t="s">
        <v>1508</v>
      </c>
      <c r="J59" s="47">
        <v>1.630144438025E12</v>
      </c>
      <c r="K59" s="21" t="b">
        <f t="shared" si="3"/>
        <v>1</v>
      </c>
      <c r="L59" s="46" t="s">
        <v>193</v>
      </c>
      <c r="M59" s="2">
        <v>480.0</v>
      </c>
      <c r="N59" s="2" t="s">
        <v>1504</v>
      </c>
      <c r="O59" s="47">
        <v>1.630145187746E12</v>
      </c>
      <c r="P59" s="21" t="b">
        <f t="shared" si="4"/>
        <v>1</v>
      </c>
      <c r="Q59" s="46" t="s">
        <v>229</v>
      </c>
      <c r="R59" s="2">
        <v>674.0</v>
      </c>
      <c r="S59" s="2" t="s">
        <v>1509</v>
      </c>
      <c r="T59" s="47">
        <v>1.630149361666E12</v>
      </c>
      <c r="U59" s="21" t="b">
        <f t="shared" si="5"/>
        <v>1</v>
      </c>
      <c r="V59" s="46" t="s">
        <v>84</v>
      </c>
      <c r="W59" s="2">
        <v>539.0</v>
      </c>
      <c r="X59" s="2" t="s">
        <v>1505</v>
      </c>
      <c r="Y59" s="47">
        <v>1.630149797725E12</v>
      </c>
      <c r="Z59" s="21" t="b">
        <f t="shared" si="6"/>
        <v>1</v>
      </c>
      <c r="AA59" s="46" t="s">
        <v>159</v>
      </c>
      <c r="AB59" s="2">
        <v>523.0</v>
      </c>
      <c r="AC59" s="2" t="s">
        <v>1506</v>
      </c>
      <c r="AD59" s="47">
        <v>1.63015032589E12</v>
      </c>
      <c r="AE59" s="21" t="b">
        <f t="shared" si="7"/>
        <v>1</v>
      </c>
      <c r="AF59" s="46" t="s">
        <v>167</v>
      </c>
      <c r="AG59" s="2">
        <v>690.0</v>
      </c>
      <c r="AH59" s="2" t="s">
        <v>1507</v>
      </c>
      <c r="AI59" s="47">
        <v>1.630155550941E12</v>
      </c>
      <c r="AJ59" s="21" t="b">
        <f t="shared" si="8"/>
        <v>1</v>
      </c>
      <c r="AN59" s="28"/>
      <c r="AO59" s="21" t="b">
        <f t="shared" si="9"/>
        <v>1</v>
      </c>
      <c r="AP59" s="46" t="s">
        <v>202</v>
      </c>
      <c r="AQ59" s="2">
        <v>310.0</v>
      </c>
      <c r="AR59" s="2" t="s">
        <v>1502</v>
      </c>
      <c r="AS59" s="47">
        <v>1.630156619677E12</v>
      </c>
    </row>
    <row r="60">
      <c r="A60" s="21" t="b">
        <f t="shared" si="1"/>
        <v>1</v>
      </c>
      <c r="B60" s="46" t="s">
        <v>166</v>
      </c>
      <c r="C60" s="2">
        <v>196.0</v>
      </c>
      <c r="D60" s="2" t="s">
        <v>1508</v>
      </c>
      <c r="E60" s="47">
        <v>1.630144438224E12</v>
      </c>
      <c r="F60" s="21" t="b">
        <f t="shared" si="2"/>
        <v>1</v>
      </c>
      <c r="G60" s="46" t="s">
        <v>166</v>
      </c>
      <c r="H60" s="2">
        <v>196.0</v>
      </c>
      <c r="I60" s="2" t="s">
        <v>1508</v>
      </c>
      <c r="J60" s="47">
        <v>1.630144438224E12</v>
      </c>
      <c r="K60" s="21" t="b">
        <f t="shared" si="3"/>
        <v>1</v>
      </c>
      <c r="L60" s="46" t="s">
        <v>237</v>
      </c>
      <c r="M60" s="2">
        <v>755.0</v>
      </c>
      <c r="N60" s="2" t="s">
        <v>1510</v>
      </c>
      <c r="O60" s="47">
        <v>1.630145188484E12</v>
      </c>
      <c r="P60" s="21" t="b">
        <f t="shared" si="4"/>
        <v>1</v>
      </c>
      <c r="Q60" s="46" t="s">
        <v>237</v>
      </c>
      <c r="R60" s="2">
        <v>895.0</v>
      </c>
      <c r="S60" s="2" t="s">
        <v>1511</v>
      </c>
      <c r="T60" s="47">
        <v>1.630149362555E12</v>
      </c>
      <c r="U60" s="21" t="b">
        <f t="shared" si="5"/>
        <v>1</v>
      </c>
      <c r="V60" s="46" t="s">
        <v>178</v>
      </c>
      <c r="W60" s="2">
        <v>2031.0</v>
      </c>
      <c r="X60" s="2" t="s">
        <v>1512</v>
      </c>
      <c r="Y60" s="47">
        <v>1.630149799756E12</v>
      </c>
      <c r="Z60" s="21" t="b">
        <f t="shared" si="6"/>
        <v>1</v>
      </c>
      <c r="AA60" s="46" t="s">
        <v>166</v>
      </c>
      <c r="AB60" s="2">
        <v>148.0</v>
      </c>
      <c r="AC60" s="2" t="s">
        <v>1513</v>
      </c>
      <c r="AD60" s="47">
        <v>1.630150326051E12</v>
      </c>
      <c r="AE60" s="21" t="b">
        <f t="shared" si="7"/>
        <v>1</v>
      </c>
      <c r="AF60" s="46" t="s">
        <v>237</v>
      </c>
      <c r="AG60" s="2">
        <v>946.0</v>
      </c>
      <c r="AH60" s="2" t="s">
        <v>1514</v>
      </c>
      <c r="AI60" s="47">
        <v>1.630155551886E12</v>
      </c>
      <c r="AJ60" s="21" t="b">
        <f t="shared" si="8"/>
        <v>1</v>
      </c>
      <c r="AN60" s="28"/>
      <c r="AO60" s="21" t="b">
        <f t="shared" si="9"/>
        <v>1</v>
      </c>
      <c r="AP60" s="46" t="s">
        <v>84</v>
      </c>
      <c r="AQ60" s="2">
        <v>675.0</v>
      </c>
      <c r="AR60" s="2" t="s">
        <v>1515</v>
      </c>
      <c r="AS60" s="47">
        <v>1.630156620351E12</v>
      </c>
    </row>
    <row r="61">
      <c r="A61" s="21" t="b">
        <f t="shared" si="1"/>
        <v>1</v>
      </c>
      <c r="B61" s="46" t="s">
        <v>252</v>
      </c>
      <c r="C61" s="2">
        <v>544.0</v>
      </c>
      <c r="D61" s="2" t="s">
        <v>1508</v>
      </c>
      <c r="E61" s="47">
        <v>1.630144438764E12</v>
      </c>
      <c r="F61" s="21" t="b">
        <f t="shared" si="2"/>
        <v>1</v>
      </c>
      <c r="G61" s="46" t="s">
        <v>252</v>
      </c>
      <c r="H61" s="2">
        <v>544.0</v>
      </c>
      <c r="I61" s="2" t="s">
        <v>1508</v>
      </c>
      <c r="J61" s="47">
        <v>1.630144438764E12</v>
      </c>
      <c r="K61" s="21" t="b">
        <f t="shared" si="3"/>
        <v>1</v>
      </c>
      <c r="L61" s="46" t="s">
        <v>159</v>
      </c>
      <c r="M61" s="2">
        <v>384.0</v>
      </c>
      <c r="N61" s="2" t="s">
        <v>1510</v>
      </c>
      <c r="O61" s="47">
        <v>1.630145188871E12</v>
      </c>
      <c r="P61" s="21" t="b">
        <f t="shared" si="4"/>
        <v>1</v>
      </c>
      <c r="Q61" s="46" t="s">
        <v>159</v>
      </c>
      <c r="R61" s="2">
        <v>919.0</v>
      </c>
      <c r="S61" s="2" t="s">
        <v>1516</v>
      </c>
      <c r="T61" s="47">
        <v>1.630149363475E12</v>
      </c>
      <c r="U61" s="21" t="b">
        <f t="shared" si="5"/>
        <v>1</v>
      </c>
      <c r="V61" s="46" t="s">
        <v>198</v>
      </c>
      <c r="W61" s="2">
        <v>1390.0</v>
      </c>
      <c r="X61" s="2" t="s">
        <v>1517</v>
      </c>
      <c r="Y61" s="47">
        <v>1.630149801145E12</v>
      </c>
      <c r="Z61" s="21" t="b">
        <f t="shared" si="6"/>
        <v>1</v>
      </c>
      <c r="AA61" s="46" t="s">
        <v>252</v>
      </c>
      <c r="AB61" s="2">
        <v>735.0</v>
      </c>
      <c r="AC61" s="2" t="s">
        <v>1513</v>
      </c>
      <c r="AD61" s="47">
        <v>1.630150326786E12</v>
      </c>
      <c r="AE61" s="21" t="b">
        <f t="shared" si="7"/>
        <v>1</v>
      </c>
      <c r="AF61" s="46" t="s">
        <v>178</v>
      </c>
      <c r="AG61" s="2">
        <v>953.0</v>
      </c>
      <c r="AH61" s="2" t="s">
        <v>1518</v>
      </c>
      <c r="AI61" s="47">
        <v>1.630155552839E12</v>
      </c>
      <c r="AJ61" s="21" t="b">
        <f t="shared" si="8"/>
        <v>1</v>
      </c>
      <c r="AN61" s="28"/>
      <c r="AO61" s="21" t="b">
        <f t="shared" si="9"/>
        <v>1</v>
      </c>
      <c r="AP61" s="46" t="s">
        <v>229</v>
      </c>
      <c r="AQ61" s="2">
        <v>789.0</v>
      </c>
      <c r="AR61" s="2" t="s">
        <v>1519</v>
      </c>
      <c r="AS61" s="47">
        <v>1.630156621143E12</v>
      </c>
    </row>
    <row r="62">
      <c r="A62" s="21" t="b">
        <f t="shared" si="1"/>
        <v>1</v>
      </c>
      <c r="E62" s="28"/>
      <c r="F62" s="21" t="b">
        <f t="shared" si="2"/>
        <v>1</v>
      </c>
      <c r="J62" s="28"/>
      <c r="K62" s="21" t="b">
        <f t="shared" si="3"/>
        <v>1</v>
      </c>
      <c r="L62" s="46" t="s">
        <v>166</v>
      </c>
      <c r="M62" s="2">
        <v>223.0</v>
      </c>
      <c r="N62" s="2" t="s">
        <v>1520</v>
      </c>
      <c r="O62" s="47">
        <v>1.630145189104E12</v>
      </c>
      <c r="P62" s="21" t="b">
        <f t="shared" si="4"/>
        <v>1</v>
      </c>
      <c r="Q62" s="46" t="s">
        <v>166</v>
      </c>
      <c r="R62" s="2">
        <v>230.0</v>
      </c>
      <c r="S62" s="2" t="s">
        <v>1516</v>
      </c>
      <c r="T62" s="47">
        <v>1.630149363718E12</v>
      </c>
      <c r="U62" s="21" t="b">
        <f t="shared" si="5"/>
        <v>1</v>
      </c>
      <c r="V62" s="46" t="s">
        <v>157</v>
      </c>
      <c r="W62" s="2">
        <v>292.0</v>
      </c>
      <c r="X62" s="2" t="s">
        <v>1517</v>
      </c>
      <c r="Y62" s="47">
        <v>1.630149801442E12</v>
      </c>
      <c r="Z62" s="21" t="b">
        <f t="shared" si="6"/>
        <v>1</v>
      </c>
      <c r="AD62" s="28"/>
      <c r="AE62" s="21" t="b">
        <f t="shared" si="7"/>
        <v>1</v>
      </c>
      <c r="AF62" s="46" t="s">
        <v>166</v>
      </c>
      <c r="AG62" s="2">
        <v>179.0</v>
      </c>
      <c r="AH62" s="2" t="s">
        <v>1521</v>
      </c>
      <c r="AI62" s="47">
        <v>1.630155553032E12</v>
      </c>
      <c r="AJ62" s="21" t="b">
        <f t="shared" si="8"/>
        <v>1</v>
      </c>
      <c r="AN62" s="28"/>
      <c r="AO62" s="21" t="b">
        <f t="shared" si="9"/>
        <v>1</v>
      </c>
      <c r="AP62" s="46" t="s">
        <v>237</v>
      </c>
      <c r="AQ62" s="2">
        <v>981.0</v>
      </c>
      <c r="AR62" s="2" t="s">
        <v>1522</v>
      </c>
      <c r="AS62" s="47">
        <v>1.630156622121E12</v>
      </c>
    </row>
    <row r="63">
      <c r="A63" s="21" t="b">
        <f t="shared" si="1"/>
        <v>1</v>
      </c>
      <c r="E63" s="28"/>
      <c r="F63" s="21" t="b">
        <f t="shared" si="2"/>
        <v>1</v>
      </c>
      <c r="J63" s="28"/>
      <c r="K63" s="21" t="b">
        <f t="shared" si="3"/>
        <v>1</v>
      </c>
      <c r="L63" s="46" t="s">
        <v>252</v>
      </c>
      <c r="M63" s="2">
        <v>586.0</v>
      </c>
      <c r="N63" s="2" t="s">
        <v>1520</v>
      </c>
      <c r="O63" s="47">
        <v>1.630145189678E12</v>
      </c>
      <c r="P63" s="21" t="b">
        <f t="shared" si="4"/>
        <v>1</v>
      </c>
      <c r="Q63" s="46" t="s">
        <v>252</v>
      </c>
      <c r="R63" s="2">
        <v>1130.0</v>
      </c>
      <c r="S63" s="2" t="s">
        <v>1523</v>
      </c>
      <c r="T63" s="47">
        <v>1.630149364837E12</v>
      </c>
      <c r="U63" s="21" t="b">
        <f t="shared" si="5"/>
        <v>1</v>
      </c>
      <c r="V63" s="46" t="s">
        <v>166</v>
      </c>
      <c r="W63" s="2">
        <v>195.0</v>
      </c>
      <c r="X63" s="2" t="s">
        <v>1517</v>
      </c>
      <c r="Y63" s="47">
        <v>1.630149801635E12</v>
      </c>
      <c r="Z63" s="21" t="b">
        <f t="shared" si="6"/>
        <v>1</v>
      </c>
      <c r="AD63" s="28"/>
      <c r="AE63" s="21" t="b">
        <f t="shared" si="7"/>
        <v>1</v>
      </c>
      <c r="AF63" s="46" t="s">
        <v>252</v>
      </c>
      <c r="AG63" s="2">
        <v>720.0</v>
      </c>
      <c r="AH63" s="2" t="s">
        <v>1521</v>
      </c>
      <c r="AI63" s="47">
        <v>1.630155553739E12</v>
      </c>
      <c r="AJ63" s="21" t="b">
        <f t="shared" si="8"/>
        <v>1</v>
      </c>
      <c r="AN63" s="28"/>
      <c r="AO63" s="21" t="b">
        <f t="shared" si="9"/>
        <v>1</v>
      </c>
      <c r="AP63" s="46" t="s">
        <v>178</v>
      </c>
      <c r="AQ63" s="2">
        <v>651.0</v>
      </c>
      <c r="AR63" s="2" t="s">
        <v>1522</v>
      </c>
      <c r="AS63" s="47">
        <v>1.630156622771E12</v>
      </c>
    </row>
    <row r="64">
      <c r="A64" s="21" t="b">
        <f t="shared" si="1"/>
        <v>1</v>
      </c>
      <c r="E64" s="28"/>
      <c r="F64" s="21" t="b">
        <f t="shared" si="2"/>
        <v>1</v>
      </c>
      <c r="J64" s="28"/>
      <c r="K64" s="21" t="b">
        <f t="shared" si="3"/>
        <v>1</v>
      </c>
      <c r="O64" s="28"/>
      <c r="P64" s="21" t="b">
        <f t="shared" si="4"/>
        <v>1</v>
      </c>
      <c r="T64" s="28"/>
      <c r="U64" s="21" t="b">
        <f t="shared" si="5"/>
        <v>1</v>
      </c>
      <c r="V64" s="46" t="s">
        <v>84</v>
      </c>
      <c r="W64" s="2">
        <v>377.0</v>
      </c>
      <c r="X64" s="2" t="s">
        <v>1524</v>
      </c>
      <c r="Y64" s="47">
        <v>1.630149802009E12</v>
      </c>
      <c r="Z64" s="21" t="b">
        <f t="shared" si="6"/>
        <v>1</v>
      </c>
      <c r="AD64" s="28"/>
      <c r="AE64" s="21" t="b">
        <f t="shared" si="7"/>
        <v>1</v>
      </c>
      <c r="AI64" s="28"/>
      <c r="AJ64" s="21" t="b">
        <f t="shared" si="8"/>
        <v>1</v>
      </c>
      <c r="AN64" s="28"/>
      <c r="AO64" s="21" t="b">
        <f t="shared" si="9"/>
        <v>1</v>
      </c>
      <c r="AP64" s="46" t="s">
        <v>166</v>
      </c>
      <c r="AQ64" s="2">
        <v>138.0</v>
      </c>
      <c r="AR64" s="2" t="s">
        <v>1522</v>
      </c>
      <c r="AS64" s="47">
        <v>1.630156622921E12</v>
      </c>
    </row>
    <row r="65">
      <c r="A65" s="21" t="b">
        <f t="shared" si="1"/>
        <v>1</v>
      </c>
      <c r="E65" s="28"/>
      <c r="F65" s="21" t="b">
        <f t="shared" si="2"/>
        <v>1</v>
      </c>
      <c r="J65" s="28"/>
      <c r="K65" s="21" t="b">
        <f t="shared" si="3"/>
        <v>1</v>
      </c>
      <c r="O65" s="28"/>
      <c r="P65" s="21" t="b">
        <f t="shared" si="4"/>
        <v>1</v>
      </c>
      <c r="T65" s="28"/>
      <c r="U65" s="21" t="b">
        <f t="shared" si="5"/>
        <v>1</v>
      </c>
      <c r="V65" s="46" t="s">
        <v>221</v>
      </c>
      <c r="W65" s="2">
        <v>861.0</v>
      </c>
      <c r="X65" s="2" t="s">
        <v>1524</v>
      </c>
      <c r="Y65" s="47">
        <v>1.630149802871E12</v>
      </c>
      <c r="Z65" s="21" t="b">
        <f t="shared" si="6"/>
        <v>1</v>
      </c>
      <c r="AD65" s="28"/>
      <c r="AE65" s="21" t="b">
        <f t="shared" si="7"/>
        <v>1</v>
      </c>
      <c r="AI65" s="28"/>
      <c r="AJ65" s="21" t="b">
        <f t="shared" si="8"/>
        <v>1</v>
      </c>
      <c r="AN65" s="28"/>
      <c r="AO65" s="21" t="b">
        <f t="shared" si="9"/>
        <v>1</v>
      </c>
      <c r="AP65" s="46" t="s">
        <v>252</v>
      </c>
      <c r="AQ65" s="2">
        <v>518.0</v>
      </c>
      <c r="AR65" s="2" t="s">
        <v>1525</v>
      </c>
      <c r="AS65" s="47">
        <v>1.630156623426E12</v>
      </c>
    </row>
    <row r="66">
      <c r="A66" s="21" t="b">
        <f t="shared" si="1"/>
        <v>1</v>
      </c>
      <c r="E66" s="28"/>
      <c r="F66" s="21" t="b">
        <f t="shared" si="2"/>
        <v>1</v>
      </c>
      <c r="J66" s="28"/>
      <c r="K66" s="21" t="b">
        <f t="shared" si="3"/>
        <v>1</v>
      </c>
      <c r="O66" s="28"/>
      <c r="P66" s="21" t="b">
        <f t="shared" si="4"/>
        <v>1</v>
      </c>
      <c r="T66" s="28"/>
      <c r="U66" s="21" t="b">
        <f t="shared" si="5"/>
        <v>1</v>
      </c>
      <c r="V66" s="46" t="s">
        <v>123</v>
      </c>
      <c r="W66" s="2">
        <v>331.0</v>
      </c>
      <c r="X66" s="2" t="s">
        <v>1526</v>
      </c>
      <c r="Y66" s="47">
        <v>1.630149803201E12</v>
      </c>
      <c r="Z66" s="21" t="b">
        <f t="shared" si="6"/>
        <v>1</v>
      </c>
      <c r="AD66" s="28"/>
      <c r="AE66" s="21" t="b">
        <f t="shared" si="7"/>
        <v>1</v>
      </c>
      <c r="AI66" s="28"/>
      <c r="AJ66" s="21" t="b">
        <f t="shared" si="8"/>
        <v>1</v>
      </c>
      <c r="AO66" s="21" t="b">
        <f t="shared" si="9"/>
        <v>1</v>
      </c>
      <c r="AP66" s="58" t="s">
        <v>252</v>
      </c>
      <c r="AQ66" s="59">
        <v>11329.0</v>
      </c>
      <c r="AR66" s="59" t="s">
        <v>1527</v>
      </c>
      <c r="AS66" s="60">
        <v>1.630156634775E12</v>
      </c>
    </row>
    <row r="67">
      <c r="A67" s="21" t="b">
        <f t="shared" si="1"/>
        <v>1</v>
      </c>
      <c r="E67" s="28"/>
      <c r="F67" s="21" t="b">
        <f t="shared" si="2"/>
        <v>1</v>
      </c>
      <c r="J67" s="28"/>
      <c r="K67" s="21" t="b">
        <f t="shared" si="3"/>
        <v>1</v>
      </c>
      <c r="O67" s="28"/>
      <c r="P67" s="21" t="b">
        <f t="shared" si="4"/>
        <v>1</v>
      </c>
      <c r="T67" s="28"/>
      <c r="U67" s="21" t="b">
        <f t="shared" si="5"/>
        <v>1</v>
      </c>
      <c r="V67" s="46" t="s">
        <v>84</v>
      </c>
      <c r="W67" s="2">
        <v>247.0</v>
      </c>
      <c r="X67" s="2" t="s">
        <v>1526</v>
      </c>
      <c r="Y67" s="47">
        <v>1.630149803449E12</v>
      </c>
      <c r="Z67" s="21" t="b">
        <f t="shared" si="6"/>
        <v>1</v>
      </c>
      <c r="AD67" s="28"/>
      <c r="AE67" s="21" t="b">
        <f t="shared" si="7"/>
        <v>1</v>
      </c>
      <c r="AI67" s="28"/>
      <c r="AJ67" s="21" t="b">
        <f t="shared" si="8"/>
        <v>1</v>
      </c>
      <c r="AO67" s="21" t="b">
        <f t="shared" si="9"/>
        <v>1</v>
      </c>
      <c r="AP67" s="61" t="s">
        <v>252</v>
      </c>
      <c r="AQ67" s="62">
        <v>230.0</v>
      </c>
      <c r="AR67" s="62" t="s">
        <v>1527</v>
      </c>
      <c r="AS67" s="63">
        <v>1.630156634989E12</v>
      </c>
    </row>
    <row r="68">
      <c r="A68" s="21" t="b">
        <f t="shared" si="1"/>
        <v>1</v>
      </c>
      <c r="E68" s="28"/>
      <c r="F68" s="21" t="b">
        <f t="shared" si="2"/>
        <v>1</v>
      </c>
      <c r="J68" s="28"/>
      <c r="K68" s="21" t="b">
        <f t="shared" si="3"/>
        <v>1</v>
      </c>
      <c r="O68" s="28"/>
      <c r="P68" s="21" t="b">
        <f t="shared" si="4"/>
        <v>1</v>
      </c>
      <c r="T68" s="28"/>
      <c r="U68" s="21" t="b">
        <f t="shared" si="5"/>
        <v>1</v>
      </c>
      <c r="V68" s="46" t="s">
        <v>212</v>
      </c>
      <c r="W68" s="2">
        <v>347.0</v>
      </c>
      <c r="X68" s="2" t="s">
        <v>1526</v>
      </c>
      <c r="Y68" s="47">
        <v>1.630149803798E12</v>
      </c>
      <c r="Z68" s="21" t="b">
        <f t="shared" si="6"/>
        <v>1</v>
      </c>
      <c r="AD68" s="28"/>
      <c r="AE68" s="21" t="b">
        <f t="shared" si="7"/>
        <v>1</v>
      </c>
      <c r="AI68" s="28"/>
      <c r="AJ68" s="21" t="b">
        <f t="shared" si="8"/>
        <v>1</v>
      </c>
      <c r="AN68" s="28"/>
      <c r="AO68" s="21" t="b">
        <f t="shared" si="9"/>
        <v>1</v>
      </c>
      <c r="AS68" s="28"/>
    </row>
    <row r="69">
      <c r="A69" s="21" t="b">
        <f t="shared" si="1"/>
        <v>1</v>
      </c>
      <c r="E69" s="28"/>
      <c r="F69" s="21" t="b">
        <f t="shared" si="2"/>
        <v>1</v>
      </c>
      <c r="J69" s="28"/>
      <c r="K69" s="21" t="b">
        <f t="shared" si="3"/>
        <v>1</v>
      </c>
      <c r="O69" s="28"/>
      <c r="P69" s="21" t="b">
        <f t="shared" si="4"/>
        <v>1</v>
      </c>
      <c r="T69" s="28"/>
      <c r="U69" s="21" t="b">
        <f t="shared" si="5"/>
        <v>1</v>
      </c>
      <c r="V69" s="46" t="s">
        <v>202</v>
      </c>
      <c r="W69" s="2">
        <v>292.0</v>
      </c>
      <c r="X69" s="2" t="s">
        <v>1528</v>
      </c>
      <c r="Y69" s="47">
        <v>1.630149804088E12</v>
      </c>
      <c r="Z69" s="21" t="b">
        <f t="shared" si="6"/>
        <v>1</v>
      </c>
      <c r="AD69" s="28"/>
      <c r="AE69" s="21" t="b">
        <f t="shared" si="7"/>
        <v>1</v>
      </c>
      <c r="AI69" s="28"/>
      <c r="AJ69" s="21" t="b">
        <f t="shared" si="8"/>
        <v>1</v>
      </c>
      <c r="AN69" s="28"/>
      <c r="AO69" s="21" t="b">
        <f t="shared" si="9"/>
        <v>1</v>
      </c>
      <c r="AS69" s="28"/>
    </row>
    <row r="70">
      <c r="A70" s="21" t="b">
        <f t="shared" si="1"/>
        <v>1</v>
      </c>
      <c r="E70" s="28"/>
      <c r="F70" s="21" t="b">
        <f t="shared" si="2"/>
        <v>1</v>
      </c>
      <c r="J70" s="28"/>
      <c r="K70" s="21" t="b">
        <f t="shared" si="3"/>
        <v>1</v>
      </c>
      <c r="O70" s="28"/>
      <c r="P70" s="21" t="b">
        <f t="shared" si="4"/>
        <v>1</v>
      </c>
      <c r="T70" s="28"/>
      <c r="U70" s="21" t="b">
        <f t="shared" si="5"/>
        <v>1</v>
      </c>
      <c r="V70" s="46" t="s">
        <v>84</v>
      </c>
      <c r="W70" s="2">
        <v>309.0</v>
      </c>
      <c r="X70" s="2" t="s">
        <v>1528</v>
      </c>
      <c r="Y70" s="47">
        <v>1.630149804398E12</v>
      </c>
      <c r="Z70" s="21" t="b">
        <f t="shared" si="6"/>
        <v>1</v>
      </c>
      <c r="AD70" s="28"/>
      <c r="AE70" s="21" t="b">
        <f t="shared" si="7"/>
        <v>1</v>
      </c>
      <c r="AI70" s="28"/>
      <c r="AJ70" s="21" t="b">
        <f t="shared" si="8"/>
        <v>1</v>
      </c>
      <c r="AN70" s="28"/>
      <c r="AO70" s="21" t="b">
        <f t="shared" si="9"/>
        <v>1</v>
      </c>
      <c r="AS70" s="28"/>
    </row>
    <row r="71">
      <c r="A71" s="21" t="b">
        <f t="shared" si="1"/>
        <v>1</v>
      </c>
      <c r="E71" s="28"/>
      <c r="F71" s="21" t="b">
        <f t="shared" si="2"/>
        <v>1</v>
      </c>
      <c r="J71" s="28"/>
      <c r="K71" s="21" t="b">
        <f t="shared" si="3"/>
        <v>1</v>
      </c>
      <c r="O71" s="28"/>
      <c r="P71" s="21" t="b">
        <f t="shared" si="4"/>
        <v>1</v>
      </c>
      <c r="T71" s="28"/>
      <c r="U71" s="21" t="b">
        <f t="shared" si="5"/>
        <v>1</v>
      </c>
      <c r="V71" s="46" t="s">
        <v>167</v>
      </c>
      <c r="W71" s="2">
        <v>562.0</v>
      </c>
      <c r="X71" s="2" t="s">
        <v>1528</v>
      </c>
      <c r="Y71" s="47">
        <v>1.630149804963E12</v>
      </c>
      <c r="Z71" s="21" t="b">
        <f t="shared" si="6"/>
        <v>1</v>
      </c>
      <c r="AD71" s="28"/>
      <c r="AE71" s="21" t="b">
        <f t="shared" si="7"/>
        <v>1</v>
      </c>
      <c r="AI71" s="28"/>
      <c r="AJ71" s="21" t="b">
        <f t="shared" si="8"/>
        <v>1</v>
      </c>
      <c r="AN71" s="28"/>
      <c r="AO71" s="21" t="b">
        <f t="shared" si="9"/>
        <v>1</v>
      </c>
      <c r="AS71" s="28"/>
    </row>
    <row r="72">
      <c r="A72" s="21" t="b">
        <f t="shared" si="1"/>
        <v>1</v>
      </c>
      <c r="E72" s="28"/>
      <c r="F72" s="21" t="b">
        <f t="shared" si="2"/>
        <v>1</v>
      </c>
      <c r="J72" s="28"/>
      <c r="K72" s="21" t="b">
        <f t="shared" si="3"/>
        <v>1</v>
      </c>
      <c r="O72" s="28"/>
      <c r="P72" s="21" t="b">
        <f t="shared" si="4"/>
        <v>1</v>
      </c>
      <c r="T72" s="28"/>
      <c r="U72" s="21" t="b">
        <f t="shared" si="5"/>
        <v>1</v>
      </c>
      <c r="V72" s="46" t="s">
        <v>237</v>
      </c>
      <c r="W72" s="2">
        <v>1082.0</v>
      </c>
      <c r="X72" s="2" t="s">
        <v>1529</v>
      </c>
      <c r="Y72" s="47">
        <v>1.630149806041E12</v>
      </c>
      <c r="Z72" s="21" t="b">
        <f t="shared" si="6"/>
        <v>1</v>
      </c>
      <c r="AD72" s="28"/>
      <c r="AE72" s="21" t="b">
        <f t="shared" si="7"/>
        <v>1</v>
      </c>
      <c r="AI72" s="28"/>
      <c r="AJ72" s="21" t="b">
        <f t="shared" si="8"/>
        <v>1</v>
      </c>
      <c r="AN72" s="28"/>
      <c r="AO72" s="21" t="b">
        <f t="shared" si="9"/>
        <v>1</v>
      </c>
      <c r="AS72" s="28"/>
    </row>
    <row r="73">
      <c r="A73" s="21" t="b">
        <f t="shared" si="1"/>
        <v>1</v>
      </c>
      <c r="E73" s="28"/>
      <c r="F73" s="21" t="b">
        <f t="shared" si="2"/>
        <v>1</v>
      </c>
      <c r="J73" s="28"/>
      <c r="K73" s="21" t="b">
        <f t="shared" si="3"/>
        <v>1</v>
      </c>
      <c r="O73" s="28"/>
      <c r="P73" s="21" t="b">
        <f t="shared" si="4"/>
        <v>1</v>
      </c>
      <c r="T73" s="28"/>
      <c r="U73" s="21" t="b">
        <f t="shared" si="5"/>
        <v>1</v>
      </c>
      <c r="V73" s="46" t="s">
        <v>178</v>
      </c>
      <c r="W73" s="2">
        <v>266.0</v>
      </c>
      <c r="X73" s="2" t="s">
        <v>1529</v>
      </c>
      <c r="Y73" s="47">
        <v>1.630149806308E12</v>
      </c>
      <c r="Z73" s="21" t="b">
        <f t="shared" si="6"/>
        <v>1</v>
      </c>
      <c r="AD73" s="28"/>
      <c r="AE73" s="21" t="b">
        <f t="shared" si="7"/>
        <v>1</v>
      </c>
      <c r="AI73" s="28"/>
      <c r="AJ73" s="21" t="b">
        <f t="shared" si="8"/>
        <v>1</v>
      </c>
      <c r="AN73" s="28"/>
      <c r="AO73" s="21" t="b">
        <f t="shared" si="9"/>
        <v>1</v>
      </c>
      <c r="AS73" s="28"/>
    </row>
    <row r="74">
      <c r="A74" s="21" t="b">
        <f t="shared" si="1"/>
        <v>1</v>
      </c>
      <c r="E74" s="28"/>
      <c r="F74" s="21" t="b">
        <f t="shared" si="2"/>
        <v>1</v>
      </c>
      <c r="J74" s="28"/>
      <c r="K74" s="21" t="b">
        <f t="shared" si="3"/>
        <v>1</v>
      </c>
      <c r="O74" s="28"/>
      <c r="P74" s="21" t="b">
        <f t="shared" si="4"/>
        <v>1</v>
      </c>
      <c r="T74" s="28"/>
      <c r="U74" s="21" t="b">
        <f t="shared" si="5"/>
        <v>1</v>
      </c>
      <c r="V74" s="46" t="s">
        <v>166</v>
      </c>
      <c r="W74" s="2">
        <v>172.0</v>
      </c>
      <c r="X74" s="2" t="s">
        <v>1529</v>
      </c>
      <c r="Y74" s="47">
        <v>1.630149806489E12</v>
      </c>
      <c r="Z74" s="21" t="b">
        <f t="shared" si="6"/>
        <v>1</v>
      </c>
      <c r="AD74" s="28"/>
      <c r="AE74" s="21" t="b">
        <f t="shared" si="7"/>
        <v>1</v>
      </c>
      <c r="AI74" s="28"/>
      <c r="AJ74" s="21" t="b">
        <f t="shared" si="8"/>
        <v>1</v>
      </c>
      <c r="AN74" s="28"/>
      <c r="AO74" s="21" t="b">
        <f t="shared" si="9"/>
        <v>1</v>
      </c>
      <c r="AS74" s="28"/>
    </row>
    <row r="75">
      <c r="A75" s="21" t="b">
        <f t="shared" si="1"/>
        <v>1</v>
      </c>
      <c r="E75" s="28"/>
      <c r="F75" s="21" t="b">
        <f t="shared" si="2"/>
        <v>1</v>
      </c>
      <c r="J75" s="28"/>
      <c r="K75" s="21" t="b">
        <f t="shared" si="3"/>
        <v>1</v>
      </c>
      <c r="O75" s="28"/>
      <c r="P75" s="21" t="b">
        <f t="shared" si="4"/>
        <v>1</v>
      </c>
      <c r="T75" s="28"/>
      <c r="U75" s="21" t="b">
        <f t="shared" si="5"/>
        <v>1</v>
      </c>
      <c r="V75" s="46" t="s">
        <v>252</v>
      </c>
      <c r="W75" s="2">
        <v>516.0</v>
      </c>
      <c r="X75" s="2" t="s">
        <v>1529</v>
      </c>
      <c r="Y75" s="47">
        <v>1.630149806994E12</v>
      </c>
      <c r="Z75" s="21" t="b">
        <f t="shared" si="6"/>
        <v>1</v>
      </c>
      <c r="AD75" s="28"/>
      <c r="AE75" s="21" t="b">
        <f t="shared" si="7"/>
        <v>1</v>
      </c>
      <c r="AI75" s="28"/>
      <c r="AJ75" s="21" t="b">
        <f t="shared" si="8"/>
        <v>1</v>
      </c>
      <c r="AN75" s="28"/>
      <c r="AO75" s="21" t="b">
        <f t="shared" si="9"/>
        <v>1</v>
      </c>
      <c r="AS75" s="28"/>
    </row>
    <row r="76">
      <c r="A76" s="21" t="b">
        <f t="shared" si="1"/>
        <v>1</v>
      </c>
      <c r="E76" s="28"/>
      <c r="F76" s="21" t="b">
        <f t="shared" si="2"/>
        <v>1</v>
      </c>
      <c r="J76" s="28"/>
      <c r="K76" s="21" t="b">
        <f t="shared" si="3"/>
        <v>1</v>
      </c>
      <c r="O76" s="28"/>
      <c r="P76" s="21" t="b">
        <f t="shared" si="4"/>
        <v>1</v>
      </c>
      <c r="T76" s="28"/>
      <c r="U76" s="21" t="b">
        <f t="shared" si="5"/>
        <v>1</v>
      </c>
      <c r="Y76" s="28"/>
      <c r="Z76" s="21" t="b">
        <f t="shared" si="6"/>
        <v>1</v>
      </c>
      <c r="AD76" s="28"/>
      <c r="AE76" s="21" t="b">
        <f t="shared" si="7"/>
        <v>1</v>
      </c>
      <c r="AI76" s="28"/>
      <c r="AJ76" s="21" t="b">
        <f t="shared" si="8"/>
        <v>1</v>
      </c>
      <c r="AN76" s="28"/>
      <c r="AO76" s="21" t="b">
        <f t="shared" si="9"/>
        <v>1</v>
      </c>
      <c r="AS76" s="28"/>
    </row>
    <row r="77">
      <c r="A77" s="21" t="b">
        <f t="shared" si="1"/>
        <v>1</v>
      </c>
      <c r="E77" s="28"/>
      <c r="F77" s="21" t="b">
        <f t="shared" si="2"/>
        <v>1</v>
      </c>
      <c r="J77" s="28"/>
      <c r="K77" s="21" t="b">
        <f t="shared" si="3"/>
        <v>1</v>
      </c>
      <c r="O77" s="28"/>
      <c r="P77" s="21" t="b">
        <f t="shared" si="4"/>
        <v>1</v>
      </c>
      <c r="T77" s="28"/>
      <c r="U77" s="21" t="b">
        <f t="shared" si="5"/>
        <v>1</v>
      </c>
      <c r="Y77" s="28"/>
      <c r="Z77" s="21" t="b">
        <f t="shared" si="6"/>
        <v>1</v>
      </c>
      <c r="AD77" s="28"/>
      <c r="AE77" s="21" t="b">
        <f t="shared" si="7"/>
        <v>1</v>
      </c>
      <c r="AI77" s="28"/>
      <c r="AJ77" s="21" t="b">
        <f t="shared" si="8"/>
        <v>1</v>
      </c>
      <c r="AN77" s="28"/>
      <c r="AO77" s="21" t="b">
        <f t="shared" si="9"/>
        <v>1</v>
      </c>
      <c r="AS77" s="28"/>
    </row>
    <row r="78">
      <c r="E78" s="28"/>
      <c r="J78" s="28"/>
      <c r="O78" s="28"/>
      <c r="T78" s="28"/>
      <c r="Y78" s="28"/>
      <c r="AD78" s="28"/>
      <c r="AI78" s="28"/>
      <c r="AN78" s="28"/>
      <c r="AS78" s="28"/>
    </row>
    <row r="79">
      <c r="E79" s="28"/>
      <c r="J79" s="28"/>
      <c r="O79" s="28"/>
      <c r="T79" s="28"/>
      <c r="Y79" s="28"/>
      <c r="AD79" s="28"/>
      <c r="AI79" s="28"/>
      <c r="AN79" s="28"/>
      <c r="AS79" s="28"/>
    </row>
    <row r="80">
      <c r="E80" s="28"/>
      <c r="J80" s="28"/>
      <c r="O80" s="28"/>
      <c r="T80" s="28"/>
      <c r="Y80" s="28"/>
      <c r="AD80" s="28"/>
      <c r="AI80" s="28"/>
      <c r="AN80" s="28"/>
      <c r="AS80" s="28"/>
    </row>
    <row r="81">
      <c r="E81" s="28"/>
      <c r="J81" s="28"/>
      <c r="O81" s="28"/>
      <c r="T81" s="28"/>
      <c r="Y81" s="28"/>
      <c r="AD81" s="28"/>
      <c r="AI81" s="28"/>
      <c r="AN81" s="28"/>
      <c r="AS81" s="28"/>
    </row>
    <row r="82">
      <c r="E82" s="28"/>
      <c r="J82" s="28"/>
      <c r="O82" s="28"/>
      <c r="T82" s="28"/>
      <c r="Y82" s="28"/>
      <c r="AD82" s="28"/>
      <c r="AI82" s="28"/>
      <c r="AN82" s="28"/>
      <c r="AS82" s="28"/>
    </row>
    <row r="83">
      <c r="E83" s="28"/>
      <c r="J83" s="28"/>
      <c r="O83" s="28"/>
      <c r="T83" s="28"/>
      <c r="Y83" s="28"/>
      <c r="AD83" s="28"/>
      <c r="AI83" s="28"/>
      <c r="AN83" s="28"/>
      <c r="AS83" s="28"/>
    </row>
    <row r="84">
      <c r="E84" s="28"/>
      <c r="J84" s="28"/>
      <c r="O84" s="28"/>
      <c r="T84" s="28"/>
      <c r="Y84" s="28"/>
      <c r="AD84" s="28"/>
      <c r="AI84" s="28"/>
      <c r="AN84" s="28"/>
      <c r="AS84" s="28"/>
    </row>
    <row r="85">
      <c r="E85" s="28"/>
      <c r="J85" s="28"/>
      <c r="O85" s="28"/>
      <c r="T85" s="28"/>
      <c r="Y85" s="28"/>
      <c r="AD85" s="28"/>
      <c r="AI85" s="28"/>
      <c r="AN85" s="28"/>
      <c r="AS85" s="28"/>
    </row>
    <row r="86">
      <c r="E86" s="28"/>
      <c r="J86" s="28"/>
      <c r="O86" s="28"/>
      <c r="T86" s="28"/>
      <c r="Y86" s="28"/>
      <c r="AD86" s="28"/>
      <c r="AI86" s="28"/>
      <c r="AN86" s="28"/>
      <c r="AS86" s="28"/>
    </row>
    <row r="87">
      <c r="E87" s="28"/>
      <c r="J87" s="28"/>
      <c r="O87" s="28"/>
      <c r="T87" s="28"/>
      <c r="Y87" s="28"/>
      <c r="AD87" s="28"/>
      <c r="AI87" s="28"/>
      <c r="AN87" s="28"/>
      <c r="AS87" s="28"/>
    </row>
    <row r="88">
      <c r="E88" s="28"/>
      <c r="J88" s="28"/>
      <c r="O88" s="28"/>
      <c r="T88" s="28"/>
      <c r="Y88" s="28"/>
      <c r="AD88" s="28"/>
      <c r="AI88" s="28"/>
      <c r="AN88" s="28"/>
      <c r="AS88" s="28"/>
    </row>
    <row r="89">
      <c r="E89" s="28"/>
      <c r="J89" s="28"/>
      <c r="O89" s="28"/>
      <c r="T89" s="28"/>
      <c r="Y89" s="28"/>
      <c r="AD89" s="28"/>
      <c r="AI89" s="28"/>
      <c r="AN89" s="28"/>
      <c r="AS89" s="28"/>
    </row>
    <row r="90">
      <c r="E90" s="28"/>
      <c r="J90" s="28"/>
      <c r="O90" s="28"/>
      <c r="T90" s="28"/>
      <c r="Y90" s="28"/>
      <c r="AD90" s="28"/>
      <c r="AI90" s="28"/>
      <c r="AN90" s="28"/>
      <c r="AS90" s="28"/>
    </row>
    <row r="91">
      <c r="E91" s="28"/>
      <c r="J91" s="28"/>
      <c r="O91" s="28"/>
      <c r="T91" s="28"/>
      <c r="Y91" s="28"/>
      <c r="AD91" s="28"/>
      <c r="AI91" s="28"/>
      <c r="AN91" s="28"/>
      <c r="AS91" s="28"/>
    </row>
    <row r="92">
      <c r="E92" s="28"/>
      <c r="J92" s="28"/>
      <c r="O92" s="28"/>
      <c r="T92" s="28"/>
      <c r="Y92" s="28"/>
      <c r="AD92" s="28"/>
      <c r="AI92" s="28"/>
      <c r="AN92" s="28"/>
      <c r="AS92" s="28"/>
    </row>
    <row r="93">
      <c r="E93" s="28"/>
      <c r="J93" s="28"/>
      <c r="O93" s="28"/>
      <c r="T93" s="28"/>
      <c r="Y93" s="28"/>
      <c r="AD93" s="28"/>
      <c r="AI93" s="28"/>
      <c r="AN93" s="28"/>
      <c r="AS93" s="28"/>
    </row>
    <row r="94">
      <c r="E94" s="28"/>
      <c r="J94" s="28"/>
      <c r="O94" s="28"/>
      <c r="T94" s="28"/>
      <c r="Y94" s="28"/>
      <c r="AD94" s="28"/>
      <c r="AI94" s="28"/>
      <c r="AN94" s="28"/>
      <c r="AS94" s="28"/>
    </row>
    <row r="95">
      <c r="E95" s="28"/>
      <c r="J95" s="28"/>
      <c r="O95" s="28"/>
      <c r="T95" s="28"/>
      <c r="Y95" s="28"/>
      <c r="AD95" s="28"/>
      <c r="AI95" s="28"/>
      <c r="AN95" s="28"/>
      <c r="AS95" s="28"/>
    </row>
    <row r="96">
      <c r="E96" s="28"/>
      <c r="J96" s="28"/>
      <c r="O96" s="28"/>
      <c r="T96" s="28"/>
      <c r="Y96" s="28"/>
      <c r="AD96" s="28"/>
      <c r="AI96" s="28"/>
      <c r="AN96" s="28"/>
      <c r="AS96" s="28"/>
    </row>
    <row r="97">
      <c r="E97" s="28"/>
      <c r="J97" s="28"/>
      <c r="O97" s="28"/>
      <c r="T97" s="28"/>
      <c r="Y97" s="28"/>
      <c r="AD97" s="28"/>
      <c r="AI97" s="28"/>
      <c r="AN97" s="28"/>
      <c r="AS97" s="28"/>
    </row>
    <row r="98">
      <c r="E98" s="28"/>
      <c r="J98" s="28"/>
      <c r="O98" s="28"/>
      <c r="T98" s="28"/>
      <c r="Y98" s="28"/>
      <c r="AD98" s="28"/>
      <c r="AI98" s="28"/>
      <c r="AN98" s="28"/>
      <c r="AS98" s="28"/>
    </row>
    <row r="99">
      <c r="E99" s="28"/>
      <c r="J99" s="28"/>
      <c r="O99" s="28"/>
      <c r="T99" s="28"/>
      <c r="Y99" s="28"/>
      <c r="AD99" s="28"/>
      <c r="AI99" s="28"/>
      <c r="AN99" s="28"/>
      <c r="AS99" s="28"/>
    </row>
    <row r="109">
      <c r="E109" s="28"/>
      <c r="J109" s="28"/>
      <c r="O109" s="28"/>
      <c r="T109" s="28"/>
      <c r="Y109" s="28"/>
      <c r="AD109" s="28"/>
      <c r="AI109" s="28"/>
      <c r="AN109" s="28"/>
      <c r="AS109" s="28"/>
    </row>
    <row r="110">
      <c r="E110" s="28"/>
      <c r="J110" s="28"/>
      <c r="O110" s="28"/>
      <c r="T110" s="28"/>
      <c r="Y110" s="28"/>
      <c r="AD110" s="28"/>
      <c r="AI110" s="28"/>
      <c r="AN110" s="28"/>
      <c r="AS110" s="28"/>
    </row>
    <row r="111">
      <c r="E111" s="28"/>
      <c r="J111" s="28"/>
      <c r="O111" s="28"/>
      <c r="T111" s="28"/>
      <c r="Y111" s="28"/>
      <c r="AD111" s="28"/>
      <c r="AI111" s="28"/>
      <c r="AN111" s="28"/>
      <c r="AS111" s="28"/>
    </row>
    <row r="112">
      <c r="E112" s="28"/>
      <c r="J112" s="28"/>
      <c r="O112" s="28"/>
      <c r="T112" s="28"/>
      <c r="Y112" s="28"/>
      <c r="AD112" s="28"/>
      <c r="AI112" s="28"/>
      <c r="AN112" s="28"/>
      <c r="AS112" s="28"/>
    </row>
    <row r="113">
      <c r="E113" s="28"/>
      <c r="J113" s="28"/>
      <c r="O113" s="28"/>
      <c r="T113" s="28"/>
      <c r="Y113" s="28"/>
      <c r="AD113" s="28"/>
      <c r="AI113" s="28"/>
      <c r="AN113" s="28"/>
      <c r="AS113" s="28"/>
    </row>
    <row r="114">
      <c r="E114" s="28"/>
      <c r="J114" s="28"/>
      <c r="O114" s="28"/>
      <c r="T114" s="28"/>
      <c r="Y114" s="28"/>
      <c r="AD114" s="28"/>
      <c r="AI114" s="28"/>
      <c r="AN114" s="28"/>
      <c r="AS114" s="28"/>
    </row>
    <row r="115">
      <c r="E115" s="28"/>
      <c r="J115" s="28"/>
      <c r="O115" s="28"/>
      <c r="T115" s="28"/>
      <c r="Y115" s="28"/>
      <c r="AD115" s="28"/>
      <c r="AI115" s="28"/>
      <c r="AN115" s="28"/>
      <c r="AS115" s="28"/>
    </row>
    <row r="116">
      <c r="E116" s="28"/>
      <c r="J116" s="28"/>
      <c r="O116" s="28"/>
      <c r="T116" s="28"/>
      <c r="Y116" s="28"/>
      <c r="AD116" s="28"/>
      <c r="AI116" s="28"/>
      <c r="AN116" s="28"/>
      <c r="AS116" s="28"/>
    </row>
    <row r="117">
      <c r="E117" s="28"/>
      <c r="J117" s="28"/>
      <c r="O117" s="28"/>
      <c r="T117" s="28"/>
      <c r="Y117" s="28"/>
      <c r="AD117" s="28"/>
      <c r="AI117" s="28"/>
      <c r="AN117" s="28"/>
      <c r="AS117" s="28"/>
    </row>
    <row r="118">
      <c r="E118" s="28"/>
      <c r="J118" s="28"/>
      <c r="O118" s="28"/>
      <c r="T118" s="28"/>
      <c r="Y118" s="28"/>
      <c r="AD118" s="28"/>
      <c r="AI118" s="28"/>
      <c r="AN118" s="28"/>
      <c r="AS118" s="28"/>
    </row>
    <row r="119">
      <c r="E119" s="28"/>
      <c r="J119" s="28"/>
      <c r="O119" s="28"/>
      <c r="T119" s="28"/>
      <c r="Y119" s="28"/>
      <c r="AD119" s="28"/>
      <c r="AI119" s="28"/>
      <c r="AN119" s="28"/>
      <c r="AS119" s="28"/>
    </row>
    <row r="120">
      <c r="E120" s="28"/>
      <c r="J120" s="28"/>
      <c r="O120" s="28"/>
      <c r="T120" s="28"/>
      <c r="Y120" s="28"/>
      <c r="AD120" s="28"/>
      <c r="AI120" s="28"/>
      <c r="AN120" s="28"/>
      <c r="AS120" s="28"/>
    </row>
    <row r="121">
      <c r="E121" s="28"/>
      <c r="J121" s="28"/>
      <c r="O121" s="28"/>
      <c r="T121" s="28"/>
      <c r="Y121" s="28"/>
      <c r="AD121" s="28"/>
      <c r="AI121" s="28"/>
      <c r="AN121" s="28"/>
      <c r="AS121" s="28"/>
    </row>
    <row r="122">
      <c r="E122" s="28"/>
      <c r="J122" s="28"/>
      <c r="O122" s="28"/>
      <c r="T122" s="28"/>
      <c r="Y122" s="28"/>
      <c r="AD122" s="28"/>
      <c r="AI122" s="28"/>
      <c r="AN122" s="28"/>
      <c r="AS122" s="28"/>
    </row>
    <row r="123">
      <c r="E123" s="28"/>
      <c r="J123" s="28"/>
      <c r="O123" s="28"/>
      <c r="T123" s="28"/>
      <c r="Y123" s="28"/>
      <c r="AD123" s="28"/>
      <c r="AI123" s="28"/>
      <c r="AN123" s="28"/>
      <c r="AS123" s="28"/>
    </row>
    <row r="124">
      <c r="E124" s="28"/>
      <c r="J124" s="28"/>
      <c r="O124" s="28"/>
      <c r="T124" s="28"/>
      <c r="Y124" s="28"/>
      <c r="AD124" s="28"/>
      <c r="AI124" s="28"/>
      <c r="AN124" s="28"/>
      <c r="AS124" s="28"/>
    </row>
    <row r="125">
      <c r="E125" s="28"/>
      <c r="J125" s="28"/>
      <c r="O125" s="28"/>
      <c r="T125" s="28"/>
      <c r="Y125" s="28"/>
      <c r="AD125" s="28"/>
      <c r="AI125" s="28"/>
      <c r="AN125" s="28"/>
      <c r="AS125" s="28"/>
    </row>
    <row r="126">
      <c r="E126" s="28"/>
      <c r="J126" s="28"/>
      <c r="O126" s="28"/>
      <c r="T126" s="28"/>
      <c r="Y126" s="28"/>
      <c r="AD126" s="28"/>
      <c r="AI126" s="28"/>
      <c r="AN126" s="28"/>
      <c r="AS126" s="28"/>
    </row>
    <row r="127">
      <c r="E127" s="28"/>
      <c r="J127" s="28"/>
      <c r="O127" s="28"/>
      <c r="T127" s="28"/>
      <c r="Y127" s="28"/>
      <c r="AD127" s="28"/>
      <c r="AI127" s="28"/>
      <c r="AN127" s="28"/>
      <c r="AS127" s="28"/>
    </row>
    <row r="128">
      <c r="E128" s="28"/>
      <c r="J128" s="28"/>
      <c r="O128" s="28"/>
      <c r="T128" s="28"/>
      <c r="Y128" s="28"/>
      <c r="AD128" s="28"/>
      <c r="AI128" s="28"/>
      <c r="AN128" s="28"/>
      <c r="AS128" s="28"/>
    </row>
    <row r="129">
      <c r="E129" s="28"/>
      <c r="J129" s="28"/>
      <c r="O129" s="28"/>
      <c r="T129" s="28"/>
      <c r="Y129" s="28"/>
      <c r="AD129" s="28"/>
      <c r="AI129" s="28"/>
      <c r="AN129" s="28"/>
      <c r="AS129" s="28"/>
    </row>
    <row r="130">
      <c r="E130" s="28"/>
      <c r="J130" s="28"/>
      <c r="O130" s="28"/>
      <c r="T130" s="28"/>
      <c r="Y130" s="28"/>
      <c r="AD130" s="28"/>
      <c r="AI130" s="28"/>
      <c r="AN130" s="28"/>
      <c r="AS130" s="28"/>
    </row>
    <row r="131">
      <c r="E131" s="28"/>
      <c r="J131" s="28"/>
      <c r="O131" s="28"/>
      <c r="T131" s="28"/>
      <c r="Y131" s="28"/>
      <c r="AD131" s="28"/>
      <c r="AI131" s="28"/>
      <c r="AN131" s="28"/>
      <c r="AS131" s="28"/>
    </row>
    <row r="132">
      <c r="E132" s="28"/>
      <c r="J132" s="28"/>
      <c r="O132" s="28"/>
      <c r="T132" s="28"/>
      <c r="Y132" s="28"/>
      <c r="AD132" s="28"/>
      <c r="AI132" s="28"/>
      <c r="AN132" s="28"/>
      <c r="AS132" s="28"/>
    </row>
    <row r="133">
      <c r="E133" s="28"/>
      <c r="J133" s="28"/>
      <c r="O133" s="28"/>
      <c r="T133" s="28"/>
      <c r="Y133" s="28"/>
      <c r="AD133" s="28"/>
      <c r="AI133" s="28"/>
      <c r="AN133" s="28"/>
      <c r="AS133" s="28"/>
    </row>
    <row r="134">
      <c r="E134" s="28"/>
      <c r="J134" s="28"/>
      <c r="O134" s="28"/>
      <c r="T134" s="28"/>
      <c r="Y134" s="28"/>
      <c r="AD134" s="28"/>
      <c r="AI134" s="28"/>
      <c r="AN134" s="28"/>
      <c r="AS134" s="28"/>
    </row>
    <row r="135">
      <c r="E135" s="28"/>
      <c r="J135" s="28"/>
      <c r="O135" s="28"/>
      <c r="T135" s="28"/>
      <c r="Y135" s="28"/>
      <c r="AD135" s="28"/>
      <c r="AI135" s="28"/>
      <c r="AN135" s="28"/>
      <c r="AS135" s="28"/>
    </row>
    <row r="136">
      <c r="E136" s="28"/>
      <c r="J136" s="28"/>
      <c r="O136" s="28"/>
      <c r="T136" s="28"/>
      <c r="Y136" s="28"/>
      <c r="AD136" s="28"/>
      <c r="AI136" s="28"/>
      <c r="AN136" s="28"/>
      <c r="AS136" s="28"/>
    </row>
    <row r="137">
      <c r="E137" s="28"/>
      <c r="J137" s="28"/>
      <c r="O137" s="28"/>
      <c r="T137" s="28"/>
      <c r="Y137" s="28"/>
      <c r="AD137" s="28"/>
      <c r="AI137" s="28"/>
      <c r="AN137" s="28"/>
      <c r="AS137" s="28"/>
    </row>
    <row r="138">
      <c r="E138" s="28"/>
      <c r="J138" s="28"/>
      <c r="O138" s="28"/>
      <c r="T138" s="28"/>
      <c r="Y138" s="28"/>
      <c r="AD138" s="28"/>
      <c r="AI138" s="28"/>
      <c r="AN138" s="28"/>
      <c r="AS138" s="28"/>
    </row>
    <row r="139">
      <c r="E139" s="28"/>
      <c r="J139" s="28"/>
      <c r="O139" s="28"/>
      <c r="T139" s="28"/>
      <c r="Y139" s="28"/>
      <c r="AD139" s="28"/>
      <c r="AI139" s="28"/>
      <c r="AN139" s="28"/>
      <c r="AS139" s="28"/>
    </row>
    <row r="140">
      <c r="E140" s="28"/>
      <c r="J140" s="28"/>
      <c r="O140" s="28"/>
      <c r="T140" s="28"/>
      <c r="Y140" s="28"/>
      <c r="AD140" s="28"/>
      <c r="AI140" s="28"/>
      <c r="AN140" s="28"/>
      <c r="AS140" s="28"/>
    </row>
    <row r="141">
      <c r="E141" s="28"/>
      <c r="J141" s="28"/>
      <c r="O141" s="28"/>
      <c r="T141" s="28"/>
      <c r="Y141" s="28"/>
      <c r="AD141" s="28"/>
      <c r="AI141" s="28"/>
      <c r="AN141" s="28"/>
      <c r="AS141" s="28"/>
    </row>
    <row r="142">
      <c r="E142" s="28"/>
      <c r="J142" s="28"/>
      <c r="O142" s="28"/>
      <c r="T142" s="28"/>
      <c r="Y142" s="28"/>
      <c r="AD142" s="28"/>
      <c r="AI142" s="28"/>
      <c r="AN142" s="28"/>
      <c r="AS142" s="28"/>
    </row>
    <row r="143">
      <c r="E143" s="28"/>
      <c r="J143" s="28"/>
      <c r="O143" s="28"/>
      <c r="T143" s="28"/>
      <c r="Y143" s="28"/>
      <c r="AD143" s="28"/>
      <c r="AI143" s="28"/>
      <c r="AN143" s="28"/>
      <c r="AS143" s="28"/>
    </row>
    <row r="144">
      <c r="E144" s="28"/>
      <c r="J144" s="28"/>
      <c r="O144" s="28"/>
      <c r="T144" s="28"/>
      <c r="Y144" s="28"/>
      <c r="AD144" s="28"/>
      <c r="AI144" s="28"/>
      <c r="AN144" s="28"/>
      <c r="AS144" s="28"/>
    </row>
    <row r="145">
      <c r="E145" s="28"/>
      <c r="J145" s="28"/>
      <c r="O145" s="28"/>
      <c r="T145" s="28"/>
      <c r="Y145" s="28"/>
      <c r="AD145" s="28"/>
      <c r="AI145" s="28"/>
      <c r="AN145" s="28"/>
      <c r="AS145" s="28"/>
    </row>
    <row r="146">
      <c r="E146" s="28"/>
      <c r="J146" s="28"/>
      <c r="O146" s="28"/>
      <c r="T146" s="28"/>
      <c r="Y146" s="28"/>
      <c r="AD146" s="28"/>
      <c r="AI146" s="28"/>
      <c r="AN146" s="28"/>
      <c r="AS146" s="28"/>
    </row>
    <row r="147">
      <c r="E147" s="28"/>
      <c r="J147" s="28"/>
      <c r="O147" s="28"/>
      <c r="T147" s="28"/>
      <c r="Y147" s="28"/>
      <c r="AD147" s="28"/>
      <c r="AI147" s="28"/>
      <c r="AN147" s="28"/>
      <c r="AS147" s="28"/>
    </row>
    <row r="148">
      <c r="E148" s="28"/>
      <c r="J148" s="28"/>
      <c r="O148" s="28"/>
      <c r="T148" s="28"/>
      <c r="Y148" s="28"/>
      <c r="AD148" s="28"/>
      <c r="AI148" s="28"/>
      <c r="AN148" s="28"/>
      <c r="AS148" s="28"/>
    </row>
    <row r="149">
      <c r="E149" s="28"/>
      <c r="J149" s="28"/>
      <c r="O149" s="28"/>
      <c r="T149" s="28"/>
      <c r="Y149" s="28"/>
      <c r="AD149" s="28"/>
      <c r="AI149" s="28"/>
      <c r="AN149" s="28"/>
      <c r="AS149" s="28"/>
    </row>
    <row r="150">
      <c r="A150" s="18"/>
      <c r="B150" s="18" t="s">
        <v>21</v>
      </c>
      <c r="C150" s="29"/>
      <c r="E150" s="28"/>
      <c r="F150" s="18"/>
      <c r="G150" s="18" t="s">
        <v>21</v>
      </c>
      <c r="H150" s="29"/>
      <c r="J150" s="28"/>
      <c r="K150" s="18"/>
      <c r="L150" s="18" t="s">
        <v>21</v>
      </c>
      <c r="M150" s="29"/>
      <c r="O150" s="28"/>
      <c r="P150" s="18"/>
      <c r="Q150" s="18" t="s">
        <v>21</v>
      </c>
      <c r="R150" s="29"/>
      <c r="T150" s="28"/>
      <c r="U150" s="18"/>
      <c r="V150" s="18" t="s">
        <v>21</v>
      </c>
      <c r="W150" s="29"/>
      <c r="Y150" s="28"/>
      <c r="Z150" s="18"/>
      <c r="AA150" s="18" t="s">
        <v>21</v>
      </c>
      <c r="AB150" s="29"/>
      <c r="AD150" s="28"/>
      <c r="AE150" s="18"/>
      <c r="AF150" s="18" t="s">
        <v>21</v>
      </c>
      <c r="AG150" s="29"/>
      <c r="AI150" s="28"/>
      <c r="AJ150" s="18"/>
      <c r="AK150" s="18" t="s">
        <v>21</v>
      </c>
      <c r="AL150" s="29"/>
      <c r="AN150" s="28"/>
      <c r="AO150" s="18"/>
      <c r="AP150" s="18" t="s">
        <v>21</v>
      </c>
      <c r="AQ150" s="29"/>
      <c r="AS150" s="28"/>
    </row>
    <row r="151">
      <c r="A151" s="30"/>
      <c r="B151" s="31" t="s">
        <v>307</v>
      </c>
      <c r="C151" s="32">
        <f> AVERAGE(C4:C99)</f>
        <v>419.6724138</v>
      </c>
      <c r="E151" s="28"/>
      <c r="F151" s="33"/>
      <c r="G151" s="31" t="s">
        <v>307</v>
      </c>
      <c r="H151" s="32">
        <f> AVERAGE(H4:H99)</f>
        <v>419.6724138</v>
      </c>
      <c r="J151" s="28"/>
      <c r="K151" s="33"/>
      <c r="L151" s="31" t="s">
        <v>307</v>
      </c>
      <c r="M151" s="32">
        <f> AVERAGE(M4:M99)</f>
        <v>384.6166667</v>
      </c>
      <c r="O151" s="28"/>
      <c r="P151" s="33"/>
      <c r="Q151" s="31" t="s">
        <v>307</v>
      </c>
      <c r="R151" s="32">
        <f> AVERAGE(R4:R99)</f>
        <v>472.3333333</v>
      </c>
      <c r="T151" s="28"/>
      <c r="U151" s="33"/>
      <c r="V151" s="31" t="s">
        <v>307</v>
      </c>
      <c r="W151" s="32">
        <f> AVERAGE(W4:W99)</f>
        <v>330.8194444</v>
      </c>
      <c r="Y151" s="28"/>
      <c r="Z151" s="33"/>
      <c r="AA151" s="31" t="s">
        <v>307</v>
      </c>
      <c r="AB151" s="32">
        <f> AVERAGE(AB4:AB99)</f>
        <v>429.2586207</v>
      </c>
      <c r="AD151" s="28"/>
      <c r="AE151" s="33"/>
      <c r="AF151" s="31" t="s">
        <v>307</v>
      </c>
      <c r="AG151" s="32">
        <f> AVERAGE(AG4:AG99)</f>
        <v>472.3166667</v>
      </c>
      <c r="AI151" s="28"/>
      <c r="AJ151" s="33"/>
      <c r="AK151" s="31" t="s">
        <v>307</v>
      </c>
      <c r="AL151" s="32">
        <f> AVERAGE(AL4:AL99)</f>
        <v>439.6111111</v>
      </c>
      <c r="AN151" s="28"/>
      <c r="AO151" s="33"/>
      <c r="AP151" s="31" t="s">
        <v>307</v>
      </c>
      <c r="AQ151" s="32">
        <f> AVERAGE(AQ4:AQ99)</f>
        <v>550.65625</v>
      </c>
      <c r="AS151" s="28"/>
    </row>
    <row r="152">
      <c r="A152" s="30"/>
      <c r="B152" s="34" t="s">
        <v>308</v>
      </c>
      <c r="C152" s="35">
        <f>STDEV(C4:C99)</f>
        <v>540.7257108</v>
      </c>
      <c r="E152" s="28"/>
      <c r="F152" s="33"/>
      <c r="G152" s="34" t="s">
        <v>308</v>
      </c>
      <c r="H152" s="35">
        <f>STDEV(H4:H99)</f>
        <v>540.7257108</v>
      </c>
      <c r="J152" s="28"/>
      <c r="K152" s="33"/>
      <c r="L152" s="34" t="s">
        <v>308</v>
      </c>
      <c r="M152" s="35">
        <f>STDEV(M4:M99)</f>
        <v>465.4431856</v>
      </c>
      <c r="O152" s="28"/>
      <c r="P152" s="33"/>
      <c r="Q152" s="34" t="s">
        <v>308</v>
      </c>
      <c r="R152" s="35">
        <f>STDEV(R4:R99)</f>
        <v>550.6197022</v>
      </c>
      <c r="T152" s="28"/>
      <c r="U152" s="33"/>
      <c r="V152" s="34" t="s">
        <v>308</v>
      </c>
      <c r="W152" s="35">
        <f>STDEV(W4:W99)</f>
        <v>307.7170058</v>
      </c>
      <c r="Y152" s="28"/>
      <c r="Z152" s="33"/>
      <c r="AA152" s="34" t="s">
        <v>308</v>
      </c>
      <c r="AB152" s="35">
        <f>STDEV(AB4:AB99)</f>
        <v>779.0628099</v>
      </c>
      <c r="AD152" s="28"/>
      <c r="AE152" s="33"/>
      <c r="AF152" s="34" t="s">
        <v>308</v>
      </c>
      <c r="AG152" s="35">
        <f>STDEV(AG4:AG99)</f>
        <v>531.6037932</v>
      </c>
      <c r="AI152" s="28"/>
      <c r="AJ152" s="33"/>
      <c r="AK152" s="34" t="s">
        <v>308</v>
      </c>
      <c r="AL152" s="35">
        <f>STDEV(AL4:AL99)</f>
        <v>442.1767092</v>
      </c>
      <c r="AN152" s="28"/>
      <c r="AO152" s="33"/>
      <c r="AP152" s="34" t="s">
        <v>308</v>
      </c>
      <c r="AQ152" s="35">
        <f>STDEV(AQ4:AQ99)</f>
        <v>1431.713406</v>
      </c>
      <c r="AS152" s="28"/>
    </row>
    <row r="153">
      <c r="A153" s="30"/>
      <c r="B153" s="31" t="s">
        <v>309</v>
      </c>
      <c r="C153" s="35">
        <f>MEDIAN(C4:C99)</f>
        <v>255.5</v>
      </c>
      <c r="E153" s="28"/>
      <c r="F153" s="33"/>
      <c r="G153" s="31" t="s">
        <v>309</v>
      </c>
      <c r="H153" s="35">
        <f>MEDIAN(H4:H99)</f>
        <v>255.5</v>
      </c>
      <c r="J153" s="28"/>
      <c r="K153" s="33"/>
      <c r="L153" s="31" t="s">
        <v>309</v>
      </c>
      <c r="M153" s="35">
        <f>MEDIAN(M4:M99)</f>
        <v>239</v>
      </c>
      <c r="O153" s="28"/>
      <c r="P153" s="33"/>
      <c r="Q153" s="31" t="s">
        <v>309</v>
      </c>
      <c r="R153" s="35">
        <f>MEDIAN(R4:R99)</f>
        <v>273.5</v>
      </c>
      <c r="T153" s="28"/>
      <c r="U153" s="33"/>
      <c r="V153" s="31" t="s">
        <v>309</v>
      </c>
      <c r="W153" s="35">
        <f>MEDIAN(W4:W99)</f>
        <v>218.5</v>
      </c>
      <c r="Y153" s="28"/>
      <c r="Z153" s="33"/>
      <c r="AA153" s="31" t="s">
        <v>309</v>
      </c>
      <c r="AB153" s="35">
        <f>MEDIAN(AB4:AB99)</f>
        <v>252.5</v>
      </c>
      <c r="AD153" s="28"/>
      <c r="AE153" s="33"/>
      <c r="AF153" s="31" t="s">
        <v>309</v>
      </c>
      <c r="AG153" s="35">
        <f>MEDIAN(AG4:AG99)</f>
        <v>300</v>
      </c>
      <c r="AI153" s="28"/>
      <c r="AJ153" s="33"/>
      <c r="AK153" s="31" t="s">
        <v>309</v>
      </c>
      <c r="AL153" s="35">
        <f>MEDIAN(AL4:AL99)</f>
        <v>276</v>
      </c>
      <c r="AN153" s="28"/>
      <c r="AO153" s="33"/>
      <c r="AP153" s="31" t="s">
        <v>309</v>
      </c>
      <c r="AQ153" s="35">
        <f>MEDIAN(AQ4:AQ99)</f>
        <v>241.5</v>
      </c>
      <c r="AS153" s="28"/>
    </row>
    <row r="154">
      <c r="A154" s="30"/>
      <c r="B154" s="31" t="s">
        <v>310</v>
      </c>
      <c r="C154" s="35">
        <f>min(C4:C99)</f>
        <v>100</v>
      </c>
      <c r="E154" s="28"/>
      <c r="F154" s="33"/>
      <c r="G154" s="31" t="s">
        <v>310</v>
      </c>
      <c r="H154" s="35">
        <f>min(H4:H99)</f>
        <v>100</v>
      </c>
      <c r="J154" s="28"/>
      <c r="K154" s="33"/>
      <c r="L154" s="31" t="s">
        <v>310</v>
      </c>
      <c r="M154" s="35">
        <f>min(M4:M99)</f>
        <v>84</v>
      </c>
      <c r="O154" s="28"/>
      <c r="P154" s="33"/>
      <c r="Q154" s="31" t="s">
        <v>310</v>
      </c>
      <c r="R154" s="35">
        <f>min(R4:R99)</f>
        <v>83</v>
      </c>
      <c r="T154" s="28"/>
      <c r="U154" s="33"/>
      <c r="V154" s="31" t="s">
        <v>310</v>
      </c>
      <c r="W154" s="35">
        <f>min(W4:W99)</f>
        <v>86</v>
      </c>
      <c r="Y154" s="28"/>
      <c r="Z154" s="33"/>
      <c r="AA154" s="31" t="s">
        <v>310</v>
      </c>
      <c r="AB154" s="35">
        <f>min(AB4:AB99)</f>
        <v>92</v>
      </c>
      <c r="AD154" s="28"/>
      <c r="AE154" s="33"/>
      <c r="AF154" s="31" t="s">
        <v>310</v>
      </c>
      <c r="AG154" s="35">
        <f>min(AG4:AG99)</f>
        <v>109</v>
      </c>
      <c r="AI154" s="28"/>
      <c r="AJ154" s="33"/>
      <c r="AK154" s="31" t="s">
        <v>310</v>
      </c>
      <c r="AL154" s="35">
        <f>min(AL4:AL99)</f>
        <v>109</v>
      </c>
      <c r="AN154" s="28"/>
      <c r="AO154" s="33"/>
      <c r="AP154" s="31" t="s">
        <v>310</v>
      </c>
      <c r="AQ154" s="35">
        <f>min(AQ4:AQ99)</f>
        <v>101</v>
      </c>
      <c r="AS154" s="28"/>
    </row>
    <row r="155">
      <c r="A155" s="30"/>
      <c r="B155" s="31" t="s">
        <v>311</v>
      </c>
      <c r="C155" s="35">
        <f>max(C4:C99)</f>
        <v>4014</v>
      </c>
      <c r="E155" s="28"/>
      <c r="F155" s="33"/>
      <c r="G155" s="31" t="s">
        <v>311</v>
      </c>
      <c r="H155" s="35">
        <f>max(H4:H99)</f>
        <v>4014</v>
      </c>
      <c r="J155" s="28"/>
      <c r="K155" s="33"/>
      <c r="L155" s="31" t="s">
        <v>311</v>
      </c>
      <c r="M155" s="35">
        <f>max(M4:M99)</f>
        <v>3263</v>
      </c>
      <c r="O155" s="28"/>
      <c r="P155" s="33"/>
      <c r="Q155" s="31" t="s">
        <v>311</v>
      </c>
      <c r="R155" s="35">
        <f>max(R4:R99)</f>
        <v>3024</v>
      </c>
      <c r="T155" s="28"/>
      <c r="U155" s="33"/>
      <c r="V155" s="31" t="s">
        <v>311</v>
      </c>
      <c r="W155" s="35">
        <f>max(W4:W99)</f>
        <v>2031</v>
      </c>
      <c r="Y155" s="28"/>
      <c r="Z155" s="33"/>
      <c r="AA155" s="31" t="s">
        <v>311</v>
      </c>
      <c r="AB155" s="35">
        <f>max(AB4:AB99)</f>
        <v>5969</v>
      </c>
      <c r="AD155" s="28"/>
      <c r="AE155" s="33"/>
      <c r="AF155" s="31" t="s">
        <v>311</v>
      </c>
      <c r="AG155" s="35">
        <f>max(AG4:AG99)</f>
        <v>3477</v>
      </c>
      <c r="AI155" s="28"/>
      <c r="AJ155" s="33"/>
      <c r="AK155" s="31" t="s">
        <v>311</v>
      </c>
      <c r="AL155" s="35">
        <f>max(AL4:AL99)</f>
        <v>2432</v>
      </c>
      <c r="AN155" s="28"/>
      <c r="AO155" s="33"/>
      <c r="AP155" s="31" t="s">
        <v>311</v>
      </c>
      <c r="AQ155" s="35">
        <f>max(AQ4:AQ99)</f>
        <v>11329</v>
      </c>
      <c r="AS155" s="28"/>
    </row>
    <row r="156">
      <c r="A156" s="30"/>
      <c r="B156" s="31" t="s">
        <v>312</v>
      </c>
      <c r="C156" s="35">
        <f>sum(C4:C99)/1000</f>
        <v>24.341</v>
      </c>
      <c r="E156" s="28"/>
      <c r="F156" s="33"/>
      <c r="G156" s="31" t="s">
        <v>312</v>
      </c>
      <c r="H156" s="35">
        <f>sum(H4:H99)/1000</f>
        <v>24.341</v>
      </c>
      <c r="J156" s="28"/>
      <c r="K156" s="33"/>
      <c r="L156" s="31" t="s">
        <v>312</v>
      </c>
      <c r="M156" s="35">
        <f>sum(M4:M99)/1000</f>
        <v>23.077</v>
      </c>
      <c r="O156" s="28"/>
      <c r="P156" s="33"/>
      <c r="Q156" s="31" t="s">
        <v>312</v>
      </c>
      <c r="R156" s="35">
        <f>sum(R4:R99)/1000</f>
        <v>28.34</v>
      </c>
      <c r="T156" s="28"/>
      <c r="U156" s="33"/>
      <c r="V156" s="31" t="s">
        <v>312</v>
      </c>
      <c r="W156" s="35">
        <f>sum(W4:W99)/1000</f>
        <v>23.819</v>
      </c>
      <c r="Y156" s="28"/>
      <c r="Z156" s="33"/>
      <c r="AA156" s="31" t="s">
        <v>312</v>
      </c>
      <c r="AB156" s="35">
        <f>sum(AB4:AB99)/1000</f>
        <v>24.897</v>
      </c>
      <c r="AD156" s="28"/>
      <c r="AE156" s="33"/>
      <c r="AF156" s="31" t="s">
        <v>312</v>
      </c>
      <c r="AG156" s="35">
        <f>sum(AG4:AG99)/1000</f>
        <v>28.339</v>
      </c>
      <c r="AI156" s="28"/>
      <c r="AJ156" s="33"/>
      <c r="AK156" s="31" t="s">
        <v>312</v>
      </c>
      <c r="AL156" s="35">
        <f>sum(AL4:AL99)/1000</f>
        <v>23.739</v>
      </c>
      <c r="AN156" s="28"/>
      <c r="AO156" s="33"/>
      <c r="AP156" s="31" t="s">
        <v>312</v>
      </c>
      <c r="AQ156" s="35">
        <f>sum(AQ4:AQ99)/1000</f>
        <v>35.242</v>
      </c>
      <c r="AS156" s="28"/>
    </row>
    <row r="157">
      <c r="A157" s="30"/>
      <c r="B157" s="31" t="s">
        <v>313</v>
      </c>
      <c r="C157" s="35">
        <f>COUNTA(C4:C99)+1</f>
        <v>59</v>
      </c>
      <c r="E157" s="28"/>
      <c r="F157" s="33"/>
      <c r="G157" s="31" t="s">
        <v>313</v>
      </c>
      <c r="H157" s="35">
        <f>COUNTA(H4:H99)+1</f>
        <v>59</v>
      </c>
      <c r="J157" s="28"/>
      <c r="K157" s="33"/>
      <c r="L157" s="31" t="s">
        <v>313</v>
      </c>
      <c r="M157" s="35">
        <f>COUNTA(M4:M99)+1</f>
        <v>61</v>
      </c>
      <c r="O157" s="28"/>
      <c r="P157" s="33"/>
      <c r="Q157" s="31" t="s">
        <v>313</v>
      </c>
      <c r="R157" s="35">
        <f>COUNTA(R4:R99)+1</f>
        <v>61</v>
      </c>
      <c r="T157" s="28"/>
      <c r="U157" s="33"/>
      <c r="V157" s="31" t="s">
        <v>313</v>
      </c>
      <c r="W157" s="35">
        <f>COUNTA(W4:W99)+1</f>
        <v>73</v>
      </c>
      <c r="Y157" s="28"/>
      <c r="Z157" s="33"/>
      <c r="AA157" s="31" t="s">
        <v>313</v>
      </c>
      <c r="AB157" s="35">
        <f>COUNTA(AB4:AB99)+1</f>
        <v>59</v>
      </c>
      <c r="AD157" s="28"/>
      <c r="AE157" s="33"/>
      <c r="AF157" s="31" t="s">
        <v>313</v>
      </c>
      <c r="AG157" s="35">
        <f>COUNTA(AG4:AG99)+1</f>
        <v>61</v>
      </c>
      <c r="AI157" s="28"/>
      <c r="AJ157" s="33"/>
      <c r="AK157" s="31" t="s">
        <v>313</v>
      </c>
      <c r="AL157" s="35">
        <f>COUNTA(AL4:AL99)+1</f>
        <v>55</v>
      </c>
      <c r="AN157" s="28"/>
      <c r="AO157" s="33"/>
      <c r="AP157" s="31" t="s">
        <v>313</v>
      </c>
      <c r="AQ157" s="35">
        <f>COUNTA(AQ4:AQ99)+1</f>
        <v>65</v>
      </c>
      <c r="AS157" s="28"/>
    </row>
    <row r="158">
      <c r="A158" s="30"/>
      <c r="B158" s="31" t="s">
        <v>314</v>
      </c>
      <c r="C158" s="36">
        <f>C160+C159+C161+C162</f>
        <v>59</v>
      </c>
      <c r="E158" s="28"/>
      <c r="F158" s="33"/>
      <c r="G158" s="31" t="s">
        <v>314</v>
      </c>
      <c r="H158" s="36">
        <f>H160+H159+H161+H162</f>
        <v>59</v>
      </c>
      <c r="J158" s="28"/>
      <c r="K158" s="33"/>
      <c r="L158" s="31" t="s">
        <v>314</v>
      </c>
      <c r="M158" s="36">
        <f>M160+M159+M161+M162</f>
        <v>61</v>
      </c>
      <c r="O158" s="28"/>
      <c r="P158" s="33"/>
      <c r="Q158" s="31" t="s">
        <v>314</v>
      </c>
      <c r="R158" s="36">
        <f>R160+R159+R161+R162</f>
        <v>61</v>
      </c>
      <c r="T158" s="28"/>
      <c r="U158" s="33"/>
      <c r="V158" s="31" t="s">
        <v>314</v>
      </c>
      <c r="W158" s="36">
        <f>W160+W159+W161+W162</f>
        <v>73</v>
      </c>
      <c r="Y158" s="28"/>
      <c r="Z158" s="33"/>
      <c r="AA158" s="31" t="s">
        <v>314</v>
      </c>
      <c r="AB158" s="36">
        <f>AB160+AB159+AB161+AB162</f>
        <v>59</v>
      </c>
      <c r="AD158" s="28"/>
      <c r="AE158" s="33"/>
      <c r="AF158" s="31" t="s">
        <v>314</v>
      </c>
      <c r="AG158" s="36">
        <f>AG160+AG159+AG161+AG162</f>
        <v>61</v>
      </c>
      <c r="AI158" s="28"/>
      <c r="AJ158" s="33"/>
      <c r="AK158" s="31" t="s">
        <v>314</v>
      </c>
      <c r="AL158" s="36">
        <f>AL160+AL159+AL161+AL162</f>
        <v>55</v>
      </c>
      <c r="AN158" s="28"/>
      <c r="AO158" s="33"/>
      <c r="AP158" s="31" t="s">
        <v>314</v>
      </c>
      <c r="AQ158" s="36">
        <f>AQ160+AQ159+AQ161+AQ162</f>
        <v>65</v>
      </c>
      <c r="AS158" s="28"/>
    </row>
    <row r="159">
      <c r="A159" s="18"/>
      <c r="B159" s="31" t="s">
        <v>315</v>
      </c>
      <c r="C159" s="37">
        <f>(C157-55)/2</f>
        <v>2</v>
      </c>
      <c r="E159" s="28"/>
      <c r="F159" s="38"/>
      <c r="G159" s="31" t="s">
        <v>315</v>
      </c>
      <c r="H159" s="37">
        <f>(H157-55)/2</f>
        <v>2</v>
      </c>
      <c r="J159" s="28"/>
      <c r="K159" s="38"/>
      <c r="L159" s="31" t="s">
        <v>315</v>
      </c>
      <c r="M159" s="37">
        <f>(M157-55)/2</f>
        <v>3</v>
      </c>
      <c r="O159" s="28"/>
      <c r="P159" s="38"/>
      <c r="Q159" s="31" t="s">
        <v>315</v>
      </c>
      <c r="R159" s="37">
        <f>(R157-55)/2</f>
        <v>3</v>
      </c>
      <c r="T159" s="28"/>
      <c r="U159" s="38"/>
      <c r="V159" s="31" t="s">
        <v>315</v>
      </c>
      <c r="W159" s="37">
        <f>(W157-55)/2</f>
        <v>9</v>
      </c>
      <c r="Y159" s="28"/>
      <c r="Z159" s="38"/>
      <c r="AA159" s="31" t="s">
        <v>315</v>
      </c>
      <c r="AB159" s="37">
        <f>(AB157-55)/2</f>
        <v>2</v>
      </c>
      <c r="AD159" s="28"/>
      <c r="AE159" s="38"/>
      <c r="AF159" s="31" t="s">
        <v>315</v>
      </c>
      <c r="AG159" s="37">
        <f>(AG157-55)/2</f>
        <v>3</v>
      </c>
      <c r="AI159" s="28"/>
      <c r="AJ159" s="38"/>
      <c r="AK159" s="31" t="s">
        <v>315</v>
      </c>
      <c r="AL159" s="37">
        <f>(AL157-55)/2</f>
        <v>0</v>
      </c>
      <c r="AN159" s="28"/>
      <c r="AO159" s="38"/>
      <c r="AP159" s="31" t="s">
        <v>315</v>
      </c>
      <c r="AQ159" s="37">
        <f>(AQ157-55)/2</f>
        <v>5</v>
      </c>
      <c r="AS159" s="28"/>
    </row>
    <row r="160">
      <c r="B160" s="40" t="s">
        <v>316</v>
      </c>
      <c r="C160" s="9">
        <v>55.0</v>
      </c>
      <c r="E160" s="28"/>
      <c r="G160" s="40" t="s">
        <v>316</v>
      </c>
      <c r="H160" s="9">
        <v>55.0</v>
      </c>
      <c r="J160" s="28"/>
      <c r="L160" s="40" t="s">
        <v>316</v>
      </c>
      <c r="M160" s="9">
        <v>55.0</v>
      </c>
      <c r="O160" s="28"/>
      <c r="Q160" s="40" t="s">
        <v>316</v>
      </c>
      <c r="R160" s="9">
        <v>55.0</v>
      </c>
      <c r="T160" s="28"/>
      <c r="V160" s="40" t="s">
        <v>316</v>
      </c>
      <c r="W160" s="9">
        <v>55.0</v>
      </c>
      <c r="Y160" s="28"/>
      <c r="AA160" s="40" t="s">
        <v>316</v>
      </c>
      <c r="AB160" s="9">
        <v>55.0</v>
      </c>
      <c r="AD160" s="28"/>
      <c r="AF160" s="40" t="s">
        <v>316</v>
      </c>
      <c r="AG160" s="9">
        <v>55.0</v>
      </c>
      <c r="AI160" s="28"/>
      <c r="AK160" s="40" t="s">
        <v>316</v>
      </c>
      <c r="AL160" s="9">
        <v>55.0</v>
      </c>
      <c r="AN160" s="28"/>
      <c r="AP160" s="40" t="s">
        <v>316</v>
      </c>
      <c r="AQ160" s="9">
        <v>55.0</v>
      </c>
      <c r="AS160" s="28"/>
    </row>
    <row r="161">
      <c r="B161" s="8" t="s">
        <v>317</v>
      </c>
      <c r="C161" s="11">
        <f>C159</f>
        <v>2</v>
      </c>
      <c r="E161" s="28"/>
      <c r="G161" s="8" t="s">
        <v>317</v>
      </c>
      <c r="H161" s="11">
        <f>H159</f>
        <v>2</v>
      </c>
      <c r="J161" s="28"/>
      <c r="L161" s="8" t="s">
        <v>317</v>
      </c>
      <c r="M161" s="11">
        <f>M159</f>
        <v>3</v>
      </c>
      <c r="O161" s="28"/>
      <c r="Q161" s="8" t="s">
        <v>317</v>
      </c>
      <c r="R161" s="11">
        <f>R159</f>
        <v>3</v>
      </c>
      <c r="T161" s="28"/>
      <c r="V161" s="8" t="s">
        <v>317</v>
      </c>
      <c r="W161" s="11">
        <f>W159</f>
        <v>9</v>
      </c>
      <c r="Y161" s="28"/>
      <c r="AA161" s="8" t="s">
        <v>317</v>
      </c>
      <c r="AB161" s="11">
        <f>AB159</f>
        <v>2</v>
      </c>
      <c r="AD161" s="28"/>
      <c r="AF161" s="8" t="s">
        <v>317</v>
      </c>
      <c r="AG161" s="11">
        <f>AG159</f>
        <v>3</v>
      </c>
      <c r="AI161" s="28"/>
      <c r="AK161" s="8" t="s">
        <v>317</v>
      </c>
      <c r="AL161" s="11">
        <f>AL159</f>
        <v>0</v>
      </c>
      <c r="AN161" s="28"/>
      <c r="AP161" s="8" t="s">
        <v>317</v>
      </c>
      <c r="AQ161" s="11">
        <f>AQ159</f>
        <v>5</v>
      </c>
      <c r="AS161" s="28"/>
    </row>
    <row r="162">
      <c r="B162" s="8" t="s">
        <v>318</v>
      </c>
      <c r="C162" s="11">
        <v>0.0</v>
      </c>
      <c r="E162" s="28"/>
      <c r="G162" s="8" t="s">
        <v>318</v>
      </c>
      <c r="H162" s="11">
        <v>0.0</v>
      </c>
      <c r="J162" s="28"/>
      <c r="L162" s="8" t="s">
        <v>318</v>
      </c>
      <c r="M162" s="11">
        <v>0.0</v>
      </c>
      <c r="O162" s="28"/>
      <c r="Q162" s="8" t="s">
        <v>318</v>
      </c>
      <c r="R162" s="11">
        <v>0.0</v>
      </c>
      <c r="T162" s="28"/>
      <c r="V162" s="8" t="s">
        <v>318</v>
      </c>
      <c r="W162" s="11">
        <v>0.0</v>
      </c>
      <c r="Y162" s="28"/>
      <c r="AA162" s="8" t="s">
        <v>318</v>
      </c>
      <c r="AB162" s="11">
        <v>0.0</v>
      </c>
      <c r="AD162" s="28"/>
      <c r="AF162" s="8" t="s">
        <v>318</v>
      </c>
      <c r="AG162" s="11">
        <v>0.0</v>
      </c>
      <c r="AI162" s="28"/>
      <c r="AK162" s="8" t="s">
        <v>318</v>
      </c>
      <c r="AL162" s="11">
        <v>0.0</v>
      </c>
      <c r="AN162" s="28"/>
      <c r="AP162" s="8" t="s">
        <v>318</v>
      </c>
      <c r="AQ162" s="11">
        <v>0.0</v>
      </c>
      <c r="AS162" s="28"/>
    </row>
    <row r="163">
      <c r="B163" s="40" t="s">
        <v>319</v>
      </c>
      <c r="C163" s="11">
        <f>COUNTIF(A3:A100,FALSE)-1+5</f>
        <v>7</v>
      </c>
      <c r="E163" s="28"/>
      <c r="G163" s="40" t="s">
        <v>319</v>
      </c>
      <c r="H163" s="11">
        <f>COUNTIF(F3:F100,FALSE)-1+5</f>
        <v>7</v>
      </c>
      <c r="J163" s="28"/>
      <c r="L163" s="40" t="s">
        <v>319</v>
      </c>
      <c r="M163" s="11">
        <f>COUNTIF(K3:K100,FALSE)+5</f>
        <v>7</v>
      </c>
      <c r="O163" s="28"/>
      <c r="Q163" s="40" t="s">
        <v>319</v>
      </c>
      <c r="R163" s="11">
        <f>COUNTIF(P3:P100,FALSE)+5</f>
        <v>7</v>
      </c>
      <c r="T163" s="28"/>
      <c r="V163" s="40" t="s">
        <v>319</v>
      </c>
      <c r="W163" s="11">
        <f>COUNTIF(U3:U100,FALSE)+5</f>
        <v>7</v>
      </c>
      <c r="Y163" s="28"/>
      <c r="AA163" s="40" t="s">
        <v>319</v>
      </c>
      <c r="AB163" s="11">
        <f>COUNTIF(Z3:Z100,FALSE)+5</f>
        <v>7</v>
      </c>
      <c r="AD163" s="28"/>
      <c r="AF163" s="40" t="s">
        <v>319</v>
      </c>
      <c r="AG163" s="11">
        <f>COUNTIF(AE3:AE100,FALSE)+5</f>
        <v>7</v>
      </c>
      <c r="AI163" s="28"/>
      <c r="AK163" s="40" t="s">
        <v>319</v>
      </c>
      <c r="AL163" s="11">
        <f>COUNTIF(AJ3:AJ100,FALSE)+5</f>
        <v>7</v>
      </c>
      <c r="AN163" s="28"/>
      <c r="AP163" s="40" t="s">
        <v>319</v>
      </c>
      <c r="AQ163" s="11">
        <f>COUNTIF(AO3:AO100,FALSE)+5</f>
        <v>7</v>
      </c>
      <c r="AS163" s="28"/>
    </row>
    <row r="164">
      <c r="B164" s="8" t="s">
        <v>320</v>
      </c>
      <c r="C164" s="11">
        <f>C158+C163</f>
        <v>66</v>
      </c>
      <c r="E164" s="28"/>
      <c r="G164" s="8" t="s">
        <v>320</v>
      </c>
      <c r="H164" s="11">
        <f>H158+H163</f>
        <v>66</v>
      </c>
      <c r="J164" s="28"/>
      <c r="L164" s="8" t="s">
        <v>320</v>
      </c>
      <c r="M164" s="11">
        <f>M158+M163</f>
        <v>68</v>
      </c>
      <c r="O164" s="28"/>
      <c r="Q164" s="8" t="s">
        <v>320</v>
      </c>
      <c r="R164" s="11">
        <f>R158+R163</f>
        <v>68</v>
      </c>
      <c r="T164" s="28"/>
      <c r="V164" s="8" t="s">
        <v>320</v>
      </c>
      <c r="W164" s="11">
        <f>W158+W163</f>
        <v>80</v>
      </c>
      <c r="Y164" s="28"/>
      <c r="AA164" s="8" t="s">
        <v>320</v>
      </c>
      <c r="AB164" s="11">
        <f>AB158+AB163</f>
        <v>66</v>
      </c>
      <c r="AD164" s="28"/>
      <c r="AF164" s="8" t="s">
        <v>320</v>
      </c>
      <c r="AG164" s="11">
        <f>AG158+AG163</f>
        <v>68</v>
      </c>
      <c r="AI164" s="28"/>
      <c r="AK164" s="8" t="s">
        <v>320</v>
      </c>
      <c r="AL164" s="11">
        <f>AL158+AL163</f>
        <v>62</v>
      </c>
      <c r="AN164" s="28"/>
      <c r="AP164" s="8" t="s">
        <v>320</v>
      </c>
      <c r="AQ164" s="11">
        <f>AQ158+AQ163</f>
        <v>72</v>
      </c>
      <c r="AS164" s="28"/>
    </row>
    <row r="165">
      <c r="B165" s="8" t="s">
        <v>321</v>
      </c>
      <c r="C165" s="11">
        <f>C157-C159</f>
        <v>57</v>
      </c>
      <c r="E165" s="28"/>
      <c r="G165" s="8" t="s">
        <v>321</v>
      </c>
      <c r="H165" s="11">
        <f>H157-H159</f>
        <v>57</v>
      </c>
      <c r="J165" s="28"/>
      <c r="L165" s="8" t="s">
        <v>321</v>
      </c>
      <c r="M165" s="11">
        <f>M157-M159</f>
        <v>58</v>
      </c>
      <c r="O165" s="28"/>
      <c r="Q165" s="8" t="s">
        <v>321</v>
      </c>
      <c r="R165" s="11">
        <f>R157-R159</f>
        <v>58</v>
      </c>
      <c r="T165" s="28"/>
      <c r="V165" s="8" t="s">
        <v>321</v>
      </c>
      <c r="W165" s="11">
        <f>W157-W159</f>
        <v>64</v>
      </c>
      <c r="Y165" s="28"/>
      <c r="AA165" s="8" t="s">
        <v>321</v>
      </c>
      <c r="AB165" s="11">
        <f>AB157-AB159</f>
        <v>57</v>
      </c>
      <c r="AD165" s="28"/>
      <c r="AF165" s="8" t="s">
        <v>321</v>
      </c>
      <c r="AG165" s="11">
        <f>AG157-AG159</f>
        <v>58</v>
      </c>
      <c r="AI165" s="28"/>
      <c r="AK165" s="8" t="s">
        <v>321</v>
      </c>
      <c r="AL165" s="11">
        <f>AL157-AL159</f>
        <v>55</v>
      </c>
      <c r="AN165" s="28"/>
      <c r="AP165" s="8" t="s">
        <v>321</v>
      </c>
      <c r="AQ165" s="11">
        <f>AQ157-AQ159</f>
        <v>60</v>
      </c>
      <c r="AS165" s="28"/>
    </row>
    <row r="166">
      <c r="B166" s="4" t="s">
        <v>322</v>
      </c>
      <c r="C166" s="11">
        <f>((ABS(C165)-1)/C156)*1/5</f>
        <v>0.4601290005</v>
      </c>
      <c r="E166" s="28"/>
      <c r="G166" s="4" t="s">
        <v>322</v>
      </c>
      <c r="H166" s="11">
        <f>((ABS(H165)-1)/H156)*1/5</f>
        <v>0.4601290005</v>
      </c>
      <c r="J166" s="28"/>
      <c r="L166" s="4" t="s">
        <v>322</v>
      </c>
      <c r="M166" s="11">
        <f>((ABS(M165)-1)/M156)*1/5</f>
        <v>0.4939983533</v>
      </c>
      <c r="O166" s="28"/>
      <c r="Q166" s="4" t="s">
        <v>322</v>
      </c>
      <c r="R166" s="11">
        <f>((ABS(R165)-1)/R156)*1/5</f>
        <v>0.4022582922</v>
      </c>
      <c r="T166" s="28"/>
      <c r="V166" s="4" t="s">
        <v>322</v>
      </c>
      <c r="W166" s="11">
        <f>((ABS(W165)-1)/W156)*1/5</f>
        <v>0.5289894622</v>
      </c>
      <c r="Y166" s="28"/>
      <c r="AA166" s="4" t="s">
        <v>322</v>
      </c>
      <c r="AB166" s="11">
        <f>((ABS(AB165)-1)/AB156)*1/5</f>
        <v>0.449853396</v>
      </c>
      <c r="AD166" s="28"/>
      <c r="AF166" s="4" t="s">
        <v>322</v>
      </c>
      <c r="AG166" s="11">
        <f>((ABS(AG165)-1)/AG156)*1/5</f>
        <v>0.4022724867</v>
      </c>
      <c r="AI166" s="28"/>
      <c r="AK166" s="4" t="s">
        <v>322</v>
      </c>
      <c r="AL166" s="11">
        <f>((ABS(AL165)-1)/AL156)*1/5</f>
        <v>0.4549475547</v>
      </c>
      <c r="AN166" s="28"/>
      <c r="AP166" s="4" t="s">
        <v>322</v>
      </c>
      <c r="AQ166" s="11">
        <f>((ABS(AQ165)-1)/AQ156)*1/5</f>
        <v>0.3348277623</v>
      </c>
      <c r="AS166" s="28"/>
    </row>
    <row r="167">
      <c r="B167" s="4" t="s">
        <v>323</v>
      </c>
      <c r="C167" s="11">
        <f>((ABS(C165)-1)/C156)*1/5*60</f>
        <v>27.60774003</v>
      </c>
      <c r="E167" s="28"/>
      <c r="G167" s="4" t="s">
        <v>323</v>
      </c>
      <c r="H167" s="11">
        <f>((ABS(H165)-1)/H156)*1/5*60</f>
        <v>27.60774003</v>
      </c>
      <c r="J167" s="28"/>
      <c r="L167" s="4" t="s">
        <v>323</v>
      </c>
      <c r="M167" s="11">
        <f>((ABS(M165)-1)/M156)*1/5*60</f>
        <v>29.6399012</v>
      </c>
      <c r="O167" s="28"/>
      <c r="Q167" s="4" t="s">
        <v>323</v>
      </c>
      <c r="R167" s="11">
        <f>((ABS(R165)-1)/R156)*1/5*60</f>
        <v>24.13549753</v>
      </c>
      <c r="T167" s="28"/>
      <c r="V167" s="4" t="s">
        <v>323</v>
      </c>
      <c r="W167" s="11">
        <f>((ABS(W165)-1)/W156)*1/5*60</f>
        <v>31.73936773</v>
      </c>
      <c r="Y167" s="28"/>
      <c r="AA167" s="4" t="s">
        <v>323</v>
      </c>
      <c r="AB167" s="11">
        <f>((ABS(AB165)-1)/AB156)*1/5*60</f>
        <v>26.99120376</v>
      </c>
      <c r="AD167" s="28"/>
      <c r="AF167" s="4" t="s">
        <v>323</v>
      </c>
      <c r="AG167" s="11">
        <f>((ABS(AG165)-1)/AG156)*1/5*60</f>
        <v>24.1363492</v>
      </c>
      <c r="AI167" s="28"/>
      <c r="AK167" s="4" t="s">
        <v>323</v>
      </c>
      <c r="AL167" s="11">
        <f>((ABS(AL165)-1)/AL156)*1/5*60</f>
        <v>27.29685328</v>
      </c>
      <c r="AN167" s="28"/>
      <c r="AP167" s="4" t="s">
        <v>323</v>
      </c>
      <c r="AQ167" s="11">
        <f>((ABS(AQ165)-1)/AQ156)*1/5*60</f>
        <v>20.08966574</v>
      </c>
      <c r="AS167" s="28"/>
    </row>
    <row r="168">
      <c r="B168" s="4" t="s">
        <v>324</v>
      </c>
      <c r="C168" s="11">
        <f>C166*(1-C177)</f>
        <v>0.4601290005</v>
      </c>
      <c r="E168" s="28"/>
      <c r="G168" s="4" t="s">
        <v>324</v>
      </c>
      <c r="H168" s="11">
        <f>H166*(1-H177)</f>
        <v>0.4601290005</v>
      </c>
      <c r="J168" s="28"/>
      <c r="L168" s="4" t="s">
        <v>324</v>
      </c>
      <c r="M168" s="11">
        <f>M166*(1-M177)</f>
        <v>0.4939983533</v>
      </c>
      <c r="O168" s="28"/>
      <c r="Q168" s="4" t="s">
        <v>324</v>
      </c>
      <c r="R168" s="11">
        <f>R166*(1-R177)</f>
        <v>0.4022582922</v>
      </c>
      <c r="T168" s="28"/>
      <c r="V168" s="4" t="s">
        <v>324</v>
      </c>
      <c r="W168" s="11">
        <f>W166*(1-W177)</f>
        <v>0.5289894622</v>
      </c>
      <c r="Y168" s="28"/>
      <c r="AA168" s="4" t="s">
        <v>324</v>
      </c>
      <c r="AB168" s="11">
        <f>AB166*(1-AB177)</f>
        <v>0.449853396</v>
      </c>
      <c r="AD168" s="28"/>
      <c r="AF168" s="4" t="s">
        <v>324</v>
      </c>
      <c r="AG168" s="11">
        <f>AG166*(1-AG177)</f>
        <v>0.4022724867</v>
      </c>
      <c r="AI168" s="28"/>
      <c r="AK168" s="4" t="s">
        <v>324</v>
      </c>
      <c r="AL168" s="11">
        <f>AL166*(1-AL177)</f>
        <v>0.4549475547</v>
      </c>
      <c r="AN168" s="28"/>
      <c r="AP168" s="4" t="s">
        <v>324</v>
      </c>
      <c r="AQ168" s="11">
        <f>AQ166*(1-AQ177)</f>
        <v>0.3348277623</v>
      </c>
      <c r="AS168" s="28"/>
    </row>
    <row r="169">
      <c r="B169" s="4" t="s">
        <v>325</v>
      </c>
      <c r="C169" s="11">
        <f>C167*(1-C177)</f>
        <v>27.60774003</v>
      </c>
      <c r="E169" s="28"/>
      <c r="G169" s="4" t="s">
        <v>325</v>
      </c>
      <c r="H169" s="11">
        <f>H167*(1-H177)</f>
        <v>27.60774003</v>
      </c>
      <c r="J169" s="28"/>
      <c r="L169" s="4" t="s">
        <v>325</v>
      </c>
      <c r="M169" s="11">
        <f>M167*(1-M177)</f>
        <v>29.6399012</v>
      </c>
      <c r="O169" s="28"/>
      <c r="Q169" s="4" t="s">
        <v>325</v>
      </c>
      <c r="R169" s="11">
        <f>R167*(1-R177)</f>
        <v>24.13549753</v>
      </c>
      <c r="T169" s="28"/>
      <c r="V169" s="4" t="s">
        <v>325</v>
      </c>
      <c r="W169" s="11">
        <f>W167*(1-W177)</f>
        <v>31.73936773</v>
      </c>
      <c r="Y169" s="28"/>
      <c r="AA169" s="4" t="s">
        <v>325</v>
      </c>
      <c r="AB169" s="11">
        <f>AB167*(1-AB177)</f>
        <v>26.99120376</v>
      </c>
      <c r="AD169" s="28"/>
      <c r="AF169" s="4" t="s">
        <v>325</v>
      </c>
      <c r="AG169" s="11">
        <f>AG167*(1-AG177)</f>
        <v>24.1363492</v>
      </c>
      <c r="AI169" s="28"/>
      <c r="AK169" s="4" t="s">
        <v>325</v>
      </c>
      <c r="AL169" s="11">
        <f>AL167*(1-AL177)</f>
        <v>27.29685328</v>
      </c>
      <c r="AN169" s="28"/>
      <c r="AP169" s="4" t="s">
        <v>325</v>
      </c>
      <c r="AQ169" s="11">
        <f>AQ167*(1-AQ177)</f>
        <v>20.08966574</v>
      </c>
      <c r="AS169" s="28"/>
    </row>
    <row r="170">
      <c r="B170" s="4" t="s">
        <v>326</v>
      </c>
      <c r="C170" s="11">
        <f>(ABS(C165)-1)/C156</f>
        <v>2.300645002</v>
      </c>
      <c r="E170" s="28"/>
      <c r="G170" s="4" t="s">
        <v>326</v>
      </c>
      <c r="H170" s="11">
        <f>(ABS(H165)-1)/H156</f>
        <v>2.300645002</v>
      </c>
      <c r="J170" s="28"/>
      <c r="L170" s="4" t="s">
        <v>326</v>
      </c>
      <c r="M170" s="11">
        <f>(ABS(M165)-1)/M156</f>
        <v>2.469991767</v>
      </c>
      <c r="O170" s="28"/>
      <c r="Q170" s="4" t="s">
        <v>326</v>
      </c>
      <c r="R170" s="11">
        <f>(ABS(R165)-1)/R156</f>
        <v>2.011291461</v>
      </c>
      <c r="T170" s="28"/>
      <c r="V170" s="4" t="s">
        <v>326</v>
      </c>
      <c r="W170" s="11">
        <f>(ABS(W165)-1)/W156</f>
        <v>2.644947311</v>
      </c>
      <c r="Y170" s="28"/>
      <c r="AA170" s="4" t="s">
        <v>326</v>
      </c>
      <c r="AB170" s="11">
        <f>(ABS(AB165)-1)/AB156</f>
        <v>2.24926698</v>
      </c>
      <c r="AD170" s="28"/>
      <c r="AF170" s="4" t="s">
        <v>326</v>
      </c>
      <c r="AG170" s="11">
        <f>(ABS(AG165)-1)/AG156</f>
        <v>2.011362433</v>
      </c>
      <c r="AI170" s="28"/>
      <c r="AK170" s="4" t="s">
        <v>326</v>
      </c>
      <c r="AL170" s="11">
        <f>(ABS(AL165)-1)/AL156</f>
        <v>2.274737773</v>
      </c>
      <c r="AN170" s="28"/>
      <c r="AP170" s="4" t="s">
        <v>326</v>
      </c>
      <c r="AQ170" s="11">
        <f>(ABS(AQ165)-1)/AQ156</f>
        <v>1.674138812</v>
      </c>
      <c r="AS170" s="28"/>
    </row>
    <row r="171">
      <c r="B171" s="4" t="s">
        <v>327</v>
      </c>
      <c r="C171" s="11">
        <f>(ABS(C158)-1)/C156</f>
        <v>2.382810895</v>
      </c>
      <c r="E171" s="28"/>
      <c r="G171" s="4" t="s">
        <v>327</v>
      </c>
      <c r="H171" s="11">
        <f>(ABS(H158)-1)/H156</f>
        <v>2.382810895</v>
      </c>
      <c r="J171" s="28"/>
      <c r="L171" s="4" t="s">
        <v>327</v>
      </c>
      <c r="M171" s="11">
        <f>(ABS(M158)-1)/M156</f>
        <v>2.599991333</v>
      </c>
      <c r="O171" s="28"/>
      <c r="Q171" s="4" t="s">
        <v>327</v>
      </c>
      <c r="R171" s="11">
        <f>(ABS(R158)-1)/R156</f>
        <v>2.117148906</v>
      </c>
      <c r="T171" s="28"/>
      <c r="V171" s="4" t="s">
        <v>327</v>
      </c>
      <c r="W171" s="11">
        <f>(ABS(W158)-1)/W156</f>
        <v>3.022796927</v>
      </c>
      <c r="Y171" s="28"/>
      <c r="AA171" s="4" t="s">
        <v>327</v>
      </c>
      <c r="AB171" s="11">
        <f>(ABS(AB158)-1)/AB156</f>
        <v>2.329597944</v>
      </c>
      <c r="AD171" s="28"/>
      <c r="AF171" s="4" t="s">
        <v>327</v>
      </c>
      <c r="AG171" s="11">
        <f>(ABS(AG158)-1)/AG156</f>
        <v>2.117223614</v>
      </c>
      <c r="AI171" s="28"/>
      <c r="AK171" s="4" t="s">
        <v>327</v>
      </c>
      <c r="AL171" s="11">
        <f>(ABS(AL158)-1)/AL156</f>
        <v>2.274737773</v>
      </c>
      <c r="AN171" s="28"/>
      <c r="AP171" s="4" t="s">
        <v>327</v>
      </c>
      <c r="AQ171" s="11">
        <f>(ABS(AQ158)-1)/AQ156</f>
        <v>1.816014982</v>
      </c>
      <c r="AS171" s="28"/>
    </row>
    <row r="172">
      <c r="B172" s="18" t="s">
        <v>328</v>
      </c>
      <c r="C172" s="11">
        <f>(ABS(C164)-1)/C156</f>
        <v>2.67039152</v>
      </c>
      <c r="E172" s="28"/>
      <c r="G172" s="18" t="s">
        <v>328</v>
      </c>
      <c r="H172" s="11">
        <f>(ABS(H164)-1)/H156</f>
        <v>2.67039152</v>
      </c>
      <c r="J172" s="28"/>
      <c r="L172" s="18" t="s">
        <v>328</v>
      </c>
      <c r="M172" s="11">
        <f>(ABS(M164)-1)/M156</f>
        <v>2.903323656</v>
      </c>
      <c r="O172" s="28"/>
      <c r="Q172" s="18" t="s">
        <v>328</v>
      </c>
      <c r="R172" s="11">
        <f>(ABS(R164)-1)/R156</f>
        <v>2.364149612</v>
      </c>
      <c r="T172" s="28"/>
      <c r="V172" s="18" t="s">
        <v>328</v>
      </c>
      <c r="W172" s="11">
        <f>(ABS(W164)-1)/W156</f>
        <v>3.316679961</v>
      </c>
      <c r="Y172" s="28"/>
      <c r="AA172" s="18" t="s">
        <v>328</v>
      </c>
      <c r="AB172" s="11">
        <f>(ABS(AB164)-1)/AB156</f>
        <v>2.610756316</v>
      </c>
      <c r="AD172" s="28"/>
      <c r="AF172" s="18" t="s">
        <v>328</v>
      </c>
      <c r="AG172" s="11">
        <f>(ABS(AG164)-1)/AG156</f>
        <v>2.364233036</v>
      </c>
      <c r="AI172" s="28"/>
      <c r="AK172" s="18" t="s">
        <v>328</v>
      </c>
      <c r="AL172" s="11">
        <f>(ABS(AL164)-1)/AL156</f>
        <v>2.569611188</v>
      </c>
      <c r="AN172" s="28"/>
      <c r="AP172" s="18" t="s">
        <v>328</v>
      </c>
      <c r="AQ172" s="11">
        <f>(ABS(AQ164)-1)/AQ156</f>
        <v>2.014641621</v>
      </c>
      <c r="AS172" s="28"/>
    </row>
    <row r="173">
      <c r="B173" s="18" t="s">
        <v>329</v>
      </c>
      <c r="C173" s="11">
        <f>ABS(C158)/ABS(C165)</f>
        <v>1.035087719</v>
      </c>
      <c r="E173" s="28"/>
      <c r="G173" s="18" t="s">
        <v>329</v>
      </c>
      <c r="H173" s="11">
        <f>ABS(H158)/ABS(H165)</f>
        <v>1.035087719</v>
      </c>
      <c r="J173" s="28"/>
      <c r="L173" s="18" t="s">
        <v>329</v>
      </c>
      <c r="M173" s="11">
        <f>ABS(M158)/ABS(M165)</f>
        <v>1.051724138</v>
      </c>
      <c r="O173" s="28"/>
      <c r="Q173" s="18" t="s">
        <v>329</v>
      </c>
      <c r="R173" s="11">
        <f>ABS(R158)/ABS(R165)</f>
        <v>1.051724138</v>
      </c>
      <c r="T173" s="28"/>
      <c r="V173" s="18" t="s">
        <v>329</v>
      </c>
      <c r="W173" s="11">
        <f>ABS(W158)/ABS(W165)</f>
        <v>1.140625</v>
      </c>
      <c r="Y173" s="28"/>
      <c r="AA173" s="18" t="s">
        <v>329</v>
      </c>
      <c r="AB173" s="11">
        <f>ABS(AB158)/ABS(AB165)</f>
        <v>1.035087719</v>
      </c>
      <c r="AD173" s="28"/>
      <c r="AF173" s="18" t="s">
        <v>329</v>
      </c>
      <c r="AG173" s="11">
        <f>ABS(AG158)/ABS(AG165)</f>
        <v>1.051724138</v>
      </c>
      <c r="AI173" s="28"/>
      <c r="AK173" s="18" t="s">
        <v>329</v>
      </c>
      <c r="AL173" s="11">
        <f>ABS(AL158)/ABS(AL165)</f>
        <v>1</v>
      </c>
      <c r="AN173" s="28"/>
      <c r="AP173" s="18" t="s">
        <v>329</v>
      </c>
      <c r="AQ173" s="11">
        <f>ABS(AQ158)/ABS(AQ165)</f>
        <v>1.083333333</v>
      </c>
      <c r="AS173" s="28"/>
    </row>
    <row r="174">
      <c r="B174" s="18" t="s">
        <v>330</v>
      </c>
      <c r="C174" s="11">
        <f>ABS(C164)/ABS(C165)</f>
        <v>1.157894737</v>
      </c>
      <c r="E174" s="28"/>
      <c r="G174" s="18" t="s">
        <v>330</v>
      </c>
      <c r="H174" s="11">
        <f>ABS(H164)/ABS(H165)</f>
        <v>1.157894737</v>
      </c>
      <c r="J174" s="28"/>
      <c r="L174" s="18" t="s">
        <v>330</v>
      </c>
      <c r="M174" s="11">
        <f>ABS(M164)/ABS(M165)</f>
        <v>1.172413793</v>
      </c>
      <c r="O174" s="28"/>
      <c r="Q174" s="18" t="s">
        <v>330</v>
      </c>
      <c r="R174" s="11">
        <f>ABS(R164)/ABS(R165)</f>
        <v>1.172413793</v>
      </c>
      <c r="T174" s="28"/>
      <c r="V174" s="18" t="s">
        <v>330</v>
      </c>
      <c r="W174" s="11">
        <f>ABS(W164)/ABS(W165)</f>
        <v>1.25</v>
      </c>
      <c r="Y174" s="28"/>
      <c r="AA174" s="18" t="s">
        <v>330</v>
      </c>
      <c r="AB174" s="11">
        <f>ABS(AB164)/ABS(AB165)</f>
        <v>1.157894737</v>
      </c>
      <c r="AD174" s="28"/>
      <c r="AF174" s="18" t="s">
        <v>330</v>
      </c>
      <c r="AG174" s="11">
        <f>ABS(AG164)/ABS(AG165)</f>
        <v>1.172413793</v>
      </c>
      <c r="AI174" s="28"/>
      <c r="AK174" s="18" t="s">
        <v>330</v>
      </c>
      <c r="AL174" s="11">
        <f>ABS(AL164)/ABS(AL165)</f>
        <v>1.127272727</v>
      </c>
      <c r="AN174" s="28"/>
      <c r="AP174" s="18" t="s">
        <v>330</v>
      </c>
      <c r="AQ174" s="11">
        <f>ABS(AQ164)/ABS(AQ165)</f>
        <v>1.2</v>
      </c>
      <c r="AS174" s="28"/>
    </row>
    <row r="175">
      <c r="B175" s="18" t="s">
        <v>331</v>
      </c>
      <c r="C175" s="11">
        <f>C162/MAX(ABS(C160),ABS(C165))</f>
        <v>0</v>
      </c>
      <c r="E175" s="28"/>
      <c r="G175" s="18" t="s">
        <v>331</v>
      </c>
      <c r="H175" s="11">
        <f>H162/MAX(ABS(H160),ABS(H165))</f>
        <v>0</v>
      </c>
      <c r="J175" s="28"/>
      <c r="L175" s="18" t="s">
        <v>331</v>
      </c>
      <c r="M175" s="11">
        <f>M162/MAX(ABS(M160),ABS(M165))</f>
        <v>0</v>
      </c>
      <c r="O175" s="28"/>
      <c r="Q175" s="18" t="s">
        <v>331</v>
      </c>
      <c r="R175" s="11">
        <f>R162/MAX(ABS(R160),ABS(R165))</f>
        <v>0</v>
      </c>
      <c r="T175" s="28"/>
      <c r="V175" s="18" t="s">
        <v>331</v>
      </c>
      <c r="W175" s="11">
        <f>W162/MAX(ABS(W160),ABS(W165))</f>
        <v>0</v>
      </c>
      <c r="Y175" s="28"/>
      <c r="AA175" s="18" t="s">
        <v>331</v>
      </c>
      <c r="AB175" s="11">
        <f>AB162/MAX(ABS(AB160),ABS(AB165))</f>
        <v>0</v>
      </c>
      <c r="AD175" s="28"/>
      <c r="AF175" s="18" t="s">
        <v>331</v>
      </c>
      <c r="AG175" s="11">
        <f>AG162/MAX(ABS(AG160),ABS(AG165))</f>
        <v>0</v>
      </c>
      <c r="AI175" s="28"/>
      <c r="AK175" s="18" t="s">
        <v>331</v>
      </c>
      <c r="AL175" s="11">
        <f>AL162/MAX(ABS(AL160),ABS(AL165))</f>
        <v>0</v>
      </c>
      <c r="AN175" s="28"/>
      <c r="AP175" s="18" t="s">
        <v>331</v>
      </c>
      <c r="AQ175" s="11">
        <f>AQ162/MAX(ABS(AQ160),ABS(AQ165))</f>
        <v>0</v>
      </c>
      <c r="AS175" s="28"/>
    </row>
    <row r="176">
      <c r="B176" s="4" t="s">
        <v>332</v>
      </c>
      <c r="C176" s="11">
        <f>C161/(C160+C162+C161)</f>
        <v>0.0350877193</v>
      </c>
      <c r="E176" s="28"/>
      <c r="G176" s="4" t="s">
        <v>332</v>
      </c>
      <c r="H176" s="11">
        <f>H161/(H160+H162+H161)</f>
        <v>0.0350877193</v>
      </c>
      <c r="J176" s="28"/>
      <c r="L176" s="4" t="s">
        <v>332</v>
      </c>
      <c r="M176" s="11">
        <f>M161/(M160+M162+M161)</f>
        <v>0.05172413793</v>
      </c>
      <c r="O176" s="28"/>
      <c r="Q176" s="4" t="s">
        <v>332</v>
      </c>
      <c r="R176" s="11">
        <f>R161/(R160+R162+R161)</f>
        <v>0.05172413793</v>
      </c>
      <c r="T176" s="28"/>
      <c r="V176" s="4" t="s">
        <v>332</v>
      </c>
      <c r="W176" s="11">
        <f>W161/(W160+W162+W161)</f>
        <v>0.140625</v>
      </c>
      <c r="Y176" s="28"/>
      <c r="AA176" s="4" t="s">
        <v>332</v>
      </c>
      <c r="AB176" s="11">
        <f>AB161/(AB160+AB162+AB161)</f>
        <v>0.0350877193</v>
      </c>
      <c r="AD176" s="28"/>
      <c r="AF176" s="4" t="s">
        <v>332</v>
      </c>
      <c r="AG176" s="11">
        <f>AG161/(AG160+AG162+AG161)</f>
        <v>0.05172413793</v>
      </c>
      <c r="AI176" s="28"/>
      <c r="AK176" s="4" t="s">
        <v>332</v>
      </c>
      <c r="AL176" s="11">
        <f>AL161/(AL160+AL162+AL161)</f>
        <v>0</v>
      </c>
      <c r="AN176" s="28"/>
      <c r="AP176" s="4" t="s">
        <v>332</v>
      </c>
      <c r="AQ176" s="11">
        <f>AQ161/(AQ160+AQ162+AQ161)</f>
        <v>0.08333333333</v>
      </c>
      <c r="AS176" s="28"/>
    </row>
    <row r="177">
      <c r="B177" s="4" t="s">
        <v>333</v>
      </c>
      <c r="C177" s="11">
        <f>C162/(C160+C162+C161)</f>
        <v>0</v>
      </c>
      <c r="E177" s="28"/>
      <c r="G177" s="4" t="s">
        <v>333</v>
      </c>
      <c r="H177" s="11">
        <f>H162/(H160+H162+H161)</f>
        <v>0</v>
      </c>
      <c r="J177" s="28"/>
      <c r="L177" s="4" t="s">
        <v>333</v>
      </c>
      <c r="M177" s="11">
        <f>M162/(M160+M162+M161)</f>
        <v>0</v>
      </c>
      <c r="O177" s="28"/>
      <c r="Q177" s="4" t="s">
        <v>333</v>
      </c>
      <c r="R177" s="11">
        <f>R162/(R160+R162+R161)</f>
        <v>0</v>
      </c>
      <c r="T177" s="28"/>
      <c r="V177" s="4" t="s">
        <v>333</v>
      </c>
      <c r="W177" s="11">
        <f>W162/(W160+W162+W161)</f>
        <v>0</v>
      </c>
      <c r="Y177" s="28"/>
      <c r="AA177" s="4" t="s">
        <v>333</v>
      </c>
      <c r="AB177" s="11">
        <f>AB162/(AB160+AB162+AB161)</f>
        <v>0</v>
      </c>
      <c r="AD177" s="28"/>
      <c r="AF177" s="4" t="s">
        <v>333</v>
      </c>
      <c r="AG177" s="11">
        <f>AG162/(AG160+AG162+AG161)</f>
        <v>0</v>
      </c>
      <c r="AI177" s="28"/>
      <c r="AK177" s="4" t="s">
        <v>333</v>
      </c>
      <c r="AL177" s="11">
        <f>AL162/(AL160+AL162+AL161)</f>
        <v>0</v>
      </c>
      <c r="AN177" s="28"/>
      <c r="AP177" s="4" t="s">
        <v>333</v>
      </c>
      <c r="AQ177" s="11">
        <f>AQ162/(AQ160+AQ162+AQ161)</f>
        <v>0</v>
      </c>
      <c r="AS177" s="28"/>
    </row>
    <row r="178">
      <c r="B178" s="4" t="s">
        <v>334</v>
      </c>
      <c r="C178" s="11">
        <f>(C161+C162)/(C160+C161+C162)</f>
        <v>0.0350877193</v>
      </c>
      <c r="E178" s="28"/>
      <c r="G178" s="4" t="s">
        <v>334</v>
      </c>
      <c r="H178" s="11">
        <f>(H161+H162)/(H160+H161+H162)</f>
        <v>0.0350877193</v>
      </c>
      <c r="J178" s="28"/>
      <c r="L178" s="4" t="s">
        <v>334</v>
      </c>
      <c r="M178" s="11">
        <f>(M161+M162)/(M160+M161+M162)</f>
        <v>0.05172413793</v>
      </c>
      <c r="O178" s="28"/>
      <c r="Q178" s="4" t="s">
        <v>334</v>
      </c>
      <c r="R178" s="11">
        <f>(R161+R162)/(R160+R161+R162)</f>
        <v>0.05172413793</v>
      </c>
      <c r="T178" s="28"/>
      <c r="V178" s="4" t="s">
        <v>334</v>
      </c>
      <c r="W178" s="11">
        <f>(W161+W162)/(W160+W161+W162)</f>
        <v>0.140625</v>
      </c>
      <c r="Y178" s="28"/>
      <c r="AA178" s="4" t="s">
        <v>334</v>
      </c>
      <c r="AB178" s="11">
        <f>(AB161+AB162)/(AB160+AB161+AB162)</f>
        <v>0.0350877193</v>
      </c>
      <c r="AD178" s="28"/>
      <c r="AF178" s="4" t="s">
        <v>334</v>
      </c>
      <c r="AG178" s="11">
        <f>(AG161+AG162)/(AG160+AG161+AG162)</f>
        <v>0.05172413793</v>
      </c>
      <c r="AI178" s="28"/>
      <c r="AK178" s="4" t="s">
        <v>334</v>
      </c>
      <c r="AL178" s="11">
        <f>(AL161+AL162)/(AL160+AL161+AL162)</f>
        <v>0</v>
      </c>
      <c r="AN178" s="28"/>
      <c r="AP178" s="4" t="s">
        <v>334</v>
      </c>
      <c r="AQ178" s="11">
        <f>(AQ161+AQ162)/(AQ160+AQ161+AQ162)</f>
        <v>0.08333333333</v>
      </c>
      <c r="AS178" s="28"/>
    </row>
    <row r="179">
      <c r="B179" s="4" t="s">
        <v>335</v>
      </c>
      <c r="C179" s="6">
        <f>ABS(C161)/ABS(C159)</f>
        <v>1</v>
      </c>
      <c r="E179" s="28"/>
      <c r="G179" s="4" t="s">
        <v>335</v>
      </c>
      <c r="H179" s="6">
        <f>ABS(H161)/ABS(H159)</f>
        <v>1</v>
      </c>
      <c r="J179" s="28"/>
      <c r="L179" s="4" t="s">
        <v>335</v>
      </c>
      <c r="M179" s="6">
        <f>ABS(M161)/ABS(M159)</f>
        <v>1</v>
      </c>
      <c r="O179" s="28"/>
      <c r="Q179" s="4" t="s">
        <v>335</v>
      </c>
      <c r="R179" s="6">
        <f>ABS(R161)/ABS(R159)</f>
        <v>1</v>
      </c>
      <c r="T179" s="28"/>
      <c r="V179" s="4" t="s">
        <v>335</v>
      </c>
      <c r="W179" s="6">
        <f>ABS(W161)/ABS(W159)</f>
        <v>1</v>
      </c>
      <c r="Y179" s="28"/>
      <c r="AA179" s="4" t="s">
        <v>335</v>
      </c>
      <c r="AB179" s="6">
        <f>ABS(AB161)/ABS(AB159)</f>
        <v>1</v>
      </c>
      <c r="AD179" s="28"/>
      <c r="AF179" s="4" t="s">
        <v>335</v>
      </c>
      <c r="AG179" s="6">
        <f>ABS(AG161)/ABS(AG159)</f>
        <v>1</v>
      </c>
      <c r="AI179" s="28"/>
      <c r="AK179" s="4" t="s">
        <v>335</v>
      </c>
      <c r="AL179" s="6" t="str">
        <f>ABS(AL161)/ABS(AL159)</f>
        <v>#DIV/0!</v>
      </c>
      <c r="AN179" s="28"/>
      <c r="AP179" s="4" t="s">
        <v>335</v>
      </c>
      <c r="AQ179" s="6">
        <f>ABS(AQ161)/ABS(AQ159)</f>
        <v>1</v>
      </c>
      <c r="AS179" s="28"/>
    </row>
    <row r="180">
      <c r="B180" s="4" t="s">
        <v>336</v>
      </c>
      <c r="C180" s="6">
        <f>C161/(C161+C162)</f>
        <v>1</v>
      </c>
      <c r="E180" s="28"/>
      <c r="G180" s="4" t="s">
        <v>336</v>
      </c>
      <c r="H180" s="6">
        <f>H161/(H161+H162)</f>
        <v>1</v>
      </c>
      <c r="J180" s="28"/>
      <c r="L180" s="4" t="s">
        <v>336</v>
      </c>
      <c r="M180" s="6">
        <f>M161/(M161+M162)</f>
        <v>1</v>
      </c>
      <c r="O180" s="28"/>
      <c r="Q180" s="4" t="s">
        <v>336</v>
      </c>
      <c r="R180" s="6">
        <f>R161/(R161+R162)</f>
        <v>1</v>
      </c>
      <c r="T180" s="28"/>
      <c r="V180" s="4" t="s">
        <v>336</v>
      </c>
      <c r="W180" s="6">
        <f>W161/(W161+W162)</f>
        <v>1</v>
      </c>
      <c r="Y180" s="28"/>
      <c r="AA180" s="4" t="s">
        <v>336</v>
      </c>
      <c r="AB180" s="6">
        <f>AB161/(AB161+AB162)</f>
        <v>1</v>
      </c>
      <c r="AD180" s="28"/>
      <c r="AF180" s="4" t="s">
        <v>336</v>
      </c>
      <c r="AG180" s="6">
        <f>AG161/(AG161+AG162)</f>
        <v>1</v>
      </c>
      <c r="AI180" s="28"/>
      <c r="AK180" s="4" t="s">
        <v>336</v>
      </c>
      <c r="AL180" s="6" t="str">
        <f>AL161/(AL161+AL162)</f>
        <v>#DIV/0!</v>
      </c>
      <c r="AN180" s="28"/>
      <c r="AP180" s="4" t="s">
        <v>336</v>
      </c>
      <c r="AQ180" s="6">
        <f>AQ161/(AQ161+AQ162)</f>
        <v>1</v>
      </c>
      <c r="AS180" s="28"/>
    </row>
    <row r="181">
      <c r="B181" s="4" t="s">
        <v>337</v>
      </c>
      <c r="C181" s="11">
        <f>C160/(C159+C160+C161+C162)</f>
        <v>0.9322033898</v>
      </c>
      <c r="E181" s="28"/>
      <c r="G181" s="4" t="s">
        <v>337</v>
      </c>
      <c r="H181" s="11">
        <f>H160/(H159+H160+H161+H162)</f>
        <v>0.9322033898</v>
      </c>
      <c r="J181" s="28"/>
      <c r="L181" s="4" t="s">
        <v>337</v>
      </c>
      <c r="M181" s="11">
        <f>M160/(M159+M160+M161+M162)</f>
        <v>0.9016393443</v>
      </c>
      <c r="O181" s="28"/>
      <c r="Q181" s="4" t="s">
        <v>337</v>
      </c>
      <c r="R181" s="11">
        <f>R160/(R159+R160+R161+R162)</f>
        <v>0.9016393443</v>
      </c>
      <c r="T181" s="28"/>
      <c r="V181" s="4" t="s">
        <v>337</v>
      </c>
      <c r="W181" s="11">
        <f>W160/(W159+W160+W161+W162)</f>
        <v>0.7534246575</v>
      </c>
      <c r="Y181" s="28"/>
      <c r="AA181" s="4" t="s">
        <v>337</v>
      </c>
      <c r="AB181" s="11">
        <f>AB160/(AB159+AB160+AB161+AB162)</f>
        <v>0.9322033898</v>
      </c>
      <c r="AD181" s="28"/>
      <c r="AF181" s="4" t="s">
        <v>337</v>
      </c>
      <c r="AG181" s="11">
        <f>AG160/(AG159+AG160+AG161+AG162)</f>
        <v>0.9016393443</v>
      </c>
      <c r="AI181" s="28"/>
      <c r="AK181" s="4" t="s">
        <v>337</v>
      </c>
      <c r="AL181" s="11">
        <f>AL160/(AL159+AL160+AL161+AL162)</f>
        <v>1</v>
      </c>
      <c r="AN181" s="28"/>
      <c r="AP181" s="4" t="s">
        <v>337</v>
      </c>
      <c r="AQ181" s="11">
        <f>AQ160/(AQ159+AQ160+AQ161+AQ162)</f>
        <v>0.8461538462</v>
      </c>
      <c r="AS181" s="28"/>
    </row>
    <row r="182">
      <c r="B182" s="4" t="s">
        <v>338</v>
      </c>
      <c r="C182" s="11">
        <f>(C162+C161+C159)/(C160+C162+C161+C159)</f>
        <v>0.06779661017</v>
      </c>
      <c r="E182" s="28"/>
      <c r="G182" s="4" t="s">
        <v>338</v>
      </c>
      <c r="H182" s="11">
        <f>(H162+H161+H159)/(H160+H162+H161+H159)</f>
        <v>0.06779661017</v>
      </c>
      <c r="J182" s="28"/>
      <c r="L182" s="4" t="s">
        <v>338</v>
      </c>
      <c r="M182" s="11">
        <f>(M162+M161+M159)/(M160+M162+M161+M159)</f>
        <v>0.09836065574</v>
      </c>
      <c r="O182" s="28"/>
      <c r="Q182" s="4" t="s">
        <v>338</v>
      </c>
      <c r="R182" s="11">
        <f>(R162+R161+R159)/(R160+R162+R161+R159)</f>
        <v>0.09836065574</v>
      </c>
      <c r="T182" s="28"/>
      <c r="V182" s="4" t="s">
        <v>338</v>
      </c>
      <c r="W182" s="11">
        <f>(W162+W161+W159)/(W160+W162+W161+W159)</f>
        <v>0.2465753425</v>
      </c>
      <c r="Y182" s="28"/>
      <c r="AA182" s="4" t="s">
        <v>338</v>
      </c>
      <c r="AB182" s="11">
        <f>(AB162+AB161+AB159)/(AB160+AB162+AB161+AB159)</f>
        <v>0.06779661017</v>
      </c>
      <c r="AD182" s="28"/>
      <c r="AF182" s="4" t="s">
        <v>338</v>
      </c>
      <c r="AG182" s="11">
        <f>(AG162+AG161+AG159)/(AG160+AG162+AG161+AG159)</f>
        <v>0.09836065574</v>
      </c>
      <c r="AI182" s="28"/>
      <c r="AK182" s="4" t="s">
        <v>338</v>
      </c>
      <c r="AL182" s="11">
        <f>(AL162+AL161+AL159)/(AL160+AL162+AL161+AL159)</f>
        <v>0</v>
      </c>
      <c r="AN182" s="28"/>
      <c r="AP182" s="4" t="s">
        <v>338</v>
      </c>
      <c r="AQ182" s="11">
        <f>(AQ162+AQ161+AQ159)/(AQ160+AQ162+AQ161+AQ159)</f>
        <v>0.1538461538</v>
      </c>
      <c r="AS182" s="28"/>
    </row>
    <row r="183">
      <c r="B183" s="4" t="s">
        <v>339</v>
      </c>
      <c r="C183" s="11">
        <f>(C161+C159)/C160</f>
        <v>0.07272727273</v>
      </c>
      <c r="E183" s="28"/>
      <c r="G183" s="4" t="s">
        <v>339</v>
      </c>
      <c r="H183" s="11">
        <f>(H161+H159)/H160</f>
        <v>0.07272727273</v>
      </c>
      <c r="J183" s="28"/>
      <c r="L183" s="4" t="s">
        <v>339</v>
      </c>
      <c r="M183" s="11">
        <f>(M161+M159)/M160</f>
        <v>0.1090909091</v>
      </c>
      <c r="O183" s="28"/>
      <c r="Q183" s="4" t="s">
        <v>339</v>
      </c>
      <c r="R183" s="11">
        <f>(R161+R159)/R160</f>
        <v>0.1090909091</v>
      </c>
      <c r="T183" s="28"/>
      <c r="V183" s="4" t="s">
        <v>339</v>
      </c>
      <c r="W183" s="11">
        <f>(W161+W159)/W160</f>
        <v>0.3272727273</v>
      </c>
      <c r="Y183" s="28"/>
      <c r="AA183" s="4" t="s">
        <v>339</v>
      </c>
      <c r="AB183" s="11">
        <f>(AB161+AB159)/AB160</f>
        <v>0.07272727273</v>
      </c>
      <c r="AD183" s="28"/>
      <c r="AF183" s="4" t="s">
        <v>339</v>
      </c>
      <c r="AG183" s="11">
        <f>(AG161+AG159)/AG160</f>
        <v>0.1090909091</v>
      </c>
      <c r="AI183" s="28"/>
      <c r="AK183" s="4" t="s">
        <v>339</v>
      </c>
      <c r="AL183" s="11">
        <f>(AL161+AL159)/AL160</f>
        <v>0</v>
      </c>
      <c r="AN183" s="28"/>
      <c r="AP183" s="4" t="s">
        <v>339</v>
      </c>
      <c r="AQ183" s="11">
        <f>(AQ161+AQ159)/AQ160</f>
        <v>0.1818181818</v>
      </c>
      <c r="AS183" s="28"/>
    </row>
    <row r="184">
      <c r="E184" s="28"/>
      <c r="J184" s="28"/>
      <c r="O184" s="28"/>
      <c r="T184" s="28"/>
      <c r="Y184" s="28"/>
      <c r="AD184" s="28"/>
      <c r="AI184" s="28"/>
      <c r="AN184" s="28"/>
      <c r="AS184" s="28"/>
    </row>
    <row r="185">
      <c r="E185" s="28"/>
      <c r="J185" s="28"/>
      <c r="O185" s="28"/>
      <c r="T185" s="28"/>
      <c r="Y185" s="28"/>
      <c r="AD185" s="28"/>
      <c r="AI185" s="28"/>
      <c r="AN185" s="28"/>
      <c r="AS185" s="28"/>
    </row>
    <row r="186">
      <c r="E186" s="28"/>
      <c r="J186" s="28"/>
      <c r="O186" s="28"/>
      <c r="T186" s="28"/>
      <c r="Y186" s="28"/>
      <c r="AD186" s="28"/>
      <c r="AI186" s="28"/>
      <c r="AN186" s="28"/>
      <c r="AS186" s="28"/>
    </row>
    <row r="187">
      <c r="E187" s="28"/>
      <c r="J187" s="28"/>
      <c r="O187" s="28"/>
      <c r="T187" s="28"/>
      <c r="Y187" s="28"/>
      <c r="AD187" s="28"/>
      <c r="AI187" s="28"/>
      <c r="AN187" s="28"/>
      <c r="AS187" s="28"/>
    </row>
    <row r="188">
      <c r="E188" s="28"/>
      <c r="J188" s="28"/>
      <c r="O188" s="28"/>
      <c r="T188" s="28"/>
      <c r="Y188" s="28"/>
      <c r="AD188" s="28"/>
      <c r="AI188" s="28"/>
      <c r="AN188" s="28"/>
      <c r="AS188" s="28"/>
    </row>
    <row r="189">
      <c r="E189" s="28"/>
      <c r="J189" s="28"/>
      <c r="O189" s="28"/>
      <c r="T189" s="28"/>
      <c r="Y189" s="28"/>
      <c r="AD189" s="28"/>
      <c r="AI189" s="28"/>
      <c r="AN189" s="28"/>
      <c r="AS189" s="28"/>
    </row>
    <row r="190">
      <c r="E190" s="28"/>
      <c r="J190" s="28"/>
      <c r="O190" s="28"/>
      <c r="T190" s="28"/>
      <c r="Y190" s="28"/>
      <c r="AD190" s="28"/>
      <c r="AI190" s="28"/>
      <c r="AN190" s="28"/>
      <c r="AS190" s="28"/>
    </row>
    <row r="191">
      <c r="E191" s="28"/>
      <c r="J191" s="28"/>
      <c r="O191" s="28"/>
      <c r="T191" s="28"/>
      <c r="Y191" s="28"/>
      <c r="AD191" s="28"/>
      <c r="AI191" s="28"/>
      <c r="AN191" s="28"/>
      <c r="AS191" s="28"/>
    </row>
    <row r="192">
      <c r="E192" s="28"/>
      <c r="J192" s="28"/>
      <c r="O192" s="28"/>
      <c r="T192" s="28"/>
      <c r="Y192" s="28"/>
      <c r="AD192" s="28"/>
      <c r="AI192" s="28"/>
      <c r="AN192" s="28"/>
      <c r="AS192" s="28"/>
    </row>
    <row r="193">
      <c r="E193" s="28"/>
      <c r="J193" s="28"/>
      <c r="O193" s="28"/>
      <c r="T193" s="28"/>
      <c r="Y193" s="28"/>
      <c r="AD193" s="28"/>
      <c r="AI193" s="28"/>
      <c r="AN193" s="28"/>
      <c r="AS193" s="28"/>
    </row>
    <row r="194">
      <c r="E194" s="28"/>
      <c r="J194" s="28"/>
      <c r="O194" s="28"/>
      <c r="T194" s="28"/>
      <c r="Y194" s="28"/>
      <c r="AD194" s="28"/>
      <c r="AI194" s="28"/>
      <c r="AN194" s="28"/>
      <c r="AS194" s="28"/>
    </row>
    <row r="195">
      <c r="E195" s="28"/>
      <c r="J195" s="28"/>
      <c r="O195" s="28"/>
      <c r="T195" s="28"/>
      <c r="Y195" s="28"/>
      <c r="AD195" s="28"/>
      <c r="AI195" s="28"/>
      <c r="AN195" s="28"/>
      <c r="AS195" s="28"/>
    </row>
    <row r="196">
      <c r="E196" s="28"/>
      <c r="J196" s="28"/>
      <c r="O196" s="28"/>
      <c r="T196" s="28"/>
      <c r="Y196" s="28"/>
      <c r="AD196" s="28"/>
      <c r="AI196" s="28"/>
      <c r="AN196" s="28"/>
      <c r="AS196" s="28"/>
    </row>
    <row r="197">
      <c r="E197" s="28"/>
      <c r="J197" s="28"/>
      <c r="O197" s="28"/>
      <c r="T197" s="28"/>
      <c r="Y197" s="28"/>
      <c r="AD197" s="28"/>
      <c r="AI197" s="28"/>
      <c r="AN197" s="28"/>
      <c r="AS197" s="28"/>
    </row>
    <row r="198">
      <c r="E198" s="28"/>
      <c r="J198" s="28"/>
      <c r="O198" s="28"/>
      <c r="T198" s="28"/>
      <c r="Y198" s="28"/>
      <c r="AD198" s="28"/>
      <c r="AI198" s="28"/>
      <c r="AN198" s="28"/>
      <c r="AS198" s="28"/>
    </row>
    <row r="199">
      <c r="E199" s="28"/>
      <c r="J199" s="28"/>
      <c r="O199" s="28"/>
      <c r="T199" s="28"/>
      <c r="Y199" s="28"/>
      <c r="AD199" s="28"/>
      <c r="AI199" s="28"/>
      <c r="AN199" s="28"/>
      <c r="AS199" s="28"/>
    </row>
    <row r="200">
      <c r="E200" s="28"/>
      <c r="J200" s="28"/>
      <c r="O200" s="28"/>
      <c r="T200" s="28"/>
      <c r="Y200" s="28"/>
      <c r="AD200" s="28"/>
      <c r="AI200" s="28"/>
      <c r="AN200" s="28"/>
      <c r="AS200" s="28"/>
    </row>
    <row r="201">
      <c r="E201" s="28"/>
      <c r="J201" s="28"/>
      <c r="O201" s="28"/>
      <c r="T201" s="28"/>
      <c r="Y201" s="28"/>
      <c r="AD201" s="28"/>
      <c r="AI201" s="28"/>
      <c r="AN201" s="28"/>
      <c r="AS201" s="28"/>
    </row>
    <row r="202">
      <c r="E202" s="28"/>
      <c r="J202" s="28"/>
      <c r="O202" s="28"/>
      <c r="T202" s="28"/>
      <c r="Y202" s="28"/>
      <c r="AD202" s="28"/>
      <c r="AI202" s="28"/>
      <c r="AN202" s="28"/>
      <c r="AS202" s="28"/>
    </row>
    <row r="203">
      <c r="E203" s="28"/>
      <c r="J203" s="28"/>
      <c r="O203" s="28"/>
      <c r="T203" s="28"/>
      <c r="Y203" s="28"/>
      <c r="AD203" s="28"/>
      <c r="AI203" s="28"/>
      <c r="AN203" s="28"/>
      <c r="AS203" s="28"/>
    </row>
    <row r="204">
      <c r="E204" s="28"/>
      <c r="J204" s="28"/>
      <c r="O204" s="28"/>
      <c r="T204" s="28"/>
      <c r="Y204" s="28"/>
      <c r="AD204" s="28"/>
      <c r="AI204" s="28"/>
      <c r="AN204" s="28"/>
      <c r="AS204" s="28"/>
    </row>
    <row r="205">
      <c r="E205" s="28"/>
      <c r="J205" s="28"/>
      <c r="O205" s="28"/>
      <c r="T205" s="28"/>
      <c r="Y205" s="28"/>
      <c r="AD205" s="28"/>
      <c r="AI205" s="28"/>
      <c r="AN205" s="28"/>
      <c r="AS205" s="28"/>
    </row>
    <row r="206">
      <c r="E206" s="28"/>
      <c r="J206" s="28"/>
      <c r="O206" s="28"/>
      <c r="T206" s="28"/>
      <c r="Y206" s="28"/>
      <c r="AD206" s="28"/>
      <c r="AI206" s="28"/>
      <c r="AN206" s="28"/>
      <c r="AS206" s="28"/>
    </row>
    <row r="207">
      <c r="E207" s="28"/>
      <c r="J207" s="28"/>
      <c r="O207" s="28"/>
      <c r="T207" s="28"/>
      <c r="Y207" s="28"/>
      <c r="AD207" s="28"/>
      <c r="AI207" s="28"/>
      <c r="AN207" s="28"/>
      <c r="AS207" s="28"/>
    </row>
    <row r="208">
      <c r="E208" s="28"/>
      <c r="J208" s="28"/>
      <c r="O208" s="28"/>
      <c r="T208" s="28"/>
      <c r="Y208" s="28"/>
      <c r="AD208" s="28"/>
      <c r="AI208" s="28"/>
      <c r="AN208" s="28"/>
      <c r="AS208" s="28"/>
    </row>
    <row r="209">
      <c r="E209" s="28"/>
      <c r="J209" s="28"/>
      <c r="O209" s="28"/>
      <c r="T209" s="28"/>
      <c r="Y209" s="28"/>
      <c r="AD209" s="28"/>
      <c r="AI209" s="28"/>
      <c r="AN209" s="28"/>
      <c r="AS209" s="28"/>
    </row>
    <row r="210">
      <c r="E210" s="28"/>
      <c r="J210" s="28"/>
      <c r="O210" s="28"/>
      <c r="T210" s="28"/>
      <c r="Y210" s="28"/>
      <c r="AD210" s="28"/>
      <c r="AI210" s="28"/>
      <c r="AN210" s="28"/>
      <c r="AS210" s="28"/>
    </row>
    <row r="211">
      <c r="E211" s="28"/>
      <c r="J211" s="28"/>
      <c r="O211" s="28"/>
      <c r="T211" s="28"/>
      <c r="Y211" s="28"/>
      <c r="AD211" s="28"/>
      <c r="AI211" s="28"/>
      <c r="AN211" s="28"/>
      <c r="AS211" s="28"/>
    </row>
    <row r="212">
      <c r="E212" s="28"/>
      <c r="J212" s="28"/>
      <c r="O212" s="28"/>
      <c r="T212" s="28"/>
      <c r="Y212" s="28"/>
      <c r="AD212" s="28"/>
      <c r="AI212" s="28"/>
      <c r="AN212" s="28"/>
      <c r="AS212" s="28"/>
    </row>
    <row r="213">
      <c r="E213" s="28"/>
      <c r="J213" s="28"/>
      <c r="O213" s="28"/>
      <c r="T213" s="28"/>
      <c r="Y213" s="28"/>
      <c r="AD213" s="28"/>
      <c r="AI213" s="28"/>
      <c r="AN213" s="28"/>
      <c r="AS213" s="28"/>
    </row>
    <row r="214">
      <c r="E214" s="28"/>
      <c r="J214" s="28"/>
      <c r="O214" s="28"/>
      <c r="T214" s="28"/>
      <c r="Y214" s="28"/>
      <c r="AD214" s="28"/>
      <c r="AI214" s="28"/>
      <c r="AN214" s="28"/>
      <c r="AS214" s="28"/>
    </row>
    <row r="215">
      <c r="E215" s="28"/>
      <c r="J215" s="28"/>
      <c r="O215" s="28"/>
      <c r="T215" s="28"/>
      <c r="Y215" s="28"/>
      <c r="AD215" s="28"/>
      <c r="AI215" s="28"/>
      <c r="AN215" s="28"/>
      <c r="AS215" s="28"/>
    </row>
    <row r="216">
      <c r="E216" s="28"/>
      <c r="J216" s="28"/>
      <c r="O216" s="28"/>
      <c r="T216" s="28"/>
      <c r="Y216" s="28"/>
      <c r="AD216" s="28"/>
      <c r="AI216" s="28"/>
      <c r="AN216" s="28"/>
      <c r="AS216" s="28"/>
    </row>
    <row r="217">
      <c r="E217" s="28"/>
      <c r="J217" s="28"/>
      <c r="O217" s="28"/>
      <c r="T217" s="28"/>
      <c r="Y217" s="28"/>
      <c r="AD217" s="28"/>
      <c r="AI217" s="28"/>
      <c r="AN217" s="28"/>
      <c r="AS217" s="28"/>
    </row>
    <row r="218">
      <c r="E218" s="28"/>
      <c r="J218" s="28"/>
      <c r="O218" s="28"/>
      <c r="T218" s="28"/>
      <c r="Y218" s="28"/>
      <c r="AD218" s="28"/>
      <c r="AI218" s="28"/>
      <c r="AN218" s="28"/>
      <c r="AS218" s="28"/>
    </row>
    <row r="219">
      <c r="E219" s="28"/>
      <c r="J219" s="28"/>
      <c r="O219" s="28"/>
      <c r="T219" s="28"/>
      <c r="Y219" s="28"/>
      <c r="AD219" s="28"/>
      <c r="AI219" s="28"/>
      <c r="AN219" s="28"/>
      <c r="AS219" s="28"/>
    </row>
    <row r="220">
      <c r="E220" s="28"/>
      <c r="J220" s="28"/>
      <c r="O220" s="28"/>
      <c r="T220" s="28"/>
      <c r="Y220" s="28"/>
      <c r="AD220" s="28"/>
      <c r="AI220" s="28"/>
      <c r="AN220" s="28"/>
      <c r="AS220" s="28"/>
    </row>
    <row r="221">
      <c r="E221" s="28"/>
      <c r="J221" s="28"/>
      <c r="O221" s="28"/>
      <c r="T221" s="28"/>
      <c r="Y221" s="28"/>
      <c r="AD221" s="28"/>
      <c r="AI221" s="28"/>
      <c r="AN221" s="28"/>
      <c r="AS221" s="28"/>
    </row>
    <row r="222">
      <c r="E222" s="28"/>
      <c r="J222" s="28"/>
      <c r="O222" s="28"/>
      <c r="T222" s="28"/>
      <c r="Y222" s="28"/>
      <c r="AD222" s="28"/>
      <c r="AI222" s="28"/>
      <c r="AN222" s="28"/>
      <c r="AS222" s="28"/>
    </row>
    <row r="223">
      <c r="E223" s="28"/>
      <c r="J223" s="28"/>
      <c r="O223" s="28"/>
      <c r="T223" s="28"/>
      <c r="Y223" s="28"/>
      <c r="AD223" s="28"/>
      <c r="AI223" s="28"/>
      <c r="AN223" s="28"/>
      <c r="AS223" s="28"/>
    </row>
    <row r="224">
      <c r="E224" s="28"/>
      <c r="J224" s="28"/>
      <c r="O224" s="28"/>
      <c r="T224" s="28"/>
      <c r="Y224" s="28"/>
      <c r="AD224" s="28"/>
      <c r="AI224" s="28"/>
      <c r="AN224" s="28"/>
      <c r="AS224" s="28"/>
    </row>
    <row r="225">
      <c r="E225" s="28"/>
      <c r="J225" s="28"/>
      <c r="O225" s="28"/>
      <c r="T225" s="28"/>
      <c r="Y225" s="28"/>
      <c r="AD225" s="28"/>
      <c r="AI225" s="28"/>
      <c r="AN225" s="28"/>
      <c r="AS225" s="28"/>
    </row>
    <row r="226">
      <c r="E226" s="28"/>
      <c r="J226" s="28"/>
      <c r="O226" s="28"/>
      <c r="T226" s="28"/>
      <c r="Y226" s="28"/>
      <c r="AD226" s="28"/>
      <c r="AI226" s="28"/>
      <c r="AN226" s="28"/>
      <c r="AS226" s="28"/>
    </row>
    <row r="227">
      <c r="E227" s="28"/>
      <c r="J227" s="28"/>
      <c r="O227" s="28"/>
      <c r="T227" s="28"/>
      <c r="Y227" s="28"/>
      <c r="AD227" s="28"/>
      <c r="AI227" s="28"/>
      <c r="AN227" s="28"/>
      <c r="AS227" s="28"/>
    </row>
    <row r="228">
      <c r="E228" s="28"/>
      <c r="J228" s="28"/>
      <c r="O228" s="28"/>
      <c r="T228" s="28"/>
      <c r="Y228" s="28"/>
      <c r="AD228" s="28"/>
      <c r="AI228" s="28"/>
      <c r="AN228" s="28"/>
      <c r="AS228" s="28"/>
    </row>
    <row r="229">
      <c r="E229" s="28"/>
      <c r="J229" s="28"/>
      <c r="O229" s="28"/>
      <c r="T229" s="28"/>
      <c r="Y229" s="28"/>
      <c r="AD229" s="28"/>
      <c r="AI229" s="28"/>
      <c r="AN229" s="28"/>
      <c r="AS229" s="28"/>
    </row>
    <row r="230">
      <c r="E230" s="28"/>
      <c r="J230" s="28"/>
      <c r="O230" s="28"/>
      <c r="T230" s="28"/>
      <c r="Y230" s="28"/>
      <c r="AD230" s="28"/>
      <c r="AI230" s="28"/>
      <c r="AN230" s="28"/>
      <c r="AS230" s="28"/>
    </row>
    <row r="231">
      <c r="E231" s="28"/>
      <c r="J231" s="28"/>
      <c r="O231" s="28"/>
      <c r="T231" s="28"/>
      <c r="Y231" s="28"/>
      <c r="AD231" s="28"/>
      <c r="AI231" s="28"/>
      <c r="AN231" s="28"/>
      <c r="AS231" s="28"/>
    </row>
    <row r="232">
      <c r="E232" s="28"/>
      <c r="J232" s="28"/>
      <c r="O232" s="28"/>
      <c r="T232" s="28"/>
      <c r="Y232" s="28"/>
      <c r="AD232" s="28"/>
      <c r="AI232" s="28"/>
      <c r="AN232" s="28"/>
      <c r="AS232" s="28"/>
    </row>
    <row r="233">
      <c r="E233" s="28"/>
      <c r="J233" s="28"/>
      <c r="O233" s="28"/>
      <c r="T233" s="28"/>
      <c r="Y233" s="28"/>
      <c r="AD233" s="28"/>
      <c r="AI233" s="28"/>
      <c r="AN233" s="28"/>
      <c r="AS233" s="28"/>
    </row>
    <row r="234">
      <c r="E234" s="28"/>
      <c r="J234" s="28"/>
      <c r="O234" s="28"/>
      <c r="T234" s="28"/>
      <c r="Y234" s="28"/>
      <c r="AD234" s="28"/>
      <c r="AI234" s="28"/>
      <c r="AN234" s="28"/>
      <c r="AS234" s="28"/>
    </row>
    <row r="235">
      <c r="E235" s="28"/>
      <c r="J235" s="28"/>
      <c r="O235" s="28"/>
      <c r="T235" s="28"/>
      <c r="Y235" s="28"/>
      <c r="AD235" s="28"/>
      <c r="AI235" s="28"/>
      <c r="AN235" s="28"/>
      <c r="AS235" s="28"/>
    </row>
    <row r="236">
      <c r="E236" s="28"/>
      <c r="J236" s="28"/>
      <c r="O236" s="28"/>
      <c r="T236" s="28"/>
      <c r="Y236" s="28"/>
      <c r="AD236" s="28"/>
      <c r="AI236" s="28"/>
      <c r="AN236" s="28"/>
      <c r="AS236" s="28"/>
    </row>
    <row r="237">
      <c r="E237" s="28"/>
      <c r="J237" s="28"/>
      <c r="O237" s="28"/>
      <c r="T237" s="28"/>
      <c r="Y237" s="28"/>
      <c r="AD237" s="28"/>
      <c r="AI237" s="28"/>
      <c r="AN237" s="28"/>
      <c r="AS237" s="28"/>
    </row>
    <row r="238">
      <c r="E238" s="28"/>
      <c r="J238" s="28"/>
      <c r="O238" s="28"/>
      <c r="T238" s="28"/>
      <c r="Y238" s="28"/>
      <c r="AD238" s="28"/>
      <c r="AI238" s="28"/>
      <c r="AN238" s="28"/>
      <c r="AS238" s="28"/>
    </row>
    <row r="239">
      <c r="E239" s="28"/>
      <c r="J239" s="28"/>
      <c r="O239" s="28"/>
      <c r="T239" s="28"/>
      <c r="Y239" s="28"/>
      <c r="AD239" s="28"/>
      <c r="AI239" s="28"/>
      <c r="AN239" s="28"/>
      <c r="AS239" s="28"/>
    </row>
    <row r="240">
      <c r="E240" s="28"/>
      <c r="J240" s="28"/>
      <c r="O240" s="28"/>
      <c r="T240" s="28"/>
      <c r="Y240" s="28"/>
      <c r="AD240" s="28"/>
      <c r="AI240" s="28"/>
      <c r="AN240" s="28"/>
      <c r="AS240" s="28"/>
    </row>
    <row r="241">
      <c r="E241" s="28"/>
      <c r="J241" s="28"/>
      <c r="O241" s="28"/>
      <c r="T241" s="28"/>
      <c r="Y241" s="28"/>
      <c r="AD241" s="28"/>
      <c r="AI241" s="28"/>
      <c r="AN241" s="28"/>
      <c r="AS241" s="28"/>
    </row>
    <row r="242">
      <c r="E242" s="28"/>
      <c r="J242" s="28"/>
      <c r="O242" s="28"/>
      <c r="T242" s="28"/>
      <c r="Y242" s="28"/>
      <c r="AD242" s="28"/>
      <c r="AI242" s="28"/>
      <c r="AN242" s="28"/>
      <c r="AS242" s="28"/>
    </row>
    <row r="243">
      <c r="E243" s="28"/>
      <c r="J243" s="28"/>
      <c r="O243" s="28"/>
      <c r="T243" s="28"/>
      <c r="Y243" s="28"/>
      <c r="AD243" s="28"/>
      <c r="AI243" s="28"/>
      <c r="AN243" s="28"/>
      <c r="AS243" s="28"/>
    </row>
    <row r="244">
      <c r="E244" s="28"/>
      <c r="J244" s="28"/>
      <c r="O244" s="28"/>
      <c r="T244" s="28"/>
      <c r="Y244" s="28"/>
      <c r="AD244" s="28"/>
      <c r="AI244" s="28"/>
      <c r="AN244" s="28"/>
      <c r="AS244" s="28"/>
    </row>
    <row r="245">
      <c r="E245" s="28"/>
      <c r="J245" s="28"/>
      <c r="O245" s="28"/>
      <c r="T245" s="28"/>
      <c r="Y245" s="28"/>
      <c r="AD245" s="28"/>
      <c r="AI245" s="28"/>
      <c r="AN245" s="28"/>
      <c r="AS245" s="28"/>
    </row>
    <row r="246">
      <c r="E246" s="28"/>
      <c r="J246" s="28"/>
      <c r="O246" s="28"/>
      <c r="T246" s="28"/>
      <c r="Y246" s="28"/>
      <c r="AD246" s="28"/>
      <c r="AI246" s="28"/>
      <c r="AN246" s="28"/>
      <c r="AS246" s="28"/>
    </row>
    <row r="247">
      <c r="E247" s="28"/>
      <c r="J247" s="28"/>
      <c r="O247" s="28"/>
      <c r="T247" s="28"/>
      <c r="Y247" s="28"/>
      <c r="AD247" s="28"/>
      <c r="AI247" s="28"/>
      <c r="AN247" s="28"/>
      <c r="AS247" s="28"/>
    </row>
    <row r="248">
      <c r="E248" s="28"/>
      <c r="J248" s="28"/>
      <c r="O248" s="28"/>
      <c r="T248" s="28"/>
      <c r="Y248" s="28"/>
      <c r="AD248" s="28"/>
      <c r="AI248" s="28"/>
      <c r="AN248" s="28"/>
      <c r="AS248" s="28"/>
    </row>
    <row r="249">
      <c r="E249" s="28"/>
      <c r="J249" s="28"/>
      <c r="O249" s="28"/>
      <c r="T249" s="28"/>
      <c r="Y249" s="28"/>
      <c r="AD249" s="28"/>
      <c r="AI249" s="28"/>
      <c r="AN249" s="28"/>
      <c r="AS249" s="28"/>
    </row>
    <row r="250">
      <c r="E250" s="28"/>
      <c r="J250" s="28"/>
      <c r="O250" s="28"/>
      <c r="T250" s="28"/>
      <c r="Y250" s="28"/>
      <c r="AD250" s="28"/>
      <c r="AI250" s="28"/>
      <c r="AN250" s="28"/>
      <c r="AS250" s="28"/>
    </row>
    <row r="251">
      <c r="E251" s="28"/>
      <c r="J251" s="28"/>
      <c r="O251" s="28"/>
      <c r="T251" s="28"/>
      <c r="Y251" s="28"/>
      <c r="AD251" s="28"/>
      <c r="AI251" s="28"/>
      <c r="AN251" s="28"/>
      <c r="AS251" s="28"/>
    </row>
    <row r="252">
      <c r="E252" s="28"/>
      <c r="J252" s="28"/>
      <c r="O252" s="28"/>
      <c r="T252" s="28"/>
      <c r="Y252" s="28"/>
      <c r="AD252" s="28"/>
      <c r="AI252" s="28"/>
      <c r="AN252" s="28"/>
      <c r="AS252" s="28"/>
    </row>
    <row r="253">
      <c r="E253" s="28"/>
      <c r="J253" s="28"/>
      <c r="O253" s="28"/>
      <c r="T253" s="28"/>
      <c r="Y253" s="28"/>
      <c r="AD253" s="28"/>
      <c r="AI253" s="28"/>
      <c r="AN253" s="28"/>
      <c r="AS253" s="28"/>
    </row>
    <row r="254">
      <c r="E254" s="28"/>
      <c r="J254" s="28"/>
      <c r="O254" s="28"/>
      <c r="T254" s="28"/>
      <c r="Y254" s="28"/>
      <c r="AD254" s="28"/>
      <c r="AI254" s="28"/>
      <c r="AN254" s="28"/>
      <c r="AS254" s="28"/>
    </row>
    <row r="255">
      <c r="E255" s="28"/>
      <c r="J255" s="28"/>
      <c r="O255" s="28"/>
      <c r="T255" s="28"/>
      <c r="Y255" s="28"/>
      <c r="AD255" s="28"/>
      <c r="AI255" s="28"/>
      <c r="AN255" s="28"/>
      <c r="AS255" s="28"/>
    </row>
    <row r="256">
      <c r="E256" s="28"/>
      <c r="J256" s="28"/>
      <c r="O256" s="28"/>
      <c r="T256" s="28"/>
      <c r="Y256" s="28"/>
      <c r="AD256" s="28"/>
      <c r="AI256" s="28"/>
      <c r="AN256" s="28"/>
      <c r="AS256" s="28"/>
    </row>
    <row r="257">
      <c r="E257" s="28"/>
      <c r="J257" s="28"/>
      <c r="O257" s="28"/>
      <c r="T257" s="28"/>
      <c r="Y257" s="28"/>
      <c r="AD257" s="28"/>
      <c r="AI257" s="28"/>
      <c r="AN257" s="28"/>
      <c r="AS257" s="28"/>
    </row>
    <row r="258">
      <c r="E258" s="28"/>
      <c r="J258" s="28"/>
      <c r="O258" s="28"/>
      <c r="T258" s="28"/>
      <c r="Y258" s="28"/>
      <c r="AD258" s="28"/>
      <c r="AI258" s="28"/>
      <c r="AN258" s="28"/>
      <c r="AS258" s="28"/>
    </row>
    <row r="259">
      <c r="E259" s="28"/>
      <c r="J259" s="28"/>
      <c r="O259" s="28"/>
      <c r="T259" s="28"/>
      <c r="Y259" s="28"/>
      <c r="AD259" s="28"/>
      <c r="AI259" s="28"/>
      <c r="AN259" s="28"/>
      <c r="AS259" s="28"/>
    </row>
    <row r="260">
      <c r="E260" s="28"/>
      <c r="J260" s="28"/>
      <c r="O260" s="28"/>
      <c r="T260" s="28"/>
      <c r="Y260" s="28"/>
      <c r="AD260" s="28"/>
      <c r="AI260" s="28"/>
      <c r="AN260" s="28"/>
      <c r="AS260" s="28"/>
    </row>
    <row r="261">
      <c r="E261" s="28"/>
      <c r="J261" s="28"/>
      <c r="O261" s="28"/>
      <c r="T261" s="28"/>
      <c r="Y261" s="28"/>
      <c r="AD261" s="28"/>
      <c r="AI261" s="28"/>
      <c r="AN261" s="28"/>
      <c r="AS261" s="28"/>
    </row>
    <row r="262">
      <c r="E262" s="28"/>
      <c r="J262" s="28"/>
      <c r="O262" s="28"/>
      <c r="T262" s="28"/>
      <c r="Y262" s="28"/>
      <c r="AD262" s="28"/>
      <c r="AI262" s="28"/>
      <c r="AN262" s="28"/>
      <c r="AS262" s="28"/>
    </row>
    <row r="263">
      <c r="E263" s="28"/>
      <c r="J263" s="28"/>
      <c r="O263" s="28"/>
      <c r="T263" s="28"/>
      <c r="Y263" s="28"/>
      <c r="AD263" s="28"/>
      <c r="AI263" s="28"/>
      <c r="AN263" s="28"/>
      <c r="AS263" s="28"/>
    </row>
    <row r="264">
      <c r="E264" s="28"/>
      <c r="J264" s="28"/>
      <c r="O264" s="28"/>
      <c r="T264" s="28"/>
      <c r="Y264" s="28"/>
      <c r="AD264" s="28"/>
      <c r="AI264" s="28"/>
      <c r="AN264" s="28"/>
      <c r="AS264" s="28"/>
    </row>
    <row r="265">
      <c r="E265" s="28"/>
      <c r="J265" s="28"/>
      <c r="O265" s="28"/>
      <c r="T265" s="28"/>
      <c r="Y265" s="28"/>
      <c r="AD265" s="28"/>
      <c r="AI265" s="28"/>
      <c r="AN265" s="28"/>
      <c r="AS265" s="28"/>
    </row>
    <row r="266">
      <c r="E266" s="28"/>
      <c r="J266" s="28"/>
      <c r="O266" s="28"/>
      <c r="T266" s="28"/>
      <c r="Y266" s="28"/>
      <c r="AD266" s="28"/>
      <c r="AI266" s="28"/>
      <c r="AN266" s="28"/>
      <c r="AS266" s="28"/>
    </row>
    <row r="267">
      <c r="E267" s="28"/>
      <c r="J267" s="28"/>
      <c r="O267" s="28"/>
      <c r="T267" s="28"/>
      <c r="Y267" s="28"/>
      <c r="AD267" s="28"/>
      <c r="AI267" s="28"/>
      <c r="AN267" s="28"/>
      <c r="AS267" s="28"/>
    </row>
    <row r="268">
      <c r="E268" s="28"/>
      <c r="J268" s="28"/>
      <c r="O268" s="28"/>
      <c r="T268" s="28"/>
      <c r="Y268" s="28"/>
      <c r="AD268" s="28"/>
      <c r="AI268" s="28"/>
      <c r="AN268" s="28"/>
      <c r="AS268" s="28"/>
    </row>
    <row r="269">
      <c r="E269" s="28"/>
      <c r="J269" s="28"/>
      <c r="O269" s="28"/>
      <c r="T269" s="28"/>
      <c r="Y269" s="28"/>
      <c r="AD269" s="28"/>
      <c r="AI269" s="28"/>
      <c r="AN269" s="28"/>
      <c r="AS269" s="28"/>
    </row>
    <row r="270">
      <c r="E270" s="28"/>
      <c r="J270" s="28"/>
      <c r="O270" s="28"/>
      <c r="T270" s="28"/>
      <c r="Y270" s="28"/>
      <c r="AD270" s="28"/>
      <c r="AI270" s="28"/>
      <c r="AN270" s="28"/>
      <c r="AS270" s="28"/>
    </row>
    <row r="271">
      <c r="E271" s="28"/>
      <c r="J271" s="28"/>
      <c r="O271" s="28"/>
      <c r="T271" s="28"/>
      <c r="Y271" s="28"/>
      <c r="AD271" s="28"/>
      <c r="AI271" s="28"/>
      <c r="AN271" s="28"/>
      <c r="AS271" s="28"/>
    </row>
    <row r="272">
      <c r="E272" s="28"/>
      <c r="J272" s="28"/>
      <c r="O272" s="28"/>
      <c r="T272" s="28"/>
      <c r="Y272" s="28"/>
      <c r="AD272" s="28"/>
      <c r="AI272" s="28"/>
      <c r="AN272" s="28"/>
      <c r="AS272" s="28"/>
    </row>
    <row r="273">
      <c r="E273" s="28"/>
      <c r="J273" s="28"/>
      <c r="O273" s="28"/>
      <c r="T273" s="28"/>
      <c r="Y273" s="28"/>
      <c r="AD273" s="28"/>
      <c r="AI273" s="28"/>
      <c r="AN273" s="28"/>
      <c r="AS273" s="28"/>
    </row>
    <row r="274">
      <c r="E274" s="28"/>
      <c r="J274" s="28"/>
      <c r="O274" s="28"/>
      <c r="T274" s="28"/>
      <c r="Y274" s="28"/>
      <c r="AD274" s="28"/>
      <c r="AI274" s="28"/>
      <c r="AN274" s="28"/>
      <c r="AS274" s="28"/>
    </row>
    <row r="275">
      <c r="E275" s="28"/>
      <c r="J275" s="28"/>
      <c r="O275" s="28"/>
      <c r="T275" s="28"/>
      <c r="Y275" s="28"/>
      <c r="AD275" s="28"/>
      <c r="AI275" s="28"/>
      <c r="AN275" s="28"/>
      <c r="AS275" s="28"/>
    </row>
    <row r="276">
      <c r="E276" s="28"/>
      <c r="J276" s="28"/>
      <c r="O276" s="28"/>
      <c r="T276" s="28"/>
      <c r="Y276" s="28"/>
      <c r="AD276" s="28"/>
      <c r="AI276" s="28"/>
      <c r="AN276" s="28"/>
      <c r="AS276" s="28"/>
    </row>
    <row r="277">
      <c r="E277" s="28"/>
      <c r="J277" s="28"/>
      <c r="O277" s="28"/>
      <c r="T277" s="28"/>
      <c r="Y277" s="28"/>
      <c r="AD277" s="28"/>
      <c r="AI277" s="28"/>
      <c r="AN277" s="28"/>
      <c r="AS277" s="28"/>
    </row>
    <row r="278">
      <c r="E278" s="28"/>
      <c r="J278" s="28"/>
      <c r="O278" s="28"/>
      <c r="T278" s="28"/>
      <c r="Y278" s="28"/>
      <c r="AD278" s="28"/>
      <c r="AI278" s="28"/>
      <c r="AN278" s="28"/>
      <c r="AS278" s="28"/>
    </row>
    <row r="279">
      <c r="E279" s="28"/>
      <c r="J279" s="28"/>
      <c r="O279" s="28"/>
      <c r="T279" s="28"/>
      <c r="Y279" s="28"/>
      <c r="AD279" s="28"/>
      <c r="AI279" s="28"/>
      <c r="AN279" s="28"/>
      <c r="AS279" s="28"/>
    </row>
    <row r="280">
      <c r="E280" s="28"/>
      <c r="J280" s="28"/>
      <c r="O280" s="28"/>
      <c r="T280" s="28"/>
      <c r="Y280" s="28"/>
      <c r="AD280" s="28"/>
      <c r="AI280" s="28"/>
      <c r="AN280" s="28"/>
      <c r="AS280" s="28"/>
    </row>
    <row r="281">
      <c r="E281" s="28"/>
      <c r="J281" s="28"/>
      <c r="O281" s="28"/>
      <c r="T281" s="28"/>
      <c r="Y281" s="28"/>
      <c r="AD281" s="28"/>
      <c r="AI281" s="28"/>
      <c r="AN281" s="28"/>
      <c r="AS281" s="28"/>
    </row>
    <row r="282">
      <c r="E282" s="28"/>
      <c r="J282" s="28"/>
      <c r="O282" s="28"/>
      <c r="T282" s="28"/>
      <c r="Y282" s="28"/>
      <c r="AD282" s="28"/>
      <c r="AI282" s="28"/>
      <c r="AN282" s="28"/>
      <c r="AS282" s="28"/>
    </row>
    <row r="283">
      <c r="E283" s="28"/>
      <c r="J283" s="28"/>
      <c r="O283" s="28"/>
      <c r="T283" s="28"/>
      <c r="Y283" s="28"/>
      <c r="AD283" s="28"/>
      <c r="AI283" s="28"/>
      <c r="AN283" s="28"/>
      <c r="AS283" s="28"/>
    </row>
    <row r="284">
      <c r="E284" s="28"/>
      <c r="J284" s="28"/>
      <c r="O284" s="28"/>
      <c r="T284" s="28"/>
      <c r="Y284" s="28"/>
      <c r="AD284" s="28"/>
      <c r="AI284" s="28"/>
      <c r="AN284" s="28"/>
      <c r="AS284" s="28"/>
    </row>
    <row r="285">
      <c r="E285" s="28"/>
      <c r="J285" s="28"/>
      <c r="O285" s="28"/>
      <c r="T285" s="28"/>
      <c r="Y285" s="28"/>
      <c r="AD285" s="28"/>
      <c r="AI285" s="28"/>
      <c r="AN285" s="28"/>
      <c r="AS285" s="28"/>
    </row>
    <row r="286">
      <c r="E286" s="28"/>
      <c r="J286" s="28"/>
      <c r="O286" s="28"/>
      <c r="T286" s="28"/>
      <c r="Y286" s="28"/>
      <c r="AD286" s="28"/>
      <c r="AI286" s="28"/>
      <c r="AN286" s="28"/>
      <c r="AS286" s="28"/>
    </row>
    <row r="287">
      <c r="E287" s="28"/>
      <c r="J287" s="28"/>
      <c r="O287" s="28"/>
      <c r="T287" s="28"/>
      <c r="Y287" s="28"/>
      <c r="AD287" s="28"/>
      <c r="AI287" s="28"/>
      <c r="AN287" s="28"/>
      <c r="AS287" s="28"/>
    </row>
    <row r="288">
      <c r="E288" s="28"/>
      <c r="J288" s="28"/>
      <c r="O288" s="28"/>
      <c r="T288" s="28"/>
      <c r="Y288" s="28"/>
      <c r="AD288" s="28"/>
      <c r="AI288" s="28"/>
      <c r="AN288" s="28"/>
      <c r="AS288" s="28"/>
    </row>
    <row r="289">
      <c r="E289" s="28"/>
      <c r="J289" s="28"/>
      <c r="O289" s="28"/>
      <c r="T289" s="28"/>
      <c r="Y289" s="28"/>
      <c r="AD289" s="28"/>
      <c r="AI289" s="28"/>
      <c r="AN289" s="28"/>
      <c r="AS289" s="28"/>
    </row>
    <row r="290">
      <c r="E290" s="28"/>
      <c r="J290" s="28"/>
      <c r="O290" s="28"/>
      <c r="T290" s="28"/>
      <c r="Y290" s="28"/>
      <c r="AD290" s="28"/>
      <c r="AI290" s="28"/>
      <c r="AN290" s="28"/>
      <c r="AS290" s="28"/>
    </row>
    <row r="291">
      <c r="E291" s="28"/>
      <c r="J291" s="28"/>
      <c r="O291" s="28"/>
      <c r="T291" s="28"/>
      <c r="Y291" s="28"/>
      <c r="AD291" s="28"/>
      <c r="AI291" s="28"/>
      <c r="AN291" s="28"/>
      <c r="AS291" s="28"/>
    </row>
    <row r="292">
      <c r="E292" s="28"/>
      <c r="J292" s="28"/>
      <c r="O292" s="28"/>
      <c r="T292" s="28"/>
      <c r="Y292" s="28"/>
      <c r="AD292" s="28"/>
      <c r="AI292" s="28"/>
      <c r="AN292" s="28"/>
      <c r="AS292" s="28"/>
    </row>
    <row r="293">
      <c r="E293" s="28"/>
      <c r="J293" s="28"/>
      <c r="O293" s="28"/>
      <c r="T293" s="28"/>
      <c r="Y293" s="28"/>
      <c r="AD293" s="28"/>
      <c r="AI293" s="28"/>
      <c r="AN293" s="28"/>
      <c r="AS293" s="28"/>
    </row>
    <row r="294">
      <c r="E294" s="28"/>
      <c r="J294" s="28"/>
      <c r="O294" s="28"/>
      <c r="T294" s="28"/>
      <c r="Y294" s="28"/>
      <c r="AD294" s="28"/>
      <c r="AI294" s="28"/>
      <c r="AN294" s="28"/>
      <c r="AS294" s="28"/>
    </row>
    <row r="295">
      <c r="E295" s="28"/>
      <c r="J295" s="28"/>
      <c r="O295" s="28"/>
      <c r="T295" s="28"/>
      <c r="Y295" s="28"/>
      <c r="AD295" s="28"/>
      <c r="AI295" s="28"/>
      <c r="AN295" s="28"/>
      <c r="AS295" s="28"/>
    </row>
    <row r="296">
      <c r="E296" s="28"/>
      <c r="J296" s="28"/>
      <c r="O296" s="28"/>
      <c r="T296" s="28"/>
      <c r="Y296" s="28"/>
      <c r="AD296" s="28"/>
      <c r="AI296" s="28"/>
      <c r="AN296" s="28"/>
      <c r="AS296" s="28"/>
    </row>
    <row r="297">
      <c r="E297" s="28"/>
      <c r="J297" s="28"/>
      <c r="O297" s="28"/>
      <c r="T297" s="28"/>
      <c r="Y297" s="28"/>
      <c r="AD297" s="28"/>
      <c r="AI297" s="28"/>
      <c r="AN297" s="28"/>
      <c r="AS297" s="28"/>
    </row>
    <row r="298">
      <c r="E298" s="28"/>
      <c r="J298" s="28"/>
      <c r="O298" s="28"/>
      <c r="T298" s="28"/>
      <c r="Y298" s="28"/>
      <c r="AD298" s="28"/>
      <c r="AI298" s="28"/>
      <c r="AN298" s="28"/>
      <c r="AS298" s="28"/>
    </row>
    <row r="299">
      <c r="E299" s="28"/>
      <c r="J299" s="28"/>
      <c r="O299" s="28"/>
      <c r="T299" s="28"/>
      <c r="Y299" s="28"/>
      <c r="AD299" s="28"/>
      <c r="AI299" s="28"/>
      <c r="AN299" s="28"/>
      <c r="AS299" s="28"/>
    </row>
    <row r="300">
      <c r="E300" s="28"/>
      <c r="J300" s="28"/>
      <c r="O300" s="28"/>
      <c r="T300" s="28"/>
      <c r="Y300" s="28"/>
      <c r="AD300" s="28"/>
      <c r="AI300" s="28"/>
      <c r="AN300" s="28"/>
      <c r="AS300" s="28"/>
    </row>
    <row r="301">
      <c r="E301" s="28"/>
      <c r="J301" s="28"/>
      <c r="O301" s="28"/>
      <c r="T301" s="28"/>
      <c r="Y301" s="28"/>
      <c r="AD301" s="28"/>
      <c r="AI301" s="28"/>
      <c r="AN301" s="28"/>
      <c r="AS301" s="28"/>
    </row>
    <row r="302">
      <c r="E302" s="28"/>
      <c r="J302" s="28"/>
      <c r="O302" s="28"/>
      <c r="T302" s="28"/>
      <c r="Y302" s="28"/>
      <c r="AD302" s="28"/>
      <c r="AI302" s="28"/>
      <c r="AN302" s="28"/>
      <c r="AS302" s="28"/>
    </row>
    <row r="303">
      <c r="E303" s="28"/>
      <c r="J303" s="28"/>
      <c r="O303" s="28"/>
      <c r="T303" s="28"/>
      <c r="Y303" s="28"/>
      <c r="AD303" s="28"/>
      <c r="AI303" s="28"/>
      <c r="AN303" s="28"/>
      <c r="AS303" s="28"/>
    </row>
    <row r="304">
      <c r="E304" s="28"/>
      <c r="J304" s="28"/>
      <c r="O304" s="28"/>
      <c r="T304" s="28"/>
      <c r="Y304" s="28"/>
      <c r="AD304" s="28"/>
      <c r="AI304" s="28"/>
      <c r="AN304" s="28"/>
      <c r="AS304" s="28"/>
    </row>
    <row r="305">
      <c r="E305" s="28"/>
      <c r="J305" s="28"/>
      <c r="O305" s="28"/>
      <c r="T305" s="28"/>
      <c r="Y305" s="28"/>
      <c r="AD305" s="28"/>
      <c r="AI305" s="28"/>
      <c r="AN305" s="28"/>
      <c r="AS305" s="28"/>
    </row>
    <row r="306">
      <c r="E306" s="28"/>
      <c r="J306" s="28"/>
      <c r="O306" s="28"/>
      <c r="T306" s="28"/>
      <c r="Y306" s="28"/>
      <c r="AD306" s="28"/>
      <c r="AI306" s="28"/>
      <c r="AN306" s="28"/>
      <c r="AS306" s="28"/>
    </row>
    <row r="307">
      <c r="E307" s="28"/>
      <c r="J307" s="28"/>
      <c r="O307" s="28"/>
      <c r="T307" s="28"/>
      <c r="Y307" s="28"/>
      <c r="AD307" s="28"/>
      <c r="AI307" s="28"/>
      <c r="AN307" s="28"/>
      <c r="AS307" s="28"/>
    </row>
    <row r="308">
      <c r="E308" s="28"/>
      <c r="J308" s="28"/>
      <c r="O308" s="28"/>
      <c r="T308" s="28"/>
      <c r="Y308" s="28"/>
      <c r="AD308" s="28"/>
      <c r="AI308" s="28"/>
      <c r="AN308" s="28"/>
      <c r="AS308" s="28"/>
    </row>
    <row r="309">
      <c r="E309" s="28"/>
      <c r="J309" s="28"/>
      <c r="O309" s="28"/>
      <c r="T309" s="28"/>
      <c r="Y309" s="28"/>
      <c r="AD309" s="28"/>
      <c r="AI309" s="28"/>
      <c r="AN309" s="28"/>
      <c r="AS309" s="28"/>
    </row>
    <row r="310">
      <c r="E310" s="28"/>
      <c r="J310" s="28"/>
      <c r="O310" s="28"/>
      <c r="T310" s="28"/>
      <c r="Y310" s="28"/>
      <c r="AD310" s="28"/>
      <c r="AI310" s="28"/>
      <c r="AN310" s="28"/>
      <c r="AS310" s="28"/>
    </row>
    <row r="311">
      <c r="E311" s="28"/>
      <c r="J311" s="28"/>
      <c r="O311" s="28"/>
      <c r="T311" s="28"/>
      <c r="Y311" s="28"/>
      <c r="AD311" s="28"/>
      <c r="AI311" s="28"/>
      <c r="AN311" s="28"/>
      <c r="AS311" s="28"/>
    </row>
    <row r="312">
      <c r="E312" s="28"/>
      <c r="J312" s="28"/>
      <c r="O312" s="28"/>
      <c r="T312" s="28"/>
      <c r="Y312" s="28"/>
      <c r="AD312" s="28"/>
      <c r="AI312" s="28"/>
      <c r="AN312" s="28"/>
      <c r="AS312" s="28"/>
    </row>
    <row r="313">
      <c r="E313" s="28"/>
      <c r="J313" s="28"/>
      <c r="O313" s="28"/>
      <c r="T313" s="28"/>
      <c r="Y313" s="28"/>
      <c r="AD313" s="28"/>
      <c r="AI313" s="28"/>
      <c r="AN313" s="28"/>
      <c r="AS313" s="28"/>
    </row>
    <row r="314">
      <c r="E314" s="28"/>
      <c r="J314" s="28"/>
      <c r="O314" s="28"/>
      <c r="T314" s="28"/>
      <c r="Y314" s="28"/>
      <c r="AD314" s="28"/>
      <c r="AI314" s="28"/>
      <c r="AN314" s="28"/>
      <c r="AS314" s="28"/>
    </row>
    <row r="315">
      <c r="E315" s="28"/>
      <c r="J315" s="28"/>
      <c r="O315" s="28"/>
      <c r="T315" s="28"/>
      <c r="Y315" s="28"/>
      <c r="AD315" s="28"/>
      <c r="AI315" s="28"/>
      <c r="AN315" s="28"/>
      <c r="AS315" s="28"/>
    </row>
    <row r="316">
      <c r="E316" s="28"/>
      <c r="J316" s="28"/>
      <c r="O316" s="28"/>
      <c r="T316" s="28"/>
      <c r="Y316" s="28"/>
      <c r="AD316" s="28"/>
      <c r="AI316" s="28"/>
      <c r="AN316" s="28"/>
      <c r="AS316" s="28"/>
    </row>
    <row r="317">
      <c r="E317" s="28"/>
      <c r="J317" s="28"/>
      <c r="O317" s="28"/>
      <c r="T317" s="28"/>
      <c r="Y317" s="28"/>
      <c r="AD317" s="28"/>
      <c r="AI317" s="28"/>
      <c r="AN317" s="28"/>
      <c r="AS317" s="28"/>
    </row>
    <row r="318">
      <c r="E318" s="28"/>
      <c r="J318" s="28"/>
      <c r="O318" s="28"/>
      <c r="T318" s="28"/>
      <c r="Y318" s="28"/>
      <c r="AD318" s="28"/>
      <c r="AI318" s="28"/>
      <c r="AN318" s="28"/>
      <c r="AS318" s="28"/>
    </row>
    <row r="319">
      <c r="E319" s="28"/>
      <c r="J319" s="28"/>
      <c r="O319" s="28"/>
      <c r="T319" s="28"/>
      <c r="Y319" s="28"/>
      <c r="AD319" s="28"/>
      <c r="AI319" s="28"/>
      <c r="AN319" s="28"/>
      <c r="AS319" s="28"/>
    </row>
    <row r="320">
      <c r="E320" s="28"/>
      <c r="J320" s="28"/>
      <c r="O320" s="28"/>
      <c r="T320" s="28"/>
      <c r="Y320" s="28"/>
      <c r="AD320" s="28"/>
      <c r="AI320" s="28"/>
      <c r="AN320" s="28"/>
      <c r="AS320" s="28"/>
    </row>
    <row r="321">
      <c r="E321" s="28"/>
      <c r="J321" s="28"/>
      <c r="O321" s="28"/>
      <c r="T321" s="28"/>
      <c r="Y321" s="28"/>
      <c r="AD321" s="28"/>
      <c r="AI321" s="28"/>
      <c r="AN321" s="28"/>
      <c r="AS321" s="28"/>
    </row>
    <row r="322">
      <c r="E322" s="28"/>
      <c r="J322" s="28"/>
      <c r="O322" s="28"/>
      <c r="T322" s="28"/>
      <c r="Y322" s="28"/>
      <c r="AD322" s="28"/>
      <c r="AI322" s="28"/>
      <c r="AN322" s="28"/>
      <c r="AS322" s="28"/>
    </row>
    <row r="323">
      <c r="E323" s="28"/>
      <c r="J323" s="28"/>
      <c r="O323" s="28"/>
      <c r="T323" s="28"/>
      <c r="Y323" s="28"/>
      <c r="AD323" s="28"/>
      <c r="AI323" s="28"/>
      <c r="AN323" s="28"/>
      <c r="AS323" s="28"/>
    </row>
    <row r="324">
      <c r="E324" s="28"/>
      <c r="J324" s="28"/>
      <c r="O324" s="28"/>
      <c r="T324" s="28"/>
      <c r="Y324" s="28"/>
      <c r="AD324" s="28"/>
      <c r="AI324" s="28"/>
      <c r="AN324" s="28"/>
      <c r="AS324" s="28"/>
    </row>
    <row r="325">
      <c r="E325" s="28"/>
      <c r="J325" s="28"/>
      <c r="O325" s="28"/>
      <c r="T325" s="28"/>
      <c r="Y325" s="28"/>
      <c r="AD325" s="28"/>
      <c r="AI325" s="28"/>
      <c r="AN325" s="28"/>
      <c r="AS325" s="28"/>
    </row>
    <row r="326">
      <c r="E326" s="28"/>
      <c r="J326" s="28"/>
      <c r="O326" s="28"/>
      <c r="T326" s="28"/>
      <c r="Y326" s="28"/>
      <c r="AD326" s="28"/>
      <c r="AI326" s="28"/>
      <c r="AN326" s="28"/>
      <c r="AS326" s="28"/>
    </row>
    <row r="327">
      <c r="E327" s="28"/>
      <c r="J327" s="28"/>
      <c r="O327" s="28"/>
      <c r="T327" s="28"/>
      <c r="Y327" s="28"/>
      <c r="AD327" s="28"/>
      <c r="AI327" s="28"/>
      <c r="AN327" s="28"/>
      <c r="AS327" s="28"/>
    </row>
    <row r="328">
      <c r="E328" s="28"/>
      <c r="J328" s="28"/>
      <c r="O328" s="28"/>
      <c r="T328" s="28"/>
      <c r="Y328" s="28"/>
      <c r="AD328" s="28"/>
      <c r="AI328" s="28"/>
      <c r="AN328" s="28"/>
      <c r="AS328" s="28"/>
    </row>
    <row r="329">
      <c r="E329" s="28"/>
      <c r="J329" s="28"/>
      <c r="O329" s="28"/>
      <c r="T329" s="28"/>
      <c r="Y329" s="28"/>
      <c r="AD329" s="28"/>
      <c r="AI329" s="28"/>
      <c r="AN329" s="28"/>
      <c r="AS329" s="28"/>
    </row>
    <row r="330">
      <c r="E330" s="28"/>
      <c r="J330" s="28"/>
      <c r="O330" s="28"/>
      <c r="T330" s="28"/>
      <c r="Y330" s="28"/>
      <c r="AD330" s="28"/>
      <c r="AI330" s="28"/>
      <c r="AN330" s="28"/>
      <c r="AS330" s="28"/>
    </row>
    <row r="331">
      <c r="E331" s="28"/>
      <c r="J331" s="28"/>
      <c r="O331" s="28"/>
      <c r="T331" s="28"/>
      <c r="Y331" s="28"/>
      <c r="AD331" s="28"/>
      <c r="AI331" s="28"/>
      <c r="AN331" s="28"/>
      <c r="AS331" s="28"/>
    </row>
    <row r="332">
      <c r="E332" s="28"/>
      <c r="J332" s="28"/>
      <c r="O332" s="28"/>
      <c r="T332" s="28"/>
      <c r="Y332" s="28"/>
      <c r="AD332" s="28"/>
      <c r="AI332" s="28"/>
      <c r="AN332" s="28"/>
      <c r="AS332" s="28"/>
    </row>
    <row r="333">
      <c r="E333" s="28"/>
      <c r="J333" s="28"/>
      <c r="O333" s="28"/>
      <c r="T333" s="28"/>
      <c r="Y333" s="28"/>
      <c r="AD333" s="28"/>
      <c r="AI333" s="28"/>
      <c r="AN333" s="28"/>
      <c r="AS333" s="28"/>
    </row>
    <row r="334">
      <c r="E334" s="28"/>
      <c r="J334" s="28"/>
      <c r="O334" s="28"/>
      <c r="T334" s="28"/>
      <c r="Y334" s="28"/>
      <c r="AD334" s="28"/>
      <c r="AI334" s="28"/>
      <c r="AN334" s="28"/>
      <c r="AS334" s="28"/>
    </row>
    <row r="335">
      <c r="E335" s="28"/>
      <c r="J335" s="28"/>
      <c r="O335" s="28"/>
      <c r="T335" s="28"/>
      <c r="Y335" s="28"/>
      <c r="AD335" s="28"/>
      <c r="AI335" s="28"/>
      <c r="AN335" s="28"/>
      <c r="AS335" s="28"/>
    </row>
    <row r="336">
      <c r="E336" s="28"/>
      <c r="J336" s="28"/>
      <c r="O336" s="28"/>
      <c r="T336" s="28"/>
      <c r="Y336" s="28"/>
      <c r="AD336" s="28"/>
      <c r="AI336" s="28"/>
      <c r="AN336" s="28"/>
      <c r="AS336" s="28"/>
    </row>
    <row r="337">
      <c r="E337" s="28"/>
      <c r="J337" s="28"/>
      <c r="O337" s="28"/>
      <c r="T337" s="28"/>
      <c r="Y337" s="28"/>
      <c r="AD337" s="28"/>
      <c r="AI337" s="28"/>
      <c r="AN337" s="28"/>
      <c r="AS337" s="28"/>
    </row>
    <row r="338">
      <c r="E338" s="28"/>
      <c r="J338" s="28"/>
      <c r="O338" s="28"/>
      <c r="T338" s="28"/>
      <c r="Y338" s="28"/>
      <c r="AD338" s="28"/>
      <c r="AI338" s="28"/>
      <c r="AN338" s="28"/>
      <c r="AS338" s="28"/>
    </row>
    <row r="339">
      <c r="E339" s="28"/>
      <c r="J339" s="28"/>
      <c r="O339" s="28"/>
      <c r="T339" s="28"/>
      <c r="Y339" s="28"/>
      <c r="AD339" s="28"/>
      <c r="AI339" s="28"/>
      <c r="AN339" s="28"/>
      <c r="AS339" s="28"/>
    </row>
    <row r="340">
      <c r="E340" s="28"/>
      <c r="J340" s="28"/>
      <c r="O340" s="28"/>
      <c r="T340" s="28"/>
      <c r="Y340" s="28"/>
      <c r="AD340" s="28"/>
      <c r="AI340" s="28"/>
      <c r="AN340" s="28"/>
      <c r="AS340" s="28"/>
    </row>
    <row r="341">
      <c r="E341" s="28"/>
      <c r="J341" s="28"/>
      <c r="O341" s="28"/>
      <c r="T341" s="28"/>
      <c r="Y341" s="28"/>
      <c r="AD341" s="28"/>
      <c r="AI341" s="28"/>
      <c r="AN341" s="28"/>
      <c r="AS341" s="28"/>
    </row>
    <row r="342">
      <c r="E342" s="28"/>
      <c r="J342" s="28"/>
      <c r="O342" s="28"/>
      <c r="T342" s="28"/>
      <c r="Y342" s="28"/>
      <c r="AD342" s="28"/>
      <c r="AI342" s="28"/>
      <c r="AN342" s="28"/>
      <c r="AS342" s="28"/>
    </row>
    <row r="343">
      <c r="E343" s="28"/>
      <c r="J343" s="28"/>
      <c r="O343" s="28"/>
      <c r="T343" s="28"/>
      <c r="Y343" s="28"/>
      <c r="AD343" s="28"/>
      <c r="AI343" s="28"/>
      <c r="AN343" s="28"/>
      <c r="AS343" s="28"/>
    </row>
    <row r="344">
      <c r="E344" s="28"/>
      <c r="J344" s="28"/>
      <c r="O344" s="28"/>
      <c r="T344" s="28"/>
      <c r="Y344" s="28"/>
      <c r="AD344" s="28"/>
      <c r="AI344" s="28"/>
      <c r="AN344" s="28"/>
      <c r="AS344" s="28"/>
    </row>
    <row r="345">
      <c r="E345" s="28"/>
      <c r="J345" s="28"/>
      <c r="O345" s="28"/>
      <c r="T345" s="28"/>
      <c r="Y345" s="28"/>
      <c r="AD345" s="28"/>
      <c r="AI345" s="28"/>
      <c r="AN345" s="28"/>
      <c r="AS345" s="28"/>
    </row>
    <row r="346">
      <c r="E346" s="28"/>
      <c r="J346" s="28"/>
      <c r="O346" s="28"/>
      <c r="T346" s="28"/>
      <c r="Y346" s="28"/>
      <c r="AD346" s="28"/>
      <c r="AI346" s="28"/>
      <c r="AN346" s="28"/>
      <c r="AS346" s="28"/>
    </row>
    <row r="347">
      <c r="E347" s="28"/>
      <c r="J347" s="28"/>
      <c r="O347" s="28"/>
      <c r="T347" s="28"/>
      <c r="Y347" s="28"/>
      <c r="AD347" s="28"/>
      <c r="AI347" s="28"/>
      <c r="AN347" s="28"/>
      <c r="AS347" s="28"/>
    </row>
    <row r="348">
      <c r="E348" s="28"/>
      <c r="J348" s="28"/>
      <c r="O348" s="28"/>
      <c r="T348" s="28"/>
      <c r="Y348" s="28"/>
      <c r="AD348" s="28"/>
      <c r="AI348" s="28"/>
      <c r="AN348" s="28"/>
      <c r="AS348" s="28"/>
    </row>
    <row r="349">
      <c r="E349" s="28"/>
      <c r="J349" s="28"/>
      <c r="O349" s="28"/>
      <c r="T349" s="28"/>
      <c r="Y349" s="28"/>
      <c r="AD349" s="28"/>
      <c r="AI349" s="28"/>
      <c r="AN349" s="28"/>
      <c r="AS349" s="28"/>
    </row>
    <row r="350">
      <c r="E350" s="28"/>
      <c r="J350" s="28"/>
      <c r="O350" s="28"/>
      <c r="T350" s="28"/>
      <c r="Y350" s="28"/>
      <c r="AD350" s="28"/>
      <c r="AI350" s="28"/>
      <c r="AN350" s="28"/>
      <c r="AS350" s="28"/>
    </row>
    <row r="351">
      <c r="E351" s="28"/>
      <c r="J351" s="28"/>
      <c r="O351" s="28"/>
      <c r="T351" s="28"/>
      <c r="Y351" s="28"/>
      <c r="AD351" s="28"/>
      <c r="AI351" s="28"/>
      <c r="AN351" s="28"/>
      <c r="AS351" s="28"/>
    </row>
    <row r="352">
      <c r="E352" s="28"/>
      <c r="J352" s="28"/>
      <c r="O352" s="28"/>
      <c r="T352" s="28"/>
      <c r="Y352" s="28"/>
      <c r="AD352" s="28"/>
      <c r="AI352" s="28"/>
      <c r="AN352" s="28"/>
      <c r="AS352" s="28"/>
    </row>
    <row r="353">
      <c r="E353" s="28"/>
      <c r="J353" s="28"/>
      <c r="O353" s="28"/>
      <c r="T353" s="28"/>
      <c r="Y353" s="28"/>
      <c r="AD353" s="28"/>
      <c r="AI353" s="28"/>
      <c r="AN353" s="28"/>
      <c r="AS353" s="28"/>
    </row>
    <row r="354">
      <c r="E354" s="28"/>
      <c r="J354" s="28"/>
      <c r="O354" s="28"/>
      <c r="T354" s="28"/>
      <c r="Y354" s="28"/>
      <c r="AD354" s="28"/>
      <c r="AI354" s="28"/>
      <c r="AN354" s="28"/>
      <c r="AS354" s="28"/>
    </row>
    <row r="355">
      <c r="E355" s="28"/>
      <c r="J355" s="28"/>
      <c r="O355" s="28"/>
      <c r="T355" s="28"/>
      <c r="Y355" s="28"/>
      <c r="AD355" s="28"/>
      <c r="AI355" s="28"/>
      <c r="AN355" s="28"/>
      <c r="AS355" s="28"/>
    </row>
    <row r="356">
      <c r="E356" s="28"/>
      <c r="J356" s="28"/>
      <c r="O356" s="28"/>
      <c r="T356" s="28"/>
      <c r="Y356" s="28"/>
      <c r="AD356" s="28"/>
      <c r="AI356" s="28"/>
      <c r="AN356" s="28"/>
      <c r="AS356" s="28"/>
    </row>
    <row r="357">
      <c r="E357" s="28"/>
      <c r="J357" s="28"/>
      <c r="O357" s="28"/>
      <c r="T357" s="28"/>
      <c r="Y357" s="28"/>
      <c r="AD357" s="28"/>
      <c r="AI357" s="28"/>
      <c r="AN357" s="28"/>
      <c r="AS357" s="28"/>
    </row>
    <row r="358">
      <c r="E358" s="28"/>
      <c r="J358" s="28"/>
      <c r="O358" s="28"/>
      <c r="T358" s="28"/>
      <c r="Y358" s="28"/>
      <c r="AD358" s="28"/>
      <c r="AI358" s="28"/>
      <c r="AN358" s="28"/>
      <c r="AS358" s="28"/>
    </row>
    <row r="359">
      <c r="E359" s="28"/>
      <c r="J359" s="28"/>
      <c r="O359" s="28"/>
      <c r="T359" s="28"/>
      <c r="Y359" s="28"/>
      <c r="AD359" s="28"/>
      <c r="AI359" s="28"/>
      <c r="AN359" s="28"/>
      <c r="AS359" s="28"/>
    </row>
    <row r="360">
      <c r="E360" s="28"/>
      <c r="J360" s="28"/>
      <c r="O360" s="28"/>
      <c r="T360" s="28"/>
      <c r="Y360" s="28"/>
      <c r="AD360" s="28"/>
      <c r="AI360" s="28"/>
      <c r="AN360" s="28"/>
      <c r="AS360" s="28"/>
    </row>
    <row r="361">
      <c r="E361" s="28"/>
      <c r="J361" s="28"/>
      <c r="O361" s="28"/>
      <c r="T361" s="28"/>
      <c r="Y361" s="28"/>
      <c r="AD361" s="28"/>
      <c r="AI361" s="28"/>
      <c r="AN361" s="28"/>
      <c r="AS361" s="28"/>
    </row>
    <row r="362">
      <c r="E362" s="28"/>
      <c r="J362" s="28"/>
      <c r="O362" s="28"/>
      <c r="T362" s="28"/>
      <c r="Y362" s="28"/>
      <c r="AD362" s="28"/>
      <c r="AI362" s="28"/>
      <c r="AN362" s="28"/>
      <c r="AS362" s="28"/>
    </row>
    <row r="363">
      <c r="E363" s="28"/>
      <c r="J363" s="28"/>
      <c r="O363" s="28"/>
      <c r="T363" s="28"/>
      <c r="Y363" s="28"/>
      <c r="AD363" s="28"/>
      <c r="AI363" s="28"/>
      <c r="AN363" s="28"/>
      <c r="AS363" s="28"/>
    </row>
    <row r="364">
      <c r="E364" s="28"/>
      <c r="J364" s="28"/>
      <c r="O364" s="28"/>
      <c r="T364" s="28"/>
      <c r="Y364" s="28"/>
      <c r="AD364" s="28"/>
      <c r="AI364" s="28"/>
      <c r="AN364" s="28"/>
      <c r="AS364" s="28"/>
    </row>
    <row r="365">
      <c r="E365" s="28"/>
      <c r="J365" s="28"/>
      <c r="O365" s="28"/>
      <c r="T365" s="28"/>
      <c r="Y365" s="28"/>
      <c r="AD365" s="28"/>
      <c r="AI365" s="28"/>
      <c r="AN365" s="28"/>
      <c r="AS365" s="28"/>
    </row>
    <row r="366">
      <c r="E366" s="28"/>
      <c r="J366" s="28"/>
      <c r="O366" s="28"/>
      <c r="T366" s="28"/>
      <c r="Y366" s="28"/>
      <c r="AD366" s="28"/>
      <c r="AI366" s="28"/>
      <c r="AN366" s="28"/>
      <c r="AS366" s="28"/>
    </row>
    <row r="367">
      <c r="E367" s="28"/>
      <c r="J367" s="28"/>
      <c r="O367" s="28"/>
      <c r="T367" s="28"/>
      <c r="Y367" s="28"/>
      <c r="AD367" s="28"/>
      <c r="AI367" s="28"/>
      <c r="AN367" s="28"/>
      <c r="AS367" s="28"/>
    </row>
    <row r="368">
      <c r="E368" s="28"/>
      <c r="J368" s="28"/>
      <c r="O368" s="28"/>
      <c r="T368" s="28"/>
      <c r="Y368" s="28"/>
      <c r="AD368" s="28"/>
      <c r="AI368" s="28"/>
      <c r="AN368" s="28"/>
      <c r="AS368" s="28"/>
    </row>
    <row r="369">
      <c r="E369" s="28"/>
      <c r="J369" s="28"/>
      <c r="O369" s="28"/>
      <c r="T369" s="28"/>
      <c r="Y369" s="28"/>
      <c r="AD369" s="28"/>
      <c r="AI369" s="28"/>
      <c r="AN369" s="28"/>
      <c r="AS369" s="28"/>
    </row>
    <row r="370">
      <c r="E370" s="28"/>
      <c r="J370" s="28"/>
      <c r="O370" s="28"/>
      <c r="T370" s="28"/>
      <c r="Y370" s="28"/>
      <c r="AD370" s="28"/>
      <c r="AI370" s="28"/>
      <c r="AN370" s="28"/>
      <c r="AS370" s="28"/>
    </row>
    <row r="371">
      <c r="E371" s="28"/>
      <c r="J371" s="28"/>
      <c r="O371" s="28"/>
      <c r="T371" s="28"/>
      <c r="Y371" s="28"/>
      <c r="AD371" s="28"/>
      <c r="AI371" s="28"/>
      <c r="AN371" s="28"/>
      <c r="AS371" s="28"/>
    </row>
    <row r="372">
      <c r="E372" s="28"/>
      <c r="J372" s="28"/>
      <c r="O372" s="28"/>
      <c r="T372" s="28"/>
      <c r="Y372" s="28"/>
      <c r="AD372" s="28"/>
      <c r="AI372" s="28"/>
      <c r="AN372" s="28"/>
      <c r="AS372" s="28"/>
    </row>
    <row r="373">
      <c r="E373" s="28"/>
      <c r="J373" s="28"/>
      <c r="O373" s="28"/>
      <c r="T373" s="28"/>
      <c r="Y373" s="28"/>
      <c r="AD373" s="28"/>
      <c r="AI373" s="28"/>
      <c r="AN373" s="28"/>
      <c r="AS373" s="28"/>
    </row>
    <row r="374">
      <c r="E374" s="28"/>
      <c r="J374" s="28"/>
      <c r="O374" s="28"/>
      <c r="T374" s="28"/>
      <c r="Y374" s="28"/>
      <c r="AD374" s="28"/>
      <c r="AI374" s="28"/>
      <c r="AN374" s="28"/>
      <c r="AS374" s="28"/>
    </row>
    <row r="375">
      <c r="E375" s="28"/>
      <c r="J375" s="28"/>
      <c r="O375" s="28"/>
      <c r="T375" s="28"/>
      <c r="Y375" s="28"/>
      <c r="AD375" s="28"/>
      <c r="AI375" s="28"/>
      <c r="AN375" s="28"/>
      <c r="AS375" s="28"/>
    </row>
    <row r="376">
      <c r="E376" s="28"/>
      <c r="J376" s="28"/>
      <c r="O376" s="28"/>
      <c r="T376" s="28"/>
      <c r="Y376" s="28"/>
      <c r="AD376" s="28"/>
      <c r="AI376" s="28"/>
      <c r="AN376" s="28"/>
      <c r="AS376" s="28"/>
    </row>
    <row r="377">
      <c r="E377" s="28"/>
      <c r="J377" s="28"/>
      <c r="O377" s="28"/>
      <c r="T377" s="28"/>
      <c r="Y377" s="28"/>
      <c r="AD377" s="28"/>
      <c r="AI377" s="28"/>
      <c r="AN377" s="28"/>
      <c r="AS377" s="28"/>
    </row>
    <row r="378">
      <c r="E378" s="28"/>
      <c r="J378" s="28"/>
      <c r="O378" s="28"/>
      <c r="T378" s="28"/>
      <c r="Y378" s="28"/>
      <c r="AD378" s="28"/>
      <c r="AI378" s="28"/>
      <c r="AN378" s="28"/>
      <c r="AS378" s="28"/>
    </row>
    <row r="379">
      <c r="E379" s="28"/>
      <c r="J379" s="28"/>
      <c r="O379" s="28"/>
      <c r="T379" s="28"/>
      <c r="Y379" s="28"/>
      <c r="AD379" s="28"/>
      <c r="AI379" s="28"/>
      <c r="AN379" s="28"/>
      <c r="AS379" s="28"/>
    </row>
    <row r="380">
      <c r="E380" s="28"/>
      <c r="J380" s="28"/>
      <c r="O380" s="28"/>
      <c r="T380" s="28"/>
      <c r="Y380" s="28"/>
      <c r="AD380" s="28"/>
      <c r="AI380" s="28"/>
      <c r="AN380" s="28"/>
      <c r="AS380" s="28"/>
    </row>
    <row r="381">
      <c r="E381" s="28"/>
      <c r="J381" s="28"/>
      <c r="O381" s="28"/>
      <c r="T381" s="28"/>
      <c r="Y381" s="28"/>
      <c r="AD381" s="28"/>
      <c r="AI381" s="28"/>
      <c r="AN381" s="28"/>
      <c r="AS381" s="28"/>
    </row>
    <row r="382">
      <c r="E382" s="28"/>
      <c r="J382" s="28"/>
      <c r="O382" s="28"/>
      <c r="T382" s="28"/>
      <c r="Y382" s="28"/>
      <c r="AD382" s="28"/>
      <c r="AI382" s="28"/>
      <c r="AN382" s="28"/>
      <c r="AS382" s="28"/>
    </row>
    <row r="383">
      <c r="E383" s="28"/>
      <c r="J383" s="28"/>
      <c r="O383" s="28"/>
      <c r="T383" s="28"/>
      <c r="Y383" s="28"/>
      <c r="AD383" s="28"/>
      <c r="AI383" s="28"/>
      <c r="AN383" s="28"/>
      <c r="AS383" s="28"/>
    </row>
    <row r="384">
      <c r="E384" s="28"/>
      <c r="J384" s="28"/>
      <c r="O384" s="28"/>
      <c r="T384" s="28"/>
      <c r="Y384" s="28"/>
      <c r="AD384" s="28"/>
      <c r="AI384" s="28"/>
      <c r="AN384" s="28"/>
      <c r="AS384" s="28"/>
    </row>
    <row r="385">
      <c r="E385" s="28"/>
      <c r="J385" s="28"/>
      <c r="O385" s="28"/>
      <c r="T385" s="28"/>
      <c r="Y385" s="28"/>
      <c r="AD385" s="28"/>
      <c r="AI385" s="28"/>
      <c r="AN385" s="28"/>
      <c r="AS385" s="28"/>
    </row>
    <row r="386">
      <c r="E386" s="28"/>
      <c r="J386" s="28"/>
      <c r="O386" s="28"/>
      <c r="T386" s="28"/>
      <c r="Y386" s="28"/>
      <c r="AD386" s="28"/>
      <c r="AI386" s="28"/>
      <c r="AN386" s="28"/>
      <c r="AS386" s="28"/>
    </row>
    <row r="387">
      <c r="E387" s="28"/>
      <c r="J387" s="28"/>
      <c r="O387" s="28"/>
      <c r="T387" s="28"/>
      <c r="Y387" s="28"/>
      <c r="AD387" s="28"/>
      <c r="AI387" s="28"/>
      <c r="AN387" s="28"/>
      <c r="AS387" s="28"/>
    </row>
    <row r="388">
      <c r="E388" s="28"/>
      <c r="J388" s="28"/>
      <c r="O388" s="28"/>
      <c r="T388" s="28"/>
      <c r="Y388" s="28"/>
      <c r="AD388" s="28"/>
      <c r="AI388" s="28"/>
      <c r="AN388" s="28"/>
      <c r="AS388" s="28"/>
    </row>
    <row r="389">
      <c r="E389" s="28"/>
      <c r="J389" s="28"/>
      <c r="O389" s="28"/>
      <c r="T389" s="28"/>
      <c r="Y389" s="28"/>
      <c r="AD389" s="28"/>
      <c r="AI389" s="28"/>
      <c r="AN389" s="28"/>
      <c r="AS389" s="28"/>
    </row>
    <row r="390">
      <c r="E390" s="28"/>
      <c r="J390" s="28"/>
      <c r="O390" s="28"/>
      <c r="T390" s="28"/>
      <c r="Y390" s="28"/>
      <c r="AD390" s="28"/>
      <c r="AI390" s="28"/>
      <c r="AN390" s="28"/>
      <c r="AS390" s="28"/>
    </row>
    <row r="391">
      <c r="E391" s="28"/>
      <c r="J391" s="28"/>
      <c r="O391" s="28"/>
      <c r="T391" s="28"/>
      <c r="Y391" s="28"/>
      <c r="AD391" s="28"/>
      <c r="AI391" s="28"/>
      <c r="AN391" s="28"/>
      <c r="AS391" s="28"/>
    </row>
    <row r="392">
      <c r="E392" s="28"/>
      <c r="J392" s="28"/>
      <c r="O392" s="28"/>
      <c r="T392" s="28"/>
      <c r="Y392" s="28"/>
      <c r="AD392" s="28"/>
      <c r="AI392" s="28"/>
      <c r="AN392" s="28"/>
      <c r="AS392" s="28"/>
    </row>
    <row r="393">
      <c r="E393" s="28"/>
      <c r="J393" s="28"/>
      <c r="O393" s="28"/>
      <c r="T393" s="28"/>
      <c r="Y393" s="28"/>
      <c r="AD393" s="28"/>
      <c r="AI393" s="28"/>
      <c r="AN393" s="28"/>
      <c r="AS393" s="28"/>
    </row>
    <row r="394">
      <c r="E394" s="28"/>
      <c r="J394" s="28"/>
      <c r="O394" s="28"/>
      <c r="T394" s="28"/>
      <c r="Y394" s="28"/>
      <c r="AD394" s="28"/>
      <c r="AI394" s="28"/>
      <c r="AN394" s="28"/>
      <c r="AS394" s="28"/>
    </row>
    <row r="395">
      <c r="E395" s="28"/>
      <c r="J395" s="28"/>
      <c r="O395" s="28"/>
      <c r="T395" s="28"/>
      <c r="Y395" s="28"/>
      <c r="AD395" s="28"/>
      <c r="AI395" s="28"/>
      <c r="AN395" s="28"/>
      <c r="AS395" s="28"/>
    </row>
    <row r="396">
      <c r="E396" s="28"/>
      <c r="J396" s="28"/>
      <c r="O396" s="28"/>
      <c r="T396" s="28"/>
      <c r="Y396" s="28"/>
      <c r="AD396" s="28"/>
      <c r="AI396" s="28"/>
      <c r="AN396" s="28"/>
      <c r="AS396" s="28"/>
    </row>
    <row r="397">
      <c r="E397" s="28"/>
      <c r="J397" s="28"/>
      <c r="O397" s="28"/>
      <c r="T397" s="28"/>
      <c r="Y397" s="28"/>
      <c r="AD397" s="28"/>
      <c r="AI397" s="28"/>
      <c r="AN397" s="28"/>
      <c r="AS397" s="28"/>
    </row>
    <row r="398">
      <c r="E398" s="28"/>
      <c r="J398" s="28"/>
      <c r="O398" s="28"/>
      <c r="T398" s="28"/>
      <c r="Y398" s="28"/>
      <c r="AD398" s="28"/>
      <c r="AI398" s="28"/>
      <c r="AN398" s="28"/>
      <c r="AS398" s="28"/>
    </row>
    <row r="399">
      <c r="E399" s="28"/>
      <c r="J399" s="28"/>
      <c r="O399" s="28"/>
      <c r="T399" s="28"/>
      <c r="Y399" s="28"/>
      <c r="AD399" s="28"/>
      <c r="AI399" s="28"/>
      <c r="AN399" s="28"/>
      <c r="AS399" s="28"/>
    </row>
    <row r="400">
      <c r="E400" s="28"/>
      <c r="J400" s="28"/>
      <c r="O400" s="28"/>
      <c r="T400" s="28"/>
      <c r="Y400" s="28"/>
      <c r="AD400" s="28"/>
      <c r="AI400" s="28"/>
      <c r="AN400" s="28"/>
      <c r="AS400" s="28"/>
    </row>
    <row r="401">
      <c r="E401" s="28"/>
      <c r="J401" s="28"/>
      <c r="O401" s="28"/>
      <c r="T401" s="28"/>
      <c r="Y401" s="28"/>
      <c r="AD401" s="28"/>
      <c r="AI401" s="28"/>
      <c r="AN401" s="28"/>
      <c r="AS401" s="28"/>
    </row>
    <row r="402">
      <c r="E402" s="28"/>
      <c r="J402" s="28"/>
      <c r="O402" s="28"/>
      <c r="T402" s="28"/>
      <c r="Y402" s="28"/>
      <c r="AD402" s="28"/>
      <c r="AI402" s="28"/>
      <c r="AN402" s="28"/>
      <c r="AS402" s="28"/>
    </row>
    <row r="403">
      <c r="E403" s="28"/>
      <c r="J403" s="28"/>
      <c r="O403" s="28"/>
      <c r="T403" s="28"/>
      <c r="Y403" s="28"/>
      <c r="AD403" s="28"/>
      <c r="AI403" s="28"/>
      <c r="AN403" s="28"/>
      <c r="AS403" s="28"/>
    </row>
    <row r="404">
      <c r="E404" s="28"/>
      <c r="J404" s="28"/>
      <c r="O404" s="28"/>
      <c r="T404" s="28"/>
      <c r="Y404" s="28"/>
      <c r="AD404" s="28"/>
      <c r="AI404" s="28"/>
      <c r="AN404" s="28"/>
      <c r="AS404" s="28"/>
    </row>
    <row r="405">
      <c r="E405" s="28"/>
      <c r="J405" s="28"/>
      <c r="O405" s="28"/>
      <c r="T405" s="28"/>
      <c r="Y405" s="28"/>
      <c r="AD405" s="28"/>
      <c r="AI405" s="28"/>
      <c r="AN405" s="28"/>
      <c r="AS405" s="28"/>
    </row>
    <row r="406">
      <c r="E406" s="28"/>
      <c r="J406" s="28"/>
      <c r="O406" s="28"/>
      <c r="T406" s="28"/>
      <c r="Y406" s="28"/>
      <c r="AD406" s="28"/>
      <c r="AI406" s="28"/>
      <c r="AN406" s="28"/>
      <c r="AS406" s="28"/>
    </row>
    <row r="407">
      <c r="E407" s="28"/>
      <c r="J407" s="28"/>
      <c r="O407" s="28"/>
      <c r="T407" s="28"/>
      <c r="Y407" s="28"/>
      <c r="AD407" s="28"/>
      <c r="AI407" s="28"/>
      <c r="AN407" s="28"/>
      <c r="AS407" s="28"/>
    </row>
    <row r="408">
      <c r="E408" s="28"/>
      <c r="J408" s="28"/>
      <c r="O408" s="28"/>
      <c r="T408" s="28"/>
      <c r="Y408" s="28"/>
      <c r="AD408" s="28"/>
      <c r="AI408" s="28"/>
      <c r="AN408" s="28"/>
      <c r="AS408" s="28"/>
    </row>
    <row r="409">
      <c r="E409" s="28"/>
      <c r="J409" s="28"/>
      <c r="O409" s="28"/>
      <c r="T409" s="28"/>
      <c r="Y409" s="28"/>
      <c r="AD409" s="28"/>
      <c r="AI409" s="28"/>
      <c r="AN409" s="28"/>
      <c r="AS409" s="28"/>
    </row>
    <row r="410">
      <c r="E410" s="28"/>
      <c r="J410" s="28"/>
      <c r="O410" s="28"/>
      <c r="T410" s="28"/>
      <c r="Y410" s="28"/>
      <c r="AD410" s="28"/>
      <c r="AI410" s="28"/>
      <c r="AN410" s="28"/>
      <c r="AS410" s="28"/>
    </row>
    <row r="411">
      <c r="E411" s="28"/>
      <c r="J411" s="28"/>
      <c r="O411" s="28"/>
      <c r="T411" s="28"/>
      <c r="Y411" s="28"/>
      <c r="AD411" s="28"/>
      <c r="AI411" s="28"/>
      <c r="AN411" s="28"/>
      <c r="AS411" s="28"/>
    </row>
    <row r="412">
      <c r="E412" s="28"/>
      <c r="J412" s="28"/>
      <c r="O412" s="28"/>
      <c r="T412" s="28"/>
      <c r="Y412" s="28"/>
      <c r="AD412" s="28"/>
      <c r="AI412" s="28"/>
      <c r="AN412" s="28"/>
      <c r="AS412" s="28"/>
    </row>
    <row r="413">
      <c r="E413" s="28"/>
      <c r="J413" s="28"/>
      <c r="O413" s="28"/>
      <c r="T413" s="28"/>
      <c r="Y413" s="28"/>
      <c r="AD413" s="28"/>
      <c r="AI413" s="28"/>
      <c r="AN413" s="28"/>
      <c r="AS413" s="28"/>
    </row>
    <row r="414">
      <c r="E414" s="28"/>
      <c r="J414" s="28"/>
      <c r="O414" s="28"/>
      <c r="T414" s="28"/>
      <c r="Y414" s="28"/>
      <c r="AD414" s="28"/>
      <c r="AI414" s="28"/>
      <c r="AN414" s="28"/>
      <c r="AS414" s="28"/>
    </row>
    <row r="415">
      <c r="E415" s="28"/>
      <c r="J415" s="28"/>
      <c r="O415" s="28"/>
      <c r="T415" s="28"/>
      <c r="Y415" s="28"/>
      <c r="AD415" s="28"/>
      <c r="AI415" s="28"/>
      <c r="AN415" s="28"/>
      <c r="AS415" s="28"/>
    </row>
    <row r="416">
      <c r="E416" s="28"/>
      <c r="J416" s="28"/>
      <c r="O416" s="28"/>
      <c r="T416" s="28"/>
      <c r="Y416" s="28"/>
      <c r="AD416" s="28"/>
      <c r="AI416" s="28"/>
      <c r="AN416" s="28"/>
      <c r="AS416" s="28"/>
    </row>
    <row r="417">
      <c r="E417" s="28"/>
      <c r="J417" s="28"/>
      <c r="O417" s="28"/>
      <c r="T417" s="28"/>
      <c r="Y417" s="28"/>
      <c r="AD417" s="28"/>
      <c r="AI417" s="28"/>
      <c r="AN417" s="28"/>
      <c r="AS417" s="28"/>
    </row>
    <row r="418">
      <c r="E418" s="28"/>
      <c r="J418" s="28"/>
      <c r="O418" s="28"/>
      <c r="T418" s="28"/>
      <c r="Y418" s="28"/>
      <c r="AD418" s="28"/>
      <c r="AI418" s="28"/>
      <c r="AN418" s="28"/>
      <c r="AS418" s="28"/>
    </row>
    <row r="419">
      <c r="E419" s="28"/>
      <c r="J419" s="28"/>
      <c r="O419" s="28"/>
      <c r="T419" s="28"/>
      <c r="Y419" s="28"/>
      <c r="AD419" s="28"/>
      <c r="AI419" s="28"/>
      <c r="AN419" s="28"/>
      <c r="AS419" s="28"/>
    </row>
    <row r="420">
      <c r="E420" s="28"/>
      <c r="J420" s="28"/>
      <c r="O420" s="28"/>
      <c r="T420" s="28"/>
      <c r="Y420" s="28"/>
      <c r="AD420" s="28"/>
      <c r="AI420" s="28"/>
      <c r="AN420" s="28"/>
      <c r="AS420" s="28"/>
    </row>
    <row r="421">
      <c r="E421" s="28"/>
      <c r="J421" s="28"/>
      <c r="O421" s="28"/>
      <c r="T421" s="28"/>
      <c r="Y421" s="28"/>
      <c r="AD421" s="28"/>
      <c r="AI421" s="28"/>
      <c r="AN421" s="28"/>
      <c r="AS421" s="28"/>
    </row>
    <row r="422">
      <c r="E422" s="28"/>
      <c r="J422" s="28"/>
      <c r="O422" s="28"/>
      <c r="T422" s="28"/>
      <c r="Y422" s="28"/>
      <c r="AD422" s="28"/>
      <c r="AI422" s="28"/>
      <c r="AN422" s="28"/>
      <c r="AS422" s="28"/>
    </row>
    <row r="423">
      <c r="E423" s="28"/>
      <c r="J423" s="28"/>
      <c r="O423" s="28"/>
      <c r="T423" s="28"/>
      <c r="Y423" s="28"/>
      <c r="AD423" s="28"/>
      <c r="AI423" s="28"/>
      <c r="AN423" s="28"/>
      <c r="AS423" s="28"/>
    </row>
    <row r="424">
      <c r="E424" s="28"/>
      <c r="J424" s="28"/>
      <c r="O424" s="28"/>
      <c r="T424" s="28"/>
      <c r="Y424" s="28"/>
      <c r="AD424" s="28"/>
      <c r="AI424" s="28"/>
      <c r="AN424" s="28"/>
      <c r="AS424" s="28"/>
    </row>
    <row r="425">
      <c r="E425" s="28"/>
      <c r="J425" s="28"/>
      <c r="O425" s="28"/>
      <c r="T425" s="28"/>
      <c r="Y425" s="28"/>
      <c r="AD425" s="28"/>
      <c r="AI425" s="28"/>
      <c r="AN425" s="28"/>
      <c r="AS425" s="28"/>
    </row>
    <row r="426">
      <c r="E426" s="28"/>
      <c r="J426" s="28"/>
      <c r="O426" s="28"/>
      <c r="T426" s="28"/>
      <c r="Y426" s="28"/>
      <c r="AD426" s="28"/>
      <c r="AI426" s="28"/>
      <c r="AN426" s="28"/>
      <c r="AS426" s="28"/>
    </row>
    <row r="427">
      <c r="E427" s="28"/>
      <c r="J427" s="28"/>
      <c r="O427" s="28"/>
      <c r="T427" s="28"/>
      <c r="Y427" s="28"/>
      <c r="AD427" s="28"/>
      <c r="AI427" s="28"/>
      <c r="AN427" s="28"/>
      <c r="AS427" s="28"/>
    </row>
    <row r="428">
      <c r="E428" s="28"/>
      <c r="J428" s="28"/>
      <c r="O428" s="28"/>
      <c r="T428" s="28"/>
      <c r="Y428" s="28"/>
      <c r="AD428" s="28"/>
      <c r="AI428" s="28"/>
      <c r="AN428" s="28"/>
      <c r="AS428" s="28"/>
    </row>
    <row r="429">
      <c r="E429" s="28"/>
      <c r="J429" s="28"/>
      <c r="O429" s="28"/>
      <c r="T429" s="28"/>
      <c r="Y429" s="28"/>
      <c r="AD429" s="28"/>
      <c r="AI429" s="28"/>
      <c r="AN429" s="28"/>
      <c r="AS429" s="28"/>
    </row>
    <row r="430">
      <c r="E430" s="28"/>
      <c r="J430" s="28"/>
      <c r="O430" s="28"/>
      <c r="T430" s="28"/>
      <c r="Y430" s="28"/>
      <c r="AD430" s="28"/>
      <c r="AI430" s="28"/>
      <c r="AN430" s="28"/>
      <c r="AS430" s="28"/>
    </row>
    <row r="431">
      <c r="E431" s="28"/>
      <c r="J431" s="28"/>
      <c r="O431" s="28"/>
      <c r="T431" s="28"/>
      <c r="Y431" s="28"/>
      <c r="AD431" s="28"/>
      <c r="AI431" s="28"/>
      <c r="AN431" s="28"/>
      <c r="AS431" s="28"/>
    </row>
    <row r="432">
      <c r="E432" s="28"/>
      <c r="J432" s="28"/>
      <c r="O432" s="28"/>
      <c r="T432" s="28"/>
      <c r="Y432" s="28"/>
      <c r="AD432" s="28"/>
      <c r="AI432" s="28"/>
      <c r="AN432" s="28"/>
      <c r="AS432" s="28"/>
    </row>
    <row r="433">
      <c r="E433" s="28"/>
      <c r="J433" s="28"/>
      <c r="O433" s="28"/>
      <c r="T433" s="28"/>
      <c r="Y433" s="28"/>
      <c r="AD433" s="28"/>
      <c r="AI433" s="28"/>
      <c r="AN433" s="28"/>
      <c r="AS433" s="28"/>
    </row>
    <row r="434">
      <c r="E434" s="28"/>
      <c r="J434" s="28"/>
      <c r="O434" s="28"/>
      <c r="T434" s="28"/>
      <c r="Y434" s="28"/>
      <c r="AD434" s="28"/>
      <c r="AI434" s="28"/>
      <c r="AN434" s="28"/>
      <c r="AS434" s="28"/>
    </row>
    <row r="435">
      <c r="E435" s="28"/>
      <c r="J435" s="28"/>
      <c r="O435" s="28"/>
      <c r="T435" s="28"/>
      <c r="Y435" s="28"/>
      <c r="AD435" s="28"/>
      <c r="AI435" s="28"/>
      <c r="AN435" s="28"/>
      <c r="AS435" s="28"/>
    </row>
    <row r="436">
      <c r="E436" s="28"/>
      <c r="J436" s="28"/>
      <c r="O436" s="28"/>
      <c r="T436" s="28"/>
      <c r="Y436" s="28"/>
      <c r="AD436" s="28"/>
      <c r="AI436" s="28"/>
      <c r="AN436" s="28"/>
      <c r="AS436" s="28"/>
    </row>
    <row r="437">
      <c r="E437" s="28"/>
      <c r="J437" s="28"/>
      <c r="O437" s="28"/>
      <c r="T437" s="28"/>
      <c r="Y437" s="28"/>
      <c r="AD437" s="28"/>
      <c r="AI437" s="28"/>
      <c r="AN437" s="28"/>
      <c r="AS437" s="28"/>
    </row>
    <row r="438">
      <c r="E438" s="28"/>
      <c r="J438" s="28"/>
      <c r="O438" s="28"/>
      <c r="T438" s="28"/>
      <c r="Y438" s="28"/>
      <c r="AD438" s="28"/>
      <c r="AI438" s="28"/>
      <c r="AN438" s="28"/>
      <c r="AS438" s="28"/>
    </row>
    <row r="439">
      <c r="E439" s="28"/>
      <c r="J439" s="28"/>
      <c r="O439" s="28"/>
      <c r="T439" s="28"/>
      <c r="Y439" s="28"/>
      <c r="AD439" s="28"/>
      <c r="AI439" s="28"/>
      <c r="AN439" s="28"/>
      <c r="AS439" s="28"/>
    </row>
    <row r="440">
      <c r="E440" s="28"/>
      <c r="J440" s="28"/>
      <c r="O440" s="28"/>
      <c r="T440" s="28"/>
      <c r="Y440" s="28"/>
      <c r="AD440" s="28"/>
      <c r="AI440" s="28"/>
      <c r="AN440" s="28"/>
      <c r="AS440" s="28"/>
    </row>
    <row r="441">
      <c r="E441" s="28"/>
      <c r="J441" s="28"/>
      <c r="O441" s="28"/>
      <c r="T441" s="28"/>
      <c r="Y441" s="28"/>
      <c r="AD441" s="28"/>
      <c r="AI441" s="28"/>
      <c r="AN441" s="28"/>
      <c r="AS441" s="28"/>
    </row>
    <row r="442">
      <c r="E442" s="28"/>
      <c r="J442" s="28"/>
      <c r="O442" s="28"/>
      <c r="T442" s="28"/>
      <c r="Y442" s="28"/>
      <c r="AD442" s="28"/>
      <c r="AI442" s="28"/>
      <c r="AN442" s="28"/>
      <c r="AS442" s="28"/>
    </row>
    <row r="443">
      <c r="E443" s="28"/>
      <c r="J443" s="28"/>
      <c r="O443" s="28"/>
      <c r="T443" s="28"/>
      <c r="Y443" s="28"/>
      <c r="AD443" s="28"/>
      <c r="AI443" s="28"/>
      <c r="AN443" s="28"/>
      <c r="AS443" s="28"/>
    </row>
    <row r="444">
      <c r="E444" s="28"/>
      <c r="J444" s="28"/>
      <c r="O444" s="28"/>
      <c r="T444" s="28"/>
      <c r="Y444" s="28"/>
      <c r="AD444" s="28"/>
      <c r="AI444" s="28"/>
      <c r="AN444" s="28"/>
      <c r="AS444" s="28"/>
    </row>
    <row r="445">
      <c r="E445" s="28"/>
      <c r="J445" s="28"/>
      <c r="O445" s="28"/>
      <c r="T445" s="28"/>
      <c r="Y445" s="28"/>
      <c r="AD445" s="28"/>
      <c r="AI445" s="28"/>
      <c r="AN445" s="28"/>
      <c r="AS445" s="28"/>
    </row>
    <row r="446">
      <c r="E446" s="28"/>
      <c r="J446" s="28"/>
      <c r="O446" s="28"/>
      <c r="T446" s="28"/>
      <c r="Y446" s="28"/>
      <c r="AD446" s="28"/>
      <c r="AI446" s="28"/>
      <c r="AN446" s="28"/>
      <c r="AS446" s="28"/>
    </row>
    <row r="447">
      <c r="E447" s="28"/>
      <c r="J447" s="28"/>
      <c r="O447" s="28"/>
      <c r="T447" s="28"/>
      <c r="Y447" s="28"/>
      <c r="AD447" s="28"/>
      <c r="AI447" s="28"/>
      <c r="AN447" s="28"/>
      <c r="AS447" s="28"/>
    </row>
    <row r="448">
      <c r="E448" s="28"/>
      <c r="J448" s="28"/>
      <c r="O448" s="28"/>
      <c r="T448" s="28"/>
      <c r="Y448" s="28"/>
      <c r="AD448" s="28"/>
      <c r="AI448" s="28"/>
      <c r="AN448" s="28"/>
      <c r="AS448" s="28"/>
    </row>
    <row r="449">
      <c r="E449" s="28"/>
      <c r="J449" s="28"/>
      <c r="O449" s="28"/>
      <c r="T449" s="28"/>
      <c r="Y449" s="28"/>
      <c r="AD449" s="28"/>
      <c r="AI449" s="28"/>
      <c r="AN449" s="28"/>
      <c r="AS449" s="28"/>
    </row>
    <row r="450">
      <c r="E450" s="28"/>
      <c r="J450" s="28"/>
      <c r="O450" s="28"/>
      <c r="T450" s="28"/>
      <c r="Y450" s="28"/>
      <c r="AD450" s="28"/>
      <c r="AI450" s="28"/>
      <c r="AN450" s="28"/>
      <c r="AS450" s="28"/>
    </row>
    <row r="451">
      <c r="E451" s="28"/>
      <c r="J451" s="28"/>
      <c r="O451" s="28"/>
      <c r="T451" s="28"/>
      <c r="Y451" s="28"/>
      <c r="AD451" s="28"/>
      <c r="AI451" s="28"/>
      <c r="AN451" s="28"/>
      <c r="AS451" s="28"/>
    </row>
    <row r="452">
      <c r="E452" s="28"/>
      <c r="J452" s="28"/>
      <c r="O452" s="28"/>
      <c r="T452" s="28"/>
      <c r="Y452" s="28"/>
      <c r="AD452" s="28"/>
      <c r="AI452" s="28"/>
      <c r="AN452" s="28"/>
      <c r="AS452" s="28"/>
    </row>
    <row r="453">
      <c r="E453" s="28"/>
      <c r="J453" s="28"/>
      <c r="O453" s="28"/>
      <c r="T453" s="28"/>
      <c r="Y453" s="28"/>
      <c r="AD453" s="28"/>
      <c r="AI453" s="28"/>
      <c r="AN453" s="28"/>
      <c r="AS453" s="28"/>
    </row>
    <row r="454">
      <c r="E454" s="28"/>
      <c r="J454" s="28"/>
      <c r="O454" s="28"/>
      <c r="T454" s="28"/>
      <c r="Y454" s="28"/>
      <c r="AD454" s="28"/>
      <c r="AI454" s="28"/>
      <c r="AN454" s="28"/>
      <c r="AS454" s="28"/>
    </row>
    <row r="455">
      <c r="E455" s="28"/>
      <c r="J455" s="28"/>
      <c r="O455" s="28"/>
      <c r="T455" s="28"/>
      <c r="Y455" s="28"/>
      <c r="AD455" s="28"/>
      <c r="AI455" s="28"/>
      <c r="AN455" s="28"/>
      <c r="AS455" s="28"/>
    </row>
    <row r="456">
      <c r="E456" s="28"/>
      <c r="J456" s="28"/>
      <c r="O456" s="28"/>
      <c r="T456" s="28"/>
      <c r="Y456" s="28"/>
      <c r="AD456" s="28"/>
      <c r="AI456" s="28"/>
      <c r="AN456" s="28"/>
      <c r="AS456" s="28"/>
    </row>
    <row r="457">
      <c r="E457" s="28"/>
      <c r="J457" s="28"/>
      <c r="O457" s="28"/>
      <c r="T457" s="28"/>
      <c r="Y457" s="28"/>
      <c r="AD457" s="28"/>
      <c r="AI457" s="28"/>
      <c r="AN457" s="28"/>
      <c r="AS457" s="28"/>
    </row>
    <row r="458">
      <c r="E458" s="28"/>
      <c r="J458" s="28"/>
      <c r="O458" s="28"/>
      <c r="T458" s="28"/>
      <c r="Y458" s="28"/>
      <c r="AD458" s="28"/>
      <c r="AI458" s="28"/>
      <c r="AN458" s="28"/>
      <c r="AS458" s="28"/>
    </row>
    <row r="459">
      <c r="E459" s="28"/>
      <c r="J459" s="28"/>
      <c r="O459" s="28"/>
      <c r="T459" s="28"/>
      <c r="Y459" s="28"/>
      <c r="AD459" s="28"/>
      <c r="AI459" s="28"/>
      <c r="AN459" s="28"/>
      <c r="AS459" s="28"/>
    </row>
    <row r="460">
      <c r="E460" s="28"/>
      <c r="J460" s="28"/>
      <c r="O460" s="28"/>
      <c r="T460" s="28"/>
      <c r="Y460" s="28"/>
      <c r="AD460" s="28"/>
      <c r="AI460" s="28"/>
      <c r="AN460" s="28"/>
      <c r="AS460" s="28"/>
    </row>
    <row r="461">
      <c r="E461" s="28"/>
      <c r="J461" s="28"/>
      <c r="O461" s="28"/>
      <c r="T461" s="28"/>
      <c r="Y461" s="28"/>
      <c r="AD461" s="28"/>
      <c r="AI461" s="28"/>
      <c r="AN461" s="28"/>
      <c r="AS461" s="28"/>
    </row>
    <row r="462">
      <c r="E462" s="28"/>
      <c r="J462" s="28"/>
      <c r="O462" s="28"/>
      <c r="T462" s="28"/>
      <c r="Y462" s="28"/>
      <c r="AD462" s="28"/>
      <c r="AI462" s="28"/>
      <c r="AN462" s="28"/>
      <c r="AS462" s="28"/>
    </row>
    <row r="463">
      <c r="E463" s="28"/>
      <c r="J463" s="28"/>
      <c r="O463" s="28"/>
      <c r="T463" s="28"/>
      <c r="Y463" s="28"/>
      <c r="AD463" s="28"/>
      <c r="AI463" s="28"/>
      <c r="AN463" s="28"/>
      <c r="AS463" s="28"/>
    </row>
    <row r="464">
      <c r="E464" s="28"/>
      <c r="J464" s="28"/>
      <c r="O464" s="28"/>
      <c r="T464" s="28"/>
      <c r="Y464" s="28"/>
      <c r="AD464" s="28"/>
      <c r="AI464" s="28"/>
      <c r="AN464" s="28"/>
      <c r="AS464" s="28"/>
    </row>
    <row r="465">
      <c r="E465" s="28"/>
      <c r="J465" s="28"/>
      <c r="O465" s="28"/>
      <c r="T465" s="28"/>
      <c r="Y465" s="28"/>
      <c r="AD465" s="28"/>
      <c r="AI465" s="28"/>
      <c r="AN465" s="28"/>
      <c r="AS465" s="28"/>
    </row>
    <row r="466">
      <c r="E466" s="28"/>
      <c r="J466" s="28"/>
      <c r="O466" s="28"/>
      <c r="T466" s="28"/>
      <c r="Y466" s="28"/>
      <c r="AD466" s="28"/>
      <c r="AI466" s="28"/>
      <c r="AN466" s="28"/>
      <c r="AS466" s="28"/>
    </row>
    <row r="467">
      <c r="E467" s="28"/>
      <c r="J467" s="28"/>
      <c r="O467" s="28"/>
      <c r="T467" s="28"/>
      <c r="Y467" s="28"/>
      <c r="AD467" s="28"/>
      <c r="AI467" s="28"/>
      <c r="AN467" s="28"/>
      <c r="AS467" s="28"/>
    </row>
    <row r="468">
      <c r="E468" s="28"/>
      <c r="J468" s="28"/>
      <c r="O468" s="28"/>
      <c r="T468" s="28"/>
      <c r="Y468" s="28"/>
      <c r="AD468" s="28"/>
      <c r="AI468" s="28"/>
      <c r="AN468" s="28"/>
      <c r="AS468" s="28"/>
    </row>
    <row r="469">
      <c r="E469" s="28"/>
      <c r="J469" s="28"/>
      <c r="O469" s="28"/>
      <c r="T469" s="28"/>
      <c r="Y469" s="28"/>
      <c r="AD469" s="28"/>
      <c r="AI469" s="28"/>
      <c r="AN469" s="28"/>
      <c r="AS469" s="28"/>
    </row>
    <row r="470">
      <c r="E470" s="28"/>
      <c r="J470" s="28"/>
      <c r="O470" s="28"/>
      <c r="T470" s="28"/>
      <c r="Y470" s="28"/>
      <c r="AD470" s="28"/>
      <c r="AI470" s="28"/>
      <c r="AN470" s="28"/>
      <c r="AS470" s="28"/>
    </row>
    <row r="471">
      <c r="E471" s="28"/>
      <c r="J471" s="28"/>
      <c r="O471" s="28"/>
      <c r="T471" s="28"/>
      <c r="Y471" s="28"/>
      <c r="AD471" s="28"/>
      <c r="AI471" s="28"/>
      <c r="AN471" s="28"/>
      <c r="AS471" s="28"/>
    </row>
    <row r="472">
      <c r="E472" s="28"/>
      <c r="J472" s="28"/>
      <c r="O472" s="28"/>
      <c r="T472" s="28"/>
      <c r="Y472" s="28"/>
      <c r="AD472" s="28"/>
      <c r="AI472" s="28"/>
      <c r="AN472" s="28"/>
      <c r="AS472" s="28"/>
    </row>
    <row r="473">
      <c r="E473" s="28"/>
      <c r="J473" s="28"/>
      <c r="O473" s="28"/>
      <c r="T473" s="28"/>
      <c r="Y473" s="28"/>
      <c r="AD473" s="28"/>
      <c r="AI473" s="28"/>
      <c r="AN473" s="28"/>
      <c r="AS473" s="28"/>
    </row>
    <row r="474">
      <c r="E474" s="28"/>
      <c r="J474" s="28"/>
      <c r="O474" s="28"/>
      <c r="T474" s="28"/>
      <c r="Y474" s="28"/>
      <c r="AD474" s="28"/>
      <c r="AI474" s="28"/>
      <c r="AN474" s="28"/>
      <c r="AS474" s="28"/>
    </row>
    <row r="475">
      <c r="E475" s="28"/>
      <c r="J475" s="28"/>
      <c r="O475" s="28"/>
      <c r="T475" s="28"/>
      <c r="Y475" s="28"/>
      <c r="AD475" s="28"/>
      <c r="AI475" s="28"/>
      <c r="AN475" s="28"/>
      <c r="AS475" s="28"/>
    </row>
    <row r="476">
      <c r="E476" s="28"/>
      <c r="J476" s="28"/>
      <c r="O476" s="28"/>
      <c r="T476" s="28"/>
      <c r="Y476" s="28"/>
      <c r="AD476" s="28"/>
      <c r="AI476" s="28"/>
      <c r="AN476" s="28"/>
      <c r="AS476" s="28"/>
    </row>
    <row r="477">
      <c r="E477" s="28"/>
      <c r="J477" s="28"/>
      <c r="O477" s="28"/>
      <c r="T477" s="28"/>
      <c r="Y477" s="28"/>
      <c r="AD477" s="28"/>
      <c r="AI477" s="28"/>
      <c r="AN477" s="28"/>
      <c r="AS477" s="28"/>
    </row>
    <row r="478">
      <c r="E478" s="28"/>
      <c r="J478" s="28"/>
      <c r="O478" s="28"/>
      <c r="T478" s="28"/>
      <c r="Y478" s="28"/>
      <c r="AD478" s="28"/>
      <c r="AI478" s="28"/>
      <c r="AN478" s="28"/>
      <c r="AS478" s="28"/>
    </row>
    <row r="479">
      <c r="E479" s="28"/>
      <c r="J479" s="28"/>
      <c r="O479" s="28"/>
      <c r="T479" s="28"/>
      <c r="Y479" s="28"/>
      <c r="AD479" s="28"/>
      <c r="AI479" s="28"/>
      <c r="AN479" s="28"/>
      <c r="AS479" s="28"/>
    </row>
    <row r="480">
      <c r="E480" s="28"/>
      <c r="J480" s="28"/>
      <c r="O480" s="28"/>
      <c r="T480" s="28"/>
      <c r="Y480" s="28"/>
      <c r="AD480" s="28"/>
      <c r="AI480" s="28"/>
      <c r="AN480" s="28"/>
      <c r="AS480" s="28"/>
    </row>
    <row r="481">
      <c r="E481" s="28"/>
      <c r="J481" s="28"/>
      <c r="O481" s="28"/>
      <c r="T481" s="28"/>
      <c r="Y481" s="28"/>
      <c r="AD481" s="28"/>
      <c r="AI481" s="28"/>
      <c r="AN481" s="28"/>
      <c r="AS481" s="28"/>
    </row>
    <row r="482">
      <c r="E482" s="28"/>
      <c r="J482" s="28"/>
      <c r="O482" s="28"/>
      <c r="T482" s="28"/>
      <c r="Y482" s="28"/>
      <c r="AD482" s="28"/>
      <c r="AI482" s="28"/>
      <c r="AN482" s="28"/>
      <c r="AS482" s="28"/>
    </row>
    <row r="483">
      <c r="E483" s="28"/>
      <c r="J483" s="28"/>
      <c r="O483" s="28"/>
      <c r="T483" s="28"/>
      <c r="Y483" s="28"/>
      <c r="AD483" s="28"/>
      <c r="AI483" s="28"/>
      <c r="AN483" s="28"/>
      <c r="AS483" s="28"/>
    </row>
    <row r="484">
      <c r="E484" s="28"/>
      <c r="J484" s="28"/>
      <c r="O484" s="28"/>
      <c r="T484" s="28"/>
      <c r="Y484" s="28"/>
      <c r="AD484" s="28"/>
      <c r="AI484" s="28"/>
      <c r="AN484" s="28"/>
      <c r="AS484" s="28"/>
    </row>
    <row r="485">
      <c r="E485" s="28"/>
      <c r="J485" s="28"/>
      <c r="O485" s="28"/>
      <c r="T485" s="28"/>
      <c r="Y485" s="28"/>
      <c r="AD485" s="28"/>
      <c r="AI485" s="28"/>
      <c r="AN485" s="28"/>
      <c r="AS485" s="28"/>
    </row>
    <row r="486">
      <c r="E486" s="28"/>
      <c r="J486" s="28"/>
      <c r="O486" s="28"/>
      <c r="T486" s="28"/>
      <c r="Y486" s="28"/>
      <c r="AD486" s="28"/>
      <c r="AI486" s="28"/>
      <c r="AN486" s="28"/>
      <c r="AS486" s="28"/>
    </row>
    <row r="487">
      <c r="E487" s="28"/>
      <c r="J487" s="28"/>
      <c r="O487" s="28"/>
      <c r="T487" s="28"/>
      <c r="Y487" s="28"/>
      <c r="AD487" s="28"/>
      <c r="AI487" s="28"/>
      <c r="AN487" s="28"/>
      <c r="AS487" s="28"/>
    </row>
    <row r="488">
      <c r="E488" s="28"/>
      <c r="J488" s="28"/>
      <c r="O488" s="28"/>
      <c r="T488" s="28"/>
      <c r="Y488" s="28"/>
      <c r="AD488" s="28"/>
      <c r="AI488" s="28"/>
      <c r="AN488" s="28"/>
      <c r="AS488" s="28"/>
    </row>
    <row r="489">
      <c r="E489" s="28"/>
      <c r="J489" s="28"/>
      <c r="O489" s="28"/>
      <c r="T489" s="28"/>
      <c r="Y489" s="28"/>
      <c r="AD489" s="28"/>
      <c r="AI489" s="28"/>
      <c r="AN489" s="28"/>
      <c r="AS489" s="28"/>
    </row>
    <row r="490">
      <c r="E490" s="28"/>
      <c r="J490" s="28"/>
      <c r="O490" s="28"/>
      <c r="T490" s="28"/>
      <c r="Y490" s="28"/>
      <c r="AD490" s="28"/>
      <c r="AI490" s="28"/>
      <c r="AN490" s="28"/>
      <c r="AS490" s="28"/>
    </row>
    <row r="491">
      <c r="E491" s="28"/>
      <c r="J491" s="28"/>
      <c r="O491" s="28"/>
      <c r="T491" s="28"/>
      <c r="Y491" s="28"/>
      <c r="AD491" s="28"/>
      <c r="AI491" s="28"/>
      <c r="AN491" s="28"/>
      <c r="AS491" s="28"/>
    </row>
    <row r="492">
      <c r="E492" s="28"/>
      <c r="J492" s="28"/>
      <c r="O492" s="28"/>
      <c r="T492" s="28"/>
      <c r="Y492" s="28"/>
      <c r="AD492" s="28"/>
      <c r="AI492" s="28"/>
      <c r="AN492" s="28"/>
      <c r="AS492" s="28"/>
    </row>
    <row r="493">
      <c r="E493" s="28"/>
      <c r="J493" s="28"/>
      <c r="O493" s="28"/>
      <c r="T493" s="28"/>
      <c r="Y493" s="28"/>
      <c r="AD493" s="28"/>
      <c r="AI493" s="28"/>
      <c r="AN493" s="28"/>
      <c r="AS493" s="28"/>
    </row>
    <row r="494">
      <c r="E494" s="28"/>
      <c r="J494" s="28"/>
      <c r="O494" s="28"/>
      <c r="T494" s="28"/>
      <c r="Y494" s="28"/>
      <c r="AD494" s="28"/>
      <c r="AI494" s="28"/>
      <c r="AN494" s="28"/>
      <c r="AS494" s="28"/>
    </row>
    <row r="495">
      <c r="E495" s="28"/>
      <c r="J495" s="28"/>
      <c r="O495" s="28"/>
      <c r="T495" s="28"/>
      <c r="Y495" s="28"/>
      <c r="AD495" s="28"/>
      <c r="AI495" s="28"/>
      <c r="AN495" s="28"/>
      <c r="AS495" s="28"/>
    </row>
    <row r="496">
      <c r="E496" s="28"/>
      <c r="J496" s="28"/>
      <c r="O496" s="28"/>
      <c r="T496" s="28"/>
      <c r="Y496" s="28"/>
      <c r="AD496" s="28"/>
      <c r="AI496" s="28"/>
      <c r="AN496" s="28"/>
      <c r="AS496" s="28"/>
    </row>
    <row r="497">
      <c r="E497" s="28"/>
      <c r="J497" s="28"/>
      <c r="O497" s="28"/>
      <c r="T497" s="28"/>
      <c r="Y497" s="28"/>
      <c r="AD497" s="28"/>
      <c r="AI497" s="28"/>
      <c r="AN497" s="28"/>
      <c r="AS497" s="28"/>
    </row>
    <row r="498">
      <c r="E498" s="28"/>
      <c r="J498" s="28"/>
      <c r="O498" s="28"/>
      <c r="T498" s="28"/>
      <c r="Y498" s="28"/>
      <c r="AD498" s="28"/>
      <c r="AI498" s="28"/>
      <c r="AN498" s="28"/>
      <c r="AS498" s="28"/>
    </row>
    <row r="499">
      <c r="E499" s="28"/>
      <c r="J499" s="28"/>
      <c r="O499" s="28"/>
      <c r="T499" s="28"/>
      <c r="Y499" s="28"/>
      <c r="AD499" s="28"/>
      <c r="AI499" s="28"/>
      <c r="AN499" s="28"/>
      <c r="AS499" s="28"/>
    </row>
    <row r="500">
      <c r="E500" s="28"/>
      <c r="J500" s="28"/>
      <c r="O500" s="28"/>
      <c r="T500" s="28"/>
      <c r="Y500" s="28"/>
      <c r="AD500" s="28"/>
      <c r="AI500" s="28"/>
      <c r="AN500" s="28"/>
      <c r="AS500" s="28"/>
    </row>
    <row r="501">
      <c r="E501" s="28"/>
      <c r="J501" s="28"/>
      <c r="O501" s="28"/>
      <c r="T501" s="28"/>
      <c r="Y501" s="28"/>
      <c r="AD501" s="28"/>
      <c r="AI501" s="28"/>
      <c r="AN501" s="28"/>
      <c r="AS501" s="28"/>
    </row>
    <row r="502">
      <c r="E502" s="28"/>
      <c r="J502" s="28"/>
      <c r="O502" s="28"/>
      <c r="T502" s="28"/>
      <c r="Y502" s="28"/>
      <c r="AD502" s="28"/>
      <c r="AI502" s="28"/>
      <c r="AN502" s="28"/>
      <c r="AS502" s="28"/>
    </row>
    <row r="503">
      <c r="E503" s="28"/>
      <c r="J503" s="28"/>
      <c r="O503" s="28"/>
      <c r="T503" s="28"/>
      <c r="Y503" s="28"/>
      <c r="AD503" s="28"/>
      <c r="AI503" s="28"/>
      <c r="AN503" s="28"/>
      <c r="AS503" s="28"/>
    </row>
    <row r="504">
      <c r="E504" s="28"/>
      <c r="J504" s="28"/>
      <c r="O504" s="28"/>
      <c r="T504" s="28"/>
      <c r="Y504" s="28"/>
      <c r="AD504" s="28"/>
      <c r="AI504" s="28"/>
      <c r="AN504" s="28"/>
      <c r="AS504" s="28"/>
    </row>
    <row r="505">
      <c r="E505" s="28"/>
      <c r="J505" s="28"/>
      <c r="O505" s="28"/>
      <c r="T505" s="28"/>
      <c r="Y505" s="28"/>
      <c r="AD505" s="28"/>
      <c r="AI505" s="28"/>
      <c r="AN505" s="28"/>
      <c r="AS505" s="28"/>
    </row>
    <row r="506">
      <c r="E506" s="28"/>
      <c r="J506" s="28"/>
      <c r="O506" s="28"/>
      <c r="T506" s="28"/>
      <c r="Y506" s="28"/>
      <c r="AD506" s="28"/>
      <c r="AI506" s="28"/>
      <c r="AN506" s="28"/>
      <c r="AS506" s="28"/>
    </row>
    <row r="507">
      <c r="E507" s="28"/>
      <c r="J507" s="28"/>
      <c r="O507" s="28"/>
      <c r="T507" s="28"/>
      <c r="Y507" s="28"/>
      <c r="AD507" s="28"/>
      <c r="AI507" s="28"/>
      <c r="AN507" s="28"/>
      <c r="AS507" s="28"/>
    </row>
    <row r="508">
      <c r="E508" s="28"/>
      <c r="J508" s="28"/>
      <c r="O508" s="28"/>
      <c r="T508" s="28"/>
      <c r="Y508" s="28"/>
      <c r="AD508" s="28"/>
      <c r="AI508" s="28"/>
      <c r="AN508" s="28"/>
      <c r="AS508" s="28"/>
    </row>
    <row r="509">
      <c r="E509" s="28"/>
      <c r="J509" s="28"/>
      <c r="O509" s="28"/>
      <c r="T509" s="28"/>
      <c r="Y509" s="28"/>
      <c r="AD509" s="28"/>
      <c r="AI509" s="28"/>
      <c r="AN509" s="28"/>
      <c r="AS509" s="28"/>
    </row>
    <row r="510">
      <c r="E510" s="28"/>
      <c r="J510" s="28"/>
      <c r="O510" s="28"/>
      <c r="T510" s="28"/>
      <c r="Y510" s="28"/>
      <c r="AD510" s="28"/>
      <c r="AI510" s="28"/>
      <c r="AN510" s="28"/>
      <c r="AS510" s="28"/>
    </row>
    <row r="511">
      <c r="E511" s="28"/>
      <c r="J511" s="28"/>
      <c r="O511" s="28"/>
      <c r="T511" s="28"/>
      <c r="Y511" s="28"/>
      <c r="AD511" s="28"/>
      <c r="AI511" s="28"/>
      <c r="AN511" s="28"/>
      <c r="AS511" s="28"/>
    </row>
    <row r="512">
      <c r="E512" s="28"/>
      <c r="J512" s="28"/>
      <c r="O512" s="28"/>
      <c r="T512" s="28"/>
      <c r="Y512" s="28"/>
      <c r="AD512" s="28"/>
      <c r="AI512" s="28"/>
      <c r="AN512" s="28"/>
      <c r="AS512" s="28"/>
    </row>
    <row r="513">
      <c r="E513" s="28"/>
      <c r="J513" s="28"/>
      <c r="O513" s="28"/>
      <c r="T513" s="28"/>
      <c r="Y513" s="28"/>
      <c r="AD513" s="28"/>
      <c r="AI513" s="28"/>
      <c r="AN513" s="28"/>
      <c r="AS513" s="28"/>
    </row>
    <row r="514">
      <c r="E514" s="28"/>
      <c r="J514" s="28"/>
      <c r="O514" s="28"/>
      <c r="T514" s="28"/>
      <c r="Y514" s="28"/>
      <c r="AD514" s="28"/>
      <c r="AI514" s="28"/>
      <c r="AN514" s="28"/>
      <c r="AS514" s="28"/>
    </row>
    <row r="515">
      <c r="E515" s="28"/>
      <c r="J515" s="28"/>
      <c r="O515" s="28"/>
      <c r="T515" s="28"/>
      <c r="Y515" s="28"/>
      <c r="AD515" s="28"/>
      <c r="AI515" s="28"/>
      <c r="AN515" s="28"/>
      <c r="AS515" s="28"/>
    </row>
    <row r="516">
      <c r="E516" s="28"/>
      <c r="J516" s="28"/>
      <c r="O516" s="28"/>
      <c r="T516" s="28"/>
      <c r="Y516" s="28"/>
      <c r="AD516" s="28"/>
      <c r="AI516" s="28"/>
      <c r="AN516" s="28"/>
      <c r="AS516" s="28"/>
    </row>
    <row r="517">
      <c r="E517" s="28"/>
      <c r="J517" s="28"/>
      <c r="O517" s="28"/>
      <c r="T517" s="28"/>
      <c r="Y517" s="28"/>
      <c r="AD517" s="28"/>
      <c r="AI517" s="28"/>
      <c r="AN517" s="28"/>
      <c r="AS517" s="28"/>
    </row>
    <row r="518">
      <c r="E518" s="28"/>
      <c r="J518" s="28"/>
      <c r="O518" s="28"/>
      <c r="T518" s="28"/>
      <c r="Y518" s="28"/>
      <c r="AD518" s="28"/>
      <c r="AI518" s="28"/>
      <c r="AN518" s="28"/>
      <c r="AS518" s="28"/>
    </row>
    <row r="519">
      <c r="E519" s="28"/>
      <c r="J519" s="28"/>
      <c r="O519" s="28"/>
      <c r="T519" s="28"/>
      <c r="Y519" s="28"/>
      <c r="AD519" s="28"/>
      <c r="AI519" s="28"/>
      <c r="AN519" s="28"/>
      <c r="AS519" s="28"/>
    </row>
    <row r="520">
      <c r="E520" s="28"/>
      <c r="J520" s="28"/>
      <c r="O520" s="28"/>
      <c r="T520" s="28"/>
      <c r="Y520" s="28"/>
      <c r="AD520" s="28"/>
      <c r="AI520" s="28"/>
      <c r="AN520" s="28"/>
      <c r="AS520" s="28"/>
    </row>
    <row r="521">
      <c r="E521" s="28"/>
      <c r="J521" s="28"/>
      <c r="O521" s="28"/>
      <c r="T521" s="28"/>
      <c r="Y521" s="28"/>
      <c r="AD521" s="28"/>
      <c r="AI521" s="28"/>
      <c r="AN521" s="28"/>
      <c r="AS521" s="28"/>
    </row>
    <row r="522">
      <c r="E522" s="28"/>
      <c r="J522" s="28"/>
      <c r="O522" s="28"/>
      <c r="T522" s="28"/>
      <c r="Y522" s="28"/>
      <c r="AD522" s="28"/>
      <c r="AI522" s="28"/>
      <c r="AN522" s="28"/>
      <c r="AS522" s="28"/>
    </row>
    <row r="523">
      <c r="E523" s="28"/>
      <c r="J523" s="28"/>
      <c r="O523" s="28"/>
      <c r="T523" s="28"/>
      <c r="Y523" s="28"/>
      <c r="AD523" s="28"/>
      <c r="AI523" s="28"/>
      <c r="AN523" s="28"/>
      <c r="AS523" s="28"/>
    </row>
    <row r="524">
      <c r="E524" s="28"/>
      <c r="J524" s="28"/>
      <c r="O524" s="28"/>
      <c r="T524" s="28"/>
      <c r="Y524" s="28"/>
      <c r="AD524" s="28"/>
      <c r="AI524" s="28"/>
      <c r="AN524" s="28"/>
      <c r="AS524" s="28"/>
    </row>
    <row r="525">
      <c r="E525" s="28"/>
      <c r="J525" s="28"/>
      <c r="O525" s="28"/>
      <c r="T525" s="28"/>
      <c r="Y525" s="28"/>
      <c r="AD525" s="28"/>
      <c r="AI525" s="28"/>
      <c r="AN525" s="28"/>
      <c r="AS525" s="28"/>
    </row>
    <row r="526">
      <c r="E526" s="28"/>
      <c r="J526" s="28"/>
      <c r="O526" s="28"/>
      <c r="T526" s="28"/>
      <c r="Y526" s="28"/>
      <c r="AD526" s="28"/>
      <c r="AI526" s="28"/>
      <c r="AN526" s="28"/>
      <c r="AS526" s="28"/>
    </row>
    <row r="527">
      <c r="E527" s="28"/>
      <c r="J527" s="28"/>
      <c r="O527" s="28"/>
      <c r="T527" s="28"/>
      <c r="Y527" s="28"/>
      <c r="AD527" s="28"/>
      <c r="AI527" s="28"/>
      <c r="AN527" s="28"/>
      <c r="AS527" s="28"/>
    </row>
    <row r="528">
      <c r="E528" s="28"/>
      <c r="J528" s="28"/>
      <c r="O528" s="28"/>
      <c r="T528" s="28"/>
      <c r="Y528" s="28"/>
      <c r="AD528" s="28"/>
      <c r="AI528" s="28"/>
      <c r="AN528" s="28"/>
      <c r="AS528" s="28"/>
    </row>
    <row r="529">
      <c r="E529" s="28"/>
      <c r="J529" s="28"/>
      <c r="O529" s="28"/>
      <c r="T529" s="28"/>
      <c r="Y529" s="28"/>
      <c r="AD529" s="28"/>
      <c r="AI529" s="28"/>
      <c r="AN529" s="28"/>
      <c r="AS529" s="28"/>
    </row>
    <row r="530">
      <c r="E530" s="28"/>
      <c r="J530" s="28"/>
      <c r="O530" s="28"/>
      <c r="T530" s="28"/>
      <c r="Y530" s="28"/>
      <c r="AD530" s="28"/>
      <c r="AI530" s="28"/>
      <c r="AN530" s="28"/>
      <c r="AS530" s="28"/>
    </row>
    <row r="531">
      <c r="E531" s="28"/>
      <c r="J531" s="28"/>
      <c r="O531" s="28"/>
      <c r="T531" s="28"/>
      <c r="Y531" s="28"/>
      <c r="AD531" s="28"/>
      <c r="AI531" s="28"/>
      <c r="AN531" s="28"/>
      <c r="AS531" s="28"/>
    </row>
    <row r="532">
      <c r="E532" s="28"/>
      <c r="J532" s="28"/>
      <c r="O532" s="28"/>
      <c r="T532" s="28"/>
      <c r="Y532" s="28"/>
      <c r="AD532" s="28"/>
      <c r="AI532" s="28"/>
      <c r="AN532" s="28"/>
      <c r="AS532" s="28"/>
    </row>
    <row r="533">
      <c r="E533" s="28"/>
      <c r="J533" s="28"/>
      <c r="O533" s="28"/>
      <c r="T533" s="28"/>
      <c r="Y533" s="28"/>
      <c r="AD533" s="28"/>
      <c r="AI533" s="28"/>
      <c r="AN533" s="28"/>
      <c r="AS533" s="28"/>
    </row>
    <row r="534">
      <c r="E534" s="28"/>
      <c r="J534" s="28"/>
      <c r="O534" s="28"/>
      <c r="T534" s="28"/>
      <c r="Y534" s="28"/>
      <c r="AD534" s="28"/>
      <c r="AI534" s="28"/>
      <c r="AN534" s="28"/>
      <c r="AS534" s="28"/>
    </row>
    <row r="535">
      <c r="E535" s="28"/>
      <c r="J535" s="28"/>
      <c r="O535" s="28"/>
      <c r="T535" s="28"/>
      <c r="Y535" s="28"/>
      <c r="AD535" s="28"/>
      <c r="AI535" s="28"/>
      <c r="AN535" s="28"/>
      <c r="AS535" s="28"/>
    </row>
    <row r="536">
      <c r="E536" s="28"/>
      <c r="J536" s="28"/>
      <c r="O536" s="28"/>
      <c r="T536" s="28"/>
      <c r="Y536" s="28"/>
      <c r="AD536" s="28"/>
      <c r="AI536" s="28"/>
      <c r="AN536" s="28"/>
      <c r="AS536" s="28"/>
    </row>
    <row r="537">
      <c r="E537" s="28"/>
      <c r="J537" s="28"/>
      <c r="O537" s="28"/>
      <c r="T537" s="28"/>
      <c r="Y537" s="28"/>
      <c r="AD537" s="28"/>
      <c r="AI537" s="28"/>
      <c r="AN537" s="28"/>
      <c r="AS537" s="28"/>
    </row>
    <row r="538">
      <c r="E538" s="28"/>
      <c r="J538" s="28"/>
      <c r="O538" s="28"/>
      <c r="T538" s="28"/>
      <c r="Y538" s="28"/>
      <c r="AD538" s="28"/>
      <c r="AI538" s="28"/>
      <c r="AN538" s="28"/>
      <c r="AS538" s="28"/>
    </row>
    <row r="539">
      <c r="E539" s="28"/>
      <c r="J539" s="28"/>
      <c r="O539" s="28"/>
      <c r="T539" s="28"/>
      <c r="Y539" s="28"/>
      <c r="AD539" s="28"/>
      <c r="AI539" s="28"/>
      <c r="AN539" s="28"/>
      <c r="AS539" s="28"/>
    </row>
    <row r="540">
      <c r="E540" s="28"/>
      <c r="J540" s="28"/>
      <c r="O540" s="28"/>
      <c r="T540" s="28"/>
      <c r="Y540" s="28"/>
      <c r="AD540" s="28"/>
      <c r="AI540" s="28"/>
      <c r="AN540" s="28"/>
      <c r="AS540" s="28"/>
    </row>
    <row r="541">
      <c r="E541" s="28"/>
      <c r="J541" s="28"/>
      <c r="O541" s="28"/>
      <c r="T541" s="28"/>
      <c r="Y541" s="28"/>
      <c r="AD541" s="28"/>
      <c r="AI541" s="28"/>
      <c r="AN541" s="28"/>
      <c r="AS541" s="28"/>
    </row>
    <row r="542">
      <c r="E542" s="28"/>
      <c r="J542" s="28"/>
      <c r="O542" s="28"/>
      <c r="T542" s="28"/>
      <c r="Y542" s="28"/>
      <c r="AD542" s="28"/>
      <c r="AI542" s="28"/>
      <c r="AN542" s="28"/>
      <c r="AS542" s="28"/>
    </row>
    <row r="543">
      <c r="E543" s="28"/>
      <c r="J543" s="28"/>
      <c r="O543" s="28"/>
      <c r="T543" s="28"/>
      <c r="Y543" s="28"/>
      <c r="AD543" s="28"/>
      <c r="AI543" s="28"/>
      <c r="AN543" s="28"/>
      <c r="AS543" s="28"/>
    </row>
    <row r="544">
      <c r="E544" s="28"/>
      <c r="J544" s="28"/>
      <c r="O544" s="28"/>
      <c r="T544" s="28"/>
      <c r="Y544" s="28"/>
      <c r="AD544" s="28"/>
      <c r="AI544" s="28"/>
      <c r="AN544" s="28"/>
      <c r="AS544" s="28"/>
    </row>
    <row r="545">
      <c r="E545" s="28"/>
      <c r="J545" s="28"/>
      <c r="O545" s="28"/>
      <c r="T545" s="28"/>
      <c r="Y545" s="28"/>
      <c r="AD545" s="28"/>
      <c r="AI545" s="28"/>
      <c r="AN545" s="28"/>
      <c r="AS545" s="28"/>
    </row>
    <row r="546">
      <c r="E546" s="28"/>
      <c r="J546" s="28"/>
      <c r="O546" s="28"/>
      <c r="T546" s="28"/>
      <c r="Y546" s="28"/>
      <c r="AD546" s="28"/>
      <c r="AI546" s="28"/>
      <c r="AN546" s="28"/>
      <c r="AS546" s="28"/>
    </row>
    <row r="547">
      <c r="E547" s="28"/>
      <c r="J547" s="28"/>
      <c r="O547" s="28"/>
      <c r="T547" s="28"/>
      <c r="Y547" s="28"/>
      <c r="AD547" s="28"/>
      <c r="AI547" s="28"/>
      <c r="AN547" s="28"/>
      <c r="AS547" s="28"/>
    </row>
    <row r="548">
      <c r="E548" s="28"/>
      <c r="J548" s="28"/>
      <c r="O548" s="28"/>
      <c r="T548" s="28"/>
      <c r="Y548" s="28"/>
      <c r="AD548" s="28"/>
      <c r="AI548" s="28"/>
      <c r="AN548" s="28"/>
      <c r="AS548" s="28"/>
    </row>
    <row r="549">
      <c r="E549" s="28"/>
      <c r="J549" s="28"/>
      <c r="O549" s="28"/>
      <c r="T549" s="28"/>
      <c r="Y549" s="28"/>
      <c r="AD549" s="28"/>
      <c r="AI549" s="28"/>
      <c r="AN549" s="28"/>
      <c r="AS549" s="28"/>
    </row>
    <row r="550">
      <c r="E550" s="28"/>
      <c r="J550" s="28"/>
      <c r="O550" s="28"/>
      <c r="T550" s="28"/>
      <c r="Y550" s="28"/>
      <c r="AD550" s="28"/>
      <c r="AI550" s="28"/>
      <c r="AN550" s="28"/>
      <c r="AS550" s="28"/>
    </row>
    <row r="551">
      <c r="E551" s="28"/>
      <c r="J551" s="28"/>
      <c r="O551" s="28"/>
      <c r="T551" s="28"/>
      <c r="Y551" s="28"/>
      <c r="AD551" s="28"/>
      <c r="AI551" s="28"/>
      <c r="AN551" s="28"/>
      <c r="AS551" s="28"/>
    </row>
    <row r="552">
      <c r="E552" s="28"/>
      <c r="J552" s="28"/>
      <c r="O552" s="28"/>
      <c r="T552" s="28"/>
      <c r="Y552" s="28"/>
      <c r="AD552" s="28"/>
      <c r="AI552" s="28"/>
      <c r="AN552" s="28"/>
      <c r="AS552" s="28"/>
    </row>
    <row r="553">
      <c r="E553" s="28"/>
      <c r="J553" s="28"/>
      <c r="O553" s="28"/>
      <c r="T553" s="28"/>
      <c r="Y553" s="28"/>
      <c r="AD553" s="28"/>
      <c r="AI553" s="28"/>
      <c r="AN553" s="28"/>
      <c r="AS553" s="28"/>
    </row>
    <row r="554">
      <c r="E554" s="28"/>
      <c r="J554" s="28"/>
      <c r="O554" s="28"/>
      <c r="T554" s="28"/>
      <c r="Y554" s="28"/>
      <c r="AD554" s="28"/>
      <c r="AI554" s="28"/>
      <c r="AN554" s="28"/>
      <c r="AS554" s="28"/>
    </row>
    <row r="555">
      <c r="E555" s="28"/>
      <c r="J555" s="28"/>
      <c r="O555" s="28"/>
      <c r="T555" s="28"/>
      <c r="Y555" s="28"/>
      <c r="AD555" s="28"/>
      <c r="AI555" s="28"/>
      <c r="AN555" s="28"/>
      <c r="AS555" s="28"/>
    </row>
    <row r="556">
      <c r="E556" s="28"/>
      <c r="J556" s="28"/>
      <c r="O556" s="28"/>
      <c r="T556" s="28"/>
      <c r="Y556" s="28"/>
      <c r="AD556" s="28"/>
      <c r="AI556" s="28"/>
      <c r="AN556" s="28"/>
      <c r="AS556" s="28"/>
    </row>
    <row r="557">
      <c r="E557" s="28"/>
      <c r="J557" s="28"/>
      <c r="O557" s="28"/>
      <c r="T557" s="28"/>
      <c r="Y557" s="28"/>
      <c r="AD557" s="28"/>
      <c r="AI557" s="28"/>
      <c r="AN557" s="28"/>
      <c r="AS557" s="28"/>
    </row>
    <row r="558">
      <c r="E558" s="28"/>
      <c r="J558" s="28"/>
      <c r="O558" s="28"/>
      <c r="T558" s="28"/>
      <c r="Y558" s="28"/>
      <c r="AD558" s="28"/>
      <c r="AI558" s="28"/>
      <c r="AN558" s="28"/>
      <c r="AS558" s="28"/>
    </row>
    <row r="559">
      <c r="E559" s="28"/>
      <c r="J559" s="28"/>
      <c r="O559" s="28"/>
      <c r="T559" s="28"/>
      <c r="Y559" s="28"/>
      <c r="AD559" s="28"/>
      <c r="AI559" s="28"/>
      <c r="AN559" s="28"/>
      <c r="AS559" s="28"/>
    </row>
    <row r="560">
      <c r="E560" s="28"/>
      <c r="J560" s="28"/>
      <c r="O560" s="28"/>
      <c r="T560" s="28"/>
      <c r="Y560" s="28"/>
      <c r="AD560" s="28"/>
      <c r="AI560" s="28"/>
      <c r="AN560" s="28"/>
      <c r="AS560" s="28"/>
    </row>
    <row r="561">
      <c r="E561" s="28"/>
      <c r="J561" s="28"/>
      <c r="O561" s="28"/>
      <c r="T561" s="28"/>
      <c r="Y561" s="28"/>
      <c r="AD561" s="28"/>
      <c r="AI561" s="28"/>
      <c r="AN561" s="28"/>
      <c r="AS561" s="28"/>
    </row>
    <row r="562">
      <c r="E562" s="28"/>
      <c r="J562" s="28"/>
      <c r="O562" s="28"/>
      <c r="T562" s="28"/>
      <c r="Y562" s="28"/>
      <c r="AD562" s="28"/>
      <c r="AI562" s="28"/>
      <c r="AN562" s="28"/>
      <c r="AS562" s="28"/>
    </row>
    <row r="563">
      <c r="E563" s="28"/>
      <c r="J563" s="28"/>
      <c r="O563" s="28"/>
      <c r="T563" s="28"/>
      <c r="Y563" s="28"/>
      <c r="AD563" s="28"/>
      <c r="AI563" s="28"/>
      <c r="AN563" s="28"/>
      <c r="AS563" s="28"/>
    </row>
    <row r="564">
      <c r="E564" s="28"/>
      <c r="J564" s="28"/>
      <c r="O564" s="28"/>
      <c r="T564" s="28"/>
      <c r="Y564" s="28"/>
      <c r="AD564" s="28"/>
      <c r="AI564" s="28"/>
      <c r="AN564" s="28"/>
      <c r="AS564" s="28"/>
    </row>
    <row r="565">
      <c r="E565" s="28"/>
      <c r="J565" s="28"/>
      <c r="O565" s="28"/>
      <c r="T565" s="28"/>
      <c r="Y565" s="28"/>
      <c r="AD565" s="28"/>
      <c r="AI565" s="28"/>
      <c r="AN565" s="28"/>
      <c r="AS565" s="28"/>
    </row>
    <row r="566">
      <c r="E566" s="28"/>
      <c r="J566" s="28"/>
      <c r="O566" s="28"/>
      <c r="T566" s="28"/>
      <c r="Y566" s="28"/>
      <c r="AD566" s="28"/>
      <c r="AI566" s="28"/>
      <c r="AN566" s="28"/>
      <c r="AS566" s="28"/>
    </row>
    <row r="567">
      <c r="E567" s="28"/>
      <c r="J567" s="28"/>
      <c r="O567" s="28"/>
      <c r="T567" s="28"/>
      <c r="Y567" s="28"/>
      <c r="AD567" s="28"/>
      <c r="AI567" s="28"/>
      <c r="AN567" s="28"/>
      <c r="AS567" s="28"/>
    </row>
    <row r="568">
      <c r="E568" s="28"/>
      <c r="J568" s="28"/>
      <c r="O568" s="28"/>
      <c r="T568" s="28"/>
      <c r="Y568" s="28"/>
      <c r="AD568" s="28"/>
      <c r="AI568" s="28"/>
      <c r="AN568" s="28"/>
      <c r="AS568" s="28"/>
    </row>
    <row r="569">
      <c r="E569" s="28"/>
      <c r="J569" s="28"/>
      <c r="O569" s="28"/>
      <c r="T569" s="28"/>
      <c r="Y569" s="28"/>
      <c r="AD569" s="28"/>
      <c r="AI569" s="28"/>
      <c r="AN569" s="28"/>
      <c r="AS569" s="28"/>
    </row>
    <row r="570">
      <c r="E570" s="28"/>
      <c r="J570" s="28"/>
      <c r="O570" s="28"/>
      <c r="T570" s="28"/>
      <c r="Y570" s="28"/>
      <c r="AD570" s="28"/>
      <c r="AI570" s="28"/>
      <c r="AN570" s="28"/>
      <c r="AS570" s="28"/>
    </row>
    <row r="571">
      <c r="E571" s="28"/>
      <c r="J571" s="28"/>
      <c r="O571" s="28"/>
      <c r="T571" s="28"/>
      <c r="Y571" s="28"/>
      <c r="AD571" s="28"/>
      <c r="AI571" s="28"/>
      <c r="AN571" s="28"/>
      <c r="AS571" s="28"/>
    </row>
    <row r="572">
      <c r="E572" s="28"/>
      <c r="J572" s="28"/>
      <c r="O572" s="28"/>
      <c r="T572" s="28"/>
      <c r="Y572" s="28"/>
      <c r="AD572" s="28"/>
      <c r="AI572" s="28"/>
      <c r="AN572" s="28"/>
      <c r="AS572" s="28"/>
    </row>
    <row r="573">
      <c r="E573" s="28"/>
      <c r="J573" s="28"/>
      <c r="O573" s="28"/>
      <c r="T573" s="28"/>
      <c r="Y573" s="28"/>
      <c r="AD573" s="28"/>
      <c r="AI573" s="28"/>
      <c r="AN573" s="28"/>
      <c r="AS573" s="28"/>
    </row>
    <row r="574">
      <c r="E574" s="28"/>
      <c r="J574" s="28"/>
      <c r="O574" s="28"/>
      <c r="T574" s="28"/>
      <c r="Y574" s="28"/>
      <c r="AD574" s="28"/>
      <c r="AI574" s="28"/>
      <c r="AN574" s="28"/>
      <c r="AS574" s="28"/>
    </row>
    <row r="575">
      <c r="E575" s="28"/>
      <c r="J575" s="28"/>
      <c r="O575" s="28"/>
      <c r="T575" s="28"/>
      <c r="Y575" s="28"/>
      <c r="AD575" s="28"/>
      <c r="AI575" s="28"/>
      <c r="AN575" s="28"/>
      <c r="AS575" s="28"/>
    </row>
    <row r="576">
      <c r="E576" s="28"/>
      <c r="J576" s="28"/>
      <c r="O576" s="28"/>
      <c r="T576" s="28"/>
      <c r="Y576" s="28"/>
      <c r="AD576" s="28"/>
      <c r="AI576" s="28"/>
      <c r="AN576" s="28"/>
      <c r="AS576" s="28"/>
    </row>
    <row r="577">
      <c r="E577" s="28"/>
      <c r="J577" s="28"/>
      <c r="O577" s="28"/>
      <c r="T577" s="28"/>
      <c r="Y577" s="28"/>
      <c r="AD577" s="28"/>
      <c r="AI577" s="28"/>
      <c r="AN577" s="28"/>
      <c r="AS577" s="28"/>
    </row>
    <row r="578">
      <c r="E578" s="28"/>
      <c r="J578" s="28"/>
      <c r="O578" s="28"/>
      <c r="T578" s="28"/>
      <c r="Y578" s="28"/>
      <c r="AD578" s="28"/>
      <c r="AI578" s="28"/>
      <c r="AN578" s="28"/>
      <c r="AS578" s="28"/>
    </row>
    <row r="579">
      <c r="E579" s="28"/>
      <c r="J579" s="28"/>
      <c r="O579" s="28"/>
      <c r="T579" s="28"/>
      <c r="Y579" s="28"/>
      <c r="AD579" s="28"/>
      <c r="AI579" s="28"/>
      <c r="AN579" s="28"/>
      <c r="AS579" s="28"/>
    </row>
    <row r="580">
      <c r="E580" s="28"/>
      <c r="J580" s="28"/>
      <c r="O580" s="28"/>
      <c r="T580" s="28"/>
      <c r="Y580" s="28"/>
      <c r="AD580" s="28"/>
      <c r="AI580" s="28"/>
      <c r="AN580" s="28"/>
      <c r="AS580" s="28"/>
    </row>
    <row r="581">
      <c r="E581" s="28"/>
      <c r="J581" s="28"/>
      <c r="O581" s="28"/>
      <c r="T581" s="28"/>
      <c r="Y581" s="28"/>
      <c r="AD581" s="28"/>
      <c r="AI581" s="28"/>
      <c r="AN581" s="28"/>
      <c r="AS581" s="28"/>
    </row>
    <row r="582">
      <c r="E582" s="28"/>
      <c r="J582" s="28"/>
      <c r="O582" s="28"/>
      <c r="T582" s="28"/>
      <c r="Y582" s="28"/>
      <c r="AD582" s="28"/>
      <c r="AI582" s="28"/>
      <c r="AN582" s="28"/>
      <c r="AS582" s="28"/>
    </row>
    <row r="583">
      <c r="E583" s="28"/>
      <c r="J583" s="28"/>
      <c r="O583" s="28"/>
      <c r="T583" s="28"/>
      <c r="Y583" s="28"/>
      <c r="AD583" s="28"/>
      <c r="AI583" s="28"/>
      <c r="AN583" s="28"/>
      <c r="AS583" s="28"/>
    </row>
    <row r="584">
      <c r="E584" s="28"/>
      <c r="J584" s="28"/>
      <c r="O584" s="28"/>
      <c r="T584" s="28"/>
      <c r="Y584" s="28"/>
      <c r="AD584" s="28"/>
      <c r="AI584" s="28"/>
      <c r="AN584" s="28"/>
      <c r="AS584" s="28"/>
    </row>
    <row r="585">
      <c r="E585" s="28"/>
      <c r="J585" s="28"/>
      <c r="O585" s="28"/>
      <c r="T585" s="28"/>
      <c r="Y585" s="28"/>
      <c r="AD585" s="28"/>
      <c r="AI585" s="28"/>
      <c r="AN585" s="28"/>
      <c r="AS585" s="28"/>
    </row>
    <row r="586">
      <c r="E586" s="28"/>
      <c r="J586" s="28"/>
      <c r="O586" s="28"/>
      <c r="T586" s="28"/>
      <c r="Y586" s="28"/>
      <c r="AD586" s="28"/>
      <c r="AI586" s="28"/>
      <c r="AN586" s="28"/>
      <c r="AS586" s="28"/>
    </row>
    <row r="587">
      <c r="E587" s="28"/>
      <c r="J587" s="28"/>
      <c r="O587" s="28"/>
      <c r="T587" s="28"/>
      <c r="Y587" s="28"/>
      <c r="AD587" s="28"/>
      <c r="AI587" s="28"/>
      <c r="AN587" s="28"/>
      <c r="AS587" s="28"/>
    </row>
    <row r="588">
      <c r="E588" s="28"/>
      <c r="J588" s="28"/>
      <c r="O588" s="28"/>
      <c r="T588" s="28"/>
      <c r="Y588" s="28"/>
      <c r="AD588" s="28"/>
      <c r="AI588" s="28"/>
      <c r="AN588" s="28"/>
      <c r="AS588" s="28"/>
    </row>
    <row r="589">
      <c r="E589" s="28"/>
      <c r="J589" s="28"/>
      <c r="O589" s="28"/>
      <c r="T589" s="28"/>
      <c r="Y589" s="28"/>
      <c r="AD589" s="28"/>
      <c r="AI589" s="28"/>
      <c r="AN589" s="28"/>
      <c r="AS589" s="28"/>
    </row>
    <row r="590">
      <c r="E590" s="28"/>
      <c r="J590" s="28"/>
      <c r="O590" s="28"/>
      <c r="T590" s="28"/>
      <c r="Y590" s="28"/>
      <c r="AD590" s="28"/>
      <c r="AI590" s="28"/>
      <c r="AN590" s="28"/>
      <c r="AS590" s="28"/>
    </row>
    <row r="591">
      <c r="E591" s="28"/>
      <c r="J591" s="28"/>
      <c r="O591" s="28"/>
      <c r="T591" s="28"/>
      <c r="Y591" s="28"/>
      <c r="AD591" s="28"/>
      <c r="AI591" s="28"/>
      <c r="AN591" s="28"/>
      <c r="AS591" s="28"/>
    </row>
    <row r="592">
      <c r="E592" s="28"/>
      <c r="J592" s="28"/>
      <c r="O592" s="28"/>
      <c r="T592" s="28"/>
      <c r="Y592" s="28"/>
      <c r="AD592" s="28"/>
      <c r="AI592" s="28"/>
      <c r="AN592" s="28"/>
      <c r="AS592" s="28"/>
    </row>
    <row r="593">
      <c r="E593" s="28"/>
      <c r="J593" s="28"/>
      <c r="O593" s="28"/>
      <c r="T593" s="28"/>
      <c r="Y593" s="28"/>
      <c r="AD593" s="28"/>
      <c r="AI593" s="28"/>
      <c r="AN593" s="28"/>
      <c r="AS593" s="28"/>
    </row>
    <row r="594">
      <c r="E594" s="28"/>
      <c r="J594" s="28"/>
      <c r="O594" s="28"/>
      <c r="T594" s="28"/>
      <c r="Y594" s="28"/>
      <c r="AD594" s="28"/>
      <c r="AI594" s="28"/>
      <c r="AN594" s="28"/>
      <c r="AS594" s="28"/>
    </row>
    <row r="595">
      <c r="E595" s="28"/>
      <c r="J595" s="28"/>
      <c r="O595" s="28"/>
      <c r="T595" s="28"/>
      <c r="Y595" s="28"/>
      <c r="AD595" s="28"/>
      <c r="AI595" s="28"/>
      <c r="AN595" s="28"/>
      <c r="AS595" s="28"/>
    </row>
    <row r="596">
      <c r="E596" s="28"/>
      <c r="J596" s="28"/>
      <c r="O596" s="28"/>
      <c r="T596" s="28"/>
      <c r="Y596" s="28"/>
      <c r="AD596" s="28"/>
      <c r="AI596" s="28"/>
      <c r="AN596" s="28"/>
      <c r="AS596" s="28"/>
    </row>
    <row r="597">
      <c r="E597" s="28"/>
      <c r="J597" s="28"/>
      <c r="O597" s="28"/>
      <c r="T597" s="28"/>
      <c r="Y597" s="28"/>
      <c r="AD597" s="28"/>
      <c r="AI597" s="28"/>
      <c r="AN597" s="28"/>
      <c r="AS597" s="28"/>
    </row>
    <row r="598">
      <c r="E598" s="28"/>
      <c r="J598" s="28"/>
      <c r="O598" s="28"/>
      <c r="T598" s="28"/>
      <c r="Y598" s="28"/>
      <c r="AD598" s="28"/>
      <c r="AI598" s="28"/>
      <c r="AN598" s="28"/>
      <c r="AS598" s="28"/>
    </row>
    <row r="599">
      <c r="E599" s="28"/>
      <c r="J599" s="28"/>
      <c r="O599" s="28"/>
      <c r="T599" s="28"/>
      <c r="Y599" s="28"/>
      <c r="AD599" s="28"/>
      <c r="AI599" s="28"/>
      <c r="AN599" s="28"/>
      <c r="AS599" s="28"/>
    </row>
    <row r="600">
      <c r="E600" s="28"/>
      <c r="J600" s="28"/>
      <c r="O600" s="28"/>
      <c r="T600" s="28"/>
      <c r="Y600" s="28"/>
      <c r="AD600" s="28"/>
      <c r="AI600" s="28"/>
      <c r="AN600" s="28"/>
      <c r="AS600" s="28"/>
    </row>
    <row r="601">
      <c r="E601" s="28"/>
      <c r="J601" s="28"/>
      <c r="O601" s="28"/>
      <c r="T601" s="28"/>
      <c r="Y601" s="28"/>
      <c r="AD601" s="28"/>
      <c r="AI601" s="28"/>
      <c r="AN601" s="28"/>
      <c r="AS601" s="28"/>
    </row>
    <row r="602">
      <c r="E602" s="28"/>
      <c r="J602" s="28"/>
      <c r="O602" s="28"/>
      <c r="T602" s="28"/>
      <c r="Y602" s="28"/>
      <c r="AD602" s="28"/>
      <c r="AI602" s="28"/>
      <c r="AN602" s="28"/>
      <c r="AS602" s="28"/>
    </row>
    <row r="603">
      <c r="E603" s="28"/>
      <c r="J603" s="28"/>
      <c r="O603" s="28"/>
      <c r="T603" s="28"/>
      <c r="Y603" s="28"/>
      <c r="AD603" s="28"/>
      <c r="AI603" s="28"/>
      <c r="AN603" s="28"/>
      <c r="AS603" s="28"/>
    </row>
    <row r="604">
      <c r="E604" s="28"/>
      <c r="J604" s="28"/>
      <c r="O604" s="28"/>
      <c r="T604" s="28"/>
      <c r="Y604" s="28"/>
      <c r="AD604" s="28"/>
      <c r="AI604" s="28"/>
      <c r="AN604" s="28"/>
      <c r="AS604" s="28"/>
    </row>
    <row r="605">
      <c r="E605" s="28"/>
      <c r="J605" s="28"/>
      <c r="O605" s="28"/>
      <c r="T605" s="28"/>
      <c r="Y605" s="28"/>
      <c r="AD605" s="28"/>
      <c r="AI605" s="28"/>
      <c r="AN605" s="28"/>
      <c r="AS605" s="28"/>
    </row>
    <row r="606">
      <c r="E606" s="28"/>
      <c r="J606" s="28"/>
      <c r="O606" s="28"/>
      <c r="T606" s="28"/>
      <c r="Y606" s="28"/>
      <c r="AD606" s="28"/>
      <c r="AI606" s="28"/>
      <c r="AN606" s="28"/>
      <c r="AS606" s="28"/>
    </row>
    <row r="607">
      <c r="E607" s="28"/>
      <c r="J607" s="28"/>
      <c r="O607" s="28"/>
      <c r="T607" s="28"/>
      <c r="Y607" s="28"/>
      <c r="AD607" s="28"/>
      <c r="AI607" s="28"/>
      <c r="AN607" s="28"/>
      <c r="AS607" s="28"/>
    </row>
    <row r="608">
      <c r="E608" s="28"/>
      <c r="J608" s="28"/>
      <c r="O608" s="28"/>
      <c r="T608" s="28"/>
      <c r="Y608" s="28"/>
      <c r="AD608" s="28"/>
      <c r="AI608" s="28"/>
      <c r="AN608" s="28"/>
      <c r="AS608" s="28"/>
    </row>
    <row r="609">
      <c r="E609" s="28"/>
      <c r="J609" s="28"/>
      <c r="O609" s="28"/>
      <c r="T609" s="28"/>
      <c r="Y609" s="28"/>
      <c r="AD609" s="28"/>
      <c r="AI609" s="28"/>
      <c r="AN609" s="28"/>
      <c r="AS609" s="28"/>
    </row>
    <row r="610">
      <c r="E610" s="28"/>
      <c r="J610" s="28"/>
      <c r="O610" s="28"/>
      <c r="T610" s="28"/>
      <c r="Y610" s="28"/>
      <c r="AD610" s="28"/>
      <c r="AI610" s="28"/>
      <c r="AN610" s="28"/>
      <c r="AS610" s="28"/>
    </row>
    <row r="611">
      <c r="E611" s="28"/>
      <c r="J611" s="28"/>
      <c r="O611" s="28"/>
      <c r="T611" s="28"/>
      <c r="Y611" s="28"/>
      <c r="AD611" s="28"/>
      <c r="AI611" s="28"/>
      <c r="AN611" s="28"/>
      <c r="AS611" s="28"/>
    </row>
    <row r="612">
      <c r="E612" s="28"/>
      <c r="J612" s="28"/>
      <c r="O612" s="28"/>
      <c r="T612" s="28"/>
      <c r="Y612" s="28"/>
      <c r="AD612" s="28"/>
      <c r="AI612" s="28"/>
      <c r="AN612" s="28"/>
      <c r="AS612" s="28"/>
    </row>
    <row r="613">
      <c r="E613" s="28"/>
      <c r="J613" s="28"/>
      <c r="O613" s="28"/>
      <c r="T613" s="28"/>
      <c r="Y613" s="28"/>
      <c r="AD613" s="28"/>
      <c r="AI613" s="28"/>
      <c r="AN613" s="28"/>
      <c r="AS613" s="28"/>
    </row>
    <row r="614">
      <c r="E614" s="28"/>
      <c r="J614" s="28"/>
      <c r="O614" s="28"/>
      <c r="T614" s="28"/>
      <c r="Y614" s="28"/>
      <c r="AD614" s="28"/>
      <c r="AI614" s="28"/>
      <c r="AN614" s="28"/>
      <c r="AS614" s="28"/>
    </row>
    <row r="615">
      <c r="E615" s="28"/>
      <c r="J615" s="28"/>
      <c r="O615" s="28"/>
      <c r="T615" s="28"/>
      <c r="Y615" s="28"/>
      <c r="AD615" s="28"/>
      <c r="AI615" s="28"/>
      <c r="AN615" s="28"/>
      <c r="AS615" s="28"/>
    </row>
    <row r="616">
      <c r="E616" s="28"/>
      <c r="J616" s="28"/>
      <c r="O616" s="28"/>
      <c r="T616" s="28"/>
      <c r="Y616" s="28"/>
      <c r="AD616" s="28"/>
      <c r="AI616" s="28"/>
      <c r="AN616" s="28"/>
      <c r="AS616" s="28"/>
    </row>
    <row r="617">
      <c r="E617" s="28"/>
      <c r="J617" s="28"/>
      <c r="O617" s="28"/>
      <c r="T617" s="28"/>
      <c r="Y617" s="28"/>
      <c r="AD617" s="28"/>
      <c r="AI617" s="28"/>
      <c r="AN617" s="28"/>
      <c r="AS617" s="28"/>
    </row>
    <row r="618">
      <c r="E618" s="28"/>
      <c r="J618" s="28"/>
      <c r="O618" s="28"/>
      <c r="T618" s="28"/>
      <c r="Y618" s="28"/>
      <c r="AD618" s="28"/>
      <c r="AI618" s="28"/>
      <c r="AN618" s="28"/>
      <c r="AS618" s="28"/>
    </row>
    <row r="619">
      <c r="E619" s="28"/>
      <c r="J619" s="28"/>
      <c r="O619" s="28"/>
      <c r="T619" s="28"/>
      <c r="Y619" s="28"/>
      <c r="AD619" s="28"/>
      <c r="AI619" s="28"/>
      <c r="AN619" s="28"/>
      <c r="AS619" s="28"/>
    </row>
    <row r="620">
      <c r="E620" s="28"/>
      <c r="J620" s="28"/>
      <c r="O620" s="28"/>
      <c r="T620" s="28"/>
      <c r="Y620" s="28"/>
      <c r="AD620" s="28"/>
      <c r="AI620" s="28"/>
      <c r="AN620" s="28"/>
      <c r="AS620" s="28"/>
    </row>
    <row r="621">
      <c r="E621" s="28"/>
      <c r="J621" s="28"/>
      <c r="O621" s="28"/>
      <c r="T621" s="28"/>
      <c r="Y621" s="28"/>
      <c r="AD621" s="28"/>
      <c r="AI621" s="28"/>
      <c r="AN621" s="28"/>
      <c r="AS621" s="28"/>
    </row>
    <row r="622">
      <c r="E622" s="28"/>
      <c r="J622" s="28"/>
      <c r="O622" s="28"/>
      <c r="T622" s="28"/>
      <c r="Y622" s="28"/>
      <c r="AD622" s="28"/>
      <c r="AI622" s="28"/>
      <c r="AN622" s="28"/>
      <c r="AS622" s="28"/>
    </row>
    <row r="623">
      <c r="E623" s="28"/>
      <c r="J623" s="28"/>
      <c r="O623" s="28"/>
      <c r="T623" s="28"/>
      <c r="Y623" s="28"/>
      <c r="AD623" s="28"/>
      <c r="AI623" s="28"/>
      <c r="AN623" s="28"/>
      <c r="AS623" s="28"/>
    </row>
    <row r="624">
      <c r="E624" s="28"/>
      <c r="J624" s="28"/>
      <c r="O624" s="28"/>
      <c r="T624" s="28"/>
      <c r="Y624" s="28"/>
      <c r="AD624" s="28"/>
      <c r="AI624" s="28"/>
      <c r="AN624" s="28"/>
      <c r="AS624" s="28"/>
    </row>
    <row r="625">
      <c r="E625" s="28"/>
      <c r="J625" s="28"/>
      <c r="O625" s="28"/>
      <c r="T625" s="28"/>
      <c r="Y625" s="28"/>
      <c r="AD625" s="28"/>
      <c r="AI625" s="28"/>
      <c r="AN625" s="28"/>
      <c r="AS625" s="28"/>
    </row>
    <row r="626">
      <c r="E626" s="28"/>
      <c r="J626" s="28"/>
      <c r="O626" s="28"/>
      <c r="T626" s="28"/>
      <c r="Y626" s="28"/>
      <c r="AD626" s="28"/>
      <c r="AI626" s="28"/>
      <c r="AN626" s="28"/>
      <c r="AS626" s="28"/>
    </row>
    <row r="627">
      <c r="E627" s="28"/>
      <c r="J627" s="28"/>
      <c r="O627" s="28"/>
      <c r="T627" s="28"/>
      <c r="Y627" s="28"/>
      <c r="AD627" s="28"/>
      <c r="AI627" s="28"/>
      <c r="AN627" s="28"/>
      <c r="AS627" s="28"/>
    </row>
    <row r="628">
      <c r="E628" s="28"/>
      <c r="J628" s="28"/>
      <c r="O628" s="28"/>
      <c r="T628" s="28"/>
      <c r="Y628" s="28"/>
      <c r="AD628" s="28"/>
      <c r="AI628" s="28"/>
      <c r="AN628" s="28"/>
      <c r="AS628" s="28"/>
    </row>
    <row r="629">
      <c r="E629" s="28"/>
      <c r="J629" s="28"/>
      <c r="O629" s="28"/>
      <c r="T629" s="28"/>
      <c r="Y629" s="28"/>
      <c r="AD629" s="28"/>
      <c r="AI629" s="28"/>
      <c r="AN629" s="28"/>
      <c r="AS629" s="28"/>
    </row>
    <row r="630">
      <c r="E630" s="28"/>
      <c r="J630" s="28"/>
      <c r="O630" s="28"/>
      <c r="T630" s="28"/>
      <c r="Y630" s="28"/>
      <c r="AD630" s="28"/>
      <c r="AI630" s="28"/>
      <c r="AN630" s="28"/>
      <c r="AS630" s="28"/>
    </row>
    <row r="631">
      <c r="E631" s="28"/>
      <c r="J631" s="28"/>
      <c r="O631" s="28"/>
      <c r="T631" s="28"/>
      <c r="Y631" s="28"/>
      <c r="AD631" s="28"/>
      <c r="AI631" s="28"/>
      <c r="AN631" s="28"/>
      <c r="AS631" s="28"/>
    </row>
    <row r="632">
      <c r="E632" s="28"/>
      <c r="J632" s="28"/>
      <c r="O632" s="28"/>
      <c r="T632" s="28"/>
      <c r="Y632" s="28"/>
      <c r="AD632" s="28"/>
      <c r="AI632" s="28"/>
      <c r="AN632" s="28"/>
      <c r="AS632" s="28"/>
    </row>
    <row r="633">
      <c r="E633" s="28"/>
      <c r="J633" s="28"/>
      <c r="O633" s="28"/>
      <c r="T633" s="28"/>
      <c r="Y633" s="28"/>
      <c r="AD633" s="28"/>
      <c r="AI633" s="28"/>
      <c r="AN633" s="28"/>
      <c r="AS633" s="28"/>
    </row>
    <row r="634">
      <c r="E634" s="28"/>
      <c r="J634" s="28"/>
      <c r="O634" s="28"/>
      <c r="T634" s="28"/>
      <c r="Y634" s="28"/>
      <c r="AD634" s="28"/>
      <c r="AI634" s="28"/>
      <c r="AN634" s="28"/>
      <c r="AS634" s="28"/>
    </row>
    <row r="635">
      <c r="E635" s="28"/>
      <c r="J635" s="28"/>
      <c r="O635" s="28"/>
      <c r="T635" s="28"/>
      <c r="Y635" s="28"/>
      <c r="AD635" s="28"/>
      <c r="AI635" s="28"/>
      <c r="AN635" s="28"/>
      <c r="AS635" s="28"/>
    </row>
    <row r="636">
      <c r="E636" s="28"/>
      <c r="J636" s="28"/>
      <c r="O636" s="28"/>
      <c r="T636" s="28"/>
      <c r="Y636" s="28"/>
      <c r="AD636" s="28"/>
      <c r="AI636" s="28"/>
      <c r="AN636" s="28"/>
      <c r="AS636" s="28"/>
    </row>
    <row r="637">
      <c r="E637" s="28"/>
      <c r="J637" s="28"/>
      <c r="O637" s="28"/>
      <c r="T637" s="28"/>
      <c r="Y637" s="28"/>
      <c r="AD637" s="28"/>
      <c r="AI637" s="28"/>
      <c r="AN637" s="28"/>
      <c r="AS637" s="28"/>
    </row>
    <row r="638">
      <c r="E638" s="28"/>
      <c r="J638" s="28"/>
      <c r="O638" s="28"/>
      <c r="T638" s="28"/>
      <c r="Y638" s="28"/>
      <c r="AD638" s="28"/>
      <c r="AI638" s="28"/>
      <c r="AN638" s="28"/>
      <c r="AS638" s="28"/>
    </row>
    <row r="639">
      <c r="E639" s="28"/>
      <c r="J639" s="28"/>
      <c r="O639" s="28"/>
      <c r="T639" s="28"/>
      <c r="Y639" s="28"/>
      <c r="AD639" s="28"/>
      <c r="AI639" s="28"/>
      <c r="AN639" s="28"/>
      <c r="AS639" s="28"/>
    </row>
    <row r="640">
      <c r="E640" s="28"/>
      <c r="J640" s="28"/>
      <c r="O640" s="28"/>
      <c r="T640" s="28"/>
      <c r="Y640" s="28"/>
      <c r="AD640" s="28"/>
      <c r="AI640" s="28"/>
      <c r="AN640" s="28"/>
      <c r="AS640" s="28"/>
    </row>
    <row r="641">
      <c r="E641" s="28"/>
      <c r="J641" s="28"/>
      <c r="O641" s="28"/>
      <c r="T641" s="28"/>
      <c r="Y641" s="28"/>
      <c r="AD641" s="28"/>
      <c r="AI641" s="28"/>
      <c r="AN641" s="28"/>
      <c r="AS641" s="28"/>
    </row>
    <row r="642">
      <c r="E642" s="28"/>
      <c r="J642" s="28"/>
      <c r="O642" s="28"/>
      <c r="T642" s="28"/>
      <c r="Y642" s="28"/>
      <c r="AD642" s="28"/>
      <c r="AI642" s="28"/>
      <c r="AN642" s="28"/>
      <c r="AS642" s="28"/>
    </row>
    <row r="643">
      <c r="E643" s="28"/>
      <c r="J643" s="28"/>
      <c r="O643" s="28"/>
      <c r="T643" s="28"/>
      <c r="Y643" s="28"/>
      <c r="AD643" s="28"/>
      <c r="AI643" s="28"/>
      <c r="AN643" s="28"/>
      <c r="AS643" s="28"/>
    </row>
    <row r="644">
      <c r="E644" s="28"/>
      <c r="J644" s="28"/>
      <c r="O644" s="28"/>
      <c r="T644" s="28"/>
      <c r="Y644" s="28"/>
      <c r="AD644" s="28"/>
      <c r="AI644" s="28"/>
      <c r="AN644" s="28"/>
      <c r="AS644" s="28"/>
    </row>
    <row r="645">
      <c r="E645" s="28"/>
      <c r="J645" s="28"/>
      <c r="O645" s="28"/>
      <c r="T645" s="28"/>
      <c r="Y645" s="28"/>
      <c r="AD645" s="28"/>
      <c r="AI645" s="28"/>
      <c r="AN645" s="28"/>
      <c r="AS645" s="28"/>
    </row>
    <row r="646">
      <c r="E646" s="28"/>
      <c r="J646" s="28"/>
      <c r="O646" s="28"/>
      <c r="T646" s="28"/>
      <c r="Y646" s="28"/>
      <c r="AD646" s="28"/>
      <c r="AI646" s="28"/>
      <c r="AN646" s="28"/>
      <c r="AS646" s="28"/>
    </row>
    <row r="647">
      <c r="E647" s="28"/>
      <c r="J647" s="28"/>
      <c r="O647" s="28"/>
      <c r="T647" s="28"/>
      <c r="Y647" s="28"/>
      <c r="AD647" s="28"/>
      <c r="AI647" s="28"/>
      <c r="AN647" s="28"/>
      <c r="AS647" s="28"/>
    </row>
    <row r="648">
      <c r="E648" s="28"/>
      <c r="J648" s="28"/>
      <c r="O648" s="28"/>
      <c r="T648" s="28"/>
      <c r="Y648" s="28"/>
      <c r="AD648" s="28"/>
      <c r="AI648" s="28"/>
      <c r="AN648" s="28"/>
      <c r="AS648" s="28"/>
    </row>
    <row r="649">
      <c r="E649" s="28"/>
      <c r="J649" s="28"/>
      <c r="O649" s="28"/>
      <c r="T649" s="28"/>
      <c r="Y649" s="28"/>
      <c r="AD649" s="28"/>
      <c r="AI649" s="28"/>
      <c r="AN649" s="28"/>
      <c r="AS649" s="28"/>
    </row>
    <row r="650">
      <c r="E650" s="28"/>
      <c r="J650" s="28"/>
      <c r="O650" s="28"/>
      <c r="T650" s="28"/>
      <c r="Y650" s="28"/>
      <c r="AD650" s="28"/>
      <c r="AI650" s="28"/>
      <c r="AN650" s="28"/>
      <c r="AS650" s="28"/>
    </row>
    <row r="651">
      <c r="E651" s="28"/>
      <c r="J651" s="28"/>
      <c r="O651" s="28"/>
      <c r="T651" s="28"/>
      <c r="Y651" s="28"/>
      <c r="AD651" s="28"/>
      <c r="AI651" s="28"/>
      <c r="AN651" s="28"/>
      <c r="AS651" s="28"/>
    </row>
    <row r="652">
      <c r="E652" s="28"/>
      <c r="J652" s="28"/>
      <c r="O652" s="28"/>
      <c r="T652" s="28"/>
      <c r="Y652" s="28"/>
      <c r="AD652" s="28"/>
      <c r="AI652" s="28"/>
      <c r="AN652" s="28"/>
      <c r="AS652" s="28"/>
    </row>
    <row r="653">
      <c r="E653" s="28"/>
      <c r="J653" s="28"/>
      <c r="O653" s="28"/>
      <c r="T653" s="28"/>
      <c r="Y653" s="28"/>
      <c r="AD653" s="28"/>
      <c r="AI653" s="28"/>
      <c r="AN653" s="28"/>
      <c r="AS653" s="28"/>
    </row>
    <row r="654">
      <c r="E654" s="28"/>
      <c r="J654" s="28"/>
      <c r="O654" s="28"/>
      <c r="T654" s="28"/>
      <c r="Y654" s="28"/>
      <c r="AD654" s="28"/>
      <c r="AI654" s="28"/>
      <c r="AN654" s="28"/>
      <c r="AS654" s="28"/>
    </row>
    <row r="655">
      <c r="E655" s="28"/>
      <c r="J655" s="28"/>
      <c r="O655" s="28"/>
      <c r="T655" s="28"/>
      <c r="Y655" s="28"/>
      <c r="AD655" s="28"/>
      <c r="AI655" s="28"/>
      <c r="AN655" s="28"/>
      <c r="AS655" s="28"/>
    </row>
    <row r="656">
      <c r="E656" s="28"/>
      <c r="J656" s="28"/>
      <c r="O656" s="28"/>
      <c r="T656" s="28"/>
      <c r="Y656" s="28"/>
      <c r="AD656" s="28"/>
      <c r="AI656" s="28"/>
      <c r="AN656" s="28"/>
      <c r="AS656" s="28"/>
    </row>
    <row r="657">
      <c r="E657" s="28"/>
      <c r="J657" s="28"/>
      <c r="O657" s="28"/>
      <c r="T657" s="28"/>
      <c r="Y657" s="28"/>
      <c r="AD657" s="28"/>
      <c r="AI657" s="28"/>
      <c r="AN657" s="28"/>
      <c r="AS657" s="28"/>
    </row>
    <row r="658">
      <c r="E658" s="28"/>
      <c r="J658" s="28"/>
      <c r="O658" s="28"/>
      <c r="T658" s="28"/>
      <c r="Y658" s="28"/>
      <c r="AD658" s="28"/>
      <c r="AI658" s="28"/>
      <c r="AN658" s="28"/>
      <c r="AS658" s="28"/>
    </row>
    <row r="659">
      <c r="E659" s="28"/>
      <c r="J659" s="28"/>
      <c r="O659" s="28"/>
      <c r="T659" s="28"/>
      <c r="Y659" s="28"/>
      <c r="AD659" s="28"/>
      <c r="AI659" s="28"/>
      <c r="AN659" s="28"/>
      <c r="AS659" s="28"/>
    </row>
    <row r="660">
      <c r="E660" s="28"/>
      <c r="J660" s="28"/>
      <c r="O660" s="28"/>
      <c r="T660" s="28"/>
      <c r="Y660" s="28"/>
      <c r="AD660" s="28"/>
      <c r="AI660" s="28"/>
      <c r="AN660" s="28"/>
      <c r="AS660" s="28"/>
    </row>
    <row r="661">
      <c r="E661" s="28"/>
      <c r="J661" s="28"/>
      <c r="O661" s="28"/>
      <c r="T661" s="28"/>
      <c r="Y661" s="28"/>
      <c r="AD661" s="28"/>
      <c r="AI661" s="28"/>
      <c r="AN661" s="28"/>
      <c r="AS661" s="28"/>
    </row>
    <row r="662">
      <c r="E662" s="28"/>
      <c r="J662" s="28"/>
      <c r="O662" s="28"/>
      <c r="T662" s="28"/>
      <c r="Y662" s="28"/>
      <c r="AD662" s="28"/>
      <c r="AI662" s="28"/>
      <c r="AN662" s="28"/>
      <c r="AS662" s="28"/>
    </row>
    <row r="663">
      <c r="E663" s="28"/>
      <c r="J663" s="28"/>
      <c r="O663" s="28"/>
      <c r="T663" s="28"/>
      <c r="Y663" s="28"/>
      <c r="AD663" s="28"/>
      <c r="AI663" s="28"/>
      <c r="AN663" s="28"/>
      <c r="AS663" s="28"/>
    </row>
    <row r="664">
      <c r="E664" s="28"/>
      <c r="J664" s="28"/>
      <c r="O664" s="28"/>
      <c r="T664" s="28"/>
      <c r="Y664" s="28"/>
      <c r="AD664" s="28"/>
      <c r="AI664" s="28"/>
      <c r="AN664" s="28"/>
      <c r="AS664" s="28"/>
    </row>
    <row r="665">
      <c r="E665" s="28"/>
      <c r="J665" s="28"/>
      <c r="O665" s="28"/>
      <c r="T665" s="28"/>
      <c r="Y665" s="28"/>
      <c r="AD665" s="28"/>
      <c r="AI665" s="28"/>
      <c r="AN665" s="28"/>
      <c r="AS665" s="28"/>
    </row>
    <row r="666">
      <c r="E666" s="28"/>
      <c r="J666" s="28"/>
      <c r="O666" s="28"/>
      <c r="T666" s="28"/>
      <c r="Y666" s="28"/>
      <c r="AD666" s="28"/>
      <c r="AI666" s="28"/>
      <c r="AN666" s="28"/>
      <c r="AS666" s="28"/>
    </row>
    <row r="667">
      <c r="E667" s="28"/>
      <c r="J667" s="28"/>
      <c r="O667" s="28"/>
      <c r="T667" s="28"/>
      <c r="Y667" s="28"/>
      <c r="AD667" s="28"/>
      <c r="AI667" s="28"/>
      <c r="AN667" s="28"/>
      <c r="AS667" s="28"/>
    </row>
    <row r="668">
      <c r="E668" s="28"/>
      <c r="J668" s="28"/>
      <c r="O668" s="28"/>
      <c r="T668" s="28"/>
      <c r="Y668" s="28"/>
      <c r="AD668" s="28"/>
      <c r="AI668" s="28"/>
      <c r="AN668" s="28"/>
      <c r="AS668" s="28"/>
    </row>
    <row r="669">
      <c r="E669" s="28"/>
      <c r="J669" s="28"/>
      <c r="O669" s="28"/>
      <c r="T669" s="28"/>
      <c r="Y669" s="28"/>
      <c r="AD669" s="28"/>
      <c r="AI669" s="28"/>
      <c r="AN669" s="28"/>
      <c r="AS669" s="28"/>
    </row>
    <row r="670">
      <c r="E670" s="28"/>
      <c r="J670" s="28"/>
      <c r="O670" s="28"/>
      <c r="T670" s="28"/>
      <c r="Y670" s="28"/>
      <c r="AD670" s="28"/>
      <c r="AI670" s="28"/>
      <c r="AN670" s="28"/>
      <c r="AS670" s="28"/>
    </row>
    <row r="671">
      <c r="E671" s="28"/>
      <c r="J671" s="28"/>
      <c r="O671" s="28"/>
      <c r="T671" s="28"/>
      <c r="Y671" s="28"/>
      <c r="AD671" s="28"/>
      <c r="AI671" s="28"/>
      <c r="AN671" s="28"/>
      <c r="AS671" s="28"/>
    </row>
    <row r="672">
      <c r="E672" s="28"/>
      <c r="J672" s="28"/>
      <c r="O672" s="28"/>
      <c r="T672" s="28"/>
      <c r="Y672" s="28"/>
      <c r="AD672" s="28"/>
      <c r="AI672" s="28"/>
      <c r="AN672" s="28"/>
      <c r="AS672" s="28"/>
    </row>
    <row r="673">
      <c r="E673" s="28"/>
      <c r="J673" s="28"/>
      <c r="O673" s="28"/>
      <c r="T673" s="28"/>
      <c r="Y673" s="28"/>
      <c r="AD673" s="28"/>
      <c r="AI673" s="28"/>
      <c r="AN673" s="28"/>
      <c r="AS673" s="28"/>
    </row>
    <row r="674">
      <c r="E674" s="28"/>
      <c r="J674" s="28"/>
      <c r="O674" s="28"/>
      <c r="T674" s="28"/>
      <c r="Y674" s="28"/>
      <c r="AD674" s="28"/>
      <c r="AI674" s="28"/>
      <c r="AN674" s="28"/>
      <c r="AS674" s="28"/>
    </row>
    <row r="675">
      <c r="E675" s="28"/>
      <c r="J675" s="28"/>
      <c r="O675" s="28"/>
      <c r="T675" s="28"/>
      <c r="Y675" s="28"/>
      <c r="AD675" s="28"/>
      <c r="AI675" s="28"/>
      <c r="AN675" s="28"/>
      <c r="AS675" s="28"/>
    </row>
    <row r="676">
      <c r="E676" s="28"/>
      <c r="J676" s="28"/>
      <c r="O676" s="28"/>
      <c r="T676" s="28"/>
      <c r="Y676" s="28"/>
      <c r="AD676" s="28"/>
      <c r="AI676" s="28"/>
      <c r="AN676" s="28"/>
      <c r="AS676" s="28"/>
    </row>
    <row r="677">
      <c r="E677" s="28"/>
      <c r="J677" s="28"/>
      <c r="O677" s="28"/>
      <c r="T677" s="28"/>
      <c r="Y677" s="28"/>
      <c r="AD677" s="28"/>
      <c r="AI677" s="28"/>
      <c r="AN677" s="28"/>
      <c r="AS677" s="28"/>
    </row>
    <row r="678">
      <c r="E678" s="28"/>
      <c r="J678" s="28"/>
      <c r="O678" s="28"/>
      <c r="T678" s="28"/>
      <c r="Y678" s="28"/>
      <c r="AD678" s="28"/>
      <c r="AI678" s="28"/>
      <c r="AN678" s="28"/>
      <c r="AS678" s="28"/>
    </row>
    <row r="679">
      <c r="E679" s="28"/>
      <c r="J679" s="28"/>
      <c r="O679" s="28"/>
      <c r="T679" s="28"/>
      <c r="Y679" s="28"/>
      <c r="AD679" s="28"/>
      <c r="AI679" s="28"/>
      <c r="AN679" s="28"/>
      <c r="AS679" s="28"/>
    </row>
    <row r="680">
      <c r="E680" s="28"/>
      <c r="J680" s="28"/>
      <c r="O680" s="28"/>
      <c r="T680" s="28"/>
      <c r="Y680" s="28"/>
      <c r="AD680" s="28"/>
      <c r="AI680" s="28"/>
      <c r="AN680" s="28"/>
      <c r="AS680" s="28"/>
    </row>
    <row r="681">
      <c r="E681" s="28"/>
      <c r="J681" s="28"/>
      <c r="O681" s="28"/>
      <c r="T681" s="28"/>
      <c r="Y681" s="28"/>
      <c r="AD681" s="28"/>
      <c r="AI681" s="28"/>
      <c r="AN681" s="28"/>
      <c r="AS681" s="28"/>
    </row>
    <row r="682">
      <c r="E682" s="28"/>
      <c r="J682" s="28"/>
      <c r="O682" s="28"/>
      <c r="T682" s="28"/>
      <c r="Y682" s="28"/>
      <c r="AD682" s="28"/>
      <c r="AI682" s="28"/>
      <c r="AN682" s="28"/>
      <c r="AS682" s="28"/>
    </row>
    <row r="683">
      <c r="E683" s="28"/>
      <c r="J683" s="28"/>
      <c r="O683" s="28"/>
      <c r="T683" s="28"/>
      <c r="Y683" s="28"/>
      <c r="AD683" s="28"/>
      <c r="AI683" s="28"/>
      <c r="AN683" s="28"/>
      <c r="AS683" s="28"/>
    </row>
    <row r="684">
      <c r="E684" s="28"/>
      <c r="J684" s="28"/>
      <c r="O684" s="28"/>
      <c r="T684" s="28"/>
      <c r="Y684" s="28"/>
      <c r="AD684" s="28"/>
      <c r="AI684" s="28"/>
      <c r="AN684" s="28"/>
      <c r="AS684" s="28"/>
    </row>
    <row r="685">
      <c r="E685" s="28"/>
      <c r="J685" s="28"/>
      <c r="O685" s="28"/>
      <c r="T685" s="28"/>
      <c r="Y685" s="28"/>
      <c r="AD685" s="28"/>
      <c r="AI685" s="28"/>
      <c r="AN685" s="28"/>
      <c r="AS685" s="28"/>
    </row>
    <row r="686">
      <c r="E686" s="28"/>
      <c r="J686" s="28"/>
      <c r="O686" s="28"/>
      <c r="T686" s="28"/>
      <c r="Y686" s="28"/>
      <c r="AD686" s="28"/>
      <c r="AI686" s="28"/>
      <c r="AN686" s="28"/>
      <c r="AS686" s="28"/>
    </row>
    <row r="687">
      <c r="E687" s="28"/>
      <c r="J687" s="28"/>
      <c r="O687" s="28"/>
      <c r="T687" s="28"/>
      <c r="Y687" s="28"/>
      <c r="AD687" s="28"/>
      <c r="AI687" s="28"/>
      <c r="AN687" s="28"/>
      <c r="AS687" s="28"/>
    </row>
    <row r="688">
      <c r="E688" s="28"/>
      <c r="J688" s="28"/>
      <c r="O688" s="28"/>
      <c r="T688" s="28"/>
      <c r="Y688" s="28"/>
      <c r="AD688" s="28"/>
      <c r="AI688" s="28"/>
      <c r="AN688" s="28"/>
      <c r="AS688" s="28"/>
    </row>
    <row r="689">
      <c r="E689" s="28"/>
      <c r="J689" s="28"/>
      <c r="O689" s="28"/>
      <c r="T689" s="28"/>
      <c r="Y689" s="28"/>
      <c r="AD689" s="28"/>
      <c r="AI689" s="28"/>
      <c r="AN689" s="28"/>
      <c r="AS689" s="28"/>
    </row>
    <row r="690">
      <c r="E690" s="28"/>
      <c r="J690" s="28"/>
      <c r="O690" s="28"/>
      <c r="T690" s="28"/>
      <c r="Y690" s="28"/>
      <c r="AD690" s="28"/>
      <c r="AI690" s="28"/>
      <c r="AN690" s="28"/>
      <c r="AS690" s="28"/>
    </row>
    <row r="691">
      <c r="E691" s="28"/>
      <c r="J691" s="28"/>
      <c r="O691" s="28"/>
      <c r="T691" s="28"/>
      <c r="Y691" s="28"/>
      <c r="AD691" s="28"/>
      <c r="AI691" s="28"/>
      <c r="AN691" s="28"/>
      <c r="AS691" s="28"/>
    </row>
    <row r="692">
      <c r="E692" s="28"/>
      <c r="J692" s="28"/>
      <c r="O692" s="28"/>
      <c r="T692" s="28"/>
      <c r="Y692" s="28"/>
      <c r="AD692" s="28"/>
      <c r="AI692" s="28"/>
      <c r="AN692" s="28"/>
      <c r="AS692" s="28"/>
    </row>
    <row r="693">
      <c r="E693" s="28"/>
      <c r="J693" s="28"/>
      <c r="O693" s="28"/>
      <c r="T693" s="28"/>
      <c r="Y693" s="28"/>
      <c r="AD693" s="28"/>
      <c r="AI693" s="28"/>
      <c r="AN693" s="28"/>
      <c r="AS693" s="28"/>
    </row>
    <row r="694">
      <c r="E694" s="28"/>
      <c r="J694" s="28"/>
      <c r="O694" s="28"/>
      <c r="T694" s="28"/>
      <c r="Y694" s="28"/>
      <c r="AD694" s="28"/>
      <c r="AI694" s="28"/>
      <c r="AN694" s="28"/>
      <c r="AS694" s="28"/>
    </row>
    <row r="695">
      <c r="E695" s="28"/>
      <c r="J695" s="28"/>
      <c r="O695" s="28"/>
      <c r="T695" s="28"/>
      <c r="Y695" s="28"/>
      <c r="AD695" s="28"/>
      <c r="AI695" s="28"/>
      <c r="AN695" s="28"/>
      <c r="AS695" s="28"/>
    </row>
    <row r="696">
      <c r="E696" s="28"/>
      <c r="J696" s="28"/>
      <c r="O696" s="28"/>
      <c r="T696" s="28"/>
      <c r="Y696" s="28"/>
      <c r="AD696" s="28"/>
      <c r="AI696" s="28"/>
      <c r="AN696" s="28"/>
      <c r="AS696" s="28"/>
    </row>
    <row r="697">
      <c r="E697" s="28"/>
      <c r="J697" s="28"/>
      <c r="O697" s="28"/>
      <c r="T697" s="28"/>
      <c r="Y697" s="28"/>
      <c r="AD697" s="28"/>
      <c r="AI697" s="28"/>
      <c r="AN697" s="28"/>
      <c r="AS697" s="28"/>
    </row>
    <row r="698">
      <c r="E698" s="28"/>
      <c r="J698" s="28"/>
      <c r="O698" s="28"/>
      <c r="T698" s="28"/>
      <c r="Y698" s="28"/>
      <c r="AD698" s="28"/>
      <c r="AI698" s="28"/>
      <c r="AN698" s="28"/>
      <c r="AS698" s="28"/>
    </row>
    <row r="699">
      <c r="E699" s="28"/>
      <c r="J699" s="28"/>
      <c r="O699" s="28"/>
      <c r="T699" s="28"/>
      <c r="Y699" s="28"/>
      <c r="AD699" s="28"/>
      <c r="AI699" s="28"/>
      <c r="AN699" s="28"/>
      <c r="AS699" s="28"/>
    </row>
    <row r="700">
      <c r="E700" s="28"/>
      <c r="J700" s="28"/>
      <c r="O700" s="28"/>
      <c r="T700" s="28"/>
      <c r="Y700" s="28"/>
      <c r="AD700" s="28"/>
      <c r="AI700" s="28"/>
      <c r="AN700" s="28"/>
      <c r="AS700" s="28"/>
    </row>
    <row r="701">
      <c r="E701" s="28"/>
      <c r="J701" s="28"/>
      <c r="O701" s="28"/>
      <c r="T701" s="28"/>
      <c r="Y701" s="28"/>
      <c r="AD701" s="28"/>
      <c r="AI701" s="28"/>
      <c r="AN701" s="28"/>
      <c r="AS701" s="28"/>
    </row>
    <row r="702">
      <c r="E702" s="28"/>
      <c r="J702" s="28"/>
      <c r="O702" s="28"/>
      <c r="T702" s="28"/>
      <c r="Y702" s="28"/>
      <c r="AD702" s="28"/>
      <c r="AI702" s="28"/>
      <c r="AN702" s="28"/>
      <c r="AS702" s="28"/>
    </row>
    <row r="703">
      <c r="E703" s="28"/>
      <c r="J703" s="28"/>
      <c r="O703" s="28"/>
      <c r="T703" s="28"/>
      <c r="Y703" s="28"/>
      <c r="AD703" s="28"/>
      <c r="AI703" s="28"/>
      <c r="AN703" s="28"/>
      <c r="AS703" s="28"/>
    </row>
    <row r="704">
      <c r="E704" s="28"/>
      <c r="J704" s="28"/>
      <c r="O704" s="28"/>
      <c r="T704" s="28"/>
      <c r="Y704" s="28"/>
      <c r="AD704" s="28"/>
      <c r="AI704" s="28"/>
      <c r="AN704" s="28"/>
      <c r="AS704" s="28"/>
    </row>
    <row r="705">
      <c r="E705" s="28"/>
      <c r="J705" s="28"/>
      <c r="O705" s="28"/>
      <c r="T705" s="28"/>
      <c r="Y705" s="28"/>
      <c r="AD705" s="28"/>
      <c r="AI705" s="28"/>
      <c r="AN705" s="28"/>
      <c r="AS705" s="28"/>
    </row>
    <row r="706">
      <c r="E706" s="28"/>
      <c r="J706" s="28"/>
      <c r="O706" s="28"/>
      <c r="T706" s="28"/>
      <c r="Y706" s="28"/>
      <c r="AD706" s="28"/>
      <c r="AI706" s="28"/>
      <c r="AN706" s="28"/>
      <c r="AS706" s="28"/>
    </row>
    <row r="707">
      <c r="E707" s="28"/>
      <c r="J707" s="28"/>
      <c r="O707" s="28"/>
      <c r="T707" s="28"/>
      <c r="Y707" s="28"/>
      <c r="AD707" s="28"/>
      <c r="AI707" s="28"/>
      <c r="AN707" s="28"/>
      <c r="AS707" s="28"/>
    </row>
    <row r="708">
      <c r="E708" s="28"/>
      <c r="J708" s="28"/>
      <c r="O708" s="28"/>
      <c r="T708" s="28"/>
      <c r="Y708" s="28"/>
      <c r="AD708" s="28"/>
      <c r="AI708" s="28"/>
      <c r="AN708" s="28"/>
      <c r="AS708" s="28"/>
    </row>
    <row r="709">
      <c r="E709" s="28"/>
      <c r="J709" s="28"/>
      <c r="O709" s="28"/>
      <c r="T709" s="28"/>
      <c r="Y709" s="28"/>
      <c r="AD709" s="28"/>
      <c r="AI709" s="28"/>
      <c r="AN709" s="28"/>
      <c r="AS709" s="28"/>
    </row>
    <row r="710">
      <c r="E710" s="28"/>
      <c r="J710" s="28"/>
      <c r="O710" s="28"/>
      <c r="T710" s="28"/>
      <c r="Y710" s="28"/>
      <c r="AD710" s="28"/>
      <c r="AI710" s="28"/>
      <c r="AN710" s="28"/>
      <c r="AS710" s="28"/>
    </row>
    <row r="711">
      <c r="E711" s="28"/>
      <c r="J711" s="28"/>
      <c r="O711" s="28"/>
      <c r="T711" s="28"/>
      <c r="Y711" s="28"/>
      <c r="AD711" s="28"/>
      <c r="AI711" s="28"/>
      <c r="AN711" s="28"/>
      <c r="AS711" s="28"/>
    </row>
    <row r="712">
      <c r="E712" s="28"/>
      <c r="J712" s="28"/>
      <c r="O712" s="28"/>
      <c r="T712" s="28"/>
      <c r="Y712" s="28"/>
      <c r="AD712" s="28"/>
      <c r="AI712" s="28"/>
      <c r="AN712" s="28"/>
      <c r="AS712" s="28"/>
    </row>
    <row r="713">
      <c r="E713" s="28"/>
      <c r="J713" s="28"/>
      <c r="O713" s="28"/>
      <c r="T713" s="28"/>
      <c r="Y713" s="28"/>
      <c r="AD713" s="28"/>
      <c r="AI713" s="28"/>
      <c r="AN713" s="28"/>
      <c r="AS713" s="28"/>
    </row>
    <row r="714">
      <c r="E714" s="28"/>
      <c r="J714" s="28"/>
      <c r="O714" s="28"/>
      <c r="T714" s="28"/>
      <c r="Y714" s="28"/>
      <c r="AD714" s="28"/>
      <c r="AI714" s="28"/>
      <c r="AN714" s="28"/>
      <c r="AS714" s="28"/>
    </row>
    <row r="715">
      <c r="E715" s="28"/>
      <c r="J715" s="28"/>
      <c r="O715" s="28"/>
      <c r="T715" s="28"/>
      <c r="Y715" s="28"/>
      <c r="AD715" s="28"/>
      <c r="AI715" s="28"/>
      <c r="AN715" s="28"/>
      <c r="AS715" s="28"/>
    </row>
    <row r="716">
      <c r="E716" s="28"/>
      <c r="J716" s="28"/>
      <c r="O716" s="28"/>
      <c r="T716" s="28"/>
      <c r="Y716" s="28"/>
      <c r="AD716" s="28"/>
      <c r="AI716" s="28"/>
      <c r="AN716" s="28"/>
      <c r="AS716" s="28"/>
    </row>
    <row r="717">
      <c r="E717" s="28"/>
      <c r="J717" s="28"/>
      <c r="O717" s="28"/>
      <c r="T717" s="28"/>
      <c r="Y717" s="28"/>
      <c r="AD717" s="28"/>
      <c r="AI717" s="28"/>
      <c r="AN717" s="28"/>
      <c r="AS717" s="28"/>
    </row>
    <row r="718">
      <c r="E718" s="28"/>
      <c r="J718" s="28"/>
      <c r="O718" s="28"/>
      <c r="T718" s="28"/>
      <c r="Y718" s="28"/>
      <c r="AD718" s="28"/>
      <c r="AI718" s="28"/>
      <c r="AN718" s="28"/>
      <c r="AS718" s="28"/>
    </row>
    <row r="719">
      <c r="E719" s="28"/>
      <c r="J719" s="28"/>
      <c r="O719" s="28"/>
      <c r="T719" s="28"/>
      <c r="Y719" s="28"/>
      <c r="AD719" s="28"/>
      <c r="AI719" s="28"/>
      <c r="AN719" s="28"/>
      <c r="AS719" s="28"/>
    </row>
    <row r="720">
      <c r="E720" s="28"/>
      <c r="J720" s="28"/>
      <c r="O720" s="28"/>
      <c r="T720" s="28"/>
      <c r="Y720" s="28"/>
      <c r="AD720" s="28"/>
      <c r="AI720" s="28"/>
      <c r="AN720" s="28"/>
      <c r="AS720" s="28"/>
    </row>
    <row r="721">
      <c r="E721" s="28"/>
      <c r="J721" s="28"/>
      <c r="O721" s="28"/>
      <c r="T721" s="28"/>
      <c r="Y721" s="28"/>
      <c r="AD721" s="28"/>
      <c r="AI721" s="28"/>
      <c r="AN721" s="28"/>
      <c r="AS721" s="28"/>
    </row>
    <row r="722">
      <c r="E722" s="28"/>
      <c r="J722" s="28"/>
      <c r="O722" s="28"/>
      <c r="T722" s="28"/>
      <c r="Y722" s="28"/>
      <c r="AD722" s="28"/>
      <c r="AI722" s="28"/>
      <c r="AN722" s="28"/>
      <c r="AS722" s="28"/>
    </row>
    <row r="723">
      <c r="E723" s="28"/>
      <c r="J723" s="28"/>
      <c r="O723" s="28"/>
      <c r="T723" s="28"/>
      <c r="Y723" s="28"/>
      <c r="AD723" s="28"/>
      <c r="AI723" s="28"/>
      <c r="AN723" s="28"/>
      <c r="AS723" s="28"/>
    </row>
    <row r="724">
      <c r="E724" s="28"/>
      <c r="J724" s="28"/>
      <c r="O724" s="28"/>
      <c r="T724" s="28"/>
      <c r="Y724" s="28"/>
      <c r="AD724" s="28"/>
      <c r="AI724" s="28"/>
      <c r="AN724" s="28"/>
      <c r="AS724" s="28"/>
    </row>
    <row r="725">
      <c r="E725" s="28"/>
      <c r="J725" s="28"/>
      <c r="O725" s="28"/>
      <c r="T725" s="28"/>
      <c r="Y725" s="28"/>
      <c r="AD725" s="28"/>
      <c r="AI725" s="28"/>
      <c r="AN725" s="28"/>
      <c r="AS725" s="28"/>
    </row>
    <row r="726">
      <c r="E726" s="28"/>
      <c r="J726" s="28"/>
      <c r="O726" s="28"/>
      <c r="T726" s="28"/>
      <c r="Y726" s="28"/>
      <c r="AD726" s="28"/>
      <c r="AI726" s="28"/>
      <c r="AN726" s="28"/>
      <c r="AS726" s="28"/>
    </row>
    <row r="727">
      <c r="E727" s="28"/>
      <c r="J727" s="28"/>
      <c r="O727" s="28"/>
      <c r="T727" s="28"/>
      <c r="Y727" s="28"/>
      <c r="AD727" s="28"/>
      <c r="AI727" s="28"/>
      <c r="AN727" s="28"/>
      <c r="AS727" s="28"/>
    </row>
    <row r="728">
      <c r="E728" s="28"/>
      <c r="J728" s="28"/>
      <c r="O728" s="28"/>
      <c r="T728" s="28"/>
      <c r="Y728" s="28"/>
      <c r="AD728" s="28"/>
      <c r="AI728" s="28"/>
      <c r="AN728" s="28"/>
      <c r="AS728" s="28"/>
    </row>
    <row r="729">
      <c r="E729" s="28"/>
      <c r="J729" s="28"/>
      <c r="O729" s="28"/>
      <c r="T729" s="28"/>
      <c r="Y729" s="28"/>
      <c r="AD729" s="28"/>
      <c r="AI729" s="28"/>
      <c r="AN729" s="28"/>
      <c r="AS729" s="28"/>
    </row>
    <row r="730">
      <c r="E730" s="28"/>
      <c r="J730" s="28"/>
      <c r="O730" s="28"/>
      <c r="T730" s="28"/>
      <c r="Y730" s="28"/>
      <c r="AD730" s="28"/>
      <c r="AI730" s="28"/>
      <c r="AN730" s="28"/>
      <c r="AS730" s="28"/>
    </row>
    <row r="731">
      <c r="E731" s="28"/>
      <c r="J731" s="28"/>
      <c r="O731" s="28"/>
      <c r="T731" s="28"/>
      <c r="Y731" s="28"/>
      <c r="AD731" s="28"/>
      <c r="AI731" s="28"/>
      <c r="AN731" s="28"/>
      <c r="AS731" s="28"/>
    </row>
    <row r="732">
      <c r="E732" s="28"/>
      <c r="J732" s="28"/>
      <c r="O732" s="28"/>
      <c r="T732" s="28"/>
      <c r="Y732" s="28"/>
      <c r="AD732" s="28"/>
      <c r="AI732" s="28"/>
      <c r="AN732" s="28"/>
      <c r="AS732" s="28"/>
    </row>
    <row r="733">
      <c r="E733" s="28"/>
      <c r="J733" s="28"/>
      <c r="O733" s="28"/>
      <c r="T733" s="28"/>
      <c r="Y733" s="28"/>
      <c r="AD733" s="28"/>
      <c r="AI733" s="28"/>
      <c r="AN733" s="28"/>
      <c r="AS733" s="28"/>
    </row>
    <row r="734">
      <c r="E734" s="28"/>
      <c r="J734" s="28"/>
      <c r="O734" s="28"/>
      <c r="T734" s="28"/>
      <c r="Y734" s="28"/>
      <c r="AD734" s="28"/>
      <c r="AI734" s="28"/>
      <c r="AN734" s="28"/>
      <c r="AS734" s="28"/>
    </row>
    <row r="735">
      <c r="E735" s="28"/>
      <c r="J735" s="28"/>
      <c r="O735" s="28"/>
      <c r="T735" s="28"/>
      <c r="Y735" s="28"/>
      <c r="AD735" s="28"/>
      <c r="AI735" s="28"/>
      <c r="AN735" s="28"/>
      <c r="AS735" s="28"/>
    </row>
    <row r="736">
      <c r="E736" s="28"/>
      <c r="J736" s="28"/>
      <c r="O736" s="28"/>
      <c r="T736" s="28"/>
      <c r="Y736" s="28"/>
      <c r="AD736" s="28"/>
      <c r="AI736" s="28"/>
      <c r="AN736" s="28"/>
      <c r="AS736" s="28"/>
    </row>
    <row r="737">
      <c r="E737" s="28"/>
      <c r="J737" s="28"/>
      <c r="O737" s="28"/>
      <c r="T737" s="28"/>
      <c r="Y737" s="28"/>
      <c r="AD737" s="28"/>
      <c r="AI737" s="28"/>
      <c r="AN737" s="28"/>
      <c r="AS737" s="28"/>
    </row>
    <row r="738">
      <c r="E738" s="28"/>
      <c r="J738" s="28"/>
      <c r="O738" s="28"/>
      <c r="T738" s="28"/>
      <c r="Y738" s="28"/>
      <c r="AD738" s="28"/>
      <c r="AI738" s="28"/>
      <c r="AN738" s="28"/>
      <c r="AS738" s="28"/>
    </row>
    <row r="739">
      <c r="E739" s="28"/>
      <c r="J739" s="28"/>
      <c r="O739" s="28"/>
      <c r="T739" s="28"/>
      <c r="Y739" s="28"/>
      <c r="AD739" s="28"/>
      <c r="AI739" s="28"/>
      <c r="AN739" s="28"/>
      <c r="AS739" s="28"/>
    </row>
    <row r="740">
      <c r="E740" s="28"/>
      <c r="J740" s="28"/>
      <c r="O740" s="28"/>
      <c r="T740" s="28"/>
      <c r="Y740" s="28"/>
      <c r="AD740" s="28"/>
      <c r="AI740" s="28"/>
      <c r="AN740" s="28"/>
      <c r="AS740" s="28"/>
    </row>
    <row r="741">
      <c r="E741" s="28"/>
      <c r="J741" s="28"/>
      <c r="O741" s="28"/>
      <c r="T741" s="28"/>
      <c r="Y741" s="28"/>
      <c r="AD741" s="28"/>
      <c r="AI741" s="28"/>
      <c r="AN741" s="28"/>
      <c r="AS741" s="28"/>
    </row>
    <row r="742">
      <c r="E742" s="28"/>
      <c r="J742" s="28"/>
      <c r="O742" s="28"/>
      <c r="T742" s="28"/>
      <c r="Y742" s="28"/>
      <c r="AD742" s="28"/>
      <c r="AI742" s="28"/>
      <c r="AN742" s="28"/>
      <c r="AS742" s="28"/>
    </row>
    <row r="743">
      <c r="E743" s="28"/>
      <c r="J743" s="28"/>
      <c r="O743" s="28"/>
      <c r="T743" s="28"/>
      <c r="Y743" s="28"/>
      <c r="AD743" s="28"/>
      <c r="AI743" s="28"/>
      <c r="AN743" s="28"/>
      <c r="AS743" s="28"/>
    </row>
    <row r="744">
      <c r="E744" s="28"/>
      <c r="J744" s="28"/>
      <c r="O744" s="28"/>
      <c r="T744" s="28"/>
      <c r="Y744" s="28"/>
      <c r="AD744" s="28"/>
      <c r="AI744" s="28"/>
      <c r="AN744" s="28"/>
      <c r="AS744" s="28"/>
    </row>
    <row r="745">
      <c r="E745" s="28"/>
      <c r="J745" s="28"/>
      <c r="O745" s="28"/>
      <c r="T745" s="28"/>
      <c r="Y745" s="28"/>
      <c r="AD745" s="28"/>
      <c r="AI745" s="28"/>
      <c r="AN745" s="28"/>
      <c r="AS745" s="28"/>
    </row>
    <row r="746">
      <c r="E746" s="28"/>
      <c r="J746" s="28"/>
      <c r="O746" s="28"/>
      <c r="T746" s="28"/>
      <c r="Y746" s="28"/>
      <c r="AD746" s="28"/>
      <c r="AI746" s="28"/>
      <c r="AN746" s="28"/>
      <c r="AS746" s="28"/>
    </row>
    <row r="747">
      <c r="E747" s="28"/>
      <c r="J747" s="28"/>
      <c r="O747" s="28"/>
      <c r="T747" s="28"/>
      <c r="Y747" s="28"/>
      <c r="AD747" s="28"/>
      <c r="AI747" s="28"/>
      <c r="AN747" s="28"/>
      <c r="AS747" s="28"/>
    </row>
    <row r="748">
      <c r="E748" s="28"/>
      <c r="J748" s="28"/>
      <c r="O748" s="28"/>
      <c r="T748" s="28"/>
      <c r="Y748" s="28"/>
      <c r="AD748" s="28"/>
      <c r="AI748" s="28"/>
      <c r="AN748" s="28"/>
      <c r="AS748" s="28"/>
    </row>
    <row r="749">
      <c r="E749" s="28"/>
      <c r="J749" s="28"/>
      <c r="O749" s="28"/>
      <c r="T749" s="28"/>
      <c r="Y749" s="28"/>
      <c r="AD749" s="28"/>
      <c r="AI749" s="28"/>
      <c r="AN749" s="28"/>
      <c r="AS749" s="28"/>
    </row>
    <row r="750">
      <c r="E750" s="28"/>
      <c r="J750" s="28"/>
      <c r="O750" s="28"/>
      <c r="T750" s="28"/>
      <c r="Y750" s="28"/>
      <c r="AD750" s="28"/>
      <c r="AI750" s="28"/>
      <c r="AN750" s="28"/>
      <c r="AS750" s="28"/>
    </row>
    <row r="751">
      <c r="E751" s="28"/>
      <c r="J751" s="28"/>
      <c r="O751" s="28"/>
      <c r="T751" s="28"/>
      <c r="Y751" s="28"/>
      <c r="AD751" s="28"/>
      <c r="AI751" s="28"/>
      <c r="AN751" s="28"/>
      <c r="AS751" s="28"/>
    </row>
    <row r="752">
      <c r="E752" s="28"/>
      <c r="J752" s="28"/>
      <c r="O752" s="28"/>
      <c r="T752" s="28"/>
      <c r="Y752" s="28"/>
      <c r="AD752" s="28"/>
      <c r="AI752" s="28"/>
      <c r="AN752" s="28"/>
      <c r="AS752" s="28"/>
    </row>
    <row r="753">
      <c r="E753" s="28"/>
      <c r="J753" s="28"/>
      <c r="O753" s="28"/>
      <c r="T753" s="28"/>
      <c r="Y753" s="28"/>
      <c r="AD753" s="28"/>
      <c r="AI753" s="28"/>
      <c r="AN753" s="28"/>
      <c r="AS753" s="28"/>
    </row>
    <row r="754">
      <c r="E754" s="28"/>
      <c r="J754" s="28"/>
      <c r="O754" s="28"/>
      <c r="T754" s="28"/>
      <c r="Y754" s="28"/>
      <c r="AD754" s="28"/>
      <c r="AI754" s="28"/>
      <c r="AN754" s="28"/>
      <c r="AS754" s="28"/>
    </row>
    <row r="755">
      <c r="E755" s="28"/>
      <c r="J755" s="28"/>
      <c r="O755" s="28"/>
      <c r="T755" s="28"/>
      <c r="Y755" s="28"/>
      <c r="AD755" s="28"/>
      <c r="AI755" s="28"/>
      <c r="AN755" s="28"/>
      <c r="AS755" s="28"/>
    </row>
    <row r="756">
      <c r="E756" s="28"/>
      <c r="J756" s="28"/>
      <c r="O756" s="28"/>
      <c r="T756" s="28"/>
      <c r="Y756" s="28"/>
      <c r="AD756" s="28"/>
      <c r="AI756" s="28"/>
      <c r="AN756" s="28"/>
      <c r="AS756" s="28"/>
    </row>
    <row r="757">
      <c r="E757" s="28"/>
      <c r="J757" s="28"/>
      <c r="O757" s="28"/>
      <c r="T757" s="28"/>
      <c r="Y757" s="28"/>
      <c r="AD757" s="28"/>
      <c r="AI757" s="28"/>
      <c r="AN757" s="28"/>
      <c r="AS757" s="28"/>
    </row>
    <row r="758">
      <c r="E758" s="28"/>
      <c r="J758" s="28"/>
      <c r="O758" s="28"/>
      <c r="T758" s="28"/>
      <c r="Y758" s="28"/>
      <c r="AD758" s="28"/>
      <c r="AI758" s="28"/>
      <c r="AN758" s="28"/>
      <c r="AS758" s="28"/>
    </row>
    <row r="759">
      <c r="E759" s="28"/>
      <c r="J759" s="28"/>
      <c r="O759" s="28"/>
      <c r="T759" s="28"/>
      <c r="Y759" s="28"/>
      <c r="AD759" s="28"/>
      <c r="AI759" s="28"/>
      <c r="AN759" s="28"/>
      <c r="AS759" s="28"/>
    </row>
    <row r="760">
      <c r="E760" s="28"/>
      <c r="J760" s="28"/>
      <c r="O760" s="28"/>
      <c r="T760" s="28"/>
      <c r="Y760" s="28"/>
      <c r="AD760" s="28"/>
      <c r="AI760" s="28"/>
      <c r="AN760" s="28"/>
      <c r="AS760" s="28"/>
    </row>
    <row r="761">
      <c r="E761" s="28"/>
      <c r="J761" s="28"/>
      <c r="O761" s="28"/>
      <c r="T761" s="28"/>
      <c r="Y761" s="28"/>
      <c r="AD761" s="28"/>
      <c r="AI761" s="28"/>
      <c r="AN761" s="28"/>
      <c r="AS761" s="28"/>
    </row>
    <row r="762">
      <c r="E762" s="28"/>
      <c r="J762" s="28"/>
      <c r="O762" s="28"/>
      <c r="T762" s="28"/>
      <c r="Y762" s="28"/>
      <c r="AD762" s="28"/>
      <c r="AI762" s="28"/>
      <c r="AN762" s="28"/>
      <c r="AS762" s="28"/>
    </row>
    <row r="763">
      <c r="E763" s="28"/>
      <c r="J763" s="28"/>
      <c r="O763" s="28"/>
      <c r="T763" s="28"/>
      <c r="Y763" s="28"/>
      <c r="AD763" s="28"/>
      <c r="AI763" s="28"/>
      <c r="AN763" s="28"/>
      <c r="AS763" s="28"/>
    </row>
    <row r="764">
      <c r="E764" s="28"/>
      <c r="J764" s="28"/>
      <c r="O764" s="28"/>
      <c r="T764" s="28"/>
      <c r="Y764" s="28"/>
      <c r="AD764" s="28"/>
      <c r="AI764" s="28"/>
      <c r="AN764" s="28"/>
      <c r="AS764" s="28"/>
    </row>
    <row r="765">
      <c r="E765" s="28"/>
      <c r="J765" s="28"/>
      <c r="O765" s="28"/>
      <c r="T765" s="28"/>
      <c r="Y765" s="28"/>
      <c r="AD765" s="28"/>
      <c r="AI765" s="28"/>
      <c r="AN765" s="28"/>
      <c r="AS765" s="28"/>
    </row>
    <row r="766">
      <c r="E766" s="28"/>
      <c r="J766" s="28"/>
      <c r="O766" s="28"/>
      <c r="T766" s="28"/>
      <c r="Y766" s="28"/>
      <c r="AD766" s="28"/>
      <c r="AI766" s="28"/>
      <c r="AN766" s="28"/>
      <c r="AS766" s="28"/>
    </row>
    <row r="767">
      <c r="E767" s="28"/>
      <c r="J767" s="28"/>
      <c r="O767" s="28"/>
      <c r="T767" s="28"/>
      <c r="Y767" s="28"/>
      <c r="AD767" s="28"/>
      <c r="AI767" s="28"/>
      <c r="AN767" s="28"/>
      <c r="AS767" s="28"/>
    </row>
    <row r="768">
      <c r="E768" s="28"/>
      <c r="J768" s="28"/>
      <c r="O768" s="28"/>
      <c r="T768" s="28"/>
      <c r="Y768" s="28"/>
      <c r="AD768" s="28"/>
      <c r="AI768" s="28"/>
      <c r="AN768" s="28"/>
      <c r="AS768" s="28"/>
    </row>
    <row r="769">
      <c r="E769" s="28"/>
      <c r="J769" s="28"/>
      <c r="O769" s="28"/>
      <c r="T769" s="28"/>
      <c r="Y769" s="28"/>
      <c r="AD769" s="28"/>
      <c r="AI769" s="28"/>
      <c r="AN769" s="28"/>
      <c r="AS769" s="28"/>
    </row>
    <row r="770">
      <c r="E770" s="28"/>
      <c r="J770" s="28"/>
      <c r="O770" s="28"/>
      <c r="T770" s="28"/>
      <c r="Y770" s="28"/>
      <c r="AD770" s="28"/>
      <c r="AI770" s="28"/>
      <c r="AN770" s="28"/>
      <c r="AS770" s="28"/>
    </row>
    <row r="771">
      <c r="E771" s="28"/>
      <c r="J771" s="28"/>
      <c r="O771" s="28"/>
      <c r="T771" s="28"/>
      <c r="Y771" s="28"/>
      <c r="AD771" s="28"/>
      <c r="AI771" s="28"/>
      <c r="AN771" s="28"/>
      <c r="AS771" s="28"/>
    </row>
    <row r="772">
      <c r="E772" s="28"/>
      <c r="J772" s="28"/>
      <c r="O772" s="28"/>
      <c r="T772" s="28"/>
      <c r="Y772" s="28"/>
      <c r="AD772" s="28"/>
      <c r="AI772" s="28"/>
      <c r="AN772" s="28"/>
      <c r="AS772" s="28"/>
    </row>
    <row r="773">
      <c r="E773" s="28"/>
      <c r="J773" s="28"/>
      <c r="O773" s="28"/>
      <c r="T773" s="28"/>
      <c r="Y773" s="28"/>
      <c r="AD773" s="28"/>
      <c r="AI773" s="28"/>
      <c r="AN773" s="28"/>
      <c r="AS773" s="28"/>
    </row>
    <row r="774">
      <c r="E774" s="28"/>
      <c r="J774" s="28"/>
      <c r="O774" s="28"/>
      <c r="T774" s="28"/>
      <c r="Y774" s="28"/>
      <c r="AD774" s="28"/>
      <c r="AI774" s="28"/>
      <c r="AN774" s="28"/>
      <c r="AS774" s="28"/>
    </row>
    <row r="775">
      <c r="E775" s="28"/>
      <c r="J775" s="28"/>
      <c r="O775" s="28"/>
      <c r="T775" s="28"/>
      <c r="Y775" s="28"/>
      <c r="AD775" s="28"/>
      <c r="AI775" s="28"/>
      <c r="AN775" s="28"/>
      <c r="AS775" s="28"/>
    </row>
    <row r="776">
      <c r="E776" s="28"/>
      <c r="J776" s="28"/>
      <c r="O776" s="28"/>
      <c r="T776" s="28"/>
      <c r="Y776" s="28"/>
      <c r="AD776" s="28"/>
      <c r="AI776" s="28"/>
      <c r="AN776" s="28"/>
      <c r="AS776" s="28"/>
    </row>
    <row r="777">
      <c r="E777" s="28"/>
      <c r="J777" s="28"/>
      <c r="O777" s="28"/>
      <c r="T777" s="28"/>
      <c r="Y777" s="28"/>
      <c r="AD777" s="28"/>
      <c r="AI777" s="28"/>
      <c r="AN777" s="28"/>
      <c r="AS777" s="28"/>
    </row>
    <row r="778">
      <c r="E778" s="28"/>
      <c r="J778" s="28"/>
      <c r="O778" s="28"/>
      <c r="T778" s="28"/>
      <c r="Y778" s="28"/>
      <c r="AD778" s="28"/>
      <c r="AI778" s="28"/>
      <c r="AN778" s="28"/>
      <c r="AS778" s="28"/>
    </row>
    <row r="779">
      <c r="E779" s="28"/>
      <c r="J779" s="28"/>
      <c r="O779" s="28"/>
      <c r="T779" s="28"/>
      <c r="Y779" s="28"/>
      <c r="AD779" s="28"/>
      <c r="AI779" s="28"/>
      <c r="AN779" s="28"/>
      <c r="AS779" s="28"/>
    </row>
    <row r="780">
      <c r="E780" s="28"/>
      <c r="J780" s="28"/>
      <c r="O780" s="28"/>
      <c r="T780" s="28"/>
      <c r="Y780" s="28"/>
      <c r="AD780" s="28"/>
      <c r="AI780" s="28"/>
      <c r="AN780" s="28"/>
      <c r="AS780" s="28"/>
    </row>
    <row r="781">
      <c r="E781" s="28"/>
      <c r="J781" s="28"/>
      <c r="O781" s="28"/>
      <c r="T781" s="28"/>
      <c r="Y781" s="28"/>
      <c r="AD781" s="28"/>
      <c r="AI781" s="28"/>
      <c r="AN781" s="28"/>
      <c r="AS781" s="28"/>
    </row>
    <row r="782">
      <c r="E782" s="28"/>
      <c r="J782" s="28"/>
      <c r="O782" s="28"/>
      <c r="T782" s="28"/>
      <c r="Y782" s="28"/>
      <c r="AD782" s="28"/>
      <c r="AI782" s="28"/>
      <c r="AN782" s="28"/>
      <c r="AS782" s="28"/>
    </row>
    <row r="783">
      <c r="E783" s="28"/>
      <c r="J783" s="28"/>
      <c r="O783" s="28"/>
      <c r="T783" s="28"/>
      <c r="Y783" s="28"/>
      <c r="AD783" s="28"/>
      <c r="AI783" s="28"/>
      <c r="AN783" s="28"/>
      <c r="AS783" s="28"/>
    </row>
    <row r="784">
      <c r="E784" s="28"/>
      <c r="J784" s="28"/>
      <c r="O784" s="28"/>
      <c r="T784" s="28"/>
      <c r="Y784" s="28"/>
      <c r="AD784" s="28"/>
      <c r="AI784" s="28"/>
      <c r="AN784" s="28"/>
      <c r="AS784" s="28"/>
    </row>
    <row r="785">
      <c r="E785" s="28"/>
      <c r="J785" s="28"/>
      <c r="O785" s="28"/>
      <c r="T785" s="28"/>
      <c r="Y785" s="28"/>
      <c r="AD785" s="28"/>
      <c r="AI785" s="28"/>
      <c r="AN785" s="28"/>
      <c r="AS785" s="28"/>
    </row>
    <row r="786">
      <c r="E786" s="28"/>
      <c r="J786" s="28"/>
      <c r="O786" s="28"/>
      <c r="T786" s="28"/>
      <c r="Y786" s="28"/>
      <c r="AD786" s="28"/>
      <c r="AI786" s="28"/>
      <c r="AN786" s="28"/>
      <c r="AS786" s="28"/>
    </row>
    <row r="787">
      <c r="E787" s="28"/>
      <c r="J787" s="28"/>
      <c r="O787" s="28"/>
      <c r="T787" s="28"/>
      <c r="Y787" s="28"/>
      <c r="AD787" s="28"/>
      <c r="AI787" s="28"/>
      <c r="AN787" s="28"/>
      <c r="AS787" s="28"/>
    </row>
    <row r="788">
      <c r="E788" s="28"/>
      <c r="J788" s="28"/>
      <c r="O788" s="28"/>
      <c r="T788" s="28"/>
      <c r="Y788" s="28"/>
      <c r="AD788" s="28"/>
      <c r="AI788" s="28"/>
      <c r="AN788" s="28"/>
      <c r="AS788" s="28"/>
    </row>
    <row r="789">
      <c r="E789" s="28"/>
      <c r="J789" s="28"/>
      <c r="O789" s="28"/>
      <c r="T789" s="28"/>
      <c r="Y789" s="28"/>
      <c r="AD789" s="28"/>
      <c r="AI789" s="28"/>
      <c r="AN789" s="28"/>
      <c r="AS789" s="28"/>
    </row>
    <row r="790">
      <c r="E790" s="28"/>
      <c r="J790" s="28"/>
      <c r="O790" s="28"/>
      <c r="T790" s="28"/>
      <c r="Y790" s="28"/>
      <c r="AD790" s="28"/>
      <c r="AI790" s="28"/>
      <c r="AN790" s="28"/>
      <c r="AS790" s="28"/>
    </row>
    <row r="791">
      <c r="E791" s="28"/>
      <c r="J791" s="28"/>
      <c r="O791" s="28"/>
      <c r="T791" s="28"/>
      <c r="Y791" s="28"/>
      <c r="AD791" s="28"/>
      <c r="AI791" s="28"/>
      <c r="AN791" s="28"/>
      <c r="AS791" s="28"/>
    </row>
    <row r="792">
      <c r="E792" s="28"/>
      <c r="J792" s="28"/>
      <c r="O792" s="28"/>
      <c r="T792" s="28"/>
      <c r="Y792" s="28"/>
      <c r="AD792" s="28"/>
      <c r="AI792" s="28"/>
      <c r="AN792" s="28"/>
      <c r="AS792" s="28"/>
    </row>
    <row r="793">
      <c r="E793" s="28"/>
      <c r="J793" s="28"/>
      <c r="O793" s="28"/>
      <c r="T793" s="28"/>
      <c r="Y793" s="28"/>
      <c r="AD793" s="28"/>
      <c r="AI793" s="28"/>
      <c r="AN793" s="28"/>
      <c r="AS793" s="28"/>
    </row>
    <row r="794">
      <c r="E794" s="28"/>
      <c r="J794" s="28"/>
      <c r="O794" s="28"/>
      <c r="T794" s="28"/>
      <c r="Y794" s="28"/>
      <c r="AD794" s="28"/>
      <c r="AI794" s="28"/>
      <c r="AN794" s="28"/>
      <c r="AS794" s="28"/>
    </row>
    <row r="795">
      <c r="E795" s="28"/>
      <c r="J795" s="28"/>
      <c r="O795" s="28"/>
      <c r="T795" s="28"/>
      <c r="Y795" s="28"/>
      <c r="AD795" s="28"/>
      <c r="AI795" s="28"/>
      <c r="AN795" s="28"/>
      <c r="AS795" s="28"/>
    </row>
    <row r="796">
      <c r="E796" s="28"/>
      <c r="J796" s="28"/>
      <c r="O796" s="28"/>
      <c r="T796" s="28"/>
      <c r="Y796" s="28"/>
      <c r="AD796" s="28"/>
      <c r="AI796" s="28"/>
      <c r="AN796" s="28"/>
      <c r="AS796" s="28"/>
    </row>
    <row r="797">
      <c r="E797" s="28"/>
      <c r="J797" s="28"/>
      <c r="O797" s="28"/>
      <c r="T797" s="28"/>
      <c r="Y797" s="28"/>
      <c r="AD797" s="28"/>
      <c r="AI797" s="28"/>
      <c r="AN797" s="28"/>
      <c r="AS797" s="28"/>
    </row>
    <row r="798">
      <c r="E798" s="28"/>
      <c r="J798" s="28"/>
      <c r="O798" s="28"/>
      <c r="T798" s="28"/>
      <c r="Y798" s="28"/>
      <c r="AD798" s="28"/>
      <c r="AI798" s="28"/>
      <c r="AN798" s="28"/>
      <c r="AS798" s="28"/>
    </row>
    <row r="799">
      <c r="E799" s="28"/>
      <c r="J799" s="28"/>
      <c r="O799" s="28"/>
      <c r="T799" s="28"/>
      <c r="Y799" s="28"/>
      <c r="AD799" s="28"/>
      <c r="AI799" s="28"/>
      <c r="AN799" s="28"/>
      <c r="AS799" s="28"/>
    </row>
    <row r="800">
      <c r="E800" s="28"/>
      <c r="J800" s="28"/>
      <c r="O800" s="28"/>
      <c r="T800" s="28"/>
      <c r="Y800" s="28"/>
      <c r="AD800" s="28"/>
      <c r="AI800" s="28"/>
      <c r="AN800" s="28"/>
      <c r="AS800" s="28"/>
    </row>
    <row r="801">
      <c r="E801" s="28"/>
      <c r="J801" s="28"/>
      <c r="O801" s="28"/>
      <c r="T801" s="28"/>
      <c r="Y801" s="28"/>
      <c r="AD801" s="28"/>
      <c r="AI801" s="28"/>
      <c r="AN801" s="28"/>
      <c r="AS801" s="28"/>
    </row>
    <row r="802">
      <c r="E802" s="28"/>
      <c r="J802" s="28"/>
      <c r="O802" s="28"/>
      <c r="T802" s="28"/>
      <c r="Y802" s="28"/>
      <c r="AD802" s="28"/>
      <c r="AI802" s="28"/>
      <c r="AN802" s="28"/>
      <c r="AS802" s="28"/>
    </row>
    <row r="803">
      <c r="E803" s="28"/>
      <c r="J803" s="28"/>
      <c r="O803" s="28"/>
      <c r="T803" s="28"/>
      <c r="Y803" s="28"/>
      <c r="AD803" s="28"/>
      <c r="AI803" s="28"/>
      <c r="AN803" s="28"/>
      <c r="AS803" s="28"/>
    </row>
    <row r="804">
      <c r="E804" s="28"/>
      <c r="J804" s="28"/>
      <c r="O804" s="28"/>
      <c r="T804" s="28"/>
      <c r="Y804" s="28"/>
      <c r="AD804" s="28"/>
      <c r="AI804" s="28"/>
      <c r="AN804" s="28"/>
      <c r="AS804" s="28"/>
    </row>
    <row r="805">
      <c r="E805" s="28"/>
      <c r="J805" s="28"/>
      <c r="O805" s="28"/>
      <c r="T805" s="28"/>
      <c r="Y805" s="28"/>
      <c r="AD805" s="28"/>
      <c r="AI805" s="28"/>
      <c r="AN805" s="28"/>
      <c r="AS805" s="28"/>
    </row>
    <row r="806">
      <c r="E806" s="28"/>
      <c r="J806" s="28"/>
      <c r="O806" s="28"/>
      <c r="T806" s="28"/>
      <c r="Y806" s="28"/>
      <c r="AD806" s="28"/>
      <c r="AI806" s="28"/>
      <c r="AN806" s="28"/>
      <c r="AS806" s="28"/>
    </row>
    <row r="807">
      <c r="E807" s="28"/>
      <c r="J807" s="28"/>
      <c r="O807" s="28"/>
      <c r="T807" s="28"/>
      <c r="Y807" s="28"/>
      <c r="AD807" s="28"/>
      <c r="AI807" s="28"/>
      <c r="AN807" s="28"/>
      <c r="AS807" s="28"/>
    </row>
    <row r="808">
      <c r="E808" s="28"/>
      <c r="J808" s="28"/>
      <c r="O808" s="28"/>
      <c r="T808" s="28"/>
      <c r="Y808" s="28"/>
      <c r="AD808" s="28"/>
      <c r="AI808" s="28"/>
      <c r="AN808" s="28"/>
      <c r="AS808" s="28"/>
    </row>
    <row r="809">
      <c r="E809" s="28"/>
      <c r="J809" s="28"/>
      <c r="O809" s="28"/>
      <c r="T809" s="28"/>
      <c r="Y809" s="28"/>
      <c r="AD809" s="28"/>
      <c r="AI809" s="28"/>
      <c r="AN809" s="28"/>
      <c r="AS809" s="28"/>
    </row>
    <row r="810">
      <c r="E810" s="28"/>
      <c r="J810" s="28"/>
      <c r="O810" s="28"/>
      <c r="T810" s="28"/>
      <c r="Y810" s="28"/>
      <c r="AD810" s="28"/>
      <c r="AI810" s="28"/>
      <c r="AN810" s="28"/>
      <c r="AS810" s="28"/>
    </row>
    <row r="811">
      <c r="E811" s="28"/>
      <c r="J811" s="28"/>
      <c r="O811" s="28"/>
      <c r="T811" s="28"/>
      <c r="Y811" s="28"/>
      <c r="AD811" s="28"/>
      <c r="AI811" s="28"/>
      <c r="AN811" s="28"/>
      <c r="AS811" s="28"/>
    </row>
    <row r="812">
      <c r="E812" s="28"/>
      <c r="J812" s="28"/>
      <c r="O812" s="28"/>
      <c r="T812" s="28"/>
      <c r="Y812" s="28"/>
      <c r="AD812" s="28"/>
      <c r="AI812" s="28"/>
      <c r="AN812" s="28"/>
      <c r="AS812" s="28"/>
    </row>
    <row r="813">
      <c r="E813" s="28"/>
      <c r="J813" s="28"/>
      <c r="O813" s="28"/>
      <c r="T813" s="28"/>
      <c r="Y813" s="28"/>
      <c r="AD813" s="28"/>
      <c r="AI813" s="28"/>
      <c r="AN813" s="28"/>
      <c r="AS813" s="28"/>
    </row>
    <row r="814">
      <c r="E814" s="28"/>
      <c r="J814" s="28"/>
      <c r="O814" s="28"/>
      <c r="T814" s="28"/>
      <c r="Y814" s="28"/>
      <c r="AD814" s="28"/>
      <c r="AI814" s="28"/>
      <c r="AN814" s="28"/>
      <c r="AS814" s="28"/>
    </row>
    <row r="815">
      <c r="E815" s="28"/>
      <c r="J815" s="28"/>
      <c r="O815" s="28"/>
      <c r="T815" s="28"/>
      <c r="Y815" s="28"/>
      <c r="AD815" s="28"/>
      <c r="AI815" s="28"/>
      <c r="AN815" s="28"/>
      <c r="AS815" s="28"/>
    </row>
    <row r="816">
      <c r="E816" s="28"/>
      <c r="J816" s="28"/>
      <c r="O816" s="28"/>
      <c r="T816" s="28"/>
      <c r="Y816" s="28"/>
      <c r="AD816" s="28"/>
      <c r="AI816" s="28"/>
      <c r="AN816" s="28"/>
      <c r="AS816" s="28"/>
    </row>
    <row r="817">
      <c r="E817" s="28"/>
      <c r="J817" s="28"/>
      <c r="O817" s="28"/>
      <c r="T817" s="28"/>
      <c r="Y817" s="28"/>
      <c r="AD817" s="28"/>
      <c r="AI817" s="28"/>
      <c r="AN817" s="28"/>
      <c r="AS817" s="28"/>
    </row>
    <row r="818">
      <c r="E818" s="28"/>
      <c r="J818" s="28"/>
      <c r="O818" s="28"/>
      <c r="T818" s="28"/>
      <c r="Y818" s="28"/>
      <c r="AD818" s="28"/>
      <c r="AI818" s="28"/>
      <c r="AN818" s="28"/>
      <c r="AS818" s="28"/>
    </row>
    <row r="819">
      <c r="E819" s="28"/>
      <c r="J819" s="28"/>
      <c r="O819" s="28"/>
      <c r="T819" s="28"/>
      <c r="Y819" s="28"/>
      <c r="AD819" s="28"/>
      <c r="AI819" s="28"/>
      <c r="AN819" s="28"/>
      <c r="AS819" s="28"/>
    </row>
    <row r="820">
      <c r="E820" s="28"/>
      <c r="J820" s="28"/>
      <c r="O820" s="28"/>
      <c r="T820" s="28"/>
      <c r="Y820" s="28"/>
      <c r="AD820" s="28"/>
      <c r="AI820" s="28"/>
      <c r="AN820" s="28"/>
      <c r="AS820" s="28"/>
    </row>
    <row r="821">
      <c r="E821" s="28"/>
      <c r="J821" s="28"/>
      <c r="O821" s="28"/>
      <c r="T821" s="28"/>
      <c r="Y821" s="28"/>
      <c r="AD821" s="28"/>
      <c r="AI821" s="28"/>
      <c r="AN821" s="28"/>
      <c r="AS821" s="28"/>
    </row>
    <row r="822">
      <c r="E822" s="28"/>
      <c r="J822" s="28"/>
      <c r="O822" s="28"/>
      <c r="T822" s="28"/>
      <c r="Y822" s="28"/>
      <c r="AD822" s="28"/>
      <c r="AI822" s="28"/>
      <c r="AN822" s="28"/>
      <c r="AS822" s="28"/>
    </row>
    <row r="823">
      <c r="E823" s="28"/>
      <c r="J823" s="28"/>
      <c r="O823" s="28"/>
      <c r="T823" s="28"/>
      <c r="Y823" s="28"/>
      <c r="AD823" s="28"/>
      <c r="AI823" s="28"/>
      <c r="AN823" s="28"/>
      <c r="AS823" s="28"/>
    </row>
    <row r="824">
      <c r="E824" s="28"/>
      <c r="J824" s="28"/>
      <c r="O824" s="28"/>
      <c r="T824" s="28"/>
      <c r="Y824" s="28"/>
      <c r="AD824" s="28"/>
      <c r="AI824" s="28"/>
      <c r="AN824" s="28"/>
      <c r="AS824" s="28"/>
    </row>
    <row r="825">
      <c r="E825" s="28"/>
      <c r="J825" s="28"/>
      <c r="O825" s="28"/>
      <c r="T825" s="28"/>
      <c r="Y825" s="28"/>
      <c r="AD825" s="28"/>
      <c r="AI825" s="28"/>
      <c r="AN825" s="28"/>
      <c r="AS825" s="28"/>
    </row>
    <row r="826">
      <c r="E826" s="28"/>
      <c r="J826" s="28"/>
      <c r="O826" s="28"/>
      <c r="T826" s="28"/>
      <c r="Y826" s="28"/>
      <c r="AD826" s="28"/>
      <c r="AI826" s="28"/>
      <c r="AN826" s="28"/>
      <c r="AS826" s="28"/>
    </row>
    <row r="827">
      <c r="E827" s="28"/>
      <c r="J827" s="28"/>
      <c r="O827" s="28"/>
      <c r="T827" s="28"/>
      <c r="Y827" s="28"/>
      <c r="AD827" s="28"/>
      <c r="AI827" s="28"/>
      <c r="AN827" s="28"/>
      <c r="AS827" s="28"/>
    </row>
    <row r="828">
      <c r="E828" s="28"/>
      <c r="J828" s="28"/>
      <c r="O828" s="28"/>
      <c r="T828" s="28"/>
      <c r="Y828" s="28"/>
      <c r="AD828" s="28"/>
      <c r="AI828" s="28"/>
      <c r="AN828" s="28"/>
      <c r="AS828" s="28"/>
    </row>
    <row r="829">
      <c r="E829" s="28"/>
      <c r="J829" s="28"/>
      <c r="O829" s="28"/>
      <c r="T829" s="28"/>
      <c r="Y829" s="28"/>
      <c r="AD829" s="28"/>
      <c r="AI829" s="28"/>
      <c r="AN829" s="28"/>
      <c r="AS829" s="28"/>
    </row>
    <row r="830">
      <c r="E830" s="28"/>
      <c r="J830" s="28"/>
      <c r="O830" s="28"/>
      <c r="T830" s="28"/>
      <c r="Y830" s="28"/>
      <c r="AD830" s="28"/>
      <c r="AI830" s="28"/>
      <c r="AN830" s="28"/>
      <c r="AS830" s="28"/>
    </row>
    <row r="831">
      <c r="E831" s="28"/>
      <c r="J831" s="28"/>
      <c r="O831" s="28"/>
      <c r="T831" s="28"/>
      <c r="Y831" s="28"/>
      <c r="AD831" s="28"/>
      <c r="AI831" s="28"/>
      <c r="AN831" s="28"/>
      <c r="AS831" s="28"/>
    </row>
    <row r="832">
      <c r="E832" s="28"/>
      <c r="J832" s="28"/>
      <c r="O832" s="28"/>
      <c r="T832" s="28"/>
      <c r="Y832" s="28"/>
      <c r="AD832" s="28"/>
      <c r="AI832" s="28"/>
      <c r="AN832" s="28"/>
      <c r="AS832" s="28"/>
    </row>
    <row r="833">
      <c r="E833" s="28"/>
      <c r="J833" s="28"/>
      <c r="O833" s="28"/>
      <c r="T833" s="28"/>
      <c r="Y833" s="28"/>
      <c r="AD833" s="28"/>
      <c r="AI833" s="28"/>
      <c r="AN833" s="28"/>
      <c r="AS833" s="28"/>
    </row>
    <row r="834">
      <c r="E834" s="28"/>
      <c r="J834" s="28"/>
      <c r="O834" s="28"/>
      <c r="T834" s="28"/>
      <c r="Y834" s="28"/>
      <c r="AD834" s="28"/>
      <c r="AI834" s="28"/>
      <c r="AN834" s="28"/>
      <c r="AS834" s="28"/>
    </row>
    <row r="835">
      <c r="E835" s="28"/>
      <c r="J835" s="28"/>
      <c r="O835" s="28"/>
      <c r="T835" s="28"/>
      <c r="Y835" s="28"/>
      <c r="AD835" s="28"/>
      <c r="AI835" s="28"/>
      <c r="AN835" s="28"/>
      <c r="AS835" s="28"/>
    </row>
    <row r="836">
      <c r="E836" s="28"/>
      <c r="J836" s="28"/>
      <c r="O836" s="28"/>
      <c r="T836" s="28"/>
      <c r="Y836" s="28"/>
      <c r="AD836" s="28"/>
      <c r="AI836" s="28"/>
      <c r="AN836" s="28"/>
      <c r="AS836" s="28"/>
    </row>
    <row r="837">
      <c r="E837" s="28"/>
      <c r="J837" s="28"/>
      <c r="O837" s="28"/>
      <c r="T837" s="28"/>
      <c r="Y837" s="28"/>
      <c r="AD837" s="28"/>
      <c r="AI837" s="28"/>
      <c r="AN837" s="28"/>
      <c r="AS837" s="28"/>
    </row>
    <row r="838">
      <c r="E838" s="28"/>
      <c r="J838" s="28"/>
      <c r="O838" s="28"/>
      <c r="T838" s="28"/>
      <c r="Y838" s="28"/>
      <c r="AD838" s="28"/>
      <c r="AI838" s="28"/>
      <c r="AN838" s="28"/>
      <c r="AS838" s="28"/>
    </row>
    <row r="839">
      <c r="E839" s="28"/>
      <c r="J839" s="28"/>
      <c r="O839" s="28"/>
      <c r="T839" s="28"/>
      <c r="Y839" s="28"/>
      <c r="AD839" s="28"/>
      <c r="AI839" s="28"/>
      <c r="AN839" s="28"/>
      <c r="AS839" s="28"/>
    </row>
    <row r="840">
      <c r="E840" s="28"/>
      <c r="J840" s="28"/>
      <c r="O840" s="28"/>
      <c r="T840" s="28"/>
      <c r="Y840" s="28"/>
      <c r="AD840" s="28"/>
      <c r="AI840" s="28"/>
      <c r="AN840" s="28"/>
      <c r="AS840" s="28"/>
    </row>
    <row r="841">
      <c r="E841" s="28"/>
      <c r="J841" s="28"/>
      <c r="O841" s="28"/>
      <c r="T841" s="28"/>
      <c r="Y841" s="28"/>
      <c r="AD841" s="28"/>
      <c r="AI841" s="28"/>
      <c r="AN841" s="28"/>
      <c r="AS841" s="28"/>
    </row>
    <row r="842">
      <c r="E842" s="28"/>
      <c r="J842" s="28"/>
      <c r="O842" s="28"/>
      <c r="T842" s="28"/>
      <c r="Y842" s="28"/>
      <c r="AD842" s="28"/>
      <c r="AI842" s="28"/>
      <c r="AN842" s="28"/>
      <c r="AS842" s="28"/>
    </row>
    <row r="843">
      <c r="E843" s="28"/>
      <c r="J843" s="28"/>
      <c r="O843" s="28"/>
      <c r="T843" s="28"/>
      <c r="Y843" s="28"/>
      <c r="AD843" s="28"/>
      <c r="AI843" s="28"/>
      <c r="AN843" s="28"/>
      <c r="AS843" s="28"/>
    </row>
    <row r="844">
      <c r="E844" s="28"/>
      <c r="J844" s="28"/>
      <c r="O844" s="28"/>
      <c r="T844" s="28"/>
      <c r="Y844" s="28"/>
      <c r="AD844" s="28"/>
      <c r="AI844" s="28"/>
      <c r="AN844" s="28"/>
      <c r="AS844" s="28"/>
    </row>
    <row r="845">
      <c r="E845" s="28"/>
      <c r="J845" s="28"/>
      <c r="O845" s="28"/>
      <c r="T845" s="28"/>
      <c r="Y845" s="28"/>
      <c r="AD845" s="28"/>
      <c r="AI845" s="28"/>
      <c r="AN845" s="28"/>
      <c r="AS845" s="28"/>
    </row>
    <row r="846">
      <c r="E846" s="28"/>
      <c r="J846" s="28"/>
      <c r="O846" s="28"/>
      <c r="T846" s="28"/>
      <c r="Y846" s="28"/>
      <c r="AD846" s="28"/>
      <c r="AI846" s="28"/>
      <c r="AN846" s="28"/>
      <c r="AS846" s="28"/>
    </row>
    <row r="847">
      <c r="E847" s="28"/>
      <c r="J847" s="28"/>
      <c r="O847" s="28"/>
      <c r="T847" s="28"/>
      <c r="Y847" s="28"/>
      <c r="AD847" s="28"/>
      <c r="AI847" s="28"/>
      <c r="AN847" s="28"/>
      <c r="AS847" s="28"/>
    </row>
    <row r="848">
      <c r="E848" s="28"/>
      <c r="J848" s="28"/>
      <c r="O848" s="28"/>
      <c r="T848" s="28"/>
      <c r="Y848" s="28"/>
      <c r="AD848" s="28"/>
      <c r="AI848" s="28"/>
      <c r="AN848" s="28"/>
      <c r="AS848" s="28"/>
    </row>
    <row r="849">
      <c r="E849" s="28"/>
      <c r="J849" s="28"/>
      <c r="O849" s="28"/>
      <c r="T849" s="28"/>
      <c r="Y849" s="28"/>
      <c r="AD849" s="28"/>
      <c r="AI849" s="28"/>
      <c r="AN849" s="28"/>
      <c r="AS849" s="28"/>
    </row>
    <row r="850">
      <c r="E850" s="28"/>
      <c r="J850" s="28"/>
      <c r="O850" s="28"/>
      <c r="T850" s="28"/>
      <c r="Y850" s="28"/>
      <c r="AD850" s="28"/>
      <c r="AI850" s="28"/>
      <c r="AN850" s="28"/>
      <c r="AS850" s="28"/>
    </row>
    <row r="851">
      <c r="E851" s="28"/>
      <c r="J851" s="28"/>
      <c r="O851" s="28"/>
      <c r="T851" s="28"/>
      <c r="Y851" s="28"/>
      <c r="AD851" s="28"/>
      <c r="AI851" s="28"/>
      <c r="AN851" s="28"/>
      <c r="AS851" s="28"/>
    </row>
    <row r="852">
      <c r="E852" s="28"/>
      <c r="J852" s="28"/>
      <c r="O852" s="28"/>
      <c r="T852" s="28"/>
      <c r="Y852" s="28"/>
      <c r="AD852" s="28"/>
      <c r="AI852" s="28"/>
      <c r="AN852" s="28"/>
      <c r="AS852" s="28"/>
    </row>
    <row r="853">
      <c r="E853" s="28"/>
      <c r="J853" s="28"/>
      <c r="O853" s="28"/>
      <c r="T853" s="28"/>
      <c r="Y853" s="28"/>
      <c r="AD853" s="28"/>
      <c r="AI853" s="28"/>
      <c r="AN853" s="28"/>
      <c r="AS853" s="28"/>
    </row>
    <row r="854">
      <c r="E854" s="28"/>
      <c r="J854" s="28"/>
      <c r="O854" s="28"/>
      <c r="T854" s="28"/>
      <c r="Y854" s="28"/>
      <c r="AD854" s="28"/>
      <c r="AI854" s="28"/>
      <c r="AN854" s="28"/>
      <c r="AS854" s="28"/>
    </row>
    <row r="855">
      <c r="E855" s="28"/>
      <c r="J855" s="28"/>
      <c r="O855" s="28"/>
      <c r="T855" s="28"/>
      <c r="Y855" s="28"/>
      <c r="AD855" s="28"/>
      <c r="AI855" s="28"/>
      <c r="AN855" s="28"/>
      <c r="AS855" s="28"/>
    </row>
    <row r="856">
      <c r="E856" s="28"/>
      <c r="J856" s="28"/>
      <c r="O856" s="28"/>
      <c r="T856" s="28"/>
      <c r="Y856" s="28"/>
      <c r="AD856" s="28"/>
      <c r="AI856" s="28"/>
      <c r="AN856" s="28"/>
      <c r="AS856" s="28"/>
    </row>
    <row r="857">
      <c r="E857" s="28"/>
      <c r="J857" s="28"/>
      <c r="O857" s="28"/>
      <c r="T857" s="28"/>
      <c r="Y857" s="28"/>
      <c r="AD857" s="28"/>
      <c r="AI857" s="28"/>
      <c r="AN857" s="28"/>
      <c r="AS857" s="28"/>
    </row>
    <row r="858">
      <c r="E858" s="28"/>
      <c r="J858" s="28"/>
      <c r="O858" s="28"/>
      <c r="T858" s="28"/>
      <c r="Y858" s="28"/>
      <c r="AD858" s="28"/>
      <c r="AI858" s="28"/>
      <c r="AN858" s="28"/>
      <c r="AS858" s="28"/>
    </row>
    <row r="859">
      <c r="E859" s="28"/>
      <c r="J859" s="28"/>
      <c r="O859" s="28"/>
      <c r="T859" s="28"/>
      <c r="Y859" s="28"/>
      <c r="AD859" s="28"/>
      <c r="AI859" s="28"/>
      <c r="AN859" s="28"/>
      <c r="AS859" s="28"/>
    </row>
    <row r="860">
      <c r="E860" s="28"/>
      <c r="J860" s="28"/>
      <c r="O860" s="28"/>
      <c r="T860" s="28"/>
      <c r="Y860" s="28"/>
      <c r="AD860" s="28"/>
      <c r="AI860" s="28"/>
      <c r="AN860" s="28"/>
      <c r="AS860" s="28"/>
    </row>
    <row r="861">
      <c r="E861" s="28"/>
      <c r="J861" s="28"/>
      <c r="O861" s="28"/>
      <c r="T861" s="28"/>
      <c r="Y861" s="28"/>
      <c r="AD861" s="28"/>
      <c r="AI861" s="28"/>
      <c r="AN861" s="28"/>
      <c r="AS861" s="28"/>
    </row>
    <row r="862">
      <c r="E862" s="28"/>
      <c r="J862" s="28"/>
      <c r="O862" s="28"/>
      <c r="T862" s="28"/>
      <c r="Y862" s="28"/>
      <c r="AD862" s="28"/>
      <c r="AI862" s="28"/>
      <c r="AN862" s="28"/>
      <c r="AS862" s="28"/>
    </row>
    <row r="863">
      <c r="E863" s="28"/>
      <c r="J863" s="28"/>
      <c r="O863" s="28"/>
      <c r="T863" s="28"/>
      <c r="Y863" s="28"/>
      <c r="AD863" s="28"/>
      <c r="AI863" s="28"/>
      <c r="AN863" s="28"/>
      <c r="AS863" s="28"/>
    </row>
    <row r="864">
      <c r="E864" s="28"/>
      <c r="J864" s="28"/>
      <c r="O864" s="28"/>
      <c r="T864" s="28"/>
      <c r="Y864" s="28"/>
      <c r="AD864" s="28"/>
      <c r="AI864" s="28"/>
      <c r="AN864" s="28"/>
      <c r="AS864" s="28"/>
    </row>
    <row r="865">
      <c r="E865" s="28"/>
      <c r="J865" s="28"/>
      <c r="O865" s="28"/>
      <c r="T865" s="28"/>
      <c r="Y865" s="28"/>
      <c r="AD865" s="28"/>
      <c r="AI865" s="28"/>
      <c r="AN865" s="28"/>
      <c r="AS865" s="28"/>
    </row>
    <row r="866">
      <c r="E866" s="28"/>
      <c r="J866" s="28"/>
      <c r="O866" s="28"/>
      <c r="T866" s="28"/>
      <c r="Y866" s="28"/>
      <c r="AD866" s="28"/>
      <c r="AI866" s="28"/>
      <c r="AN866" s="28"/>
      <c r="AS866" s="28"/>
    </row>
    <row r="867">
      <c r="E867" s="28"/>
      <c r="J867" s="28"/>
      <c r="O867" s="28"/>
      <c r="T867" s="28"/>
      <c r="Y867" s="28"/>
      <c r="AD867" s="28"/>
      <c r="AI867" s="28"/>
      <c r="AN867" s="28"/>
      <c r="AS867" s="28"/>
    </row>
    <row r="868">
      <c r="E868" s="28"/>
      <c r="J868" s="28"/>
      <c r="O868" s="28"/>
      <c r="T868" s="28"/>
      <c r="Y868" s="28"/>
      <c r="AD868" s="28"/>
      <c r="AI868" s="28"/>
      <c r="AN868" s="28"/>
      <c r="AS868" s="28"/>
    </row>
    <row r="869">
      <c r="E869" s="28"/>
      <c r="J869" s="28"/>
      <c r="O869" s="28"/>
      <c r="T869" s="28"/>
      <c r="Y869" s="28"/>
      <c r="AD869" s="28"/>
      <c r="AI869" s="28"/>
      <c r="AN869" s="28"/>
      <c r="AS869" s="28"/>
    </row>
    <row r="870">
      <c r="E870" s="28"/>
      <c r="J870" s="28"/>
      <c r="O870" s="28"/>
      <c r="T870" s="28"/>
      <c r="Y870" s="28"/>
      <c r="AD870" s="28"/>
      <c r="AI870" s="28"/>
      <c r="AN870" s="28"/>
      <c r="AS870" s="28"/>
    </row>
    <row r="871">
      <c r="E871" s="28"/>
      <c r="J871" s="28"/>
      <c r="O871" s="28"/>
      <c r="T871" s="28"/>
      <c r="Y871" s="28"/>
      <c r="AD871" s="28"/>
      <c r="AI871" s="28"/>
      <c r="AN871" s="28"/>
      <c r="AS871" s="28"/>
    </row>
    <row r="872">
      <c r="E872" s="28"/>
      <c r="J872" s="28"/>
      <c r="O872" s="28"/>
      <c r="T872" s="28"/>
      <c r="Y872" s="28"/>
      <c r="AD872" s="28"/>
      <c r="AI872" s="28"/>
      <c r="AN872" s="28"/>
      <c r="AS872" s="28"/>
    </row>
    <row r="873">
      <c r="E873" s="28"/>
      <c r="J873" s="28"/>
      <c r="O873" s="28"/>
      <c r="T873" s="28"/>
      <c r="Y873" s="28"/>
      <c r="AD873" s="28"/>
      <c r="AI873" s="28"/>
      <c r="AN873" s="28"/>
      <c r="AS873" s="28"/>
    </row>
    <row r="874">
      <c r="E874" s="28"/>
      <c r="J874" s="28"/>
      <c r="O874" s="28"/>
      <c r="T874" s="28"/>
      <c r="Y874" s="28"/>
      <c r="AD874" s="28"/>
      <c r="AI874" s="28"/>
      <c r="AN874" s="28"/>
      <c r="AS874" s="28"/>
    </row>
    <row r="875">
      <c r="E875" s="28"/>
      <c r="J875" s="28"/>
      <c r="O875" s="28"/>
      <c r="T875" s="28"/>
      <c r="Y875" s="28"/>
      <c r="AD875" s="28"/>
      <c r="AI875" s="28"/>
      <c r="AN875" s="28"/>
      <c r="AS875" s="28"/>
    </row>
    <row r="876">
      <c r="E876" s="28"/>
      <c r="J876" s="28"/>
      <c r="O876" s="28"/>
      <c r="T876" s="28"/>
      <c r="Y876" s="28"/>
      <c r="AD876" s="28"/>
      <c r="AI876" s="28"/>
      <c r="AN876" s="28"/>
      <c r="AS876" s="28"/>
    </row>
    <row r="877">
      <c r="E877" s="28"/>
      <c r="J877" s="28"/>
      <c r="O877" s="28"/>
      <c r="T877" s="28"/>
      <c r="Y877" s="28"/>
      <c r="AD877" s="28"/>
      <c r="AI877" s="28"/>
      <c r="AN877" s="28"/>
      <c r="AS877" s="28"/>
    </row>
    <row r="878">
      <c r="E878" s="28"/>
      <c r="J878" s="28"/>
      <c r="O878" s="28"/>
      <c r="T878" s="28"/>
      <c r="Y878" s="28"/>
      <c r="AD878" s="28"/>
      <c r="AI878" s="28"/>
      <c r="AN878" s="28"/>
      <c r="AS878" s="28"/>
    </row>
    <row r="879">
      <c r="E879" s="28"/>
      <c r="J879" s="28"/>
      <c r="O879" s="28"/>
      <c r="T879" s="28"/>
      <c r="Y879" s="28"/>
      <c r="AD879" s="28"/>
      <c r="AI879" s="28"/>
      <c r="AN879" s="28"/>
      <c r="AS879" s="28"/>
    </row>
    <row r="880">
      <c r="E880" s="28"/>
      <c r="J880" s="28"/>
      <c r="O880" s="28"/>
      <c r="T880" s="28"/>
      <c r="Y880" s="28"/>
      <c r="AD880" s="28"/>
      <c r="AI880" s="28"/>
      <c r="AN880" s="28"/>
      <c r="AS880" s="28"/>
    </row>
    <row r="881">
      <c r="E881" s="28"/>
      <c r="J881" s="28"/>
      <c r="O881" s="28"/>
      <c r="T881" s="28"/>
      <c r="Y881" s="28"/>
      <c r="AD881" s="28"/>
      <c r="AI881" s="28"/>
      <c r="AN881" s="28"/>
      <c r="AS881" s="28"/>
    </row>
    <row r="882">
      <c r="E882" s="28"/>
      <c r="J882" s="28"/>
      <c r="O882" s="28"/>
      <c r="T882" s="28"/>
      <c r="Y882" s="28"/>
      <c r="AD882" s="28"/>
      <c r="AI882" s="28"/>
      <c r="AN882" s="28"/>
      <c r="AS882" s="28"/>
    </row>
    <row r="883">
      <c r="E883" s="28"/>
      <c r="J883" s="28"/>
      <c r="O883" s="28"/>
      <c r="T883" s="28"/>
      <c r="Y883" s="28"/>
      <c r="AD883" s="28"/>
      <c r="AI883" s="28"/>
      <c r="AN883" s="28"/>
      <c r="AS883" s="28"/>
    </row>
    <row r="884">
      <c r="E884" s="28"/>
      <c r="J884" s="28"/>
      <c r="O884" s="28"/>
      <c r="T884" s="28"/>
      <c r="Y884" s="28"/>
      <c r="AD884" s="28"/>
      <c r="AI884" s="28"/>
      <c r="AN884" s="28"/>
      <c r="AS884" s="28"/>
    </row>
    <row r="885">
      <c r="E885" s="28"/>
      <c r="J885" s="28"/>
      <c r="O885" s="28"/>
      <c r="T885" s="28"/>
      <c r="Y885" s="28"/>
      <c r="AD885" s="28"/>
      <c r="AI885" s="28"/>
      <c r="AN885" s="28"/>
      <c r="AS885" s="28"/>
    </row>
    <row r="886">
      <c r="E886" s="28"/>
      <c r="J886" s="28"/>
      <c r="O886" s="28"/>
      <c r="T886" s="28"/>
      <c r="Y886" s="28"/>
      <c r="AD886" s="28"/>
      <c r="AI886" s="28"/>
      <c r="AN886" s="28"/>
      <c r="AS886" s="28"/>
    </row>
    <row r="887">
      <c r="E887" s="28"/>
      <c r="J887" s="28"/>
      <c r="O887" s="28"/>
      <c r="T887" s="28"/>
      <c r="Y887" s="28"/>
      <c r="AD887" s="28"/>
      <c r="AI887" s="28"/>
      <c r="AN887" s="28"/>
      <c r="AS887" s="28"/>
    </row>
    <row r="888">
      <c r="E888" s="28"/>
      <c r="J888" s="28"/>
      <c r="O888" s="28"/>
      <c r="T888" s="28"/>
      <c r="Y888" s="28"/>
      <c r="AD888" s="28"/>
      <c r="AI888" s="28"/>
      <c r="AN888" s="28"/>
      <c r="AS888" s="28"/>
    </row>
    <row r="889">
      <c r="E889" s="28"/>
      <c r="J889" s="28"/>
      <c r="O889" s="28"/>
      <c r="T889" s="28"/>
      <c r="Y889" s="28"/>
      <c r="AD889" s="28"/>
      <c r="AI889" s="28"/>
      <c r="AN889" s="28"/>
      <c r="AS889" s="28"/>
    </row>
    <row r="890">
      <c r="E890" s="28"/>
      <c r="J890" s="28"/>
      <c r="O890" s="28"/>
      <c r="T890" s="28"/>
      <c r="Y890" s="28"/>
      <c r="AD890" s="28"/>
      <c r="AI890" s="28"/>
      <c r="AN890" s="28"/>
      <c r="AS890" s="28"/>
    </row>
    <row r="891">
      <c r="E891" s="28"/>
      <c r="J891" s="28"/>
      <c r="O891" s="28"/>
      <c r="T891" s="28"/>
      <c r="Y891" s="28"/>
      <c r="AD891" s="28"/>
      <c r="AI891" s="28"/>
      <c r="AN891" s="28"/>
      <c r="AS891" s="28"/>
    </row>
    <row r="892">
      <c r="E892" s="28"/>
      <c r="J892" s="28"/>
      <c r="O892" s="28"/>
      <c r="T892" s="28"/>
      <c r="Y892" s="28"/>
      <c r="AD892" s="28"/>
      <c r="AI892" s="28"/>
      <c r="AN892" s="28"/>
      <c r="AS892" s="28"/>
    </row>
    <row r="893">
      <c r="E893" s="28"/>
      <c r="J893" s="28"/>
      <c r="O893" s="28"/>
      <c r="T893" s="28"/>
      <c r="Y893" s="28"/>
      <c r="AD893" s="28"/>
      <c r="AI893" s="28"/>
      <c r="AN893" s="28"/>
      <c r="AS893" s="28"/>
    </row>
    <row r="894">
      <c r="E894" s="28"/>
      <c r="J894" s="28"/>
      <c r="O894" s="28"/>
      <c r="T894" s="28"/>
      <c r="Y894" s="28"/>
      <c r="AD894" s="28"/>
      <c r="AI894" s="28"/>
      <c r="AN894" s="28"/>
      <c r="AS894" s="28"/>
    </row>
    <row r="895">
      <c r="E895" s="28"/>
      <c r="J895" s="28"/>
      <c r="O895" s="28"/>
      <c r="T895" s="28"/>
      <c r="Y895" s="28"/>
      <c r="AD895" s="28"/>
      <c r="AI895" s="28"/>
      <c r="AN895" s="28"/>
      <c r="AS895" s="28"/>
    </row>
    <row r="896">
      <c r="E896" s="28"/>
      <c r="J896" s="28"/>
      <c r="O896" s="28"/>
      <c r="T896" s="28"/>
      <c r="Y896" s="28"/>
      <c r="AD896" s="28"/>
      <c r="AI896" s="28"/>
      <c r="AN896" s="28"/>
      <c r="AS896" s="28"/>
    </row>
    <row r="897">
      <c r="E897" s="28"/>
      <c r="J897" s="28"/>
      <c r="O897" s="28"/>
      <c r="T897" s="28"/>
      <c r="Y897" s="28"/>
      <c r="AD897" s="28"/>
      <c r="AI897" s="28"/>
      <c r="AN897" s="28"/>
      <c r="AS897" s="28"/>
    </row>
    <row r="898">
      <c r="E898" s="28"/>
      <c r="J898" s="28"/>
      <c r="O898" s="28"/>
      <c r="T898" s="28"/>
      <c r="Y898" s="28"/>
      <c r="AD898" s="28"/>
      <c r="AI898" s="28"/>
      <c r="AN898" s="28"/>
      <c r="AS898" s="28"/>
    </row>
    <row r="899">
      <c r="E899" s="28"/>
      <c r="J899" s="28"/>
      <c r="O899" s="28"/>
      <c r="T899" s="28"/>
      <c r="Y899" s="28"/>
      <c r="AD899" s="28"/>
      <c r="AI899" s="28"/>
      <c r="AN899" s="28"/>
      <c r="AS899" s="28"/>
    </row>
    <row r="900">
      <c r="E900" s="28"/>
      <c r="J900" s="28"/>
      <c r="O900" s="28"/>
      <c r="T900" s="28"/>
      <c r="Y900" s="28"/>
      <c r="AD900" s="28"/>
      <c r="AI900" s="28"/>
      <c r="AN900" s="28"/>
      <c r="AS900" s="28"/>
    </row>
    <row r="901">
      <c r="E901" s="28"/>
      <c r="J901" s="28"/>
      <c r="O901" s="28"/>
      <c r="T901" s="28"/>
      <c r="Y901" s="28"/>
      <c r="AD901" s="28"/>
      <c r="AI901" s="28"/>
      <c r="AN901" s="28"/>
      <c r="AS901" s="28"/>
    </row>
    <row r="902">
      <c r="E902" s="28"/>
      <c r="J902" s="28"/>
      <c r="O902" s="28"/>
      <c r="T902" s="28"/>
      <c r="Y902" s="28"/>
      <c r="AD902" s="28"/>
      <c r="AI902" s="28"/>
      <c r="AN902" s="28"/>
      <c r="AS902" s="28"/>
    </row>
    <row r="903">
      <c r="E903" s="28"/>
      <c r="J903" s="28"/>
      <c r="O903" s="28"/>
      <c r="T903" s="28"/>
      <c r="Y903" s="28"/>
      <c r="AD903" s="28"/>
      <c r="AI903" s="28"/>
      <c r="AN903" s="28"/>
      <c r="AS903" s="28"/>
    </row>
    <row r="904">
      <c r="E904" s="28"/>
      <c r="J904" s="28"/>
      <c r="O904" s="28"/>
      <c r="T904" s="28"/>
      <c r="Y904" s="28"/>
      <c r="AD904" s="28"/>
      <c r="AI904" s="28"/>
      <c r="AN904" s="28"/>
      <c r="AS904" s="28"/>
    </row>
    <row r="905">
      <c r="E905" s="28"/>
      <c r="J905" s="28"/>
      <c r="O905" s="28"/>
      <c r="T905" s="28"/>
      <c r="Y905" s="28"/>
      <c r="AD905" s="28"/>
      <c r="AI905" s="28"/>
      <c r="AN905" s="28"/>
      <c r="AS905" s="28"/>
    </row>
    <row r="906">
      <c r="E906" s="28"/>
      <c r="J906" s="28"/>
      <c r="O906" s="28"/>
      <c r="T906" s="28"/>
      <c r="Y906" s="28"/>
      <c r="AD906" s="28"/>
      <c r="AI906" s="28"/>
      <c r="AN906" s="28"/>
      <c r="AS906" s="28"/>
    </row>
    <row r="907">
      <c r="E907" s="28"/>
      <c r="J907" s="28"/>
      <c r="O907" s="28"/>
      <c r="T907" s="28"/>
      <c r="Y907" s="28"/>
      <c r="AD907" s="28"/>
      <c r="AI907" s="28"/>
      <c r="AN907" s="28"/>
      <c r="AS907" s="28"/>
    </row>
    <row r="908">
      <c r="E908" s="28"/>
      <c r="J908" s="28"/>
      <c r="O908" s="28"/>
      <c r="T908" s="28"/>
      <c r="Y908" s="28"/>
      <c r="AD908" s="28"/>
      <c r="AI908" s="28"/>
      <c r="AN908" s="28"/>
      <c r="AS908" s="28"/>
    </row>
    <row r="909">
      <c r="E909" s="28"/>
      <c r="J909" s="28"/>
      <c r="O909" s="28"/>
      <c r="T909" s="28"/>
      <c r="Y909" s="28"/>
      <c r="AD909" s="28"/>
      <c r="AI909" s="28"/>
      <c r="AN909" s="28"/>
      <c r="AS909" s="28"/>
    </row>
    <row r="910">
      <c r="E910" s="28"/>
      <c r="J910" s="28"/>
      <c r="O910" s="28"/>
      <c r="T910" s="28"/>
      <c r="Y910" s="28"/>
      <c r="AD910" s="28"/>
      <c r="AI910" s="28"/>
      <c r="AN910" s="28"/>
      <c r="AS910" s="28"/>
    </row>
    <row r="911">
      <c r="E911" s="28"/>
      <c r="J911" s="28"/>
      <c r="O911" s="28"/>
      <c r="T911" s="28"/>
      <c r="Y911" s="28"/>
      <c r="AD911" s="28"/>
      <c r="AI911" s="28"/>
      <c r="AN911" s="28"/>
      <c r="AS911" s="28"/>
    </row>
    <row r="912">
      <c r="E912" s="28"/>
      <c r="J912" s="28"/>
      <c r="O912" s="28"/>
      <c r="T912" s="28"/>
      <c r="Y912" s="28"/>
      <c r="AD912" s="28"/>
      <c r="AI912" s="28"/>
      <c r="AN912" s="28"/>
      <c r="AS912" s="28"/>
    </row>
    <row r="913">
      <c r="E913" s="28"/>
      <c r="J913" s="28"/>
      <c r="O913" s="28"/>
      <c r="T913" s="28"/>
      <c r="Y913" s="28"/>
      <c r="AD913" s="28"/>
      <c r="AI913" s="28"/>
      <c r="AN913" s="28"/>
      <c r="AS913" s="28"/>
    </row>
    <row r="914">
      <c r="E914" s="28"/>
      <c r="J914" s="28"/>
      <c r="O914" s="28"/>
      <c r="T914" s="28"/>
      <c r="Y914" s="28"/>
      <c r="AD914" s="28"/>
      <c r="AI914" s="28"/>
      <c r="AN914" s="28"/>
      <c r="AS914" s="28"/>
    </row>
    <row r="915">
      <c r="E915" s="28"/>
      <c r="J915" s="28"/>
      <c r="O915" s="28"/>
      <c r="T915" s="28"/>
      <c r="Y915" s="28"/>
      <c r="AD915" s="28"/>
      <c r="AI915" s="28"/>
      <c r="AN915" s="28"/>
      <c r="AS915" s="28"/>
    </row>
    <row r="916">
      <c r="E916" s="28"/>
      <c r="J916" s="28"/>
      <c r="O916" s="28"/>
      <c r="T916" s="28"/>
      <c r="Y916" s="28"/>
      <c r="AD916" s="28"/>
      <c r="AI916" s="28"/>
      <c r="AN916" s="28"/>
      <c r="AS916" s="28"/>
    </row>
    <row r="917">
      <c r="E917" s="28"/>
      <c r="J917" s="28"/>
      <c r="O917" s="28"/>
      <c r="T917" s="28"/>
      <c r="Y917" s="28"/>
      <c r="AD917" s="28"/>
      <c r="AI917" s="28"/>
      <c r="AN917" s="28"/>
      <c r="AS917" s="28"/>
    </row>
    <row r="918">
      <c r="E918" s="28"/>
      <c r="J918" s="28"/>
      <c r="O918" s="28"/>
      <c r="T918" s="28"/>
      <c r="Y918" s="28"/>
      <c r="AD918" s="28"/>
      <c r="AI918" s="28"/>
      <c r="AN918" s="28"/>
      <c r="AS918" s="28"/>
    </row>
    <row r="919">
      <c r="E919" s="28"/>
      <c r="J919" s="28"/>
      <c r="O919" s="28"/>
      <c r="T919" s="28"/>
      <c r="Y919" s="28"/>
      <c r="AD919" s="28"/>
      <c r="AI919" s="28"/>
      <c r="AN919" s="28"/>
      <c r="AS919" s="28"/>
    </row>
    <row r="920">
      <c r="E920" s="28"/>
      <c r="J920" s="28"/>
      <c r="O920" s="28"/>
      <c r="T920" s="28"/>
      <c r="Y920" s="28"/>
      <c r="AD920" s="28"/>
      <c r="AI920" s="28"/>
      <c r="AN920" s="28"/>
      <c r="AS920" s="28"/>
    </row>
    <row r="921">
      <c r="E921" s="28"/>
      <c r="J921" s="28"/>
      <c r="O921" s="28"/>
      <c r="T921" s="28"/>
      <c r="Y921" s="28"/>
      <c r="AD921" s="28"/>
      <c r="AI921" s="28"/>
      <c r="AN921" s="28"/>
      <c r="AS921" s="28"/>
    </row>
    <row r="922">
      <c r="E922" s="28"/>
      <c r="J922" s="28"/>
      <c r="O922" s="28"/>
      <c r="T922" s="28"/>
      <c r="Y922" s="28"/>
      <c r="AD922" s="28"/>
      <c r="AI922" s="28"/>
      <c r="AN922" s="28"/>
      <c r="AS922" s="28"/>
    </row>
    <row r="923">
      <c r="E923" s="28"/>
      <c r="J923" s="28"/>
      <c r="O923" s="28"/>
      <c r="T923" s="28"/>
      <c r="Y923" s="28"/>
      <c r="AD923" s="28"/>
      <c r="AI923" s="28"/>
      <c r="AN923" s="28"/>
      <c r="AS923" s="28"/>
    </row>
    <row r="924">
      <c r="E924" s="28"/>
      <c r="J924" s="28"/>
      <c r="O924" s="28"/>
      <c r="T924" s="28"/>
      <c r="Y924" s="28"/>
      <c r="AD924" s="28"/>
      <c r="AI924" s="28"/>
      <c r="AN924" s="28"/>
      <c r="AS924" s="28"/>
    </row>
    <row r="925">
      <c r="E925" s="28"/>
      <c r="J925" s="28"/>
      <c r="O925" s="28"/>
      <c r="T925" s="28"/>
      <c r="Y925" s="28"/>
      <c r="AD925" s="28"/>
      <c r="AI925" s="28"/>
      <c r="AN925" s="28"/>
      <c r="AS925" s="28"/>
    </row>
    <row r="926">
      <c r="E926" s="28"/>
      <c r="J926" s="28"/>
      <c r="O926" s="28"/>
      <c r="T926" s="28"/>
      <c r="Y926" s="28"/>
      <c r="AD926" s="28"/>
      <c r="AI926" s="28"/>
      <c r="AN926" s="28"/>
      <c r="AS926" s="28"/>
    </row>
    <row r="927">
      <c r="E927" s="28"/>
      <c r="J927" s="28"/>
      <c r="O927" s="28"/>
      <c r="T927" s="28"/>
      <c r="Y927" s="28"/>
      <c r="AD927" s="28"/>
      <c r="AI927" s="28"/>
      <c r="AN927" s="28"/>
      <c r="AS927" s="28"/>
    </row>
    <row r="928">
      <c r="E928" s="28"/>
      <c r="J928" s="28"/>
      <c r="O928" s="28"/>
      <c r="T928" s="28"/>
      <c r="Y928" s="28"/>
      <c r="AD928" s="28"/>
      <c r="AI928" s="28"/>
      <c r="AN928" s="28"/>
      <c r="AS928" s="28"/>
    </row>
    <row r="929">
      <c r="E929" s="28"/>
      <c r="J929" s="28"/>
      <c r="O929" s="28"/>
      <c r="T929" s="28"/>
      <c r="Y929" s="28"/>
      <c r="AD929" s="28"/>
      <c r="AI929" s="28"/>
      <c r="AN929" s="28"/>
      <c r="AS929" s="28"/>
    </row>
    <row r="930">
      <c r="E930" s="28"/>
      <c r="J930" s="28"/>
      <c r="O930" s="28"/>
      <c r="T930" s="28"/>
      <c r="Y930" s="28"/>
      <c r="AD930" s="28"/>
      <c r="AI930" s="28"/>
      <c r="AN930" s="28"/>
      <c r="AS930" s="28"/>
    </row>
    <row r="931">
      <c r="E931" s="28"/>
      <c r="J931" s="28"/>
      <c r="O931" s="28"/>
      <c r="T931" s="28"/>
      <c r="Y931" s="28"/>
      <c r="AD931" s="28"/>
      <c r="AI931" s="28"/>
      <c r="AN931" s="28"/>
      <c r="AS931" s="28"/>
    </row>
    <row r="932">
      <c r="E932" s="28"/>
      <c r="J932" s="28"/>
      <c r="O932" s="28"/>
      <c r="T932" s="28"/>
      <c r="Y932" s="28"/>
      <c r="AD932" s="28"/>
      <c r="AI932" s="28"/>
      <c r="AN932" s="28"/>
      <c r="AS932" s="28"/>
    </row>
    <row r="933">
      <c r="E933" s="28"/>
      <c r="J933" s="28"/>
      <c r="O933" s="28"/>
      <c r="T933" s="28"/>
      <c r="Y933" s="28"/>
      <c r="AD933" s="28"/>
      <c r="AI933" s="28"/>
      <c r="AN933" s="28"/>
      <c r="AS933" s="28"/>
    </row>
    <row r="934">
      <c r="E934" s="28"/>
      <c r="J934" s="28"/>
      <c r="O934" s="28"/>
      <c r="T934" s="28"/>
      <c r="Y934" s="28"/>
      <c r="AD934" s="28"/>
      <c r="AI934" s="28"/>
      <c r="AN934" s="28"/>
      <c r="AS934" s="28"/>
    </row>
    <row r="935">
      <c r="E935" s="28"/>
      <c r="J935" s="28"/>
      <c r="O935" s="28"/>
      <c r="T935" s="28"/>
      <c r="Y935" s="28"/>
      <c r="AD935" s="28"/>
      <c r="AI935" s="28"/>
      <c r="AN935" s="28"/>
      <c r="AS935" s="28"/>
    </row>
    <row r="936">
      <c r="E936" s="28"/>
      <c r="J936" s="28"/>
      <c r="O936" s="28"/>
      <c r="T936" s="28"/>
      <c r="Y936" s="28"/>
      <c r="AD936" s="28"/>
      <c r="AI936" s="28"/>
      <c r="AN936" s="28"/>
      <c r="AS936" s="28"/>
    </row>
    <row r="937">
      <c r="E937" s="28"/>
      <c r="J937" s="28"/>
      <c r="O937" s="28"/>
      <c r="T937" s="28"/>
      <c r="Y937" s="28"/>
      <c r="AD937" s="28"/>
      <c r="AI937" s="28"/>
      <c r="AN937" s="28"/>
      <c r="AS937" s="28"/>
    </row>
    <row r="938">
      <c r="E938" s="28"/>
      <c r="J938" s="28"/>
      <c r="O938" s="28"/>
      <c r="T938" s="28"/>
      <c r="Y938" s="28"/>
      <c r="AD938" s="28"/>
      <c r="AI938" s="28"/>
      <c r="AN938" s="28"/>
      <c r="AS938" s="28"/>
    </row>
    <row r="939">
      <c r="E939" s="28"/>
      <c r="J939" s="28"/>
      <c r="O939" s="28"/>
      <c r="T939" s="28"/>
      <c r="Y939" s="28"/>
      <c r="AD939" s="28"/>
      <c r="AI939" s="28"/>
      <c r="AN939" s="28"/>
      <c r="AS939" s="28"/>
    </row>
    <row r="940">
      <c r="E940" s="28"/>
      <c r="J940" s="28"/>
      <c r="O940" s="28"/>
      <c r="T940" s="28"/>
      <c r="Y940" s="28"/>
      <c r="AD940" s="28"/>
      <c r="AI940" s="28"/>
      <c r="AN940" s="28"/>
      <c r="AS940" s="28"/>
    </row>
    <row r="941">
      <c r="E941" s="28"/>
      <c r="J941" s="28"/>
      <c r="O941" s="28"/>
      <c r="T941" s="28"/>
      <c r="Y941" s="28"/>
      <c r="AD941" s="28"/>
      <c r="AI941" s="28"/>
      <c r="AN941" s="28"/>
      <c r="AS941" s="28"/>
    </row>
    <row r="942">
      <c r="E942" s="28"/>
      <c r="J942" s="28"/>
      <c r="O942" s="28"/>
      <c r="T942" s="28"/>
      <c r="Y942" s="28"/>
      <c r="AD942" s="28"/>
      <c r="AI942" s="28"/>
      <c r="AN942" s="28"/>
      <c r="AS942" s="28"/>
    </row>
    <row r="943">
      <c r="E943" s="28"/>
      <c r="J943" s="28"/>
      <c r="O943" s="28"/>
      <c r="T943" s="28"/>
      <c r="Y943" s="28"/>
      <c r="AD943" s="28"/>
      <c r="AI943" s="28"/>
      <c r="AN943" s="28"/>
      <c r="AS943" s="28"/>
    </row>
    <row r="944">
      <c r="E944" s="28"/>
      <c r="J944" s="28"/>
      <c r="O944" s="28"/>
      <c r="T944" s="28"/>
      <c r="Y944" s="28"/>
      <c r="AD944" s="28"/>
      <c r="AI944" s="28"/>
      <c r="AN944" s="28"/>
      <c r="AS944" s="28"/>
    </row>
    <row r="945">
      <c r="E945" s="28"/>
      <c r="J945" s="28"/>
      <c r="O945" s="28"/>
      <c r="T945" s="28"/>
      <c r="Y945" s="28"/>
      <c r="AD945" s="28"/>
      <c r="AI945" s="28"/>
      <c r="AN945" s="28"/>
      <c r="AS945" s="28"/>
    </row>
    <row r="946">
      <c r="E946" s="28"/>
      <c r="J946" s="28"/>
      <c r="O946" s="28"/>
      <c r="T946" s="28"/>
      <c r="Y946" s="28"/>
      <c r="AD946" s="28"/>
      <c r="AI946" s="28"/>
      <c r="AN946" s="28"/>
      <c r="AS946" s="28"/>
    </row>
    <row r="947">
      <c r="E947" s="28"/>
      <c r="J947" s="28"/>
      <c r="O947" s="28"/>
      <c r="T947" s="28"/>
      <c r="Y947" s="28"/>
      <c r="AD947" s="28"/>
      <c r="AI947" s="28"/>
      <c r="AN947" s="28"/>
      <c r="AS947" s="28"/>
    </row>
    <row r="948">
      <c r="E948" s="28"/>
      <c r="J948" s="28"/>
      <c r="O948" s="28"/>
      <c r="T948" s="28"/>
      <c r="Y948" s="28"/>
      <c r="AD948" s="28"/>
      <c r="AI948" s="28"/>
      <c r="AN948" s="28"/>
      <c r="AS948" s="28"/>
    </row>
    <row r="949">
      <c r="E949" s="28"/>
      <c r="J949" s="28"/>
      <c r="O949" s="28"/>
      <c r="T949" s="28"/>
      <c r="Y949" s="28"/>
      <c r="AD949" s="28"/>
      <c r="AI949" s="28"/>
      <c r="AN949" s="28"/>
      <c r="AS949" s="28"/>
    </row>
    <row r="950">
      <c r="E950" s="28"/>
      <c r="J950" s="28"/>
      <c r="O950" s="28"/>
      <c r="T950" s="28"/>
      <c r="Y950" s="28"/>
      <c r="AD950" s="28"/>
      <c r="AI950" s="28"/>
      <c r="AN950" s="28"/>
      <c r="AS950" s="28"/>
    </row>
    <row r="951">
      <c r="E951" s="28"/>
      <c r="J951" s="28"/>
      <c r="O951" s="28"/>
      <c r="T951" s="28"/>
      <c r="Y951" s="28"/>
      <c r="AD951" s="28"/>
      <c r="AI951" s="28"/>
      <c r="AN951" s="28"/>
      <c r="AS951" s="28"/>
    </row>
    <row r="952">
      <c r="E952" s="28"/>
      <c r="J952" s="28"/>
      <c r="O952" s="28"/>
      <c r="T952" s="28"/>
      <c r="Y952" s="28"/>
      <c r="AD952" s="28"/>
      <c r="AI952" s="28"/>
      <c r="AN952" s="28"/>
      <c r="AS952" s="28"/>
    </row>
    <row r="953">
      <c r="E953" s="28"/>
      <c r="J953" s="28"/>
      <c r="O953" s="28"/>
      <c r="T953" s="28"/>
      <c r="Y953" s="28"/>
      <c r="AD953" s="28"/>
      <c r="AI953" s="28"/>
      <c r="AN953" s="28"/>
      <c r="AS953" s="28"/>
    </row>
    <row r="954">
      <c r="E954" s="28"/>
      <c r="J954" s="28"/>
      <c r="O954" s="28"/>
      <c r="T954" s="28"/>
      <c r="Y954" s="28"/>
      <c r="AD954" s="28"/>
      <c r="AI954" s="28"/>
      <c r="AN954" s="28"/>
      <c r="AS954" s="28"/>
    </row>
    <row r="955">
      <c r="E955" s="28"/>
      <c r="J955" s="28"/>
      <c r="O955" s="28"/>
      <c r="T955" s="28"/>
      <c r="Y955" s="28"/>
      <c r="AD955" s="28"/>
      <c r="AI955" s="28"/>
      <c r="AN955" s="28"/>
      <c r="AS955" s="28"/>
    </row>
    <row r="956">
      <c r="E956" s="28"/>
      <c r="J956" s="28"/>
      <c r="O956" s="28"/>
      <c r="T956" s="28"/>
      <c r="Y956" s="28"/>
      <c r="AD956" s="28"/>
      <c r="AI956" s="28"/>
      <c r="AN956" s="28"/>
      <c r="AS956" s="28"/>
    </row>
    <row r="957">
      <c r="E957" s="28"/>
      <c r="J957" s="28"/>
      <c r="O957" s="28"/>
      <c r="T957" s="28"/>
      <c r="Y957" s="28"/>
      <c r="AD957" s="28"/>
      <c r="AI957" s="28"/>
      <c r="AN957" s="28"/>
      <c r="AS957" s="28"/>
    </row>
    <row r="958">
      <c r="E958" s="28"/>
      <c r="J958" s="28"/>
      <c r="O958" s="28"/>
      <c r="T958" s="28"/>
      <c r="Y958" s="28"/>
      <c r="AD958" s="28"/>
      <c r="AI958" s="28"/>
      <c r="AN958" s="28"/>
      <c r="AS958" s="28"/>
    </row>
    <row r="959">
      <c r="E959" s="28"/>
      <c r="J959" s="28"/>
      <c r="O959" s="28"/>
      <c r="T959" s="28"/>
      <c r="Y959" s="28"/>
      <c r="AD959" s="28"/>
      <c r="AI959" s="28"/>
      <c r="AN959" s="28"/>
      <c r="AS959" s="28"/>
    </row>
    <row r="960">
      <c r="E960" s="28"/>
      <c r="J960" s="28"/>
      <c r="O960" s="28"/>
      <c r="T960" s="28"/>
      <c r="Y960" s="28"/>
      <c r="AD960" s="28"/>
      <c r="AI960" s="28"/>
      <c r="AN960" s="28"/>
      <c r="AS960" s="28"/>
    </row>
    <row r="961">
      <c r="E961" s="28"/>
      <c r="J961" s="28"/>
      <c r="O961" s="28"/>
      <c r="T961" s="28"/>
      <c r="Y961" s="28"/>
      <c r="AD961" s="28"/>
      <c r="AI961" s="28"/>
      <c r="AN961" s="28"/>
      <c r="AS961" s="28"/>
    </row>
    <row r="962">
      <c r="E962" s="28"/>
      <c r="J962" s="28"/>
      <c r="O962" s="28"/>
      <c r="T962" s="28"/>
      <c r="Y962" s="28"/>
      <c r="AD962" s="28"/>
      <c r="AI962" s="28"/>
      <c r="AN962" s="28"/>
      <c r="AS962" s="28"/>
    </row>
    <row r="963">
      <c r="E963" s="28"/>
      <c r="J963" s="28"/>
      <c r="O963" s="28"/>
      <c r="T963" s="28"/>
      <c r="Y963" s="28"/>
      <c r="AD963" s="28"/>
      <c r="AI963" s="28"/>
      <c r="AN963" s="28"/>
      <c r="AS963" s="28"/>
    </row>
    <row r="964">
      <c r="E964" s="28"/>
      <c r="J964" s="28"/>
      <c r="O964" s="28"/>
      <c r="T964" s="28"/>
      <c r="Y964" s="28"/>
      <c r="AD964" s="28"/>
      <c r="AI964" s="28"/>
      <c r="AN964" s="28"/>
      <c r="AS964" s="28"/>
    </row>
    <row r="965">
      <c r="E965" s="28"/>
      <c r="J965" s="28"/>
      <c r="O965" s="28"/>
      <c r="T965" s="28"/>
      <c r="Y965" s="28"/>
      <c r="AD965" s="28"/>
      <c r="AI965" s="28"/>
      <c r="AN965" s="28"/>
      <c r="AS965" s="28"/>
    </row>
    <row r="966">
      <c r="E966" s="28"/>
      <c r="J966" s="28"/>
      <c r="O966" s="28"/>
      <c r="T966" s="28"/>
      <c r="Y966" s="28"/>
      <c r="AD966" s="28"/>
      <c r="AI966" s="28"/>
      <c r="AN966" s="28"/>
      <c r="AS966" s="28"/>
    </row>
    <row r="967">
      <c r="E967" s="28"/>
      <c r="J967" s="28"/>
      <c r="O967" s="28"/>
      <c r="T967" s="28"/>
      <c r="Y967" s="28"/>
      <c r="AD967" s="28"/>
      <c r="AI967" s="28"/>
      <c r="AN967" s="28"/>
      <c r="AS967" s="28"/>
    </row>
    <row r="968">
      <c r="E968" s="28"/>
      <c r="J968" s="28"/>
      <c r="O968" s="28"/>
      <c r="T968" s="28"/>
      <c r="Y968" s="28"/>
      <c r="AD968" s="28"/>
      <c r="AI968" s="28"/>
      <c r="AN968" s="28"/>
      <c r="AS968" s="28"/>
    </row>
    <row r="969">
      <c r="E969" s="28"/>
      <c r="J969" s="28"/>
      <c r="O969" s="28"/>
      <c r="T969" s="28"/>
      <c r="Y969" s="28"/>
      <c r="AD969" s="28"/>
      <c r="AI969" s="28"/>
      <c r="AN969" s="28"/>
      <c r="AS969" s="28"/>
    </row>
    <row r="970">
      <c r="E970" s="28"/>
      <c r="J970" s="28"/>
      <c r="O970" s="28"/>
      <c r="T970" s="28"/>
      <c r="Y970" s="28"/>
      <c r="AD970" s="28"/>
      <c r="AI970" s="28"/>
      <c r="AN970" s="28"/>
      <c r="AS970" s="28"/>
    </row>
    <row r="971">
      <c r="E971" s="28"/>
      <c r="J971" s="28"/>
      <c r="O971" s="28"/>
      <c r="T971" s="28"/>
      <c r="Y971" s="28"/>
      <c r="AD971" s="28"/>
      <c r="AI971" s="28"/>
      <c r="AN971" s="28"/>
      <c r="AS971" s="28"/>
    </row>
    <row r="972">
      <c r="E972" s="28"/>
      <c r="J972" s="28"/>
      <c r="O972" s="28"/>
      <c r="T972" s="28"/>
      <c r="Y972" s="28"/>
      <c r="AD972" s="28"/>
      <c r="AI972" s="28"/>
      <c r="AN972" s="28"/>
      <c r="AS972" s="28"/>
    </row>
    <row r="973">
      <c r="E973" s="28"/>
      <c r="J973" s="28"/>
      <c r="O973" s="28"/>
      <c r="T973" s="28"/>
      <c r="Y973" s="28"/>
      <c r="AD973" s="28"/>
      <c r="AI973" s="28"/>
      <c r="AN973" s="28"/>
      <c r="AS973" s="28"/>
    </row>
    <row r="974">
      <c r="E974" s="28"/>
      <c r="J974" s="28"/>
      <c r="O974" s="28"/>
      <c r="T974" s="28"/>
      <c r="Y974" s="28"/>
      <c r="AD974" s="28"/>
      <c r="AI974" s="28"/>
      <c r="AN974" s="28"/>
      <c r="AS974" s="28"/>
    </row>
    <row r="975">
      <c r="E975" s="28"/>
      <c r="J975" s="28"/>
      <c r="O975" s="28"/>
      <c r="T975" s="28"/>
      <c r="Y975" s="28"/>
      <c r="AD975" s="28"/>
      <c r="AI975" s="28"/>
      <c r="AN975" s="28"/>
      <c r="AS975" s="28"/>
    </row>
    <row r="976">
      <c r="E976" s="28"/>
      <c r="J976" s="28"/>
      <c r="O976" s="28"/>
      <c r="T976" s="28"/>
      <c r="Y976" s="28"/>
      <c r="AD976" s="28"/>
      <c r="AI976" s="28"/>
      <c r="AN976" s="28"/>
      <c r="AS976" s="28"/>
    </row>
    <row r="977">
      <c r="E977" s="28"/>
      <c r="J977" s="28"/>
      <c r="O977" s="28"/>
      <c r="T977" s="28"/>
      <c r="Y977" s="28"/>
      <c r="AD977" s="28"/>
      <c r="AI977" s="28"/>
      <c r="AN977" s="28"/>
      <c r="AS977" s="28"/>
    </row>
    <row r="978">
      <c r="E978" s="28"/>
      <c r="J978" s="28"/>
      <c r="O978" s="28"/>
      <c r="T978" s="28"/>
      <c r="Y978" s="28"/>
      <c r="AD978" s="28"/>
      <c r="AI978" s="28"/>
      <c r="AN978" s="28"/>
      <c r="AS978" s="28"/>
    </row>
    <row r="979">
      <c r="E979" s="28"/>
      <c r="J979" s="28"/>
      <c r="O979" s="28"/>
      <c r="T979" s="28"/>
      <c r="Y979" s="28"/>
      <c r="AD979" s="28"/>
      <c r="AI979" s="28"/>
      <c r="AN979" s="28"/>
      <c r="AS979" s="28"/>
    </row>
    <row r="980">
      <c r="E980" s="28"/>
      <c r="J980" s="28"/>
      <c r="O980" s="28"/>
      <c r="T980" s="28"/>
      <c r="Y980" s="28"/>
      <c r="AD980" s="28"/>
      <c r="AI980" s="28"/>
      <c r="AN980" s="28"/>
      <c r="AS980" s="28"/>
    </row>
    <row r="981">
      <c r="E981" s="28"/>
      <c r="J981" s="28"/>
      <c r="O981" s="28"/>
      <c r="T981" s="28"/>
      <c r="Y981" s="28"/>
      <c r="AD981" s="28"/>
      <c r="AI981" s="28"/>
      <c r="AN981" s="28"/>
      <c r="AS981" s="28"/>
    </row>
    <row r="982">
      <c r="E982" s="28"/>
      <c r="J982" s="28"/>
      <c r="O982" s="28"/>
      <c r="T982" s="28"/>
      <c r="Y982" s="28"/>
      <c r="AD982" s="28"/>
      <c r="AI982" s="28"/>
      <c r="AN982" s="28"/>
      <c r="AS982" s="28"/>
    </row>
    <row r="983">
      <c r="E983" s="28"/>
      <c r="J983" s="28"/>
      <c r="O983" s="28"/>
      <c r="T983" s="28"/>
      <c r="Y983" s="28"/>
      <c r="AD983" s="28"/>
      <c r="AI983" s="28"/>
      <c r="AN983" s="28"/>
      <c r="AS983" s="28"/>
    </row>
    <row r="984">
      <c r="E984" s="28"/>
      <c r="J984" s="28"/>
      <c r="O984" s="28"/>
      <c r="T984" s="28"/>
      <c r="Y984" s="28"/>
      <c r="AD984" s="28"/>
      <c r="AI984" s="28"/>
      <c r="AN984" s="28"/>
      <c r="AS984" s="28"/>
    </row>
    <row r="985">
      <c r="E985" s="28"/>
      <c r="J985" s="28"/>
      <c r="O985" s="28"/>
      <c r="T985" s="28"/>
      <c r="Y985" s="28"/>
      <c r="AD985" s="28"/>
      <c r="AI985" s="28"/>
      <c r="AN985" s="28"/>
      <c r="AS985" s="28"/>
    </row>
    <row r="986">
      <c r="E986" s="28"/>
      <c r="J986" s="28"/>
      <c r="O986" s="28"/>
      <c r="T986" s="28"/>
      <c r="Y986" s="28"/>
      <c r="AD986" s="28"/>
      <c r="AI986" s="28"/>
      <c r="AN986" s="28"/>
      <c r="AS986" s="28"/>
    </row>
    <row r="987">
      <c r="E987" s="28"/>
      <c r="J987" s="28"/>
      <c r="O987" s="28"/>
      <c r="T987" s="28"/>
      <c r="Y987" s="28"/>
      <c r="AD987" s="28"/>
      <c r="AI987" s="28"/>
      <c r="AN987" s="28"/>
      <c r="AS987" s="28"/>
    </row>
    <row r="988">
      <c r="E988" s="28"/>
      <c r="J988" s="28"/>
      <c r="O988" s="28"/>
      <c r="T988" s="28"/>
      <c r="Y988" s="28"/>
      <c r="AD988" s="28"/>
      <c r="AI988" s="28"/>
      <c r="AN988" s="28"/>
      <c r="AS988" s="28"/>
    </row>
    <row r="989">
      <c r="E989" s="28"/>
      <c r="J989" s="28"/>
      <c r="O989" s="28"/>
      <c r="T989" s="28"/>
      <c r="Y989" s="28"/>
      <c r="AD989" s="28"/>
      <c r="AI989" s="28"/>
      <c r="AN989" s="28"/>
      <c r="AS989" s="28"/>
    </row>
    <row r="990">
      <c r="E990" s="28"/>
      <c r="J990" s="28"/>
      <c r="O990" s="28"/>
      <c r="T990" s="28"/>
      <c r="Y990" s="28"/>
      <c r="AD990" s="28"/>
      <c r="AI990" s="28"/>
      <c r="AN990" s="28"/>
      <c r="AS990" s="28"/>
    </row>
    <row r="991">
      <c r="E991" s="28"/>
      <c r="J991" s="28"/>
      <c r="O991" s="28"/>
      <c r="T991" s="28"/>
      <c r="Y991" s="28"/>
      <c r="AD991" s="28"/>
      <c r="AI991" s="28"/>
      <c r="AN991" s="28"/>
      <c r="AS991" s="28"/>
    </row>
    <row r="992">
      <c r="E992" s="28"/>
      <c r="J992" s="28"/>
      <c r="O992" s="28"/>
      <c r="T992" s="28"/>
      <c r="Y992" s="28"/>
      <c r="AD992" s="28"/>
      <c r="AI992" s="28"/>
      <c r="AN992" s="28"/>
      <c r="AS992" s="28"/>
    </row>
    <row r="993">
      <c r="E993" s="28"/>
      <c r="J993" s="28"/>
      <c r="O993" s="28"/>
      <c r="T993" s="28"/>
      <c r="Y993" s="28"/>
      <c r="AD993" s="28"/>
      <c r="AI993" s="28"/>
      <c r="AN993" s="28"/>
      <c r="AS993" s="28"/>
    </row>
    <row r="994">
      <c r="E994" s="28"/>
      <c r="J994" s="28"/>
      <c r="O994" s="28"/>
      <c r="T994" s="28"/>
      <c r="Y994" s="28"/>
      <c r="AD994" s="28"/>
      <c r="AI994" s="28"/>
      <c r="AN994" s="28"/>
      <c r="AS994" s="28"/>
    </row>
    <row r="995">
      <c r="E995" s="28"/>
      <c r="J995" s="28"/>
      <c r="O995" s="28"/>
      <c r="T995" s="28"/>
      <c r="Y995" s="28"/>
      <c r="AD995" s="28"/>
      <c r="AI995" s="28"/>
      <c r="AN995" s="28"/>
      <c r="AS995" s="28"/>
    </row>
    <row r="996">
      <c r="E996" s="28"/>
      <c r="J996" s="28"/>
      <c r="O996" s="28"/>
      <c r="T996" s="28"/>
      <c r="Y996" s="28"/>
      <c r="AD996" s="28"/>
      <c r="AI996" s="28"/>
      <c r="AN996" s="28"/>
      <c r="AS996" s="28"/>
    </row>
    <row r="997">
      <c r="E997" s="28"/>
      <c r="J997" s="28"/>
      <c r="O997" s="28"/>
      <c r="T997" s="28"/>
      <c r="Y997" s="28"/>
      <c r="AD997" s="28"/>
      <c r="AI997" s="28"/>
      <c r="AN997" s="28"/>
      <c r="AS997" s="28"/>
    </row>
    <row r="998">
      <c r="E998" s="28"/>
      <c r="J998" s="28"/>
      <c r="O998" s="28"/>
      <c r="T998" s="28"/>
      <c r="Y998" s="28"/>
      <c r="AD998" s="28"/>
      <c r="AI998" s="28"/>
      <c r="AN998" s="28"/>
      <c r="AS998" s="28"/>
    </row>
    <row r="999">
      <c r="E999" s="28"/>
      <c r="J999" s="28"/>
      <c r="O999" s="28"/>
      <c r="T999" s="28"/>
      <c r="Y999" s="28"/>
      <c r="AD999" s="28"/>
      <c r="AI999" s="28"/>
      <c r="AN999" s="28"/>
      <c r="AS999" s="28"/>
    </row>
    <row r="1000">
      <c r="E1000" s="28"/>
      <c r="J1000" s="28"/>
      <c r="O1000" s="28"/>
      <c r="T1000" s="28"/>
      <c r="Y1000" s="28"/>
      <c r="AD1000" s="28"/>
      <c r="AI1000" s="28"/>
      <c r="AN1000" s="28"/>
      <c r="AS1000" s="28"/>
    </row>
    <row r="1001">
      <c r="E1001" s="28"/>
      <c r="J1001" s="28"/>
      <c r="O1001" s="28"/>
      <c r="T1001" s="28"/>
      <c r="Y1001" s="28"/>
      <c r="AD1001" s="28"/>
      <c r="AI1001" s="28"/>
      <c r="AN1001" s="28"/>
      <c r="AS1001" s="28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