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9_Result\"/>
    </mc:Choice>
  </mc:AlternateContent>
  <xr:revisionPtr revIDLastSave="0" documentId="13_ncr:1_{CB3CA462-5AD5-4679-A6A4-6988E31CD1A8}" xr6:coauthVersionLast="47" xr6:coauthVersionMax="47" xr10:uidLastSave="{00000000-0000-0000-0000-000000000000}"/>
  <bookViews>
    <workbookView xWindow="61995" yWindow="9765" windowWidth="17415" windowHeight="14565" xr2:uid="{7C71DC23-929E-4E04-9552-BDD162A01FE3}"/>
  </bookViews>
  <sheets>
    <sheet name="dtw_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35" i="1"/>
  <c r="C33" i="1"/>
  <c r="D33" i="1"/>
  <c r="E33" i="1"/>
  <c r="F33" i="1"/>
  <c r="G33" i="1"/>
  <c r="H33" i="1"/>
  <c r="I33" i="1"/>
  <c r="B33" i="1"/>
  <c r="K33" i="1" s="1"/>
  <c r="P29" i="1"/>
  <c r="S29" i="1" s="1"/>
  <c r="Q29" i="1"/>
  <c r="T29" i="1" s="1"/>
  <c r="T12" i="1"/>
  <c r="T20" i="1"/>
  <c r="Q26" i="1"/>
  <c r="T26" i="1" s="1"/>
  <c r="P26" i="1"/>
  <c r="S26" i="1" s="1"/>
  <c r="M26" i="1"/>
  <c r="L26" i="1"/>
  <c r="Q25" i="1"/>
  <c r="T25" i="1" s="1"/>
  <c r="P25" i="1"/>
  <c r="S25" i="1" s="1"/>
  <c r="M25" i="1"/>
  <c r="L25" i="1"/>
  <c r="Q24" i="1"/>
  <c r="T24" i="1" s="1"/>
  <c r="P24" i="1"/>
  <c r="S24" i="1" s="1"/>
  <c r="M24" i="1"/>
  <c r="L24" i="1"/>
  <c r="Q23" i="1"/>
  <c r="T23" i="1" s="1"/>
  <c r="P23" i="1"/>
  <c r="S23" i="1" s="1"/>
  <c r="M23" i="1"/>
  <c r="L23" i="1"/>
  <c r="Q22" i="1"/>
  <c r="T22" i="1" s="1"/>
  <c r="P22" i="1"/>
  <c r="S22" i="1" s="1"/>
  <c r="M22" i="1"/>
  <c r="L22" i="1"/>
  <c r="Q21" i="1"/>
  <c r="T21" i="1" s="1"/>
  <c r="P21" i="1"/>
  <c r="S21" i="1" s="1"/>
  <c r="M21" i="1"/>
  <c r="L21" i="1"/>
  <c r="Q20" i="1"/>
  <c r="P20" i="1"/>
  <c r="S20" i="1" s="1"/>
  <c r="M20" i="1"/>
  <c r="L20" i="1"/>
  <c r="Q19" i="1"/>
  <c r="T19" i="1" s="1"/>
  <c r="P19" i="1"/>
  <c r="S19" i="1" s="1"/>
  <c r="M19" i="1"/>
  <c r="L19" i="1"/>
  <c r="Q18" i="1"/>
  <c r="T18" i="1" s="1"/>
  <c r="P18" i="1"/>
  <c r="S18" i="1" s="1"/>
  <c r="M18" i="1"/>
  <c r="L18" i="1"/>
  <c r="Q17" i="1"/>
  <c r="T17" i="1" s="1"/>
  <c r="P17" i="1"/>
  <c r="S17" i="1" s="1"/>
  <c r="M17" i="1"/>
  <c r="L17" i="1"/>
  <c r="Q16" i="1"/>
  <c r="T16" i="1" s="1"/>
  <c r="P16" i="1"/>
  <c r="S16" i="1" s="1"/>
  <c r="M16" i="1"/>
  <c r="L16" i="1"/>
  <c r="Q15" i="1"/>
  <c r="T15" i="1" s="1"/>
  <c r="P15" i="1"/>
  <c r="S15" i="1" s="1"/>
  <c r="M15" i="1"/>
  <c r="L15" i="1"/>
  <c r="Q14" i="1"/>
  <c r="T14" i="1" s="1"/>
  <c r="P14" i="1"/>
  <c r="S14" i="1" s="1"/>
  <c r="M14" i="1"/>
  <c r="L14" i="1"/>
  <c r="Q13" i="1"/>
  <c r="T13" i="1" s="1"/>
  <c r="P13" i="1"/>
  <c r="S13" i="1" s="1"/>
  <c r="M13" i="1"/>
  <c r="L13" i="1"/>
  <c r="Q12" i="1"/>
  <c r="P12" i="1"/>
  <c r="S12" i="1" s="1"/>
  <c r="M12" i="1"/>
  <c r="L12" i="1"/>
  <c r="Q11" i="1"/>
  <c r="T11" i="1" s="1"/>
  <c r="P11" i="1"/>
  <c r="S11" i="1" s="1"/>
  <c r="M11" i="1"/>
  <c r="L11" i="1"/>
  <c r="Q10" i="1"/>
  <c r="T10" i="1" s="1"/>
  <c r="P10" i="1"/>
  <c r="S10" i="1" s="1"/>
  <c r="M10" i="1"/>
  <c r="L10" i="1"/>
  <c r="Q9" i="1"/>
  <c r="T9" i="1" s="1"/>
  <c r="P9" i="1"/>
  <c r="S9" i="1" s="1"/>
  <c r="M9" i="1"/>
  <c r="L9" i="1"/>
  <c r="Q8" i="1"/>
  <c r="T8" i="1" s="1"/>
  <c r="P8" i="1"/>
  <c r="S8" i="1" s="1"/>
  <c r="M8" i="1"/>
  <c r="L8" i="1"/>
  <c r="Q7" i="1"/>
  <c r="T7" i="1" s="1"/>
  <c r="P7" i="1"/>
  <c r="S7" i="1" s="1"/>
  <c r="M7" i="1"/>
  <c r="L7" i="1"/>
  <c r="Q6" i="1"/>
  <c r="T6" i="1" s="1"/>
  <c r="P6" i="1"/>
  <c r="S6" i="1" s="1"/>
  <c r="M6" i="1"/>
  <c r="L6" i="1"/>
  <c r="Q5" i="1"/>
  <c r="T5" i="1" s="1"/>
  <c r="P5" i="1"/>
  <c r="S5" i="1" s="1"/>
  <c r="M5" i="1"/>
  <c r="L5" i="1"/>
  <c r="Q4" i="1"/>
  <c r="T4" i="1" s="1"/>
  <c r="P4" i="1"/>
  <c r="S4" i="1" s="1"/>
  <c r="M4" i="1"/>
  <c r="L4" i="1"/>
  <c r="Q3" i="1"/>
  <c r="T3" i="1" s="1"/>
  <c r="P3" i="1"/>
  <c r="S3" i="1" s="1"/>
  <c r="M3" i="1"/>
  <c r="L3" i="1"/>
  <c r="Q2" i="1"/>
  <c r="T2" i="1" s="1"/>
  <c r="P2" i="1"/>
  <c r="S2" i="1" s="1"/>
  <c r="M2" i="1"/>
  <c r="L2" i="1"/>
  <c r="L29" i="1" l="1"/>
  <c r="M29" i="1"/>
</calcChain>
</file>

<file path=xl/sharedStrings.xml><?xml version="1.0" encoding="utf-8"?>
<sst xmlns="http://schemas.openxmlformats.org/spreadsheetml/2006/main" count="147" uniqueCount="47">
  <si>
    <t>Test</t>
  </si>
  <si>
    <t>Traj1</t>
  </si>
  <si>
    <t>Traj2</t>
  </si>
  <si>
    <t>Traj3</t>
  </si>
  <si>
    <t>Traj4</t>
  </si>
  <si>
    <t>Auto1</t>
  </si>
  <si>
    <t>Auto2</t>
  </si>
  <si>
    <t>Auto3</t>
  </si>
  <si>
    <t>Auto4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</si>
  <si>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</si>
  <si>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</si>
  <si>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</si>
  <si>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</si>
  <si>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</si>
  <si>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</si>
  <si>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</si>
  <si>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</si>
  <si>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</si>
  <si>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</si>
  <si>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</si>
  <si>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</si>
  <si>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</si>
  <si>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</si>
  <si>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</si>
  <si>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</si>
  <si>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</si>
  <si>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</si>
  <si>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</si>
  <si>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</si>
  <si>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</si>
  <si>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</si>
  <si>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</si>
  <si>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</si>
  <si>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</si>
  <si>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平均</t>
    <rPh sb="0" eb="2">
      <t>ヘイキン</t>
    </rPh>
    <phoneticPr fontId="18"/>
  </si>
  <si>
    <t>提案</t>
    <rPh sb="0" eb="2">
      <t>テイアン</t>
    </rPh>
    <phoneticPr fontId="18"/>
  </si>
  <si>
    <t>比較</t>
    <rPh sb="0" eb="2">
      <t>ヒカク</t>
    </rPh>
    <phoneticPr fontId="18"/>
  </si>
  <si>
    <t>標準偏差</t>
    <rPh sb="0" eb="4">
      <t>ヒョウジュンヘンサ</t>
    </rPh>
    <phoneticPr fontId="18"/>
  </si>
  <si>
    <t>有意</t>
    <rPh sb="0" eb="2">
      <t>ユウイ</t>
    </rPh>
    <phoneticPr fontId="18"/>
  </si>
  <si>
    <t>×</t>
    <phoneticPr fontId="18"/>
  </si>
  <si>
    <t>〇</t>
    <phoneticPr fontId="18"/>
  </si>
  <si>
    <t>全体</t>
    <rPh sb="0" eb="2">
      <t>ゼンタイ</t>
    </rPh>
    <phoneticPr fontId="18"/>
  </si>
  <si>
    <t>不偏分散</t>
    <rPh sb="0" eb="2">
      <t>フヘン</t>
    </rPh>
    <rPh sb="2" eb="4">
      <t>ブンサン</t>
    </rPh>
    <phoneticPr fontId="18"/>
  </si>
  <si>
    <t>Min</t>
    <phoneticPr fontId="18"/>
  </si>
  <si>
    <t>Max(Min())</t>
    <phoneticPr fontId="18"/>
  </si>
  <si>
    <t>Max(Min())を初めて超えたテスト</t>
  </si>
  <si>
    <t>Max(Min())を超えたテスト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</si>
</sst>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dtw_score!$L$1</c:f>
              <c:strCache>
                <c:ptCount val="1"/>
                <c:pt idx="0">
                  <c:v>提案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dtw_score!$P$2:$P$26</c:f>
                <c:numCache>
                  <c:formatCode>General</c:formatCode>
                  <c:ptCount val="25"/>
                  <c:pt idx="0">
                    <c:v>1.4284303261249239E-2</c:v>
                  </c:pt>
                  <c:pt idx="1">
                    <c:v>2.626930413506184E-2</c:v>
                  </c:pt>
                  <c:pt idx="2">
                    <c:v>2.7410696699404838E-2</c:v>
                  </c:pt>
                  <c:pt idx="3">
                    <c:v>2.2377375896668258E-2</c:v>
                  </c:pt>
                  <c:pt idx="4">
                    <c:v>3.0884160041879882E-2</c:v>
                  </c:pt>
                  <c:pt idx="5">
                    <c:v>1.6272582328066686E-2</c:v>
                  </c:pt>
                  <c:pt idx="6">
                    <c:v>2.3035066466413141E-2</c:v>
                  </c:pt>
                  <c:pt idx="7">
                    <c:v>2.6164943963165082E-2</c:v>
                  </c:pt>
                  <c:pt idx="8">
                    <c:v>3.2508506114472181E-2</c:v>
                  </c:pt>
                  <c:pt idx="9">
                    <c:v>2.7782463674113002E-2</c:v>
                  </c:pt>
                  <c:pt idx="10">
                    <c:v>1.7767869053396505E-2</c:v>
                  </c:pt>
                  <c:pt idx="11">
                    <c:v>2.3553734732631008E-2</c:v>
                  </c:pt>
                  <c:pt idx="12">
                    <c:v>2.0415584680952361E-2</c:v>
                  </c:pt>
                  <c:pt idx="13">
                    <c:v>1.7333196422979619E-2</c:v>
                  </c:pt>
                  <c:pt idx="14">
                    <c:v>1.573689625831266E-2</c:v>
                  </c:pt>
                  <c:pt idx="15">
                    <c:v>2.3845309364903186E-2</c:v>
                  </c:pt>
                  <c:pt idx="16">
                    <c:v>2.8064341968725866E-2</c:v>
                  </c:pt>
                  <c:pt idx="17">
                    <c:v>1.379409931016959E-2</c:v>
                  </c:pt>
                  <c:pt idx="18">
                    <c:v>3.4249534273303431E-3</c:v>
                  </c:pt>
                  <c:pt idx="19">
                    <c:v>2.5673506685573357E-3</c:v>
                  </c:pt>
                  <c:pt idx="20">
                    <c:v>1.21378904268856E-2</c:v>
                  </c:pt>
                  <c:pt idx="21">
                    <c:v>8.7963007697460828E-3</c:v>
                  </c:pt>
                  <c:pt idx="22">
                    <c:v>1.2555986008335978E-2</c:v>
                  </c:pt>
                  <c:pt idx="23">
                    <c:v>4.5316700824094835E-3</c:v>
                  </c:pt>
                  <c:pt idx="24">
                    <c:v>5.264201729179528E-3</c:v>
                  </c:pt>
                </c:numCache>
              </c:numRef>
            </c:plus>
            <c:minus>
              <c:numRef>
                <c:f>dtw_score!$P$2:$P$26</c:f>
                <c:numCache>
                  <c:formatCode>General</c:formatCode>
                  <c:ptCount val="25"/>
                  <c:pt idx="0">
                    <c:v>1.4284303261249239E-2</c:v>
                  </c:pt>
                  <c:pt idx="1">
                    <c:v>2.626930413506184E-2</c:v>
                  </c:pt>
                  <c:pt idx="2">
                    <c:v>2.7410696699404838E-2</c:v>
                  </c:pt>
                  <c:pt idx="3">
                    <c:v>2.2377375896668258E-2</c:v>
                  </c:pt>
                  <c:pt idx="4">
                    <c:v>3.0884160041879882E-2</c:v>
                  </c:pt>
                  <c:pt idx="5">
                    <c:v>1.6272582328066686E-2</c:v>
                  </c:pt>
                  <c:pt idx="6">
                    <c:v>2.3035066466413141E-2</c:v>
                  </c:pt>
                  <c:pt idx="7">
                    <c:v>2.6164943963165082E-2</c:v>
                  </c:pt>
                  <c:pt idx="8">
                    <c:v>3.2508506114472181E-2</c:v>
                  </c:pt>
                  <c:pt idx="9">
                    <c:v>2.7782463674113002E-2</c:v>
                  </c:pt>
                  <c:pt idx="10">
                    <c:v>1.7767869053396505E-2</c:v>
                  </c:pt>
                  <c:pt idx="11">
                    <c:v>2.3553734732631008E-2</c:v>
                  </c:pt>
                  <c:pt idx="12">
                    <c:v>2.0415584680952361E-2</c:v>
                  </c:pt>
                  <c:pt idx="13">
                    <c:v>1.7333196422979619E-2</c:v>
                  </c:pt>
                  <c:pt idx="14">
                    <c:v>1.573689625831266E-2</c:v>
                  </c:pt>
                  <c:pt idx="15">
                    <c:v>2.3845309364903186E-2</c:v>
                  </c:pt>
                  <c:pt idx="16">
                    <c:v>2.8064341968725866E-2</c:v>
                  </c:pt>
                  <c:pt idx="17">
                    <c:v>1.379409931016959E-2</c:v>
                  </c:pt>
                  <c:pt idx="18">
                    <c:v>3.4249534273303431E-3</c:v>
                  </c:pt>
                  <c:pt idx="19">
                    <c:v>2.5673506685573357E-3</c:v>
                  </c:pt>
                  <c:pt idx="20">
                    <c:v>1.21378904268856E-2</c:v>
                  </c:pt>
                  <c:pt idx="21">
                    <c:v>8.7963007697460828E-3</c:v>
                  </c:pt>
                  <c:pt idx="22">
                    <c:v>1.2555986008335978E-2</c:v>
                  </c:pt>
                  <c:pt idx="23">
                    <c:v>4.5316700824094835E-3</c:v>
                  </c:pt>
                  <c:pt idx="24">
                    <c:v>5.264201729179528E-3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dtw_score!$K$2:$K$26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dtw_score!$L$2:$L$26</c:f>
              <c:numCache>
                <c:formatCode>General</c:formatCode>
                <c:ptCount val="25"/>
                <c:pt idx="0">
                  <c:v>0.12733962202430998</c:v>
                </c:pt>
                <c:pt idx="1">
                  <c:v>0.11734239410554433</c:v>
                </c:pt>
                <c:pt idx="2">
                  <c:v>0.10929465256338189</c:v>
                </c:pt>
                <c:pt idx="3">
                  <c:v>9.1141513733018126E-2</c:v>
                </c:pt>
                <c:pt idx="4">
                  <c:v>9.5392168672023353E-2</c:v>
                </c:pt>
                <c:pt idx="5">
                  <c:v>9.683632726091751E-2</c:v>
                </c:pt>
                <c:pt idx="6">
                  <c:v>8.2599348412936757E-2</c:v>
                </c:pt>
                <c:pt idx="7">
                  <c:v>9.2727395776012467E-2</c:v>
                </c:pt>
                <c:pt idx="8">
                  <c:v>8.8615047070697214E-2</c:v>
                </c:pt>
                <c:pt idx="9">
                  <c:v>8.6639019627484284E-2</c:v>
                </c:pt>
                <c:pt idx="10">
                  <c:v>8.5131982924644856E-2</c:v>
                </c:pt>
                <c:pt idx="11">
                  <c:v>8.1154726062537527E-2</c:v>
                </c:pt>
                <c:pt idx="12">
                  <c:v>9.4902247056342259E-2</c:v>
                </c:pt>
                <c:pt idx="13">
                  <c:v>7.8664794845320365E-2</c:v>
                </c:pt>
                <c:pt idx="14">
                  <c:v>8.1079894594094537E-2</c:v>
                </c:pt>
                <c:pt idx="15">
                  <c:v>8.2734233516342542E-2</c:v>
                </c:pt>
                <c:pt idx="16">
                  <c:v>8.1480532117762211E-2</c:v>
                </c:pt>
                <c:pt idx="17">
                  <c:v>7.6597306020742426E-2</c:v>
                </c:pt>
                <c:pt idx="18">
                  <c:v>8.0755121020415696E-2</c:v>
                </c:pt>
                <c:pt idx="19">
                  <c:v>8.0878197114482964E-2</c:v>
                </c:pt>
                <c:pt idx="20">
                  <c:v>7.4671196580383153E-2</c:v>
                </c:pt>
                <c:pt idx="21">
                  <c:v>7.6574871609437573E-2</c:v>
                </c:pt>
                <c:pt idx="22">
                  <c:v>7.6181458673928115E-2</c:v>
                </c:pt>
                <c:pt idx="23">
                  <c:v>7.6108276777983153E-2</c:v>
                </c:pt>
                <c:pt idx="24">
                  <c:v>7.5109412434881492E-2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B-4645-8253-DD4A8158D3E2}"/>
            </c:ext>
          </c:extLst>
        </c:ser>
        <c:ser>
          <c:idx val="1"/>
          <c:order val="1"/>
          <c:tx>
            <c:strRef>
              <c:f>dtw_score!$M$1</c:f>
              <c:strCache>
                <c:ptCount val="1"/>
                <c:pt idx="0">
                  <c:v>比較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dtw_score!$Q$2:$Q$26</c:f>
                <c:numCache>
                  <c:formatCode>General</c:formatCode>
                  <c:ptCount val="25"/>
                  <c:pt idx="0">
                    <c:v>1.2033244733386001E-2</c:v>
                  </c:pt>
                  <c:pt idx="1">
                    <c:v>4.8421498700197206E-2</c:v>
                  </c:pt>
                  <c:pt idx="2">
                    <c:v>2.3960211250657486E-2</c:v>
                  </c:pt>
                  <c:pt idx="3">
                    <c:v>4.2837225088866615E-2</c:v>
                  </c:pt>
                  <c:pt idx="4">
                    <c:v>4.717094411618044E-2</c:v>
                  </c:pt>
                  <c:pt idx="5">
                    <c:v>3.4252754427357847E-2</c:v>
                  </c:pt>
                  <c:pt idx="6">
                    <c:v>2.9930942165688958E-2</c:v>
                  </c:pt>
                  <c:pt idx="7">
                    <c:v>2.9775614146896751E-2</c:v>
                  </c:pt>
                  <c:pt idx="8">
                    <c:v>2.6688283539794584E-2</c:v>
                  </c:pt>
                  <c:pt idx="9">
                    <c:v>2.8992949988460002E-2</c:v>
                  </c:pt>
                  <c:pt idx="10">
                    <c:v>3.4922634349159279E-2</c:v>
                  </c:pt>
                  <c:pt idx="11">
                    <c:v>2.7498560996882328E-2</c:v>
                  </c:pt>
                  <c:pt idx="12">
                    <c:v>2.2429099308673844E-2</c:v>
                  </c:pt>
                  <c:pt idx="13">
                    <c:v>2.4102757214571301E-2</c:v>
                  </c:pt>
                  <c:pt idx="14">
                    <c:v>1.9079164128918313E-2</c:v>
                  </c:pt>
                  <c:pt idx="15">
                    <c:v>2.1022446214294475E-2</c:v>
                  </c:pt>
                  <c:pt idx="16">
                    <c:v>1.2560444359849354E-2</c:v>
                  </c:pt>
                  <c:pt idx="17">
                    <c:v>1.5598960661859148E-2</c:v>
                  </c:pt>
                  <c:pt idx="18">
                    <c:v>1.6441311840180318E-2</c:v>
                  </c:pt>
                  <c:pt idx="19">
                    <c:v>2.250054693064563E-2</c:v>
                  </c:pt>
                  <c:pt idx="20">
                    <c:v>1.1324826970015829E-2</c:v>
                  </c:pt>
                  <c:pt idx="21">
                    <c:v>1.7109002078098762E-2</c:v>
                  </c:pt>
                  <c:pt idx="22">
                    <c:v>9.6566565006395381E-3</c:v>
                  </c:pt>
                  <c:pt idx="23">
                    <c:v>1.4637738247301201E-2</c:v>
                  </c:pt>
                  <c:pt idx="24">
                    <c:v>1.613423216754821E-2</c:v>
                  </c:pt>
                </c:numCache>
              </c:numRef>
            </c:plus>
            <c:minus>
              <c:numRef>
                <c:f>dtw_score!$Q$2:$Q$26</c:f>
                <c:numCache>
                  <c:formatCode>General</c:formatCode>
                  <c:ptCount val="25"/>
                  <c:pt idx="0">
                    <c:v>1.2033244733386001E-2</c:v>
                  </c:pt>
                  <c:pt idx="1">
                    <c:v>4.8421498700197206E-2</c:v>
                  </c:pt>
                  <c:pt idx="2">
                    <c:v>2.3960211250657486E-2</c:v>
                  </c:pt>
                  <c:pt idx="3">
                    <c:v>4.2837225088866615E-2</c:v>
                  </c:pt>
                  <c:pt idx="4">
                    <c:v>4.717094411618044E-2</c:v>
                  </c:pt>
                  <c:pt idx="5">
                    <c:v>3.4252754427357847E-2</c:v>
                  </c:pt>
                  <c:pt idx="6">
                    <c:v>2.9930942165688958E-2</c:v>
                  </c:pt>
                  <c:pt idx="7">
                    <c:v>2.9775614146896751E-2</c:v>
                  </c:pt>
                  <c:pt idx="8">
                    <c:v>2.6688283539794584E-2</c:v>
                  </c:pt>
                  <c:pt idx="9">
                    <c:v>2.8992949988460002E-2</c:v>
                  </c:pt>
                  <c:pt idx="10">
                    <c:v>3.4922634349159279E-2</c:v>
                  </c:pt>
                  <c:pt idx="11">
                    <c:v>2.7498560996882328E-2</c:v>
                  </c:pt>
                  <c:pt idx="12">
                    <c:v>2.2429099308673844E-2</c:v>
                  </c:pt>
                  <c:pt idx="13">
                    <c:v>2.4102757214571301E-2</c:v>
                  </c:pt>
                  <c:pt idx="14">
                    <c:v>1.9079164128918313E-2</c:v>
                  </c:pt>
                  <c:pt idx="15">
                    <c:v>2.1022446214294475E-2</c:v>
                  </c:pt>
                  <c:pt idx="16">
                    <c:v>1.2560444359849354E-2</c:v>
                  </c:pt>
                  <c:pt idx="17">
                    <c:v>1.5598960661859148E-2</c:v>
                  </c:pt>
                  <c:pt idx="18">
                    <c:v>1.6441311840180318E-2</c:v>
                  </c:pt>
                  <c:pt idx="19">
                    <c:v>2.250054693064563E-2</c:v>
                  </c:pt>
                  <c:pt idx="20">
                    <c:v>1.1324826970015829E-2</c:v>
                  </c:pt>
                  <c:pt idx="21">
                    <c:v>1.7109002078098762E-2</c:v>
                  </c:pt>
                  <c:pt idx="22">
                    <c:v>9.6566565006395381E-3</c:v>
                  </c:pt>
                  <c:pt idx="23">
                    <c:v>1.4637738247301201E-2</c:v>
                  </c:pt>
                  <c:pt idx="24">
                    <c:v>1.613423216754821E-2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dtw_score!$K$2:$K$26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dtw_score!$M$2:$M$26</c:f>
              <c:numCache>
                <c:formatCode>General</c:formatCode>
                <c:ptCount val="25"/>
                <c:pt idx="0">
                  <c:v>0.15643069225065173</c:v>
                </c:pt>
                <c:pt idx="1">
                  <c:v>0.16319603451034176</c:v>
                </c:pt>
                <c:pt idx="2">
                  <c:v>0.14705757323771573</c:v>
                </c:pt>
                <c:pt idx="3">
                  <c:v>0.14075029419599774</c:v>
                </c:pt>
                <c:pt idx="4">
                  <c:v>0.14633358689582676</c:v>
                </c:pt>
                <c:pt idx="5">
                  <c:v>0.12297298367653892</c:v>
                </c:pt>
                <c:pt idx="6">
                  <c:v>0.12889354662789276</c:v>
                </c:pt>
                <c:pt idx="7">
                  <c:v>0.11977544357874798</c:v>
                </c:pt>
                <c:pt idx="8">
                  <c:v>0.12081939644976807</c:v>
                </c:pt>
                <c:pt idx="9">
                  <c:v>0.11693680372959367</c:v>
                </c:pt>
                <c:pt idx="10">
                  <c:v>0.11101377049611633</c:v>
                </c:pt>
                <c:pt idx="11">
                  <c:v>0.11392469082505387</c:v>
                </c:pt>
                <c:pt idx="12">
                  <c:v>0.11418733333723431</c:v>
                </c:pt>
                <c:pt idx="13">
                  <c:v>0.10752852440437968</c:v>
                </c:pt>
                <c:pt idx="14">
                  <c:v>0.1097825274663521</c:v>
                </c:pt>
                <c:pt idx="15">
                  <c:v>0.1028309614437945</c:v>
                </c:pt>
                <c:pt idx="16">
                  <c:v>0.10753139853719702</c:v>
                </c:pt>
                <c:pt idx="17">
                  <c:v>0.10037380672759083</c:v>
                </c:pt>
                <c:pt idx="18">
                  <c:v>0.10292722224779643</c:v>
                </c:pt>
                <c:pt idx="19">
                  <c:v>9.5759265448185554E-2</c:v>
                </c:pt>
                <c:pt idx="20">
                  <c:v>0.10639347173879045</c:v>
                </c:pt>
                <c:pt idx="21">
                  <c:v>9.9986818419470325E-2</c:v>
                </c:pt>
                <c:pt idx="22">
                  <c:v>0.10379043078052642</c:v>
                </c:pt>
                <c:pt idx="23">
                  <c:v>9.7291449463036861E-2</c:v>
                </c:pt>
                <c:pt idx="24">
                  <c:v>9.1207829396009604E-2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B-4645-8253-DD4A8158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84288"/>
        <c:axId val="1093074208"/>
      </c:lineChart>
      <c:catAx>
        <c:axId val="10930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074208"/>
        <c:crosses val="autoZero"/>
        <c:auto val="1"/>
        <c:lblAlgn val="ctr"/>
        <c:lblOffset val="100"/>
        <c:noMultiLvlLbl val="0"/>
      </c:catAx>
      <c:valAx>
        <c:axId val="10930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473075</xdr:colOff>
      <xdr:row>7</xdr:row>
      <xdr:rowOff>184149</xdr:rowOff>
    </xdr:from>
    <xdr:to>
      <xdr:col>19</xdr:col>
      <xdr:colOff>428625</xdr:colOff>
      <xdr:row>27</xdr:row>
      <xdr:rowOff>136524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AD9052-C00A-D829-C185-7BDBF8780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0F6E-9AB0-4B24-8777-55A2DE51A67A}">
  <dimension ref="A1:V61"/>
  <sheetViews>
    <sheetView tabSelected="1" workbookViewId="0">
      <selection activeCell="D1" sqref="D1:D26"/>
    </sheetView>
  </sheetViews>
  <sheetFormatPr defaultRowHeight="18" x14ac:dyDescent="0.55000000000000004"/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34</v>
      </c>
      <c r="L1" t="s">
        <v>35</v>
      </c>
      <c r="M1" t="s">
        <v>36</v>
      </c>
      <c r="O1" t="s">
        <v>37</v>
      </c>
      <c r="P1" t="s">
        <v>35</v>
      </c>
      <c r="Q1" t="s">
        <v>36</v>
      </c>
      <c r="R1" t="s">
        <v>42</v>
      </c>
      <c r="S1" t="s">
        <v>35</v>
      </c>
      <c r="T1" t="s">
        <v>36</v>
      </c>
      <c r="V1" t="s">
        <v>38</v>
      </c>
    </row>
    <row r="2" spans="1:22" x14ac:dyDescent="0.55000000000000004">
      <c r="A2" t="s">
        <v>9</v>
      </c>
      <c r="B2">
        <v>0.13769765083355101</v>
      </c>
      <c r="C2">
        <v>0.107447355683932</v>
      </c>
      <c r="D2">
        <v>0.13774952801599</v>
      </c>
      <c r="E2">
        <v>0.126463953563767</v>
      </c>
      <c r="F2">
        <v>0.17402951510358899</v>
      </c>
      <c r="G2">
        <v>0.14678715429258599</v>
      </c>
      <c r="H2">
        <v>0.152316544485226</v>
      </c>
      <c r="I2">
        <v>0.15258955512120601</v>
      </c>
      <c r="K2" t="s">
        <v>9</v>
      </c>
      <c r="L2">
        <f>AVERAGE(B2:E2)</f>
        <v>0.12733962202430998</v>
      </c>
      <c r="M2">
        <f>AVERAGE(F2:I2)</f>
        <v>0.15643069225065173</v>
      </c>
      <c r="O2" t="s">
        <v>9</v>
      </c>
      <c r="P2">
        <f>_xlfn.STDEV.S(B2:E2)</f>
        <v>1.4284303261249239E-2</v>
      </c>
      <c r="Q2">
        <f>_xlfn.STDEV.S(F2:I2)</f>
        <v>1.2033244733386001E-2</v>
      </c>
      <c r="S2">
        <f>P2*P2</f>
        <v>2.0404131965933564E-4</v>
      </c>
      <c r="T2">
        <f>Q2*Q2</f>
        <v>1.4479897881356193E-4</v>
      </c>
      <c r="V2" t="s">
        <v>40</v>
      </c>
    </row>
    <row r="3" spans="1:22" x14ac:dyDescent="0.55000000000000004">
      <c r="A3" t="s">
        <v>10</v>
      </c>
      <c r="B3">
        <v>0.15560080376345101</v>
      </c>
      <c r="C3">
        <v>0.11039801704487499</v>
      </c>
      <c r="D3">
        <v>9.5853807771431307E-2</v>
      </c>
      <c r="E3">
        <v>0.10751694784242</v>
      </c>
      <c r="F3">
        <v>0.16184980442265501</v>
      </c>
      <c r="G3">
        <v>0.16008856408349401</v>
      </c>
      <c r="H3">
        <v>0.106209127172434</v>
      </c>
      <c r="I3">
        <v>0.22463664236278399</v>
      </c>
      <c r="K3" t="s">
        <v>10</v>
      </c>
      <c r="L3">
        <f t="shared" ref="L3:L26" si="0">AVERAGE(B3:E3)</f>
        <v>0.11734239410554433</v>
      </c>
      <c r="M3">
        <f t="shared" ref="M3:M26" si="1">AVERAGE(F3:I3)</f>
        <v>0.16319603451034176</v>
      </c>
      <c r="O3" t="s">
        <v>10</v>
      </c>
      <c r="P3">
        <f t="shared" ref="P3:P26" si="2">_xlfn.STDEV.S(B3:E3)</f>
        <v>2.626930413506184E-2</v>
      </c>
      <c r="Q3">
        <f t="shared" ref="Q3:Q26" si="3">_xlfn.STDEV.S(F3:I3)</f>
        <v>4.8421498700197206E-2</v>
      </c>
      <c r="S3">
        <f t="shared" ref="S3:S26" si="4">P3*P3</f>
        <v>6.9007633974037708E-4</v>
      </c>
      <c r="T3">
        <f t="shared" ref="T3:T26" si="5">Q3*Q3</f>
        <v>2.3446415363731999E-3</v>
      </c>
      <c r="V3" t="s">
        <v>39</v>
      </c>
    </row>
    <row r="4" spans="1:22" x14ac:dyDescent="0.55000000000000004">
      <c r="A4" t="s">
        <v>11</v>
      </c>
      <c r="B4">
        <v>0.107870315378744</v>
      </c>
      <c r="C4">
        <v>0.148502431619013</v>
      </c>
      <c r="D4">
        <v>8.9707961865879607E-2</v>
      </c>
      <c r="E4">
        <v>9.1097901389890906E-2</v>
      </c>
      <c r="F4">
        <v>0.14782386713887799</v>
      </c>
      <c r="G4">
        <v>0.14544287065370601</v>
      </c>
      <c r="H4">
        <v>0.11816692809885</v>
      </c>
      <c r="I4">
        <v>0.176796627059429</v>
      </c>
      <c r="K4" t="s">
        <v>11</v>
      </c>
      <c r="L4">
        <f t="shared" si="0"/>
        <v>0.10929465256338189</v>
      </c>
      <c r="M4">
        <f t="shared" si="1"/>
        <v>0.14705757323771573</v>
      </c>
      <c r="O4" t="s">
        <v>11</v>
      </c>
      <c r="P4">
        <f t="shared" si="2"/>
        <v>2.7410696699404838E-2</v>
      </c>
      <c r="Q4">
        <f t="shared" si="3"/>
        <v>2.3960211250657486E-2</v>
      </c>
      <c r="S4">
        <f t="shared" si="4"/>
        <v>7.5134629354676324E-4</v>
      </c>
      <c r="T4">
        <f t="shared" si="5"/>
        <v>5.7409172317613355E-4</v>
      </c>
      <c r="V4" t="s">
        <v>39</v>
      </c>
    </row>
    <row r="5" spans="1:22" x14ac:dyDescent="0.55000000000000004">
      <c r="A5" t="s">
        <v>12</v>
      </c>
      <c r="B5">
        <v>9.4915447284014604E-2</v>
      </c>
      <c r="C5">
        <v>0.111332550376742</v>
      </c>
      <c r="D5">
        <v>5.9244706871536601E-2</v>
      </c>
      <c r="E5">
        <v>9.9073350399779297E-2</v>
      </c>
      <c r="F5">
        <v>0.16199241336339501</v>
      </c>
      <c r="G5">
        <v>0.10417729379054801</v>
      </c>
      <c r="H5">
        <v>0.105996672974879</v>
      </c>
      <c r="I5">
        <v>0.190834796655169</v>
      </c>
      <c r="K5" t="s">
        <v>12</v>
      </c>
      <c r="L5">
        <f t="shared" si="0"/>
        <v>9.1141513733018126E-2</v>
      </c>
      <c r="M5">
        <f t="shared" si="1"/>
        <v>0.14075029419599774</v>
      </c>
      <c r="O5" t="s">
        <v>12</v>
      </c>
      <c r="P5">
        <f t="shared" si="2"/>
        <v>2.2377375896668258E-2</v>
      </c>
      <c r="Q5">
        <f t="shared" si="3"/>
        <v>4.2837225088866615E-2</v>
      </c>
      <c r="S5">
        <f t="shared" si="4"/>
        <v>5.0074695202078951E-4</v>
      </c>
      <c r="T5">
        <f t="shared" si="5"/>
        <v>1.8350278533142235E-3</v>
      </c>
      <c r="V5" t="s">
        <v>39</v>
      </c>
    </row>
    <row r="6" spans="1:22" x14ac:dyDescent="0.55000000000000004">
      <c r="A6" t="s">
        <v>13</v>
      </c>
      <c r="B6">
        <v>0.119405119405191</v>
      </c>
      <c r="C6">
        <v>0.115696576979268</v>
      </c>
      <c r="D6">
        <v>5.2131486063270102E-2</v>
      </c>
      <c r="E6">
        <v>9.4335492240364305E-2</v>
      </c>
      <c r="F6">
        <v>0.15003318439999699</v>
      </c>
      <c r="G6">
        <v>0.113459244944563</v>
      </c>
      <c r="H6">
        <v>0.11015038856301</v>
      </c>
      <c r="I6">
        <v>0.21169152967573701</v>
      </c>
      <c r="K6" t="s">
        <v>13</v>
      </c>
      <c r="L6">
        <f t="shared" si="0"/>
        <v>9.5392168672023353E-2</v>
      </c>
      <c r="M6">
        <f t="shared" si="1"/>
        <v>0.14633358689582676</v>
      </c>
      <c r="O6" t="s">
        <v>13</v>
      </c>
      <c r="P6">
        <f t="shared" si="2"/>
        <v>3.0884160041879882E-2</v>
      </c>
      <c r="Q6">
        <f t="shared" si="3"/>
        <v>4.717094411618044E-2</v>
      </c>
      <c r="S6">
        <f t="shared" si="4"/>
        <v>9.5383134149245002E-4</v>
      </c>
      <c r="T6">
        <f t="shared" si="5"/>
        <v>2.2250979688118182E-3</v>
      </c>
    </row>
    <row r="7" spans="1:22" x14ac:dyDescent="0.55000000000000004">
      <c r="A7" t="s">
        <v>14</v>
      </c>
      <c r="B7">
        <v>8.8181650302569095E-2</v>
      </c>
      <c r="C7">
        <v>0.12104422362337</v>
      </c>
      <c r="D7">
        <v>9.1561098218262901E-2</v>
      </c>
      <c r="E7">
        <v>8.6558336899468E-2</v>
      </c>
      <c r="F7">
        <v>0.12206951694172299</v>
      </c>
      <c r="G7">
        <v>0.10216518128959499</v>
      </c>
      <c r="H7">
        <v>9.60775714848527E-2</v>
      </c>
      <c r="I7">
        <v>0.171579664989985</v>
      </c>
      <c r="K7" t="s">
        <v>14</v>
      </c>
      <c r="L7">
        <f t="shared" si="0"/>
        <v>9.683632726091751E-2</v>
      </c>
      <c r="M7">
        <f t="shared" si="1"/>
        <v>0.12297298367653892</v>
      </c>
      <c r="O7" t="s">
        <v>14</v>
      </c>
      <c r="P7">
        <f t="shared" si="2"/>
        <v>1.6272582328066686E-2</v>
      </c>
      <c r="Q7">
        <f t="shared" si="3"/>
        <v>3.4252754427357847E-2</v>
      </c>
      <c r="S7">
        <f t="shared" si="4"/>
        <v>2.6479693562370821E-4</v>
      </c>
      <c r="T7">
        <f t="shared" si="5"/>
        <v>1.1732511858608826E-3</v>
      </c>
    </row>
    <row r="8" spans="1:22" x14ac:dyDescent="0.55000000000000004">
      <c r="A8" t="s">
        <v>15</v>
      </c>
      <c r="B8">
        <v>7.4502509167308495E-2</v>
      </c>
      <c r="C8">
        <v>0.11217819022620799</v>
      </c>
      <c r="D8">
        <v>5.7355968782891502E-2</v>
      </c>
      <c r="E8">
        <v>8.6360725475339004E-2</v>
      </c>
      <c r="F8">
        <v>0.142553567781254</v>
      </c>
      <c r="G8">
        <v>0.10618745877208401</v>
      </c>
      <c r="H8">
        <v>0.10223561116993</v>
      </c>
      <c r="I8">
        <v>0.16459754878830299</v>
      </c>
      <c r="K8" t="s">
        <v>15</v>
      </c>
      <c r="L8">
        <f t="shared" si="0"/>
        <v>8.2599348412936757E-2</v>
      </c>
      <c r="M8">
        <f t="shared" si="1"/>
        <v>0.12889354662789276</v>
      </c>
      <c r="O8" t="s">
        <v>15</v>
      </c>
      <c r="P8">
        <f t="shared" si="2"/>
        <v>2.3035066466413141E-2</v>
      </c>
      <c r="Q8">
        <f t="shared" si="3"/>
        <v>2.9930942165688958E-2</v>
      </c>
      <c r="S8">
        <f t="shared" si="4"/>
        <v>5.306142871120712E-4</v>
      </c>
      <c r="T8">
        <f t="shared" si="5"/>
        <v>8.9586129892581723E-4</v>
      </c>
    </row>
    <row r="9" spans="1:22" x14ac:dyDescent="0.55000000000000004">
      <c r="A9" t="s">
        <v>16</v>
      </c>
      <c r="B9">
        <v>0.102601564307922</v>
      </c>
      <c r="C9">
        <v>0.12012227629206799</v>
      </c>
      <c r="D9">
        <v>5.81031372543774E-2</v>
      </c>
      <c r="E9">
        <v>9.0082605249682507E-2</v>
      </c>
      <c r="F9">
        <v>0.138739108618326</v>
      </c>
      <c r="G9">
        <v>9.4859841158830893E-2</v>
      </c>
      <c r="H9">
        <v>9.3927455405709001E-2</v>
      </c>
      <c r="I9">
        <v>0.15157536913212599</v>
      </c>
      <c r="K9" t="s">
        <v>16</v>
      </c>
      <c r="L9">
        <f t="shared" si="0"/>
        <v>9.2727395776012467E-2</v>
      </c>
      <c r="M9">
        <f t="shared" si="1"/>
        <v>0.11977544357874798</v>
      </c>
      <c r="O9" t="s">
        <v>16</v>
      </c>
      <c r="P9">
        <f t="shared" si="2"/>
        <v>2.6164943963165082E-2</v>
      </c>
      <c r="Q9">
        <f t="shared" si="3"/>
        <v>2.9775614146896751E-2</v>
      </c>
      <c r="S9">
        <f t="shared" si="4"/>
        <v>6.8460429259556887E-4</v>
      </c>
      <c r="T9">
        <f t="shared" si="5"/>
        <v>8.8658719782487789E-4</v>
      </c>
    </row>
    <row r="10" spans="1:22" x14ac:dyDescent="0.55000000000000004">
      <c r="A10" t="s">
        <v>17</v>
      </c>
      <c r="B10">
        <v>8.10737606983606E-2</v>
      </c>
      <c r="C10">
        <v>0.132149531636025</v>
      </c>
      <c r="D10">
        <v>5.3728637365646897E-2</v>
      </c>
      <c r="E10">
        <v>8.7508258582756404E-2</v>
      </c>
      <c r="F10">
        <v>0.13688398917042799</v>
      </c>
      <c r="G10">
        <v>0.10068919587755</v>
      </c>
      <c r="H10">
        <v>9.5785313438353295E-2</v>
      </c>
      <c r="I10">
        <v>0.14991908731274101</v>
      </c>
      <c r="K10" t="s">
        <v>17</v>
      </c>
      <c r="L10">
        <f t="shared" si="0"/>
        <v>8.8615047070697214E-2</v>
      </c>
      <c r="M10">
        <f t="shared" si="1"/>
        <v>0.12081939644976807</v>
      </c>
      <c r="O10" t="s">
        <v>17</v>
      </c>
      <c r="P10">
        <f t="shared" si="2"/>
        <v>3.2508506114472181E-2</v>
      </c>
      <c r="Q10">
        <f t="shared" si="3"/>
        <v>2.6688283539794584E-2</v>
      </c>
      <c r="S10">
        <f t="shared" si="4"/>
        <v>1.0568029697946753E-3</v>
      </c>
      <c r="T10">
        <f t="shared" si="5"/>
        <v>7.1226447830047052E-4</v>
      </c>
    </row>
    <row r="11" spans="1:22" x14ac:dyDescent="0.55000000000000004">
      <c r="A11" t="s">
        <v>18</v>
      </c>
      <c r="B11">
        <v>8.3836554162769999E-2</v>
      </c>
      <c r="C11">
        <v>0.124105600757161</v>
      </c>
      <c r="D11">
        <v>5.69944297287358E-2</v>
      </c>
      <c r="E11">
        <v>8.1619493861270306E-2</v>
      </c>
      <c r="F11">
        <v>0.125554071146049</v>
      </c>
      <c r="G11">
        <v>9.9781891969027994E-2</v>
      </c>
      <c r="H11">
        <v>8.8672723584246702E-2</v>
      </c>
      <c r="I11">
        <v>0.15373852821905101</v>
      </c>
      <c r="K11" t="s">
        <v>18</v>
      </c>
      <c r="L11">
        <f t="shared" si="0"/>
        <v>8.6639019627484284E-2</v>
      </c>
      <c r="M11">
        <f t="shared" si="1"/>
        <v>0.11693680372959367</v>
      </c>
      <c r="O11" t="s">
        <v>18</v>
      </c>
      <c r="P11">
        <f t="shared" si="2"/>
        <v>2.7782463674113002E-2</v>
      </c>
      <c r="Q11">
        <f t="shared" si="3"/>
        <v>2.8992949988460002E-2</v>
      </c>
      <c r="S11">
        <f t="shared" si="4"/>
        <v>7.7186528780340854E-4</v>
      </c>
      <c r="T11">
        <f t="shared" si="5"/>
        <v>8.4059114903334287E-4</v>
      </c>
    </row>
    <row r="12" spans="1:22" x14ac:dyDescent="0.55000000000000004">
      <c r="A12" t="s">
        <v>19</v>
      </c>
      <c r="B12">
        <v>9.5013759760226704E-2</v>
      </c>
      <c r="C12">
        <v>0.100491654020152</v>
      </c>
      <c r="D12">
        <v>6.0367183126073802E-2</v>
      </c>
      <c r="E12">
        <v>8.4655334792126904E-2</v>
      </c>
      <c r="F12">
        <v>0.13309821435177499</v>
      </c>
      <c r="G12">
        <v>8.9775152113730106E-2</v>
      </c>
      <c r="H12">
        <v>7.3715311064663197E-2</v>
      </c>
      <c r="I12">
        <v>0.14746640445429701</v>
      </c>
      <c r="K12" t="s">
        <v>19</v>
      </c>
      <c r="L12">
        <f t="shared" si="0"/>
        <v>8.5131982924644856E-2</v>
      </c>
      <c r="M12">
        <f t="shared" si="1"/>
        <v>0.11101377049611633</v>
      </c>
      <c r="O12" t="s">
        <v>19</v>
      </c>
      <c r="P12">
        <f t="shared" si="2"/>
        <v>1.7767869053396505E-2</v>
      </c>
      <c r="Q12">
        <f t="shared" si="3"/>
        <v>3.4922634349159279E-2</v>
      </c>
      <c r="S12">
        <f t="shared" si="4"/>
        <v>3.156971706986452E-4</v>
      </c>
      <c r="T12">
        <f t="shared" si="5"/>
        <v>1.2195903898850795E-3</v>
      </c>
    </row>
    <row r="13" spans="1:22" x14ac:dyDescent="0.55000000000000004">
      <c r="A13" t="s">
        <v>20</v>
      </c>
      <c r="B13">
        <v>8.3242867863514203E-2</v>
      </c>
      <c r="C13">
        <v>0.1070125236218</v>
      </c>
      <c r="D13">
        <v>4.9848818584606797E-2</v>
      </c>
      <c r="E13">
        <v>8.4514694180229097E-2</v>
      </c>
      <c r="F13">
        <v>0.119161224815465</v>
      </c>
      <c r="G13">
        <v>8.7825102315167394E-2</v>
      </c>
      <c r="H13">
        <v>9.8449952046067102E-2</v>
      </c>
      <c r="I13">
        <v>0.150262484123516</v>
      </c>
      <c r="K13" t="s">
        <v>20</v>
      </c>
      <c r="L13">
        <f t="shared" si="0"/>
        <v>8.1154726062537527E-2</v>
      </c>
      <c r="M13">
        <f t="shared" si="1"/>
        <v>0.11392469082505387</v>
      </c>
      <c r="O13" t="s">
        <v>20</v>
      </c>
      <c r="P13">
        <f t="shared" si="2"/>
        <v>2.3553734732631008E-2</v>
      </c>
      <c r="Q13">
        <f t="shared" si="3"/>
        <v>2.7498560996882328E-2</v>
      </c>
      <c r="S13">
        <f t="shared" si="4"/>
        <v>5.5477841985514828E-4</v>
      </c>
      <c r="T13">
        <f t="shared" si="5"/>
        <v>7.5617085689925806E-4</v>
      </c>
    </row>
    <row r="14" spans="1:22" x14ac:dyDescent="0.55000000000000004">
      <c r="A14" t="s">
        <v>21</v>
      </c>
      <c r="B14">
        <v>9.2550579552125603E-2</v>
      </c>
      <c r="C14">
        <v>0.12323743697492399</v>
      </c>
      <c r="D14">
        <v>7.4685416738970695E-2</v>
      </c>
      <c r="E14">
        <v>8.9135554959348801E-2</v>
      </c>
      <c r="F14">
        <v>0.12700790077791499</v>
      </c>
      <c r="G14">
        <v>8.8494878734828294E-2</v>
      </c>
      <c r="H14">
        <v>0.103275631907243</v>
      </c>
      <c r="I14">
        <v>0.137970921928951</v>
      </c>
      <c r="K14" t="s">
        <v>21</v>
      </c>
      <c r="L14">
        <f t="shared" si="0"/>
        <v>9.4902247056342259E-2</v>
      </c>
      <c r="M14">
        <f t="shared" si="1"/>
        <v>0.11418733333723431</v>
      </c>
      <c r="O14" t="s">
        <v>21</v>
      </c>
      <c r="P14">
        <f t="shared" si="2"/>
        <v>2.0415584680952361E-2</v>
      </c>
      <c r="Q14">
        <f t="shared" si="3"/>
        <v>2.2429099308673844E-2</v>
      </c>
      <c r="S14">
        <f t="shared" si="4"/>
        <v>4.1679609786513672E-4</v>
      </c>
      <c r="T14">
        <f t="shared" si="5"/>
        <v>5.0306449579835355E-4</v>
      </c>
    </row>
    <row r="15" spans="1:22" x14ac:dyDescent="0.55000000000000004">
      <c r="A15" t="s">
        <v>22</v>
      </c>
      <c r="B15">
        <v>7.4620452450627095E-2</v>
      </c>
      <c r="C15">
        <v>0.101064744874395</v>
      </c>
      <c r="D15">
        <v>5.9125030253533502E-2</v>
      </c>
      <c r="E15">
        <v>7.9848951802725901E-2</v>
      </c>
      <c r="F15">
        <v>0.12720732996210601</v>
      </c>
      <c r="G15">
        <v>7.3439256069401701E-2</v>
      </c>
      <c r="H15">
        <v>0.108038070857411</v>
      </c>
      <c r="I15">
        <v>0.1214294407286</v>
      </c>
      <c r="K15" t="s">
        <v>22</v>
      </c>
      <c r="L15">
        <f t="shared" si="0"/>
        <v>7.8664794845320365E-2</v>
      </c>
      <c r="M15">
        <f t="shared" si="1"/>
        <v>0.10752852440437968</v>
      </c>
      <c r="O15" t="s">
        <v>22</v>
      </c>
      <c r="P15">
        <f t="shared" si="2"/>
        <v>1.7333196422979619E-2</v>
      </c>
      <c r="Q15">
        <f t="shared" si="3"/>
        <v>2.4102757214571301E-2</v>
      </c>
      <c r="S15">
        <f t="shared" si="4"/>
        <v>3.0043969823759345E-4</v>
      </c>
      <c r="T15">
        <f t="shared" si="5"/>
        <v>5.8094290534456893E-4</v>
      </c>
    </row>
    <row r="16" spans="1:22" x14ac:dyDescent="0.55000000000000004">
      <c r="A16" t="s">
        <v>23</v>
      </c>
      <c r="B16">
        <v>7.8415717414463695E-2</v>
      </c>
      <c r="C16">
        <v>9.7291715863062594E-2</v>
      </c>
      <c r="D16">
        <v>6.0499201208539397E-2</v>
      </c>
      <c r="E16">
        <v>8.8112943890312406E-2</v>
      </c>
      <c r="F16">
        <v>0.135867881330162</v>
      </c>
      <c r="G16">
        <v>9.1735795149714403E-2</v>
      </c>
      <c r="H16">
        <v>0.10058617314085699</v>
      </c>
      <c r="I16">
        <v>0.110940260244675</v>
      </c>
      <c r="K16" t="s">
        <v>23</v>
      </c>
      <c r="L16">
        <f t="shared" si="0"/>
        <v>8.1079894594094537E-2</v>
      </c>
      <c r="M16">
        <f t="shared" si="1"/>
        <v>0.1097825274663521</v>
      </c>
      <c r="O16" t="s">
        <v>23</v>
      </c>
      <c r="P16">
        <f t="shared" si="2"/>
        <v>1.573689625831266E-2</v>
      </c>
      <c r="Q16">
        <f t="shared" si="3"/>
        <v>1.9079164128918313E-2</v>
      </c>
      <c r="S16">
        <f t="shared" si="4"/>
        <v>2.4764990384489499E-4</v>
      </c>
      <c r="T16">
        <f t="shared" si="5"/>
        <v>3.6401450385820328E-4</v>
      </c>
    </row>
    <row r="17" spans="1:22" x14ac:dyDescent="0.55000000000000004">
      <c r="A17" t="s">
        <v>24</v>
      </c>
      <c r="B17">
        <v>7.3999890652336697E-2</v>
      </c>
      <c r="C17">
        <v>0.108618696935948</v>
      </c>
      <c r="D17">
        <v>5.4004287642227498E-2</v>
      </c>
      <c r="E17">
        <v>9.4314058834857994E-2</v>
      </c>
      <c r="F17">
        <v>0.130070382285849</v>
      </c>
      <c r="G17">
        <v>8.6803480434543001E-2</v>
      </c>
      <c r="H17">
        <v>8.5733478533469007E-2</v>
      </c>
      <c r="I17">
        <v>0.108716504521317</v>
      </c>
      <c r="K17" t="s">
        <v>24</v>
      </c>
      <c r="L17">
        <f t="shared" si="0"/>
        <v>8.2734233516342542E-2</v>
      </c>
      <c r="M17">
        <f t="shared" si="1"/>
        <v>0.1028309614437945</v>
      </c>
      <c r="O17" t="s">
        <v>24</v>
      </c>
      <c r="P17">
        <f t="shared" si="2"/>
        <v>2.3845309364903186E-2</v>
      </c>
      <c r="Q17">
        <f t="shared" si="3"/>
        <v>2.1022446214294475E-2</v>
      </c>
      <c r="S17">
        <f t="shared" si="4"/>
        <v>5.6859877870793962E-4</v>
      </c>
      <c r="T17">
        <f t="shared" si="5"/>
        <v>4.4194324483290409E-4</v>
      </c>
    </row>
    <row r="18" spans="1:22" x14ac:dyDescent="0.55000000000000004">
      <c r="A18" t="s">
        <v>25</v>
      </c>
      <c r="B18">
        <v>7.7003923963017404E-2</v>
      </c>
      <c r="C18">
        <v>0.119925761458403</v>
      </c>
      <c r="D18">
        <v>5.2500126782113098E-2</v>
      </c>
      <c r="E18">
        <v>7.6492316267515306E-2</v>
      </c>
      <c r="F18">
        <v>0.121623829561653</v>
      </c>
      <c r="G18">
        <v>9.1403585530105094E-2</v>
      </c>
      <c r="H18">
        <v>0.111051082041715</v>
      </c>
      <c r="I18">
        <v>0.10604709701531501</v>
      </c>
      <c r="K18" t="s">
        <v>25</v>
      </c>
      <c r="L18">
        <f t="shared" si="0"/>
        <v>8.1480532117762211E-2</v>
      </c>
      <c r="M18">
        <f t="shared" si="1"/>
        <v>0.10753139853719702</v>
      </c>
      <c r="O18" t="s">
        <v>25</v>
      </c>
      <c r="P18">
        <f t="shared" si="2"/>
        <v>2.8064341968725866E-2</v>
      </c>
      <c r="Q18">
        <f t="shared" si="3"/>
        <v>1.2560444359849354E-2</v>
      </c>
      <c r="S18">
        <f t="shared" si="4"/>
        <v>7.8760729013758806E-4</v>
      </c>
      <c r="T18">
        <f t="shared" si="5"/>
        <v>1.5776476251687144E-4</v>
      </c>
    </row>
    <row r="19" spans="1:22" x14ac:dyDescent="0.55000000000000004">
      <c r="A19" t="s">
        <v>26</v>
      </c>
      <c r="B19">
        <v>7.7350048991144199E-2</v>
      </c>
      <c r="C19">
        <v>8.2830272891728701E-2</v>
      </c>
      <c r="D19">
        <v>5.7182532899842001E-2</v>
      </c>
      <c r="E19">
        <v>8.9026369300254801E-2</v>
      </c>
      <c r="F19">
        <v>0.116343680662002</v>
      </c>
      <c r="G19">
        <v>7.9888223148496695E-2</v>
      </c>
      <c r="H19">
        <v>9.7883456818872602E-2</v>
      </c>
      <c r="I19">
        <v>0.107379866280992</v>
      </c>
      <c r="K19" t="s">
        <v>26</v>
      </c>
      <c r="L19">
        <f t="shared" si="0"/>
        <v>7.6597306020742426E-2</v>
      </c>
      <c r="M19">
        <f t="shared" si="1"/>
        <v>0.10037380672759083</v>
      </c>
      <c r="O19" t="s">
        <v>26</v>
      </c>
      <c r="P19">
        <f t="shared" si="2"/>
        <v>1.379409931016959E-2</v>
      </c>
      <c r="Q19">
        <f t="shared" si="3"/>
        <v>1.5598960661859148E-2</v>
      </c>
      <c r="S19">
        <f t="shared" si="4"/>
        <v>1.9027717577882117E-4</v>
      </c>
      <c r="T19">
        <f t="shared" si="5"/>
        <v>2.4332757373022917E-4</v>
      </c>
      <c r="V19" t="s">
        <v>39</v>
      </c>
    </row>
    <row r="20" spans="1:22" x14ac:dyDescent="0.55000000000000004">
      <c r="A20" t="s">
        <v>27</v>
      </c>
      <c r="B20">
        <v>8.0473441868410295E-2</v>
      </c>
      <c r="C20">
        <v>8.55018408727614E-2</v>
      </c>
      <c r="D20">
        <v>7.7379812148914803E-2</v>
      </c>
      <c r="E20">
        <v>7.96653891915763E-2</v>
      </c>
      <c r="F20">
        <v>0.12551823113859301</v>
      </c>
      <c r="G20">
        <v>8.8258769453998895E-2</v>
      </c>
      <c r="H20">
        <v>9.3767407508303799E-2</v>
      </c>
      <c r="I20">
        <v>0.10416448089029</v>
      </c>
      <c r="K20" t="s">
        <v>27</v>
      </c>
      <c r="L20">
        <f t="shared" si="0"/>
        <v>8.0755121020415696E-2</v>
      </c>
      <c r="M20">
        <f t="shared" si="1"/>
        <v>0.10292722224779643</v>
      </c>
      <c r="O20" t="s">
        <v>27</v>
      </c>
      <c r="P20">
        <f t="shared" si="2"/>
        <v>3.4249534273303431E-3</v>
      </c>
      <c r="Q20">
        <f t="shared" si="3"/>
        <v>1.6441311840180318E-2</v>
      </c>
      <c r="S20">
        <f t="shared" si="4"/>
        <v>1.1730305979381864E-5</v>
      </c>
      <c r="T20">
        <f t="shared" si="5"/>
        <v>2.7031673502605352E-4</v>
      </c>
      <c r="V20" t="s">
        <v>40</v>
      </c>
    </row>
    <row r="21" spans="1:22" x14ac:dyDescent="0.55000000000000004">
      <c r="A21" t="s">
        <v>28</v>
      </c>
      <c r="B21">
        <v>8.1854975588464093E-2</v>
      </c>
      <c r="C21">
        <v>7.7069664024213905E-2</v>
      </c>
      <c r="D21">
        <v>8.2684862584988597E-2</v>
      </c>
      <c r="E21">
        <v>8.1903286260265301E-2</v>
      </c>
      <c r="F21">
        <v>0.12542845105627201</v>
      </c>
      <c r="G21">
        <v>7.90636662223443E-2</v>
      </c>
      <c r="H21">
        <v>7.7532300695948894E-2</v>
      </c>
      <c r="I21">
        <v>0.101012643818177</v>
      </c>
      <c r="K21" t="s">
        <v>28</v>
      </c>
      <c r="L21">
        <f t="shared" si="0"/>
        <v>8.0878197114482964E-2</v>
      </c>
      <c r="M21">
        <f t="shared" si="1"/>
        <v>9.5759265448185554E-2</v>
      </c>
      <c r="O21" t="s">
        <v>28</v>
      </c>
      <c r="P21">
        <f t="shared" si="2"/>
        <v>2.5673506685573357E-3</v>
      </c>
      <c r="Q21">
        <f t="shared" si="3"/>
        <v>2.250054693064563E-2</v>
      </c>
      <c r="S21">
        <f t="shared" si="4"/>
        <v>6.5912894553417984E-6</v>
      </c>
      <c r="T21">
        <f t="shared" si="5"/>
        <v>5.0627461217818642E-4</v>
      </c>
      <c r="V21" t="s">
        <v>39</v>
      </c>
    </row>
    <row r="22" spans="1:22" x14ac:dyDescent="0.55000000000000004">
      <c r="A22" t="s">
        <v>29</v>
      </c>
      <c r="B22">
        <v>6.9648762163993405E-2</v>
      </c>
      <c r="C22">
        <v>8.0185792859316596E-2</v>
      </c>
      <c r="D22">
        <v>6.0528561745189398E-2</v>
      </c>
      <c r="E22">
        <v>8.8321669553033194E-2</v>
      </c>
      <c r="F22">
        <v>0.12310660984969</v>
      </c>
      <c r="G22">
        <v>9.9079896067818404E-2</v>
      </c>
      <c r="H22">
        <v>9.9723683404333394E-2</v>
      </c>
      <c r="I22">
        <v>0.10366369763332001</v>
      </c>
      <c r="K22" t="s">
        <v>29</v>
      </c>
      <c r="L22">
        <f t="shared" si="0"/>
        <v>7.4671196580383153E-2</v>
      </c>
      <c r="M22">
        <f t="shared" si="1"/>
        <v>0.10639347173879045</v>
      </c>
      <c r="O22" t="s">
        <v>29</v>
      </c>
      <c r="P22">
        <f t="shared" si="2"/>
        <v>1.21378904268856E-2</v>
      </c>
      <c r="Q22">
        <f t="shared" si="3"/>
        <v>1.1324826970015829E-2</v>
      </c>
      <c r="S22">
        <f t="shared" si="4"/>
        <v>1.4732838401508108E-4</v>
      </c>
      <c r="T22">
        <f t="shared" si="5"/>
        <v>1.282517059007979E-4</v>
      </c>
      <c r="V22" t="s">
        <v>40</v>
      </c>
    </row>
    <row r="23" spans="1:22" x14ac:dyDescent="0.55000000000000004">
      <c r="A23" t="s">
        <v>30</v>
      </c>
      <c r="B23">
        <v>8.0348207736176305E-2</v>
      </c>
      <c r="C23">
        <v>8.61982439214172E-2</v>
      </c>
      <c r="D23">
        <v>6.5660982843952304E-2</v>
      </c>
      <c r="E23">
        <v>7.4092051936204495E-2</v>
      </c>
      <c r="F23">
        <v>0.125572404741187</v>
      </c>
      <c r="G23">
        <v>8.9587251961940007E-2</v>
      </c>
      <c r="H23">
        <v>9.2202697607481898E-2</v>
      </c>
      <c r="I23">
        <v>9.2584919367272395E-2</v>
      </c>
      <c r="K23" t="s">
        <v>30</v>
      </c>
      <c r="L23">
        <f t="shared" si="0"/>
        <v>7.6574871609437573E-2</v>
      </c>
      <c r="M23">
        <f t="shared" si="1"/>
        <v>9.9986818419470325E-2</v>
      </c>
      <c r="O23" t="s">
        <v>30</v>
      </c>
      <c r="P23">
        <f t="shared" si="2"/>
        <v>8.7963007697460828E-3</v>
      </c>
      <c r="Q23">
        <f t="shared" si="3"/>
        <v>1.7109002078098762E-2</v>
      </c>
      <c r="S23">
        <f t="shared" si="4"/>
        <v>7.7374907231835522E-5</v>
      </c>
      <c r="T23">
        <f t="shared" si="5"/>
        <v>2.9271795210838775E-4</v>
      </c>
      <c r="V23" t="s">
        <v>39</v>
      </c>
    </row>
    <row r="24" spans="1:22" x14ac:dyDescent="0.55000000000000004">
      <c r="A24" t="s">
        <v>31</v>
      </c>
      <c r="B24">
        <v>7.4232238118581401E-2</v>
      </c>
      <c r="C24">
        <v>9.1611594490970102E-2</v>
      </c>
      <c r="D24">
        <v>6.1068359175893899E-2</v>
      </c>
      <c r="E24">
        <v>7.78136429102671E-2</v>
      </c>
      <c r="F24">
        <v>0.10229813655079401</v>
      </c>
      <c r="G24">
        <v>0.10699697986365</v>
      </c>
      <c r="H24">
        <v>9.1405623397042696E-2</v>
      </c>
      <c r="I24">
        <v>0.114460983310619</v>
      </c>
      <c r="K24" t="s">
        <v>31</v>
      </c>
      <c r="L24">
        <f t="shared" si="0"/>
        <v>7.6181458673928115E-2</v>
      </c>
      <c r="M24">
        <f t="shared" si="1"/>
        <v>0.10379043078052642</v>
      </c>
      <c r="O24" t="s">
        <v>31</v>
      </c>
      <c r="P24">
        <f t="shared" si="2"/>
        <v>1.2555986008335978E-2</v>
      </c>
      <c r="Q24">
        <f t="shared" si="3"/>
        <v>9.6566565006395381E-3</v>
      </c>
      <c r="S24">
        <f t="shared" si="4"/>
        <v>1.5765278464152885E-4</v>
      </c>
      <c r="T24">
        <f t="shared" si="5"/>
        <v>9.3251014771343849E-5</v>
      </c>
      <c r="V24" t="s">
        <v>40</v>
      </c>
    </row>
    <row r="25" spans="1:22" x14ac:dyDescent="0.55000000000000004">
      <c r="A25" t="s">
        <v>32</v>
      </c>
      <c r="B25">
        <v>7.6457690332601899E-2</v>
      </c>
      <c r="C25">
        <v>8.2264345053150903E-2</v>
      </c>
      <c r="D25">
        <v>7.3957395166244402E-2</v>
      </c>
      <c r="E25">
        <v>7.1753676559935406E-2</v>
      </c>
      <c r="F25">
        <v>0.113428210720506</v>
      </c>
      <c r="G25">
        <v>8.3656663516974705E-2</v>
      </c>
      <c r="H25">
        <v>8.6207920144960704E-2</v>
      </c>
      <c r="I25">
        <v>0.105873003469706</v>
      </c>
      <c r="K25" t="s">
        <v>32</v>
      </c>
      <c r="L25">
        <f t="shared" si="0"/>
        <v>7.6108276777983153E-2</v>
      </c>
      <c r="M25">
        <f t="shared" si="1"/>
        <v>9.7291449463036861E-2</v>
      </c>
      <c r="O25" t="s">
        <v>32</v>
      </c>
      <c r="P25">
        <f t="shared" si="2"/>
        <v>4.5316700824094835E-3</v>
      </c>
      <c r="Q25">
        <f t="shared" si="3"/>
        <v>1.4637738247301201E-2</v>
      </c>
      <c r="S25">
        <f t="shared" si="4"/>
        <v>2.0536033735805176E-5</v>
      </c>
      <c r="T25">
        <f t="shared" si="5"/>
        <v>2.1426338099650444E-4</v>
      </c>
      <c r="V25" t="s">
        <v>40</v>
      </c>
    </row>
    <row r="26" spans="1:22" x14ac:dyDescent="0.55000000000000004">
      <c r="A26" t="s">
        <v>33</v>
      </c>
      <c r="B26">
        <v>7.2269668074808502E-2</v>
      </c>
      <c r="C26">
        <v>7.7849924814562793E-2</v>
      </c>
      <c r="D26">
        <v>6.93471449132642E-2</v>
      </c>
      <c r="E26">
        <v>8.0970911936890502E-2</v>
      </c>
      <c r="F26">
        <v>9.8877510031432803E-2</v>
      </c>
      <c r="G26">
        <v>6.8562767265914898E-2</v>
      </c>
      <c r="H26">
        <v>9.1724635065812701E-2</v>
      </c>
      <c r="I26">
        <v>0.105666405220878</v>
      </c>
      <c r="K26" t="s">
        <v>33</v>
      </c>
      <c r="L26">
        <f t="shared" si="0"/>
        <v>7.5109412434881492E-2</v>
      </c>
      <c r="M26">
        <f t="shared" si="1"/>
        <v>9.1207829396009604E-2</v>
      </c>
      <c r="O26" t="s">
        <v>33</v>
      </c>
      <c r="P26">
        <f t="shared" si="2"/>
        <v>5.264201729179528E-3</v>
      </c>
      <c r="Q26">
        <f t="shared" si="3"/>
        <v>1.613423216754821E-2</v>
      </c>
      <c r="S26">
        <f t="shared" si="4"/>
        <v>2.7711819845496734E-5</v>
      </c>
      <c r="T26">
        <f t="shared" si="5"/>
        <v>2.603134476363474E-4</v>
      </c>
      <c r="V26" t="s">
        <v>39</v>
      </c>
    </row>
    <row r="28" spans="1:22" x14ac:dyDescent="0.55000000000000004">
      <c r="K28" t="s">
        <v>41</v>
      </c>
      <c r="L28" t="s">
        <v>35</v>
      </c>
      <c r="M28" t="s">
        <v>36</v>
      </c>
    </row>
    <row r="29" spans="1:22" x14ac:dyDescent="0.55000000000000004">
      <c r="L29">
        <f>AVERAGE(L2:L26)</f>
        <v>8.759806962382502E-2</v>
      </c>
      <c r="M29">
        <f>AVERAGE(M2:M26)</f>
        <v>0.11710783423538436</v>
      </c>
      <c r="P29">
        <f>_xlfn.STDEV.S(B2:E26)</f>
        <v>2.2047364911000959E-2</v>
      </c>
      <c r="Q29">
        <f>_xlfn.STDEV.S(F2:I26)</f>
        <v>3.0154795636353308E-2</v>
      </c>
      <c r="S29">
        <f>P29*P29</f>
        <v>4.8608629951883632E-4</v>
      </c>
      <c r="T29">
        <f>Q29*Q29</f>
        <v>9.0931169987023251E-4</v>
      </c>
      <c r="V29" t="s">
        <v>40</v>
      </c>
    </row>
    <row r="33" spans="1:11" x14ac:dyDescent="0.55000000000000004">
      <c r="A33" t="s">
        <v>43</v>
      </c>
      <c r="B33">
        <f t="shared" ref="B33:I33" si="6">MIN(B2:B26)</f>
        <v>6.9648762163993405E-2</v>
      </c>
      <c r="C33">
        <f t="shared" si="6"/>
        <v>7.7069664024213905E-2</v>
      </c>
      <c r="D33">
        <f t="shared" si="6"/>
        <v>4.9848818584606797E-2</v>
      </c>
      <c r="E33">
        <f t="shared" si="6"/>
        <v>7.1753676559935406E-2</v>
      </c>
      <c r="F33">
        <f t="shared" si="6"/>
        <v>9.8877510031432803E-2</v>
      </c>
      <c r="G33">
        <f t="shared" si="6"/>
        <v>6.8562767265914898E-2</v>
      </c>
      <c r="H33">
        <f t="shared" si="6"/>
        <v>7.3715311064663197E-2</v>
      </c>
      <c r="I33">
        <f t="shared" si="6"/>
        <v>9.2584919367272395E-2</v>
      </c>
      <c r="J33" t="s">
        <v>44</v>
      </c>
      <c r="K33">
        <f>MAX(B33:I33)</f>
        <v>9.8877510031432803E-2</v>
      </c>
    </row>
    <row r="34" spans="1:11" x14ac:dyDescent="0.55000000000000004">
      <c r="A34" t="s">
        <v>46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</row>
    <row r="35" spans="1:11" x14ac:dyDescent="0.55000000000000004">
      <c r="A35" t="s">
        <v>9</v>
      </c>
      <c r="B35">
        <f>IF(B2&lt;=$K$33,1,0)</f>
        <v>0</v>
      </c>
      <c r="C35">
        <f t="shared" ref="C35:I35" si="7">IF(C2&lt;=$K$33,1,0)</f>
        <v>0</v>
      </c>
      <c r="D35">
        <f t="shared" si="7"/>
        <v>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0</v>
      </c>
    </row>
    <row r="36" spans="1:11" x14ac:dyDescent="0.55000000000000004">
      <c r="A36" t="s">
        <v>10</v>
      </c>
      <c r="B36">
        <f t="shared" ref="B36:I59" si="8">IF(B3&lt;=$K$33,1,0)</f>
        <v>0</v>
      </c>
      <c r="C36">
        <f t="shared" si="8"/>
        <v>0</v>
      </c>
      <c r="D36">
        <f t="shared" si="8"/>
        <v>1</v>
      </c>
      <c r="E36">
        <f t="shared" si="8"/>
        <v>0</v>
      </c>
      <c r="F36">
        <f t="shared" si="8"/>
        <v>0</v>
      </c>
      <c r="G36">
        <f t="shared" si="8"/>
        <v>0</v>
      </c>
      <c r="H36">
        <f t="shared" si="8"/>
        <v>0</v>
      </c>
      <c r="I36">
        <f t="shared" si="8"/>
        <v>0</v>
      </c>
    </row>
    <row r="37" spans="1:11" x14ac:dyDescent="0.55000000000000004">
      <c r="A37" t="s">
        <v>11</v>
      </c>
      <c r="B37">
        <f t="shared" si="8"/>
        <v>0</v>
      </c>
      <c r="C37">
        <f t="shared" si="8"/>
        <v>0</v>
      </c>
      <c r="D37">
        <f t="shared" si="8"/>
        <v>1</v>
      </c>
      <c r="E37">
        <f t="shared" si="8"/>
        <v>1</v>
      </c>
      <c r="F37">
        <f t="shared" si="8"/>
        <v>0</v>
      </c>
      <c r="G37">
        <f t="shared" si="8"/>
        <v>0</v>
      </c>
      <c r="H37">
        <f t="shared" si="8"/>
        <v>0</v>
      </c>
      <c r="I37">
        <f t="shared" si="8"/>
        <v>0</v>
      </c>
    </row>
    <row r="38" spans="1:11" x14ac:dyDescent="0.55000000000000004">
      <c r="A38" t="s">
        <v>12</v>
      </c>
      <c r="B38">
        <f t="shared" si="8"/>
        <v>1</v>
      </c>
      <c r="C38">
        <f t="shared" si="8"/>
        <v>0</v>
      </c>
      <c r="D38">
        <f t="shared" si="8"/>
        <v>1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</row>
    <row r="39" spans="1:11" x14ac:dyDescent="0.55000000000000004">
      <c r="A39" t="s">
        <v>13</v>
      </c>
      <c r="B39">
        <f t="shared" si="8"/>
        <v>0</v>
      </c>
      <c r="C39">
        <f t="shared" si="8"/>
        <v>0</v>
      </c>
      <c r="D39">
        <f t="shared" si="8"/>
        <v>1</v>
      </c>
      <c r="E39">
        <f t="shared" si="8"/>
        <v>1</v>
      </c>
      <c r="F39">
        <f t="shared" si="8"/>
        <v>0</v>
      </c>
      <c r="G39">
        <f t="shared" si="8"/>
        <v>0</v>
      </c>
      <c r="H39">
        <f t="shared" si="8"/>
        <v>0</v>
      </c>
      <c r="I39">
        <f t="shared" si="8"/>
        <v>0</v>
      </c>
    </row>
    <row r="40" spans="1:11" x14ac:dyDescent="0.55000000000000004">
      <c r="A40" t="s">
        <v>14</v>
      </c>
      <c r="B40">
        <f t="shared" si="8"/>
        <v>1</v>
      </c>
      <c r="C40">
        <f t="shared" si="8"/>
        <v>0</v>
      </c>
      <c r="D40">
        <f t="shared" si="8"/>
        <v>1</v>
      </c>
      <c r="E40">
        <f t="shared" si="8"/>
        <v>1</v>
      </c>
      <c r="F40">
        <f t="shared" si="8"/>
        <v>0</v>
      </c>
      <c r="G40">
        <f t="shared" si="8"/>
        <v>0</v>
      </c>
      <c r="H40">
        <f t="shared" si="8"/>
        <v>1</v>
      </c>
      <c r="I40">
        <f t="shared" si="8"/>
        <v>0</v>
      </c>
    </row>
    <row r="41" spans="1:11" x14ac:dyDescent="0.55000000000000004">
      <c r="A41" t="s">
        <v>15</v>
      </c>
      <c r="B41">
        <f t="shared" si="8"/>
        <v>1</v>
      </c>
      <c r="C41">
        <f t="shared" si="8"/>
        <v>0</v>
      </c>
      <c r="D41">
        <f t="shared" si="8"/>
        <v>1</v>
      </c>
      <c r="E41">
        <f t="shared" si="8"/>
        <v>1</v>
      </c>
      <c r="F41">
        <f t="shared" si="8"/>
        <v>0</v>
      </c>
      <c r="G41">
        <f t="shared" si="8"/>
        <v>0</v>
      </c>
      <c r="H41">
        <f t="shared" si="8"/>
        <v>0</v>
      </c>
      <c r="I41">
        <f t="shared" si="8"/>
        <v>0</v>
      </c>
    </row>
    <row r="42" spans="1:11" x14ac:dyDescent="0.55000000000000004">
      <c r="A42" t="s">
        <v>16</v>
      </c>
      <c r="B42">
        <f t="shared" si="8"/>
        <v>0</v>
      </c>
      <c r="C42">
        <f t="shared" si="8"/>
        <v>0</v>
      </c>
      <c r="D42">
        <f t="shared" si="8"/>
        <v>1</v>
      </c>
      <c r="E42">
        <f t="shared" si="8"/>
        <v>1</v>
      </c>
      <c r="F42">
        <f t="shared" si="8"/>
        <v>0</v>
      </c>
      <c r="G42">
        <f t="shared" si="8"/>
        <v>1</v>
      </c>
      <c r="H42">
        <f t="shared" si="8"/>
        <v>1</v>
      </c>
      <c r="I42">
        <f t="shared" si="8"/>
        <v>0</v>
      </c>
    </row>
    <row r="43" spans="1:11" x14ac:dyDescent="0.55000000000000004">
      <c r="A43" t="s">
        <v>17</v>
      </c>
      <c r="B43">
        <f t="shared" si="8"/>
        <v>1</v>
      </c>
      <c r="C43">
        <f t="shared" si="8"/>
        <v>0</v>
      </c>
      <c r="D43">
        <f t="shared" si="8"/>
        <v>1</v>
      </c>
      <c r="E43">
        <f t="shared" si="8"/>
        <v>1</v>
      </c>
      <c r="F43">
        <f t="shared" si="8"/>
        <v>0</v>
      </c>
      <c r="G43">
        <f t="shared" si="8"/>
        <v>0</v>
      </c>
      <c r="H43">
        <f t="shared" si="8"/>
        <v>1</v>
      </c>
      <c r="I43">
        <f t="shared" si="8"/>
        <v>0</v>
      </c>
    </row>
    <row r="44" spans="1:11" x14ac:dyDescent="0.55000000000000004">
      <c r="A44" t="s">
        <v>18</v>
      </c>
      <c r="B44">
        <f t="shared" si="8"/>
        <v>1</v>
      </c>
      <c r="C44">
        <f t="shared" si="8"/>
        <v>0</v>
      </c>
      <c r="D44">
        <f t="shared" si="8"/>
        <v>1</v>
      </c>
      <c r="E44">
        <f t="shared" si="8"/>
        <v>1</v>
      </c>
      <c r="F44">
        <f t="shared" si="8"/>
        <v>0</v>
      </c>
      <c r="G44">
        <f t="shared" si="8"/>
        <v>0</v>
      </c>
      <c r="H44">
        <f t="shared" si="8"/>
        <v>1</v>
      </c>
      <c r="I44">
        <f t="shared" si="8"/>
        <v>0</v>
      </c>
    </row>
    <row r="45" spans="1:11" x14ac:dyDescent="0.55000000000000004">
      <c r="A45" t="s">
        <v>19</v>
      </c>
      <c r="B45">
        <f t="shared" si="8"/>
        <v>1</v>
      </c>
      <c r="C45">
        <f t="shared" si="8"/>
        <v>0</v>
      </c>
      <c r="D45">
        <f t="shared" si="8"/>
        <v>1</v>
      </c>
      <c r="E45">
        <f t="shared" si="8"/>
        <v>1</v>
      </c>
      <c r="F45">
        <f t="shared" si="8"/>
        <v>0</v>
      </c>
      <c r="G45">
        <f t="shared" si="8"/>
        <v>1</v>
      </c>
      <c r="H45">
        <f t="shared" si="8"/>
        <v>1</v>
      </c>
      <c r="I45">
        <f t="shared" si="8"/>
        <v>0</v>
      </c>
    </row>
    <row r="46" spans="1:11" x14ac:dyDescent="0.55000000000000004">
      <c r="A46" t="s">
        <v>20</v>
      </c>
      <c r="B46">
        <f t="shared" si="8"/>
        <v>1</v>
      </c>
      <c r="C46">
        <f t="shared" si="8"/>
        <v>0</v>
      </c>
      <c r="D46">
        <f t="shared" si="8"/>
        <v>1</v>
      </c>
      <c r="E46">
        <f t="shared" si="8"/>
        <v>1</v>
      </c>
      <c r="F46">
        <f t="shared" si="8"/>
        <v>0</v>
      </c>
      <c r="G46">
        <f t="shared" si="8"/>
        <v>1</v>
      </c>
      <c r="H46">
        <f t="shared" si="8"/>
        <v>1</v>
      </c>
      <c r="I46">
        <f t="shared" si="8"/>
        <v>0</v>
      </c>
    </row>
    <row r="47" spans="1:11" x14ac:dyDescent="0.55000000000000004">
      <c r="A47" t="s">
        <v>21</v>
      </c>
      <c r="B47">
        <f t="shared" si="8"/>
        <v>1</v>
      </c>
      <c r="C47">
        <f t="shared" si="8"/>
        <v>0</v>
      </c>
      <c r="D47">
        <f t="shared" si="8"/>
        <v>1</v>
      </c>
      <c r="E47">
        <f t="shared" si="8"/>
        <v>1</v>
      </c>
      <c r="F47">
        <f t="shared" si="8"/>
        <v>0</v>
      </c>
      <c r="G47">
        <f t="shared" si="8"/>
        <v>1</v>
      </c>
      <c r="H47">
        <f t="shared" si="8"/>
        <v>0</v>
      </c>
      <c r="I47">
        <f t="shared" si="8"/>
        <v>0</v>
      </c>
    </row>
    <row r="48" spans="1:11" x14ac:dyDescent="0.55000000000000004">
      <c r="A48" t="s">
        <v>22</v>
      </c>
      <c r="B48">
        <f t="shared" si="8"/>
        <v>1</v>
      </c>
      <c r="C48">
        <f t="shared" si="8"/>
        <v>0</v>
      </c>
      <c r="D48">
        <f t="shared" si="8"/>
        <v>1</v>
      </c>
      <c r="E48">
        <f t="shared" si="8"/>
        <v>1</v>
      </c>
      <c r="F48">
        <f t="shared" si="8"/>
        <v>0</v>
      </c>
      <c r="G48">
        <f t="shared" si="8"/>
        <v>1</v>
      </c>
      <c r="H48">
        <f t="shared" si="8"/>
        <v>0</v>
      </c>
      <c r="I48">
        <f t="shared" si="8"/>
        <v>0</v>
      </c>
    </row>
    <row r="49" spans="1:9" x14ac:dyDescent="0.55000000000000004">
      <c r="A49" t="s">
        <v>23</v>
      </c>
      <c r="B49">
        <f t="shared" si="8"/>
        <v>1</v>
      </c>
      <c r="C49">
        <f t="shared" si="8"/>
        <v>1</v>
      </c>
      <c r="D49">
        <f t="shared" si="8"/>
        <v>1</v>
      </c>
      <c r="E49">
        <f t="shared" si="8"/>
        <v>1</v>
      </c>
      <c r="F49">
        <f t="shared" si="8"/>
        <v>0</v>
      </c>
      <c r="G49">
        <f t="shared" si="8"/>
        <v>1</v>
      </c>
      <c r="H49">
        <f t="shared" si="8"/>
        <v>0</v>
      </c>
      <c r="I49">
        <f t="shared" si="8"/>
        <v>0</v>
      </c>
    </row>
    <row r="50" spans="1:9" x14ac:dyDescent="0.55000000000000004">
      <c r="A50" t="s">
        <v>24</v>
      </c>
      <c r="B50">
        <f t="shared" si="8"/>
        <v>1</v>
      </c>
      <c r="C50">
        <f t="shared" si="8"/>
        <v>0</v>
      </c>
      <c r="D50">
        <f t="shared" si="8"/>
        <v>1</v>
      </c>
      <c r="E50">
        <f t="shared" si="8"/>
        <v>1</v>
      </c>
      <c r="F50">
        <f t="shared" si="8"/>
        <v>0</v>
      </c>
      <c r="G50">
        <f t="shared" si="8"/>
        <v>1</v>
      </c>
      <c r="H50">
        <f t="shared" si="8"/>
        <v>1</v>
      </c>
      <c r="I50">
        <f t="shared" si="8"/>
        <v>0</v>
      </c>
    </row>
    <row r="51" spans="1:9" x14ac:dyDescent="0.55000000000000004">
      <c r="A51" t="s">
        <v>25</v>
      </c>
      <c r="B51">
        <f t="shared" si="8"/>
        <v>1</v>
      </c>
      <c r="C51">
        <f t="shared" si="8"/>
        <v>0</v>
      </c>
      <c r="D51">
        <f t="shared" si="8"/>
        <v>1</v>
      </c>
      <c r="E51">
        <f t="shared" si="8"/>
        <v>1</v>
      </c>
      <c r="F51">
        <f t="shared" si="8"/>
        <v>0</v>
      </c>
      <c r="G51">
        <f t="shared" si="8"/>
        <v>1</v>
      </c>
      <c r="H51">
        <f t="shared" si="8"/>
        <v>0</v>
      </c>
      <c r="I51">
        <f t="shared" si="8"/>
        <v>0</v>
      </c>
    </row>
    <row r="52" spans="1:9" x14ac:dyDescent="0.55000000000000004">
      <c r="A52" t="s">
        <v>26</v>
      </c>
      <c r="B52">
        <f t="shared" si="8"/>
        <v>1</v>
      </c>
      <c r="C52">
        <f t="shared" si="8"/>
        <v>1</v>
      </c>
      <c r="D52">
        <f t="shared" si="8"/>
        <v>1</v>
      </c>
      <c r="E52">
        <f t="shared" si="8"/>
        <v>1</v>
      </c>
      <c r="F52">
        <f t="shared" si="8"/>
        <v>0</v>
      </c>
      <c r="G52">
        <f t="shared" si="8"/>
        <v>1</v>
      </c>
      <c r="H52">
        <f t="shared" si="8"/>
        <v>1</v>
      </c>
      <c r="I52">
        <f t="shared" si="8"/>
        <v>0</v>
      </c>
    </row>
    <row r="53" spans="1:9" x14ac:dyDescent="0.55000000000000004">
      <c r="A53" t="s">
        <v>27</v>
      </c>
      <c r="B53">
        <f t="shared" si="8"/>
        <v>1</v>
      </c>
      <c r="C53">
        <f t="shared" si="8"/>
        <v>1</v>
      </c>
      <c r="D53">
        <f t="shared" si="8"/>
        <v>1</v>
      </c>
      <c r="E53">
        <f t="shared" si="8"/>
        <v>1</v>
      </c>
      <c r="F53">
        <f t="shared" si="8"/>
        <v>0</v>
      </c>
      <c r="G53">
        <f t="shared" si="8"/>
        <v>1</v>
      </c>
      <c r="H53">
        <f t="shared" si="8"/>
        <v>1</v>
      </c>
      <c r="I53">
        <f t="shared" si="8"/>
        <v>0</v>
      </c>
    </row>
    <row r="54" spans="1:9" x14ac:dyDescent="0.55000000000000004">
      <c r="A54" t="s">
        <v>28</v>
      </c>
      <c r="B54">
        <f t="shared" si="8"/>
        <v>1</v>
      </c>
      <c r="C54">
        <f t="shared" si="8"/>
        <v>1</v>
      </c>
      <c r="D54">
        <f t="shared" si="8"/>
        <v>1</v>
      </c>
      <c r="E54">
        <f t="shared" si="8"/>
        <v>1</v>
      </c>
      <c r="F54">
        <f t="shared" si="8"/>
        <v>0</v>
      </c>
      <c r="G54">
        <f t="shared" si="8"/>
        <v>1</v>
      </c>
      <c r="H54">
        <f t="shared" si="8"/>
        <v>1</v>
      </c>
      <c r="I54">
        <f t="shared" si="8"/>
        <v>0</v>
      </c>
    </row>
    <row r="55" spans="1:9" x14ac:dyDescent="0.55000000000000004">
      <c r="A55" t="s">
        <v>29</v>
      </c>
      <c r="B55">
        <f t="shared" si="8"/>
        <v>1</v>
      </c>
      <c r="C55">
        <f t="shared" si="8"/>
        <v>1</v>
      </c>
      <c r="D55">
        <f t="shared" si="8"/>
        <v>1</v>
      </c>
      <c r="E55">
        <f t="shared" si="8"/>
        <v>1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</row>
    <row r="56" spans="1:9" x14ac:dyDescent="0.55000000000000004">
      <c r="A56" t="s">
        <v>30</v>
      </c>
      <c r="B56">
        <f t="shared" si="8"/>
        <v>1</v>
      </c>
      <c r="C56">
        <f t="shared" si="8"/>
        <v>1</v>
      </c>
      <c r="D56">
        <f t="shared" si="8"/>
        <v>1</v>
      </c>
      <c r="E56">
        <f t="shared" si="8"/>
        <v>1</v>
      </c>
      <c r="F56">
        <f t="shared" si="8"/>
        <v>0</v>
      </c>
      <c r="G56">
        <f t="shared" si="8"/>
        <v>1</v>
      </c>
      <c r="H56">
        <f t="shared" si="8"/>
        <v>1</v>
      </c>
      <c r="I56">
        <f t="shared" si="8"/>
        <v>1</v>
      </c>
    </row>
    <row r="57" spans="1:9" x14ac:dyDescent="0.55000000000000004">
      <c r="A57" t="s">
        <v>31</v>
      </c>
      <c r="B57">
        <f t="shared" si="8"/>
        <v>1</v>
      </c>
      <c r="C57">
        <f t="shared" si="8"/>
        <v>1</v>
      </c>
      <c r="D57">
        <f t="shared" si="8"/>
        <v>1</v>
      </c>
      <c r="E57">
        <f t="shared" si="8"/>
        <v>1</v>
      </c>
      <c r="F57">
        <f t="shared" si="8"/>
        <v>0</v>
      </c>
      <c r="G57">
        <f t="shared" si="8"/>
        <v>0</v>
      </c>
      <c r="H57">
        <f t="shared" si="8"/>
        <v>1</v>
      </c>
      <c r="I57">
        <f t="shared" si="8"/>
        <v>0</v>
      </c>
    </row>
    <row r="58" spans="1:9" x14ac:dyDescent="0.55000000000000004">
      <c r="A58" t="s">
        <v>32</v>
      </c>
      <c r="B58">
        <f t="shared" si="8"/>
        <v>1</v>
      </c>
      <c r="C58">
        <f t="shared" si="8"/>
        <v>1</v>
      </c>
      <c r="D58">
        <f t="shared" si="8"/>
        <v>1</v>
      </c>
      <c r="E58">
        <f t="shared" si="8"/>
        <v>1</v>
      </c>
      <c r="F58">
        <f t="shared" si="8"/>
        <v>0</v>
      </c>
      <c r="G58">
        <f t="shared" si="8"/>
        <v>1</v>
      </c>
      <c r="H58">
        <f t="shared" si="8"/>
        <v>1</v>
      </c>
      <c r="I58">
        <f t="shared" si="8"/>
        <v>0</v>
      </c>
    </row>
    <row r="59" spans="1:9" x14ac:dyDescent="0.55000000000000004">
      <c r="A59" t="s">
        <v>33</v>
      </c>
      <c r="B59">
        <f t="shared" si="8"/>
        <v>1</v>
      </c>
      <c r="C59">
        <f t="shared" si="8"/>
        <v>1</v>
      </c>
      <c r="D59">
        <f t="shared" si="8"/>
        <v>1</v>
      </c>
      <c r="E59">
        <f t="shared" si="8"/>
        <v>1</v>
      </c>
      <c r="F59">
        <f t="shared" si="8"/>
        <v>1</v>
      </c>
      <c r="G59">
        <f t="shared" si="8"/>
        <v>1</v>
      </c>
      <c r="H59">
        <f t="shared" si="8"/>
        <v>1</v>
      </c>
      <c r="I59">
        <f t="shared" si="8"/>
        <v>0</v>
      </c>
    </row>
    <row r="60" spans="1:9" x14ac:dyDescent="0.55000000000000004">
      <c r="A60" t="s">
        <v>45</v>
      </c>
    </row>
    <row r="61" spans="1:9" x14ac:dyDescent="0.55000000000000004">
      <c r="B61">
        <v>4</v>
      </c>
      <c r="C61">
        <v>15</v>
      </c>
      <c r="D61">
        <v>2</v>
      </c>
      <c r="E61">
        <v>3</v>
      </c>
      <c r="F61">
        <v>25</v>
      </c>
      <c r="G61">
        <v>9</v>
      </c>
      <c r="H61">
        <v>6</v>
      </c>
      <c r="I61">
        <v>22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dtw_score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2025-05-31T04:13:38Z</dcterms:created>
  <dcterms:modified xsi:type="dcterms:W3CDTF">2025-05-31T06:00:42Z</dcterms:modified>
</cp:coreProperties>
</file>