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DD547383-DF51-4186-8272-4F843AE3FF19}" xr6:coauthVersionLast="47" xr6:coauthVersionMax="47" xr10:uidLastSave="{00000000-0000-0000-0000-000000000000}"/>
  <bookViews>
    <workbookView xWindow="840" yWindow="1470" windowWidth="25815" windowHeight="13860" activeTab="1" xr2:uid="{50FDF619-54DC-DB48-9EF7-238B358DF12A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G8" i="1"/>
  <c r="A2" i="3"/>
  <c r="B23" i="1"/>
  <c r="B8" i="1"/>
  <c r="B34" i="1"/>
  <c r="B18" i="1"/>
  <c r="B11" i="1"/>
  <c r="B15" i="1"/>
  <c r="B24" i="1"/>
  <c r="B26" i="1"/>
  <c r="B20" i="1"/>
  <c r="B25" i="1"/>
  <c r="B13" i="1"/>
  <c r="B9" i="1"/>
  <c r="B16" i="1"/>
  <c r="B19" i="1"/>
  <c r="B29" i="1"/>
  <c r="B10" i="1"/>
  <c r="B17" i="1"/>
  <c r="B21" i="1"/>
  <c r="B22" i="1"/>
  <c r="B27" i="1"/>
  <c r="B30" i="1"/>
  <c r="B14" i="1"/>
  <c r="B12" i="1"/>
  <c r="B28" i="1"/>
  <c r="B7" i="1"/>
  <c r="B39" i="1"/>
  <c r="B32" i="1"/>
  <c r="B40" i="1"/>
  <c r="B38" i="1"/>
  <c r="B43" i="1"/>
  <c r="B41" i="1"/>
  <c r="B36" i="1"/>
  <c r="B49" i="1"/>
  <c r="B37" i="1"/>
  <c r="B44" i="1"/>
  <c r="B31" i="1"/>
  <c r="B48" i="1"/>
  <c r="B33" i="1"/>
  <c r="B47" i="1"/>
  <c r="B45" i="1"/>
  <c r="B42" i="1"/>
  <c r="B46" i="1"/>
  <c r="B35" i="1"/>
  <c r="H8" i="1" l="1"/>
  <c r="F35" i="1"/>
  <c r="G35" i="1"/>
  <c r="H35" i="1" s="1"/>
  <c r="F46" i="1"/>
  <c r="G46" i="1"/>
  <c r="H46" i="1" s="1"/>
  <c r="F42" i="1"/>
  <c r="G42" i="1"/>
  <c r="I42" i="1" s="1"/>
  <c r="F45" i="1"/>
  <c r="G45" i="1"/>
  <c r="H45" i="1" s="1"/>
  <c r="F47" i="1"/>
  <c r="G47" i="1"/>
  <c r="I47" i="1" s="1"/>
  <c r="F33" i="1"/>
  <c r="G33" i="1"/>
  <c r="H33" i="1" s="1"/>
  <c r="F48" i="1"/>
  <c r="G48" i="1"/>
  <c r="I48" i="1" s="1"/>
  <c r="F31" i="1"/>
  <c r="G31" i="1"/>
  <c r="H31" i="1" s="1"/>
  <c r="F44" i="1"/>
  <c r="G44" i="1"/>
  <c r="H44" i="1" s="1"/>
  <c r="F37" i="1"/>
  <c r="G37" i="1"/>
  <c r="I37" i="1" s="1"/>
  <c r="F49" i="1"/>
  <c r="G49" i="1"/>
  <c r="I49" i="1" s="1"/>
  <c r="F36" i="1"/>
  <c r="G36" i="1"/>
  <c r="I36" i="1" s="1"/>
  <c r="F41" i="1"/>
  <c r="G41" i="1"/>
  <c r="H41" i="1" s="1"/>
  <c r="F43" i="1"/>
  <c r="G43" i="1"/>
  <c r="H43" i="1" s="1"/>
  <c r="F38" i="1"/>
  <c r="G38" i="1"/>
  <c r="I38" i="1" s="1"/>
  <c r="F40" i="1"/>
  <c r="G40" i="1"/>
  <c r="I40" i="1" s="1"/>
  <c r="F32" i="1"/>
  <c r="G32" i="1"/>
  <c r="I32" i="1" s="1"/>
  <c r="F39" i="1"/>
  <c r="G39" i="1"/>
  <c r="I39" i="1" s="1"/>
  <c r="F34" i="1"/>
  <c r="G34" i="1"/>
  <c r="H34" i="1" s="1"/>
  <c r="F7" i="1"/>
  <c r="G7" i="1"/>
  <c r="H7" i="1" s="1"/>
  <c r="F28" i="1"/>
  <c r="G28" i="1"/>
  <c r="H28" i="1" s="1"/>
  <c r="F12" i="1"/>
  <c r="G12" i="1"/>
  <c r="I12" i="1" s="1"/>
  <c r="F14" i="1"/>
  <c r="G14" i="1"/>
  <c r="H14" i="1" s="1"/>
  <c r="F30" i="1"/>
  <c r="G30" i="1"/>
  <c r="I30" i="1" s="1"/>
  <c r="F27" i="1"/>
  <c r="G27" i="1"/>
  <c r="H27" i="1" s="1"/>
  <c r="F22" i="1"/>
  <c r="G22" i="1"/>
  <c r="I22" i="1" s="1"/>
  <c r="F21" i="1"/>
  <c r="G21" i="1"/>
  <c r="H21" i="1" s="1"/>
  <c r="F17" i="1"/>
  <c r="G17" i="1"/>
  <c r="H17" i="1" s="1"/>
  <c r="F10" i="1"/>
  <c r="G10" i="1"/>
  <c r="H10" i="1" s="1"/>
  <c r="F29" i="1"/>
  <c r="G29" i="1"/>
  <c r="H29" i="1" s="1"/>
  <c r="F19" i="1"/>
  <c r="G19" i="1"/>
  <c r="H19" i="1" s="1"/>
  <c r="F16" i="1"/>
  <c r="G16" i="1"/>
  <c r="I16" i="1" s="1"/>
  <c r="F9" i="1"/>
  <c r="G9" i="1"/>
  <c r="H9" i="1" s="1"/>
  <c r="F13" i="1"/>
  <c r="G13" i="1"/>
  <c r="I13" i="1" s="1"/>
  <c r="F25" i="1"/>
  <c r="G25" i="1"/>
  <c r="H25" i="1" s="1"/>
  <c r="F20" i="1"/>
  <c r="G20" i="1"/>
  <c r="H20" i="1" s="1"/>
  <c r="F26" i="1"/>
  <c r="G26" i="1"/>
  <c r="I26" i="1" s="1"/>
  <c r="F24" i="1"/>
  <c r="G24" i="1"/>
  <c r="I24" i="1" s="1"/>
  <c r="F15" i="1"/>
  <c r="G15" i="1"/>
  <c r="I15" i="1" s="1"/>
  <c r="G23" i="1"/>
  <c r="I23" i="1" s="1"/>
  <c r="G18" i="1"/>
  <c r="I18" i="1" s="1"/>
  <c r="G11" i="1"/>
  <c r="F11" i="1"/>
  <c r="F23" i="1"/>
  <c r="F18" i="1"/>
  <c r="F8" i="1"/>
  <c r="I11" i="1" l="1"/>
  <c r="H11" i="1"/>
  <c r="H26" i="1"/>
  <c r="I20" i="1"/>
  <c r="H18" i="1"/>
  <c r="I7" i="1"/>
  <c r="H30" i="1"/>
  <c r="H23" i="1"/>
  <c r="I8" i="1"/>
  <c r="H37" i="1"/>
  <c r="I10" i="1"/>
  <c r="I35" i="1"/>
  <c r="I46" i="1"/>
  <c r="H42" i="1"/>
  <c r="I45" i="1"/>
  <c r="H47" i="1"/>
  <c r="I33" i="1"/>
  <c r="H48" i="1"/>
  <c r="I31" i="1"/>
  <c r="I44" i="1"/>
  <c r="H49" i="1"/>
  <c r="H36" i="1"/>
  <c r="I41" i="1"/>
  <c r="I43" i="1"/>
  <c r="H38" i="1"/>
  <c r="H40" i="1"/>
  <c r="H32" i="1"/>
  <c r="H39" i="1"/>
  <c r="I34" i="1"/>
  <c r="I28" i="1"/>
  <c r="H12" i="1"/>
  <c r="I14" i="1"/>
  <c r="I27" i="1"/>
  <c r="H22" i="1"/>
  <c r="I21" i="1"/>
  <c r="I17" i="1"/>
  <c r="I29" i="1"/>
  <c r="I19" i="1"/>
  <c r="H16" i="1"/>
  <c r="I9" i="1"/>
  <c r="H13" i="1"/>
  <c r="I25" i="1"/>
  <c r="H24" i="1"/>
  <c r="H15" i="1"/>
</calcChain>
</file>

<file path=xl/sharedStrings.xml><?xml version="1.0" encoding="utf-8"?>
<sst xmlns="http://schemas.openxmlformats.org/spreadsheetml/2006/main" count="71" uniqueCount="57">
  <si>
    <t>Bond Name</t>
    <phoneticPr fontId="1" type="noConversion"/>
  </si>
  <si>
    <t>ISIN</t>
    <phoneticPr fontId="1" type="noConversion"/>
  </si>
  <si>
    <t>Coupen</t>
    <phoneticPr fontId="1" type="noConversion"/>
  </si>
  <si>
    <t>Issue Date</t>
    <phoneticPr fontId="1" type="noConversion"/>
  </si>
  <si>
    <t>Months until Maturity</t>
    <phoneticPr fontId="1" type="noConversion"/>
  </si>
  <si>
    <t>Months since Last Coupon</t>
    <phoneticPr fontId="1" type="noConversion"/>
  </si>
  <si>
    <t>Year to Maturity</t>
    <phoneticPr fontId="1" type="noConversion"/>
  </si>
  <si>
    <t>Maturity Date</t>
    <phoneticPr fontId="1" type="noConversion"/>
  </si>
  <si>
    <t>CA135087F825</t>
  </si>
  <si>
    <t>CA135087H235</t>
  </si>
  <si>
    <t>CA135087L443</t>
  </si>
  <si>
    <t>CA135087L518</t>
  </si>
  <si>
    <t>CA135087L930</t>
  </si>
  <si>
    <t>CA135087N266</t>
  </si>
  <si>
    <t>CA135087N837</t>
  </si>
  <si>
    <t>CA135087P329</t>
  </si>
  <si>
    <t>CA135087P576</t>
  </si>
  <si>
    <t>CA135087WL43</t>
  </si>
  <si>
    <t>CA135087E679</t>
  </si>
  <si>
    <t>CA135087J546</t>
  </si>
  <si>
    <t>CA135087N340</t>
    <phoneticPr fontId="1" type="noConversion"/>
  </si>
  <si>
    <t>CA135087N423</t>
  </si>
  <si>
    <t>CA135087P246</t>
  </si>
  <si>
    <t>CA135087VH40</t>
  </si>
  <si>
    <t>months</t>
    <phoneticPr fontId="1" type="noConversion"/>
  </si>
  <si>
    <t>Month until maturity</t>
    <phoneticPr fontId="1" type="noConversion"/>
  </si>
  <si>
    <t>Coupon</t>
    <phoneticPr fontId="1" type="noConversion"/>
  </si>
  <si>
    <t>CA135087P402</t>
    <phoneticPr fontId="1" type="noConversion"/>
  </si>
  <si>
    <t>CA135087K940</t>
    <phoneticPr fontId="1" type="noConversion"/>
  </si>
  <si>
    <t>CA135087B451</t>
  </si>
  <si>
    <t>CA135087R226</t>
    <phoneticPr fontId="1" type="noConversion"/>
  </si>
  <si>
    <t>CA135087D507</t>
  </si>
  <si>
    <t>CA135087Q806</t>
  </si>
  <si>
    <t>CA135087J967</t>
  </si>
  <si>
    <t>CA135087L690</t>
    <phoneticPr fontId="1" type="noConversion"/>
  </si>
  <si>
    <t>CA135087P659</t>
    <phoneticPr fontId="1" type="noConversion"/>
  </si>
  <si>
    <t>CA135087Q319</t>
  </si>
  <si>
    <t>CA135087K528</t>
    <phoneticPr fontId="1" type="noConversion"/>
  </si>
  <si>
    <t>CA135087Q640</t>
  </si>
  <si>
    <t>CA135087M508</t>
  </si>
  <si>
    <t>CA135087N910</t>
  </si>
  <si>
    <t>CA135087P816</t>
  </si>
  <si>
    <t>CA135087M920</t>
    <phoneticPr fontId="1" type="noConversion"/>
  </si>
  <si>
    <t>CA135087P733</t>
  </si>
  <si>
    <t>CA135087Q988</t>
  </si>
  <si>
    <t>CA135087Q491</t>
  </si>
  <si>
    <t>CA135087Q723</t>
  </si>
  <si>
    <t>CA135087M276</t>
    <phoneticPr fontId="1" type="noConversion"/>
  </si>
  <si>
    <t>CA135087M847</t>
    <phoneticPr fontId="1" type="noConversion"/>
  </si>
  <si>
    <t>CA135087XG49</t>
  </si>
  <si>
    <t>CA135087N670</t>
  </si>
  <si>
    <t>CA135087N597</t>
    <phoneticPr fontId="1" type="noConversion"/>
  </si>
  <si>
    <t>APM466-A1</t>
    <phoneticPr fontId="1" type="noConversion"/>
  </si>
  <si>
    <t>CA135087VW17</t>
    <phoneticPr fontId="1" type="noConversion"/>
  </si>
  <si>
    <t>CA135087J397</t>
    <phoneticPr fontId="1" type="noConversion"/>
  </si>
  <si>
    <t>DUE DATE</t>
    <phoneticPr fontId="1" type="noConversion"/>
  </si>
  <si>
    <t>START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</si>
</sst>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CEAEC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3" fillId="2" borderId="1" xfId="0" applyFont="1" applyFill="1" applyBorder="1">
      <alignment vertical="center"/>
    </xf>
    <xf numFmtId="0" fontId="4" fillId="2" borderId="2" xfId="0" applyFont="1" applyFill="1" applyBorder="1">
      <alignment vertical="center"/>
    </xf>
    <xf numFmtId="14" fontId="3" fillId="2" borderId="2" xfId="0" applyNumberFormat="1" applyFont="1" applyFill="1" applyBorder="1">
      <alignment vertical="center"/>
    </xf>
    <xf numFmtId="14" fontId="3" fillId="2" borderId="3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5" fillId="0" borderId="4" xfId="0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14" fontId="0" fillId="0" borderId="0" xfId="0" applyNumberFormat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5E7DF-F634-CB4A-9951-510823593789}">
  <dimension ref="A1:T155"/>
  <sheetViews>
    <sheetView zoomScale="70" zoomScaleNormal="70" workbookViewId="0">
      <selection activeCell="J38" sqref="J38:T38"/>
    </sheetView>
  </sheetViews>
  <sheetFormatPr defaultColWidth="11" defaultRowHeight="15.75"/>
  <cols>
    <col min="1" max="1" width="17.125" customWidth="1"/>
    <col min="2" max="2" width="18.25" customWidth="1"/>
    <col min="3" max="3" width="17" customWidth="1"/>
    <col min="4" max="4" width="11" bestFit="1" customWidth="1"/>
    <col min="5" max="5" width="11.875" bestFit="1" customWidth="1"/>
    <col min="6" max="6" width="10.375" customWidth="1"/>
    <col min="7" max="7" width="21.25" customWidth="1"/>
    <col min="8" max="8" width="14.25" customWidth="1"/>
    <col min="9" max="9" width="16.375" customWidth="1"/>
    <col min="10" max="10" width="14.5" customWidth="1"/>
  </cols>
  <sheetData>
    <row r="1" spans="1:20">
      <c r="A1" t="s">
        <v>52</v>
      </c>
      <c r="B1" s="12"/>
      <c r="C1" s="1"/>
      <c r="D1" s="1"/>
      <c r="E1" s="1"/>
      <c r="F1" s="1"/>
      <c r="G1" s="1"/>
      <c r="H1" s="1"/>
      <c r="I1" s="1"/>
      <c r="J1" s="1"/>
    </row>
    <row r="2" spans="1:20">
      <c r="A2" t="s">
        <v>56</v>
      </c>
      <c r="B2" s="12">
        <v>45299</v>
      </c>
      <c r="C2" s="1"/>
      <c r="D2" s="1"/>
      <c r="E2" s="1"/>
      <c r="F2" s="1"/>
      <c r="G2" s="1"/>
      <c r="H2" s="1"/>
      <c r="I2" s="1"/>
      <c r="J2" s="1"/>
    </row>
    <row r="3" spans="1:20">
      <c r="A3" t="s">
        <v>55</v>
      </c>
      <c r="B3" s="12">
        <v>45327</v>
      </c>
      <c r="C3" s="1"/>
      <c r="D3" s="1"/>
      <c r="E3" s="1"/>
      <c r="F3" s="1"/>
      <c r="G3" s="1"/>
      <c r="H3" s="1"/>
      <c r="I3" s="1"/>
      <c r="J3" s="1"/>
    </row>
    <row r="4" spans="1:20">
      <c r="B4" s="1"/>
      <c r="C4" s="1"/>
      <c r="D4" s="1"/>
      <c r="E4" s="1"/>
      <c r="F4" s="1"/>
      <c r="G4" s="1"/>
      <c r="H4" s="1"/>
      <c r="I4" s="1"/>
      <c r="J4" s="1"/>
    </row>
    <row r="5" spans="1:20">
      <c r="B5" s="1"/>
      <c r="C5" s="1"/>
      <c r="D5" s="1"/>
      <c r="E5" s="1"/>
      <c r="F5" s="1"/>
      <c r="G5" s="1"/>
      <c r="H5" s="1"/>
      <c r="I5" s="1"/>
      <c r="J5" s="1"/>
    </row>
    <row r="6" spans="1:20" ht="18.75">
      <c r="A6" s="3"/>
      <c r="B6" s="4" t="s">
        <v>0</v>
      </c>
      <c r="C6" s="4" t="s">
        <v>1</v>
      </c>
      <c r="D6" s="4" t="s">
        <v>2</v>
      </c>
      <c r="E6" s="4" t="s">
        <v>3</v>
      </c>
      <c r="F6" s="4" t="s">
        <v>24</v>
      </c>
      <c r="G6" s="4" t="s">
        <v>4</v>
      </c>
      <c r="H6" s="4" t="s">
        <v>5</v>
      </c>
      <c r="I6" s="4" t="s">
        <v>6</v>
      </c>
      <c r="J6" s="4" t="s">
        <v>7</v>
      </c>
      <c r="K6" s="5">
        <v>45299</v>
      </c>
      <c r="L6" s="5">
        <v>45300</v>
      </c>
      <c r="M6" s="5">
        <v>45301</v>
      </c>
      <c r="N6" s="5">
        <v>45302</v>
      </c>
      <c r="O6" s="5">
        <v>45303</v>
      </c>
      <c r="P6" s="5">
        <v>45306</v>
      </c>
      <c r="Q6" s="5">
        <v>45307</v>
      </c>
      <c r="R6" s="5">
        <v>45308</v>
      </c>
      <c r="S6" s="5">
        <v>45309</v>
      </c>
      <c r="T6" s="6">
        <v>45310</v>
      </c>
    </row>
    <row r="7" spans="1:20" ht="16.5" thickBot="1">
      <c r="B7" s="9" t="str">
        <f t="shared" ref="B7:B49" si="0">CONCATENATE("CAN ",D7*100,TEXT(J7," mmm yy"))</f>
        <v>CAN 0.75 Feb 24</v>
      </c>
      <c r="C7" s="13" t="s">
        <v>42</v>
      </c>
      <c r="D7" s="10">
        <v>7.4999999999999997E-3</v>
      </c>
      <c r="E7" s="2">
        <v>44491</v>
      </c>
      <c r="F7" s="1">
        <f t="shared" ref="F7:F49" si="1">(YEAR(J7)-YEAR(E7))*12+(MONTH(J7)-MONTH(E7))</f>
        <v>28</v>
      </c>
      <c r="G7" s="1">
        <f t="shared" ref="G7:G49" si="2">(YEAR(J7)-YEAR($B$2))*12+(MONTH(J7)-MONTH($B$2))</f>
        <v>1</v>
      </c>
      <c r="H7" s="1">
        <f t="shared" ref="H7:H49" si="3">6-MOD(G7,6)</f>
        <v>5</v>
      </c>
      <c r="I7" s="1">
        <f t="shared" ref="I7:I49" si="4">G7/12</f>
        <v>8.3333333333333329E-2</v>
      </c>
      <c r="J7" s="2">
        <v>45323</v>
      </c>
      <c r="K7" s="1">
        <v>99.73</v>
      </c>
      <c r="L7" s="1">
        <v>99.75</v>
      </c>
      <c r="M7" s="1">
        <v>99.75</v>
      </c>
      <c r="N7" s="1">
        <v>99.77</v>
      </c>
      <c r="O7" s="1">
        <v>99.8</v>
      </c>
      <c r="P7" s="1">
        <v>99.81</v>
      </c>
      <c r="Q7" s="1">
        <v>99.82</v>
      </c>
      <c r="R7" s="1">
        <v>99.83</v>
      </c>
      <c r="S7" s="1">
        <v>99.85</v>
      </c>
      <c r="T7" s="1">
        <v>99.88</v>
      </c>
    </row>
    <row r="8" spans="1:20" ht="16.5" thickBot="1">
      <c r="B8" s="9" t="str">
        <f t="shared" si="0"/>
        <v>CAN 2.25 Mar 24</v>
      </c>
      <c r="C8" s="9" t="s">
        <v>19</v>
      </c>
      <c r="D8" s="10">
        <v>2.2499999999999999E-2</v>
      </c>
      <c r="E8" s="2">
        <v>43378</v>
      </c>
      <c r="F8" s="1">
        <f t="shared" si="1"/>
        <v>65</v>
      </c>
      <c r="G8" s="1">
        <f t="shared" si="2"/>
        <v>2</v>
      </c>
      <c r="H8" s="1">
        <f t="shared" si="3"/>
        <v>4</v>
      </c>
      <c r="I8" s="1">
        <f t="shared" si="4"/>
        <v>0.16666666666666666</v>
      </c>
      <c r="J8" s="2">
        <v>45352</v>
      </c>
      <c r="K8" s="1">
        <v>99.63</v>
      </c>
      <c r="L8" s="1">
        <v>99.64</v>
      </c>
      <c r="M8" s="1">
        <v>99.65</v>
      </c>
      <c r="N8" s="1">
        <v>99.66</v>
      </c>
      <c r="O8" s="1">
        <v>99.67</v>
      </c>
      <c r="P8" s="1">
        <v>99.69</v>
      </c>
      <c r="Q8" s="1">
        <v>99.68</v>
      </c>
      <c r="R8" s="1">
        <v>99.68</v>
      </c>
      <c r="S8" s="1">
        <v>99.71</v>
      </c>
      <c r="T8" s="1">
        <v>99.72</v>
      </c>
    </row>
    <row r="9" spans="1:20" ht="16.5" thickBot="1">
      <c r="B9" s="9" t="str">
        <f t="shared" si="0"/>
        <v>CAN 0.25 Apr 24</v>
      </c>
      <c r="C9" s="14" t="s">
        <v>34</v>
      </c>
      <c r="D9" s="10">
        <v>2.5000000000000001E-3</v>
      </c>
      <c r="E9" s="2">
        <v>44120</v>
      </c>
      <c r="F9" s="1">
        <f t="shared" si="1"/>
        <v>42</v>
      </c>
      <c r="G9" s="1">
        <f t="shared" si="2"/>
        <v>3</v>
      </c>
      <c r="H9" s="1">
        <f t="shared" si="3"/>
        <v>3</v>
      </c>
      <c r="I9" s="1">
        <f t="shared" si="4"/>
        <v>0.25</v>
      </c>
      <c r="J9" s="2">
        <v>45383</v>
      </c>
      <c r="K9" s="1">
        <v>98.99</v>
      </c>
      <c r="L9" s="1">
        <v>99.01</v>
      </c>
      <c r="M9" s="1">
        <v>99.02</v>
      </c>
      <c r="N9" s="1">
        <v>99.06</v>
      </c>
      <c r="O9" s="1">
        <v>99.08</v>
      </c>
      <c r="P9" s="1">
        <v>99.09</v>
      </c>
      <c r="Q9" s="1">
        <v>99.08</v>
      </c>
      <c r="R9" s="1">
        <v>99.1</v>
      </c>
      <c r="S9" s="1">
        <v>99.14</v>
      </c>
      <c r="T9" s="1">
        <v>99.15</v>
      </c>
    </row>
    <row r="10" spans="1:20" ht="16.5" thickBot="1">
      <c r="B10" s="9" t="str">
        <f t="shared" si="0"/>
        <v>CAN 1.5 May 24</v>
      </c>
      <c r="C10" s="9" t="s">
        <v>21</v>
      </c>
      <c r="D10" s="10">
        <v>1.4999999999999999E-2</v>
      </c>
      <c r="E10" s="2">
        <v>44614</v>
      </c>
      <c r="F10" s="1">
        <f t="shared" si="1"/>
        <v>27</v>
      </c>
      <c r="G10" s="1">
        <f t="shared" si="2"/>
        <v>4</v>
      </c>
      <c r="H10" s="1">
        <f t="shared" si="3"/>
        <v>2</v>
      </c>
      <c r="I10" s="1">
        <f t="shared" si="4"/>
        <v>0.33333333333333331</v>
      </c>
      <c r="J10" s="2">
        <v>45413</v>
      </c>
      <c r="K10" s="1">
        <v>98.93</v>
      </c>
      <c r="L10" s="1">
        <v>98.94</v>
      </c>
      <c r="M10" s="1">
        <v>98.96</v>
      </c>
      <c r="N10" s="1">
        <v>98.98</v>
      </c>
      <c r="O10" s="1">
        <v>99</v>
      </c>
      <c r="P10" s="1">
        <v>99.02</v>
      </c>
      <c r="Q10" s="1">
        <v>99</v>
      </c>
      <c r="R10" s="1">
        <v>99.01</v>
      </c>
      <c r="S10" s="1">
        <v>99.04</v>
      </c>
      <c r="T10" s="1">
        <v>99.05</v>
      </c>
    </row>
    <row r="11" spans="1:20" ht="16.5" thickBot="1">
      <c r="B11" s="9" t="str">
        <f t="shared" si="0"/>
        <v>CAN 2.5 Jun 24</v>
      </c>
      <c r="C11" s="14" t="s">
        <v>29</v>
      </c>
      <c r="D11" s="10">
        <v>2.5000000000000001E-2</v>
      </c>
      <c r="E11" s="2">
        <v>41457</v>
      </c>
      <c r="F11" s="1">
        <f t="shared" si="1"/>
        <v>131</v>
      </c>
      <c r="G11" s="1">
        <f t="shared" si="2"/>
        <v>5</v>
      </c>
      <c r="H11" s="1">
        <f t="shared" si="3"/>
        <v>1</v>
      </c>
      <c r="I11" s="1">
        <f t="shared" si="4"/>
        <v>0.41666666666666669</v>
      </c>
      <c r="J11" s="2">
        <v>45444</v>
      </c>
      <c r="K11" s="1">
        <v>99.04</v>
      </c>
      <c r="L11" s="1">
        <v>99.04</v>
      </c>
      <c r="M11" s="1">
        <v>99.05</v>
      </c>
      <c r="N11" s="1">
        <v>99.06</v>
      </c>
      <c r="O11" s="1">
        <v>99.09</v>
      </c>
      <c r="P11" s="1">
        <v>99.11</v>
      </c>
      <c r="Q11" s="1">
        <v>99.07</v>
      </c>
      <c r="R11" s="1">
        <v>99.08</v>
      </c>
      <c r="S11" s="1">
        <v>99.1</v>
      </c>
      <c r="T11" s="1">
        <v>99.11</v>
      </c>
    </row>
    <row r="12" spans="1:20" ht="16.5" thickBot="1">
      <c r="B12" s="9" t="str">
        <f t="shared" si="0"/>
        <v>CAN 2.75 Aug 24</v>
      </c>
      <c r="C12" s="14" t="s">
        <v>40</v>
      </c>
      <c r="D12" s="10">
        <v>2.75E-2</v>
      </c>
      <c r="E12" s="2">
        <v>44705</v>
      </c>
      <c r="F12" s="1">
        <f t="shared" si="1"/>
        <v>27</v>
      </c>
      <c r="G12" s="1">
        <f t="shared" si="2"/>
        <v>7</v>
      </c>
      <c r="H12" s="1">
        <f t="shared" si="3"/>
        <v>5</v>
      </c>
      <c r="I12" s="1">
        <f t="shared" si="4"/>
        <v>0.58333333333333337</v>
      </c>
      <c r="J12" s="2">
        <v>45505</v>
      </c>
      <c r="K12" s="1">
        <v>98.82</v>
      </c>
      <c r="L12" s="1">
        <v>98.82</v>
      </c>
      <c r="M12" s="1">
        <v>98.83</v>
      </c>
      <c r="N12" s="1">
        <v>98.84</v>
      </c>
      <c r="O12" s="1">
        <v>98.88</v>
      </c>
      <c r="P12" s="1">
        <v>98.91</v>
      </c>
      <c r="Q12" s="1">
        <v>98.84</v>
      </c>
      <c r="R12" s="1">
        <v>98.83</v>
      </c>
      <c r="S12" s="1">
        <v>98.86</v>
      </c>
      <c r="T12" s="1">
        <v>98.86</v>
      </c>
    </row>
    <row r="13" spans="1:20" ht="16.5" thickBot="1">
      <c r="B13" s="9" t="str">
        <f t="shared" si="0"/>
        <v>CAN 1.5 Sep 24</v>
      </c>
      <c r="C13" s="14" t="s">
        <v>33</v>
      </c>
      <c r="D13" s="10">
        <v>1.4999999999999999E-2</v>
      </c>
      <c r="E13" s="2">
        <v>43560</v>
      </c>
      <c r="F13" s="1">
        <f t="shared" si="1"/>
        <v>65</v>
      </c>
      <c r="G13" s="1">
        <f t="shared" si="2"/>
        <v>8</v>
      </c>
      <c r="H13" s="1">
        <f t="shared" si="3"/>
        <v>4</v>
      </c>
      <c r="I13" s="1">
        <f t="shared" si="4"/>
        <v>0.66666666666666663</v>
      </c>
      <c r="J13" s="2">
        <v>45536</v>
      </c>
      <c r="K13" s="1">
        <v>97.96</v>
      </c>
      <c r="L13" s="1">
        <v>97.98</v>
      </c>
      <c r="M13" s="1">
        <v>97.98</v>
      </c>
      <c r="N13" s="1">
        <v>97.98</v>
      </c>
      <c r="O13" s="1">
        <v>98.02</v>
      </c>
      <c r="P13" s="1">
        <v>98.05</v>
      </c>
      <c r="Q13" s="1">
        <v>97.97</v>
      </c>
      <c r="R13" s="1">
        <v>97.98</v>
      </c>
      <c r="S13" s="1">
        <v>98</v>
      </c>
      <c r="T13" s="1">
        <v>98.01</v>
      </c>
    </row>
    <row r="14" spans="1:20" ht="16.5" thickBot="1">
      <c r="B14" s="9" t="str">
        <f t="shared" si="0"/>
        <v>CAN 0.75 Oct 24</v>
      </c>
      <c r="C14" s="9" t="s">
        <v>39</v>
      </c>
      <c r="D14" s="10">
        <v>7.4999999999999997E-3</v>
      </c>
      <c r="E14" s="2">
        <v>44389</v>
      </c>
      <c r="F14" s="1">
        <f t="shared" si="1"/>
        <v>39</v>
      </c>
      <c r="G14" s="1">
        <f t="shared" si="2"/>
        <v>9</v>
      </c>
      <c r="H14" s="1">
        <f t="shared" si="3"/>
        <v>3</v>
      </c>
      <c r="I14" s="1">
        <f t="shared" si="4"/>
        <v>0.75</v>
      </c>
      <c r="J14" s="2">
        <v>45566</v>
      </c>
      <c r="K14" s="1">
        <v>97.22</v>
      </c>
      <c r="L14" s="1">
        <v>97.22</v>
      </c>
      <c r="M14" s="1">
        <v>97.23</v>
      </c>
      <c r="N14" s="1">
        <v>97.25</v>
      </c>
      <c r="O14" s="1">
        <v>97.31</v>
      </c>
      <c r="P14" s="1">
        <v>97.35</v>
      </c>
      <c r="Q14" s="1">
        <v>97.26</v>
      </c>
      <c r="R14" s="1">
        <v>97.22</v>
      </c>
      <c r="S14" s="1">
        <v>97.25</v>
      </c>
      <c r="T14" s="1">
        <v>97.26</v>
      </c>
    </row>
    <row r="15" spans="1:20" ht="16.5" thickBot="1">
      <c r="B15" s="9" t="str">
        <f t="shared" si="0"/>
        <v>CAN 3 Nov 24</v>
      </c>
      <c r="C15" s="13" t="s">
        <v>27</v>
      </c>
      <c r="D15" s="10">
        <v>0.03</v>
      </c>
      <c r="E15" s="2">
        <v>44788</v>
      </c>
      <c r="F15" s="1">
        <f t="shared" si="1"/>
        <v>27</v>
      </c>
      <c r="G15" s="1">
        <f t="shared" si="2"/>
        <v>10</v>
      </c>
      <c r="H15" s="1">
        <f t="shared" si="3"/>
        <v>2</v>
      </c>
      <c r="I15" s="1">
        <f t="shared" si="4"/>
        <v>0.83333333333333337</v>
      </c>
      <c r="J15" s="2">
        <v>45597</v>
      </c>
      <c r="K15" s="1">
        <v>98.62</v>
      </c>
      <c r="L15" s="1">
        <v>98.62</v>
      </c>
      <c r="M15" s="1">
        <v>98.66</v>
      </c>
      <c r="N15" s="1">
        <v>98.65</v>
      </c>
      <c r="O15" s="1">
        <v>98.7</v>
      </c>
      <c r="P15" s="1">
        <v>98.75</v>
      </c>
      <c r="Q15" s="1">
        <v>98.63</v>
      </c>
      <c r="R15" s="1">
        <v>98.59</v>
      </c>
      <c r="S15" s="1">
        <v>98.59</v>
      </c>
      <c r="T15" s="1">
        <v>98.59</v>
      </c>
    </row>
    <row r="16" spans="1:20" ht="16.5" thickBot="1">
      <c r="B16" s="9" t="str">
        <f t="shared" si="0"/>
        <v>CAN 3.75 Feb 25</v>
      </c>
      <c r="C16" s="9" t="s">
        <v>35</v>
      </c>
      <c r="D16" s="10">
        <v>3.7499999999999999E-2</v>
      </c>
      <c r="E16" s="2">
        <v>44867</v>
      </c>
      <c r="F16" s="1">
        <f t="shared" si="1"/>
        <v>27</v>
      </c>
      <c r="G16" s="1">
        <f t="shared" si="2"/>
        <v>13</v>
      </c>
      <c r="H16" s="1">
        <f t="shared" si="3"/>
        <v>5</v>
      </c>
      <c r="I16" s="1">
        <f t="shared" si="4"/>
        <v>1.0833333333333333</v>
      </c>
      <c r="J16" s="2">
        <v>45689</v>
      </c>
      <c r="K16" s="1">
        <v>99.13</v>
      </c>
      <c r="L16" s="1">
        <v>99.14</v>
      </c>
      <c r="M16" s="1">
        <v>99.15</v>
      </c>
      <c r="N16" s="1">
        <v>99.13</v>
      </c>
      <c r="O16" s="1">
        <v>99.24</v>
      </c>
      <c r="P16" s="1">
        <v>99.28</v>
      </c>
      <c r="Q16" s="1">
        <v>99.11</v>
      </c>
      <c r="R16" s="1">
        <v>99.03</v>
      </c>
      <c r="S16" s="1">
        <v>99.01</v>
      </c>
      <c r="T16" s="1">
        <v>99.02</v>
      </c>
    </row>
    <row r="17" spans="2:20" ht="16.5" thickBot="1">
      <c r="B17" s="9" t="str">
        <f t="shared" si="0"/>
        <v>CAN 1.25 Mar 25</v>
      </c>
      <c r="C17" s="9" t="s">
        <v>37</v>
      </c>
      <c r="D17" s="10">
        <v>1.2500000000000001E-2</v>
      </c>
      <c r="E17" s="2">
        <v>43749</v>
      </c>
      <c r="F17" s="1">
        <f t="shared" si="1"/>
        <v>65</v>
      </c>
      <c r="G17" s="1">
        <f t="shared" si="2"/>
        <v>14</v>
      </c>
      <c r="H17" s="1">
        <f t="shared" si="3"/>
        <v>4</v>
      </c>
      <c r="I17" s="1">
        <f t="shared" si="4"/>
        <v>1.1666666666666667</v>
      </c>
      <c r="J17" s="2">
        <v>45717</v>
      </c>
      <c r="K17" s="1">
        <v>96.46</v>
      </c>
      <c r="L17" s="1">
        <v>96.48</v>
      </c>
      <c r="M17" s="1">
        <v>96.55</v>
      </c>
      <c r="N17" s="1">
        <v>96.58</v>
      </c>
      <c r="O17" s="1">
        <v>96.66</v>
      </c>
      <c r="P17" s="1">
        <v>96.72</v>
      </c>
      <c r="Q17" s="1">
        <v>96.54</v>
      </c>
      <c r="R17" s="1">
        <v>96.45</v>
      </c>
      <c r="S17" s="1">
        <v>96.5</v>
      </c>
      <c r="T17" s="1">
        <v>96.46</v>
      </c>
    </row>
    <row r="18" spans="2:20" ht="16.5" thickBot="1">
      <c r="B18" s="9" t="str">
        <f t="shared" si="0"/>
        <v>CAN 1.5 Apr 25</v>
      </c>
      <c r="C18" s="13" t="s">
        <v>20</v>
      </c>
      <c r="D18" s="10">
        <v>1.4999999999999999E-2</v>
      </c>
      <c r="E18" s="2">
        <v>44585</v>
      </c>
      <c r="F18" s="1">
        <f t="shared" si="1"/>
        <v>39</v>
      </c>
      <c r="G18" s="1">
        <f t="shared" si="2"/>
        <v>15</v>
      </c>
      <c r="H18" s="1">
        <f t="shared" si="3"/>
        <v>3</v>
      </c>
      <c r="I18" s="1">
        <f t="shared" si="4"/>
        <v>1.25</v>
      </c>
      <c r="J18" s="2">
        <v>45748</v>
      </c>
      <c r="K18" s="1">
        <v>96.53</v>
      </c>
      <c r="L18" s="1">
        <v>96.54</v>
      </c>
      <c r="M18" s="1">
        <v>96.59</v>
      </c>
      <c r="N18" s="1">
        <v>96.64</v>
      </c>
      <c r="O18" s="1">
        <v>96.72</v>
      </c>
      <c r="P18" s="1">
        <v>96.68</v>
      </c>
      <c r="Q18" s="1">
        <v>96.62</v>
      </c>
      <c r="R18" s="1">
        <v>96.5</v>
      </c>
      <c r="S18" s="1">
        <v>96.49</v>
      </c>
      <c r="T18" s="1">
        <v>96.48</v>
      </c>
    </row>
    <row r="19" spans="2:20" ht="16.5" thickBot="1">
      <c r="B19" s="9" t="str">
        <f t="shared" si="0"/>
        <v>CAN 3.75 May 25</v>
      </c>
      <c r="C19" s="11" t="s">
        <v>36</v>
      </c>
      <c r="D19" s="10">
        <v>3.7499999999999999E-2</v>
      </c>
      <c r="E19" s="2">
        <v>44967</v>
      </c>
      <c r="F19" s="1">
        <f t="shared" si="1"/>
        <v>27</v>
      </c>
      <c r="G19" s="1">
        <f t="shared" si="2"/>
        <v>16</v>
      </c>
      <c r="H19" s="1">
        <f t="shared" si="3"/>
        <v>2</v>
      </c>
      <c r="I19" s="1">
        <f t="shared" si="4"/>
        <v>1.3333333333333333</v>
      </c>
      <c r="J19" s="2">
        <v>45778</v>
      </c>
      <c r="K19" s="1">
        <v>99.19</v>
      </c>
      <c r="L19" s="1">
        <v>99.23</v>
      </c>
      <c r="M19" s="1">
        <v>99.24</v>
      </c>
      <c r="N19" s="1">
        <v>99.25</v>
      </c>
      <c r="O19" s="1">
        <v>99.28</v>
      </c>
      <c r="P19" s="1">
        <v>99.27</v>
      </c>
      <c r="Q19" s="1">
        <v>99.24</v>
      </c>
      <c r="R19" s="1">
        <v>99.08</v>
      </c>
      <c r="S19" s="1">
        <v>99.06</v>
      </c>
      <c r="T19" s="1">
        <v>99.01</v>
      </c>
    </row>
    <row r="20" spans="2:20" ht="16.5" thickBot="1">
      <c r="B20" s="9" t="str">
        <f t="shared" si="0"/>
        <v>CAN 2.25 Jun 25</v>
      </c>
      <c r="C20" s="14" t="s">
        <v>31</v>
      </c>
      <c r="D20" s="10">
        <v>2.2499999999999999E-2</v>
      </c>
      <c r="E20" s="2">
        <v>41820</v>
      </c>
      <c r="F20" s="1">
        <f t="shared" si="1"/>
        <v>132</v>
      </c>
      <c r="G20" s="1">
        <f t="shared" si="2"/>
        <v>17</v>
      </c>
      <c r="H20" s="1">
        <f t="shared" si="3"/>
        <v>1</v>
      </c>
      <c r="I20" s="1">
        <f t="shared" si="4"/>
        <v>1.4166666666666667</v>
      </c>
      <c r="J20" s="2">
        <v>45809</v>
      </c>
      <c r="K20" s="1">
        <v>97.4</v>
      </c>
      <c r="L20" s="1">
        <v>97.4</v>
      </c>
      <c r="M20" s="1">
        <v>97.42</v>
      </c>
      <c r="N20" s="1">
        <v>97.36</v>
      </c>
      <c r="O20" s="1">
        <v>97.5</v>
      </c>
      <c r="P20" s="1">
        <v>97.49</v>
      </c>
      <c r="Q20" s="1">
        <v>97.32</v>
      </c>
      <c r="R20" s="1">
        <v>97.17</v>
      </c>
      <c r="S20" s="1">
        <v>97.15</v>
      </c>
      <c r="T20" s="1">
        <v>97.16</v>
      </c>
    </row>
    <row r="21" spans="2:20" ht="16.5" thickBot="1">
      <c r="B21" s="9" t="str">
        <f t="shared" si="0"/>
        <v>CAN 9 Jun 25</v>
      </c>
      <c r="C21" s="9" t="s">
        <v>23</v>
      </c>
      <c r="D21" s="10">
        <v>0.09</v>
      </c>
      <c r="E21" s="2">
        <v>34548</v>
      </c>
      <c r="F21" s="1">
        <f t="shared" si="1"/>
        <v>370</v>
      </c>
      <c r="G21" s="1">
        <f t="shared" si="2"/>
        <v>17</v>
      </c>
      <c r="H21" s="1">
        <f t="shared" si="3"/>
        <v>1</v>
      </c>
      <c r="I21" s="1">
        <f t="shared" si="4"/>
        <v>1.4166666666666667</v>
      </c>
      <c r="J21" s="2">
        <v>45809</v>
      </c>
      <c r="K21" s="1">
        <v>106.41</v>
      </c>
      <c r="L21" s="1">
        <v>106.32</v>
      </c>
      <c r="M21" s="1">
        <v>106.38</v>
      </c>
      <c r="N21" s="1">
        <v>106.32</v>
      </c>
      <c r="O21" s="1">
        <v>106.32</v>
      </c>
      <c r="P21" s="1">
        <v>106.29</v>
      </c>
      <c r="Q21" s="1">
        <v>106.25</v>
      </c>
      <c r="R21" s="1">
        <v>106.06</v>
      </c>
      <c r="S21" s="1">
        <v>106</v>
      </c>
      <c r="T21" s="1">
        <v>105.93</v>
      </c>
    </row>
    <row r="22" spans="2:20" ht="16.5" thickBot="1">
      <c r="B22" s="9" t="str">
        <f t="shared" si="0"/>
        <v>CAN 3.5 Aug 25</v>
      </c>
      <c r="C22" s="9" t="s">
        <v>38</v>
      </c>
      <c r="D22" s="10">
        <v>3.5000000000000003E-2</v>
      </c>
      <c r="E22" s="2">
        <v>45058</v>
      </c>
      <c r="F22" s="1">
        <f t="shared" si="1"/>
        <v>27</v>
      </c>
      <c r="G22" s="1">
        <f t="shared" si="2"/>
        <v>19</v>
      </c>
      <c r="H22" s="1">
        <f t="shared" si="3"/>
        <v>5</v>
      </c>
      <c r="I22" s="1">
        <f t="shared" si="4"/>
        <v>1.5833333333333333</v>
      </c>
      <c r="J22" s="2">
        <v>45870</v>
      </c>
      <c r="K22" s="1">
        <v>99</v>
      </c>
      <c r="L22" s="1">
        <v>99</v>
      </c>
      <c r="M22" s="1">
        <v>99.02</v>
      </c>
      <c r="N22" s="1">
        <v>99.01</v>
      </c>
      <c r="O22" s="1">
        <v>99.11</v>
      </c>
      <c r="P22" s="1">
        <v>99.09</v>
      </c>
      <c r="Q22" s="1">
        <v>98.97</v>
      </c>
      <c r="R22" s="1">
        <v>98.79</v>
      </c>
      <c r="S22" s="1">
        <v>98.76</v>
      </c>
      <c r="T22" s="1">
        <v>98.72</v>
      </c>
    </row>
    <row r="23" spans="2:20" ht="16.5" thickBot="1">
      <c r="B23" s="9" t="str">
        <f t="shared" si="0"/>
        <v>CAN 0.5 Sep 25</v>
      </c>
      <c r="C23" s="9" t="s">
        <v>28</v>
      </c>
      <c r="D23" s="10">
        <v>5.0000000000000001E-3</v>
      </c>
      <c r="E23" s="2">
        <v>43924</v>
      </c>
      <c r="F23" s="1">
        <f t="shared" si="1"/>
        <v>65</v>
      </c>
      <c r="G23" s="1">
        <f t="shared" si="2"/>
        <v>20</v>
      </c>
      <c r="H23" s="1">
        <f t="shared" si="3"/>
        <v>4</v>
      </c>
      <c r="I23" s="1">
        <f t="shared" si="4"/>
        <v>1.6666666666666667</v>
      </c>
      <c r="J23" s="2">
        <v>45901</v>
      </c>
      <c r="K23" s="1">
        <v>94.34</v>
      </c>
      <c r="L23" s="1">
        <v>94.37</v>
      </c>
      <c r="M23" s="1">
        <v>94.38</v>
      </c>
      <c r="N23" s="1">
        <v>94.43</v>
      </c>
      <c r="O23" s="1">
        <v>94.49</v>
      </c>
      <c r="P23" s="1">
        <v>94.49</v>
      </c>
      <c r="Q23" s="1">
        <v>94.42</v>
      </c>
      <c r="R23" s="1">
        <v>94.25</v>
      </c>
      <c r="S23" s="1">
        <v>94.24</v>
      </c>
      <c r="T23" s="1">
        <v>94.22</v>
      </c>
    </row>
    <row r="24" spans="2:20" ht="16.5" thickBot="1">
      <c r="B24" s="9" t="str">
        <f t="shared" si="0"/>
        <v>CAN 3 Oct 25</v>
      </c>
      <c r="C24" s="13" t="s">
        <v>22</v>
      </c>
      <c r="D24" s="10">
        <v>0.03</v>
      </c>
      <c r="E24" s="2">
        <v>44767</v>
      </c>
      <c r="F24" s="1">
        <f t="shared" si="1"/>
        <v>39</v>
      </c>
      <c r="G24" s="1">
        <f t="shared" si="2"/>
        <v>21</v>
      </c>
      <c r="H24" s="1">
        <f t="shared" si="3"/>
        <v>3</v>
      </c>
      <c r="I24" s="1">
        <f t="shared" si="4"/>
        <v>1.75</v>
      </c>
      <c r="J24" s="2">
        <v>45931</v>
      </c>
      <c r="K24" s="1">
        <v>98.19</v>
      </c>
      <c r="L24" s="1">
        <v>98.2</v>
      </c>
      <c r="M24" s="1">
        <v>98.26</v>
      </c>
      <c r="N24" s="1">
        <v>98.25</v>
      </c>
      <c r="O24" s="1">
        <v>98.31</v>
      </c>
      <c r="P24" s="1">
        <v>98.31</v>
      </c>
      <c r="Q24" s="1">
        <v>98.21</v>
      </c>
      <c r="R24" s="1">
        <v>98.02</v>
      </c>
      <c r="S24" s="1">
        <v>97.98</v>
      </c>
      <c r="T24" s="1">
        <v>97.97</v>
      </c>
    </row>
    <row r="25" spans="2:20" ht="16.5" thickBot="1">
      <c r="B25" s="9" t="str">
        <f t="shared" si="0"/>
        <v>CAN 4.5 Nov 25</v>
      </c>
      <c r="C25" s="9" t="s">
        <v>32</v>
      </c>
      <c r="D25" s="10">
        <v>4.4999999999999998E-2</v>
      </c>
      <c r="E25" s="2">
        <v>45142</v>
      </c>
      <c r="F25" s="1">
        <f t="shared" si="1"/>
        <v>27</v>
      </c>
      <c r="G25" s="1">
        <f t="shared" si="2"/>
        <v>22</v>
      </c>
      <c r="H25" s="1">
        <f t="shared" si="3"/>
        <v>2</v>
      </c>
      <c r="I25" s="1">
        <f t="shared" si="4"/>
        <v>1.8333333333333333</v>
      </c>
      <c r="J25" s="2">
        <v>45962</v>
      </c>
      <c r="K25" s="1">
        <v>100.84</v>
      </c>
      <c r="L25" s="1">
        <v>100.84</v>
      </c>
      <c r="M25" s="1">
        <v>100.81</v>
      </c>
      <c r="N25" s="1">
        <v>100.78</v>
      </c>
      <c r="O25" s="1">
        <v>100.96</v>
      </c>
      <c r="P25" s="1">
        <v>100.94</v>
      </c>
      <c r="Q25" s="1">
        <v>100.72</v>
      </c>
      <c r="R25" s="1">
        <v>100.52</v>
      </c>
      <c r="S25" s="1">
        <v>100.47</v>
      </c>
      <c r="T25" s="1">
        <v>100.44</v>
      </c>
    </row>
    <row r="26" spans="2:20" ht="16.5" thickBot="1">
      <c r="B26" s="9" t="str">
        <f t="shared" si="0"/>
        <v>CAN 4.5 Feb 26</v>
      </c>
      <c r="C26" s="13" t="s">
        <v>30</v>
      </c>
      <c r="D26" s="10">
        <v>4.4999999999999998E-2</v>
      </c>
      <c r="E26" s="2">
        <v>45231</v>
      </c>
      <c r="F26" s="1">
        <f t="shared" si="1"/>
        <v>27</v>
      </c>
      <c r="G26" s="1">
        <f t="shared" si="2"/>
        <v>25</v>
      </c>
      <c r="H26" s="1">
        <f t="shared" si="3"/>
        <v>5</v>
      </c>
      <c r="I26" s="1">
        <f t="shared" si="4"/>
        <v>2.0833333333333335</v>
      </c>
      <c r="J26" s="2">
        <v>46054</v>
      </c>
      <c r="K26" s="1">
        <v>101.2</v>
      </c>
      <c r="L26" s="1">
        <v>101.21</v>
      </c>
      <c r="M26" s="1">
        <v>101.29</v>
      </c>
      <c r="N26" s="1">
        <v>101.24</v>
      </c>
      <c r="O26" s="1">
        <v>101.35</v>
      </c>
      <c r="P26" s="1">
        <v>101.33</v>
      </c>
      <c r="Q26" s="1">
        <v>101.2</v>
      </c>
      <c r="R26" s="1">
        <v>100.95</v>
      </c>
      <c r="S26" s="1">
        <v>100.89</v>
      </c>
      <c r="T26" s="1">
        <v>100.81</v>
      </c>
    </row>
    <row r="27" spans="2:20" ht="16.5" thickBot="1">
      <c r="B27" s="9" t="str">
        <f t="shared" si="0"/>
        <v>CAN 0.25 Mar 26</v>
      </c>
      <c r="C27" s="9" t="s">
        <v>11</v>
      </c>
      <c r="D27" s="10">
        <v>2.5000000000000001E-3</v>
      </c>
      <c r="E27" s="2">
        <v>44113</v>
      </c>
      <c r="F27" s="1">
        <f t="shared" si="1"/>
        <v>65</v>
      </c>
      <c r="G27" s="1">
        <f t="shared" si="2"/>
        <v>26</v>
      </c>
      <c r="H27" s="1">
        <f t="shared" si="3"/>
        <v>4</v>
      </c>
      <c r="I27" s="1">
        <f t="shared" si="4"/>
        <v>2.1666666666666665</v>
      </c>
      <c r="J27" s="2">
        <v>46082</v>
      </c>
      <c r="K27" s="1">
        <v>92.86</v>
      </c>
      <c r="L27" s="1">
        <v>92.86</v>
      </c>
      <c r="M27" s="1">
        <v>92.84</v>
      </c>
      <c r="N27" s="1">
        <v>92.86</v>
      </c>
      <c r="O27" s="1">
        <v>93.02</v>
      </c>
      <c r="P27" s="1">
        <v>93.01</v>
      </c>
      <c r="Q27" s="1">
        <v>92.8</v>
      </c>
      <c r="R27" s="1">
        <v>92.57</v>
      </c>
      <c r="S27" s="1">
        <v>92.55</v>
      </c>
      <c r="T27" s="1">
        <v>92.54</v>
      </c>
    </row>
    <row r="28" spans="2:20" ht="16.5" thickBot="1">
      <c r="B28" s="9" t="str">
        <f t="shared" si="0"/>
        <v>CAN 3 Apr 26</v>
      </c>
      <c r="C28" s="9" t="s">
        <v>41</v>
      </c>
      <c r="D28" s="10">
        <v>0.03</v>
      </c>
      <c r="E28" s="2">
        <v>44946</v>
      </c>
      <c r="F28" s="1">
        <f t="shared" si="1"/>
        <v>39</v>
      </c>
      <c r="G28" s="1">
        <f t="shared" si="2"/>
        <v>27</v>
      </c>
      <c r="H28" s="1">
        <f t="shared" si="3"/>
        <v>3</v>
      </c>
      <c r="I28" s="1">
        <f t="shared" si="4"/>
        <v>2.25</v>
      </c>
      <c r="J28" s="2">
        <v>46113</v>
      </c>
      <c r="K28" s="1">
        <v>98.27</v>
      </c>
      <c r="L28" s="1">
        <v>98.28</v>
      </c>
      <c r="M28" s="1">
        <v>98.37</v>
      </c>
      <c r="N28" s="1">
        <v>98.35</v>
      </c>
      <c r="O28" s="1">
        <v>98.43</v>
      </c>
      <c r="P28" s="1">
        <v>98.44</v>
      </c>
      <c r="Q28" s="1">
        <v>98.3</v>
      </c>
      <c r="R28" s="1">
        <v>98.05</v>
      </c>
      <c r="S28" s="1">
        <v>98</v>
      </c>
      <c r="T28" s="1">
        <v>97.99</v>
      </c>
    </row>
    <row r="29" spans="2:20" ht="16.5" thickBot="1">
      <c r="B29" s="9" t="str">
        <f t="shared" si="0"/>
        <v>CAN 1.5 Jun 26</v>
      </c>
      <c r="C29" s="13" t="s">
        <v>18</v>
      </c>
      <c r="D29" s="10">
        <v>1.4999999999999999E-2</v>
      </c>
      <c r="E29" s="2">
        <v>42206</v>
      </c>
      <c r="F29" s="1">
        <f t="shared" si="1"/>
        <v>131</v>
      </c>
      <c r="G29" s="1">
        <f t="shared" si="2"/>
        <v>29</v>
      </c>
      <c r="H29" s="1">
        <f t="shared" si="3"/>
        <v>1</v>
      </c>
      <c r="I29" s="1">
        <f t="shared" si="4"/>
        <v>2.4166666666666665</v>
      </c>
      <c r="J29" s="2">
        <v>46174</v>
      </c>
      <c r="K29" s="1">
        <v>94.97</v>
      </c>
      <c r="L29" s="1">
        <v>95.01</v>
      </c>
      <c r="M29" s="1">
        <v>95.06</v>
      </c>
      <c r="N29" s="1">
        <v>95.06</v>
      </c>
      <c r="O29" s="1">
        <v>95.17</v>
      </c>
      <c r="P29" s="1">
        <v>95.14</v>
      </c>
      <c r="Q29" s="1">
        <v>95</v>
      </c>
      <c r="R29" s="1">
        <v>94.74</v>
      </c>
      <c r="S29" s="1">
        <v>94.69</v>
      </c>
      <c r="T29" s="1">
        <v>94.66</v>
      </c>
    </row>
    <row r="30" spans="2:20" ht="16.5" thickBot="1">
      <c r="B30" s="9" t="str">
        <f t="shared" si="0"/>
        <v>CAN 1 Sep 26</v>
      </c>
      <c r="C30" s="14" t="s">
        <v>12</v>
      </c>
      <c r="D30" s="10">
        <v>0.01</v>
      </c>
      <c r="E30" s="2">
        <v>44302</v>
      </c>
      <c r="F30" s="1">
        <f t="shared" si="1"/>
        <v>65</v>
      </c>
      <c r="G30" s="1">
        <f t="shared" si="2"/>
        <v>32</v>
      </c>
      <c r="H30" s="1">
        <f t="shared" si="3"/>
        <v>4</v>
      </c>
      <c r="I30" s="1">
        <f t="shared" si="4"/>
        <v>2.6666666666666665</v>
      </c>
      <c r="J30" s="2">
        <v>46266</v>
      </c>
      <c r="K30" s="1">
        <v>93.46</v>
      </c>
      <c r="L30" s="1">
        <v>93.44</v>
      </c>
      <c r="M30" s="1">
        <v>93.55</v>
      </c>
      <c r="N30" s="1">
        <v>93.53</v>
      </c>
      <c r="O30" s="1">
        <v>93.6</v>
      </c>
      <c r="P30" s="1">
        <v>93.57</v>
      </c>
      <c r="Q30" s="1">
        <v>93.4</v>
      </c>
      <c r="R30" s="1">
        <v>93.12</v>
      </c>
      <c r="S30" s="1">
        <v>93.08</v>
      </c>
      <c r="T30" s="1">
        <v>93.07</v>
      </c>
    </row>
    <row r="31" spans="2:20" ht="16.5" thickBot="1">
      <c r="B31" s="9" t="str">
        <f t="shared" si="0"/>
        <v>CAN 1.25 Mar 27</v>
      </c>
      <c r="C31" s="14" t="s">
        <v>48</v>
      </c>
      <c r="D31" s="10">
        <v>1.2500000000000001E-2</v>
      </c>
      <c r="E31" s="2">
        <v>44484</v>
      </c>
      <c r="F31" s="1">
        <f t="shared" si="1"/>
        <v>65</v>
      </c>
      <c r="G31" s="1">
        <f t="shared" si="2"/>
        <v>38</v>
      </c>
      <c r="H31" s="1">
        <f t="shared" si="3"/>
        <v>4</v>
      </c>
      <c r="I31" s="1">
        <f t="shared" si="4"/>
        <v>3.1666666666666665</v>
      </c>
      <c r="J31" s="2">
        <v>46447</v>
      </c>
      <c r="K31" s="1">
        <v>93.28</v>
      </c>
      <c r="L31" s="1">
        <v>93.3</v>
      </c>
      <c r="M31" s="1">
        <v>93.25</v>
      </c>
      <c r="N31" s="1">
        <v>93.19</v>
      </c>
      <c r="O31" s="1">
        <v>93.47</v>
      </c>
      <c r="P31" s="1">
        <v>93.49</v>
      </c>
      <c r="Q31" s="1">
        <v>93.14</v>
      </c>
      <c r="R31" s="1">
        <v>92.86</v>
      </c>
      <c r="S31" s="1">
        <v>92.75</v>
      </c>
      <c r="T31" s="1">
        <v>92.76</v>
      </c>
    </row>
    <row r="32" spans="2:20" ht="16.5" thickBot="1">
      <c r="B32" s="9" t="str">
        <f t="shared" si="0"/>
        <v>CAN 8 Jun 27</v>
      </c>
      <c r="C32" s="9" t="s">
        <v>53</v>
      </c>
      <c r="D32" s="10">
        <v>0.08</v>
      </c>
      <c r="E32" s="2">
        <v>35186</v>
      </c>
      <c r="F32" s="1">
        <f t="shared" si="1"/>
        <v>373</v>
      </c>
      <c r="G32" s="1">
        <f t="shared" si="2"/>
        <v>41</v>
      </c>
      <c r="H32" s="1">
        <f t="shared" si="3"/>
        <v>1</v>
      </c>
      <c r="I32" s="1">
        <f t="shared" si="4"/>
        <v>3.4166666666666665</v>
      </c>
      <c r="J32" s="2">
        <v>46539</v>
      </c>
      <c r="K32" s="1">
        <v>114.41</v>
      </c>
      <c r="L32" s="1">
        <v>114.39</v>
      </c>
      <c r="M32" s="1">
        <v>114.49</v>
      </c>
      <c r="N32" s="1">
        <v>114.32</v>
      </c>
      <c r="O32" s="1">
        <v>114.51</v>
      </c>
      <c r="P32" s="1">
        <v>114.52</v>
      </c>
      <c r="Q32" s="1">
        <v>114.21</v>
      </c>
      <c r="R32" s="1">
        <v>113.84</v>
      </c>
      <c r="S32" s="1">
        <v>113.67</v>
      </c>
      <c r="T32" s="1">
        <v>113.62</v>
      </c>
    </row>
    <row r="33" spans="2:20" ht="16.5" thickBot="1">
      <c r="B33" s="9" t="str">
        <f t="shared" si="0"/>
        <v>CAN 1 Jun 27</v>
      </c>
      <c r="C33" s="9" t="s">
        <v>8</v>
      </c>
      <c r="D33" s="10">
        <v>0.01</v>
      </c>
      <c r="E33" s="2">
        <v>42585</v>
      </c>
      <c r="F33" s="1">
        <f t="shared" si="1"/>
        <v>130</v>
      </c>
      <c r="G33" s="1">
        <f t="shared" si="2"/>
        <v>41</v>
      </c>
      <c r="H33" s="1">
        <f t="shared" si="3"/>
        <v>1</v>
      </c>
      <c r="I33" s="1">
        <f t="shared" si="4"/>
        <v>3.4166666666666665</v>
      </c>
      <c r="J33" s="2">
        <v>46539</v>
      </c>
      <c r="K33" s="1">
        <v>92.27</v>
      </c>
      <c r="L33" s="1">
        <v>92.26</v>
      </c>
      <c r="M33" s="1">
        <v>92.33</v>
      </c>
      <c r="N33" s="1">
        <v>92.38</v>
      </c>
      <c r="O33" s="1">
        <v>92.46</v>
      </c>
      <c r="P33" s="1">
        <v>92.49</v>
      </c>
      <c r="Q33" s="1">
        <v>92.23</v>
      </c>
      <c r="R33" s="1">
        <v>91.93</v>
      </c>
      <c r="S33" s="1">
        <v>91.82</v>
      </c>
      <c r="T33" s="1">
        <v>91.79</v>
      </c>
    </row>
    <row r="34" spans="2:20" ht="16.5" thickBot="1">
      <c r="B34" s="9" t="str">
        <f t="shared" si="0"/>
        <v>CAN 3.245 Aug 27</v>
      </c>
      <c r="C34" s="13" t="s">
        <v>43</v>
      </c>
      <c r="D34" s="10">
        <v>3.245E-2</v>
      </c>
      <c r="E34" s="2">
        <v>44897</v>
      </c>
      <c r="F34" s="1">
        <f t="shared" si="1"/>
        <v>56</v>
      </c>
      <c r="G34" s="1">
        <f t="shared" si="2"/>
        <v>43</v>
      </c>
      <c r="H34" s="1">
        <f t="shared" si="3"/>
        <v>5</v>
      </c>
      <c r="I34" s="1">
        <f t="shared" si="4"/>
        <v>3.5833333333333335</v>
      </c>
      <c r="J34" s="2">
        <v>46623</v>
      </c>
      <c r="K34" s="1">
        <v>99.24</v>
      </c>
      <c r="L34" s="1">
        <v>99.25</v>
      </c>
      <c r="M34" s="1">
        <v>99.28</v>
      </c>
      <c r="N34" s="1">
        <v>99.17</v>
      </c>
      <c r="O34" s="1">
        <v>99.39</v>
      </c>
      <c r="P34" s="1">
        <v>99.41</v>
      </c>
      <c r="Q34" s="1">
        <v>99.1</v>
      </c>
      <c r="R34" s="1">
        <v>98.75</v>
      </c>
      <c r="S34" s="1">
        <v>98.61</v>
      </c>
      <c r="T34" s="1">
        <v>98.6</v>
      </c>
    </row>
    <row r="35" spans="2:20" ht="16.5" thickBot="1">
      <c r="B35" s="9" t="str">
        <f t="shared" si="0"/>
        <v>CAN 2.75 Sep 27</v>
      </c>
      <c r="C35" s="9" t="s">
        <v>14</v>
      </c>
      <c r="D35" s="10">
        <v>2.75E-2</v>
      </c>
      <c r="E35" s="2">
        <v>44694</v>
      </c>
      <c r="F35" s="1">
        <f t="shared" si="1"/>
        <v>64</v>
      </c>
      <c r="G35" s="1">
        <f t="shared" si="2"/>
        <v>44</v>
      </c>
      <c r="H35" s="1">
        <f t="shared" si="3"/>
        <v>4</v>
      </c>
      <c r="I35" s="1">
        <f t="shared" si="4"/>
        <v>3.6666666666666665</v>
      </c>
      <c r="J35" s="2">
        <v>46631</v>
      </c>
      <c r="K35" s="1">
        <v>97.58</v>
      </c>
      <c r="L35" s="1">
        <v>97.59</v>
      </c>
      <c r="M35" s="1">
        <v>97.6</v>
      </c>
      <c r="N35" s="1">
        <v>97.52</v>
      </c>
      <c r="O35" s="1">
        <v>97.74</v>
      </c>
      <c r="P35" s="1">
        <v>97.77</v>
      </c>
      <c r="Q35" s="1">
        <v>97.44</v>
      </c>
      <c r="R35" s="1">
        <v>97.09</v>
      </c>
      <c r="S35" s="1">
        <v>96.96</v>
      </c>
      <c r="T35" s="1">
        <v>96.95</v>
      </c>
    </row>
    <row r="36" spans="2:20" ht="16.5" thickBot="1">
      <c r="B36" s="9" t="str">
        <f t="shared" si="0"/>
        <v>CAN 3.5 Mar 28</v>
      </c>
      <c r="C36" s="9" t="s">
        <v>16</v>
      </c>
      <c r="D36" s="10">
        <v>3.5000000000000003E-2</v>
      </c>
      <c r="E36" s="2">
        <v>44855</v>
      </c>
      <c r="F36" s="1">
        <f t="shared" si="1"/>
        <v>65</v>
      </c>
      <c r="G36" s="1">
        <f t="shared" si="2"/>
        <v>50</v>
      </c>
      <c r="H36" s="1">
        <f t="shared" si="3"/>
        <v>4</v>
      </c>
      <c r="I36" s="1">
        <f t="shared" si="4"/>
        <v>4.166666666666667</v>
      </c>
      <c r="J36" s="2">
        <v>46813</v>
      </c>
      <c r="K36" s="1">
        <v>100.5</v>
      </c>
      <c r="L36" s="1">
        <v>100.48</v>
      </c>
      <c r="M36" s="1">
        <v>100.44</v>
      </c>
      <c r="N36" s="1">
        <v>100.33</v>
      </c>
      <c r="O36" s="1">
        <v>100.64</v>
      </c>
      <c r="P36" s="1">
        <v>100.67</v>
      </c>
      <c r="Q36" s="1">
        <v>100.22</v>
      </c>
      <c r="R36" s="1">
        <v>99.83</v>
      </c>
      <c r="S36" s="1">
        <v>99.66</v>
      </c>
      <c r="T36" s="1">
        <v>99.62</v>
      </c>
    </row>
    <row r="37" spans="2:20" ht="16.5" thickBot="1">
      <c r="B37" s="9" t="str">
        <f t="shared" si="0"/>
        <v>CAN 2 Jun 28</v>
      </c>
      <c r="C37" s="13" t="s">
        <v>9</v>
      </c>
      <c r="D37" s="10">
        <v>0.02</v>
      </c>
      <c r="E37" s="2">
        <v>42948</v>
      </c>
      <c r="F37" s="1">
        <f t="shared" si="1"/>
        <v>130</v>
      </c>
      <c r="G37" s="1">
        <f t="shared" si="2"/>
        <v>53</v>
      </c>
      <c r="H37" s="1">
        <f t="shared" si="3"/>
        <v>1</v>
      </c>
      <c r="I37" s="1">
        <f t="shared" si="4"/>
        <v>4.416666666666667</v>
      </c>
      <c r="J37" s="2">
        <v>46905</v>
      </c>
      <c r="K37" s="1">
        <v>94.75</v>
      </c>
      <c r="L37" s="1">
        <v>94.71</v>
      </c>
      <c r="M37" s="1">
        <v>94.81</v>
      </c>
      <c r="N37" s="1">
        <v>94.67</v>
      </c>
      <c r="O37" s="1">
        <v>94.92</v>
      </c>
      <c r="P37" s="1">
        <v>94.94</v>
      </c>
      <c r="Q37" s="1">
        <v>94.57</v>
      </c>
      <c r="R37" s="1">
        <v>94.17</v>
      </c>
      <c r="S37" s="1">
        <v>94.01</v>
      </c>
      <c r="T37" s="1">
        <v>93.97</v>
      </c>
    </row>
    <row r="38" spans="2:20" ht="16.5" thickBot="1">
      <c r="B38" s="9" t="str">
        <f t="shared" si="0"/>
        <v>CAN 3.25 Sep 28</v>
      </c>
      <c r="C38" s="9" t="s">
        <v>45</v>
      </c>
      <c r="D38" s="10">
        <v>3.2500000000000001E-2</v>
      </c>
      <c r="E38" s="2">
        <v>45037</v>
      </c>
      <c r="F38" s="1">
        <f t="shared" si="1"/>
        <v>65</v>
      </c>
      <c r="G38" s="1">
        <f t="shared" si="2"/>
        <v>56</v>
      </c>
      <c r="H38" s="1">
        <f t="shared" si="3"/>
        <v>4</v>
      </c>
      <c r="I38" s="1">
        <f t="shared" si="4"/>
        <v>4.666666666666667</v>
      </c>
      <c r="J38" s="2">
        <v>46997</v>
      </c>
      <c r="K38" s="1">
        <v>99.74</v>
      </c>
      <c r="L38" s="1">
        <v>99.72</v>
      </c>
      <c r="M38" s="1">
        <v>99.72</v>
      </c>
      <c r="N38" s="1">
        <v>99.55</v>
      </c>
      <c r="O38" s="1">
        <v>99.88</v>
      </c>
      <c r="P38" s="1">
        <v>99.91</v>
      </c>
      <c r="Q38" s="1">
        <v>99.44</v>
      </c>
      <c r="R38" s="1">
        <v>98.99</v>
      </c>
      <c r="S38" s="1">
        <v>98.81</v>
      </c>
      <c r="T38" s="1">
        <v>98.77</v>
      </c>
    </row>
    <row r="39" spans="2:20" ht="16.5" thickBot="1">
      <c r="B39" s="9" t="str">
        <f t="shared" si="0"/>
        <v>CAN 4 Mar 29</v>
      </c>
      <c r="C39" s="9" t="s">
        <v>44</v>
      </c>
      <c r="D39" s="10">
        <v>0.04</v>
      </c>
      <c r="E39" s="2">
        <v>45212</v>
      </c>
      <c r="F39" s="1">
        <f t="shared" si="1"/>
        <v>65</v>
      </c>
      <c r="G39" s="1">
        <f t="shared" si="2"/>
        <v>62</v>
      </c>
      <c r="H39" s="1">
        <f t="shared" si="3"/>
        <v>4</v>
      </c>
      <c r="I39" s="1">
        <f t="shared" si="4"/>
        <v>5.166666666666667</v>
      </c>
      <c r="J39" s="2">
        <v>47178</v>
      </c>
      <c r="K39" s="1">
        <v>103.41</v>
      </c>
      <c r="L39" s="1">
        <v>103.38</v>
      </c>
      <c r="M39" s="1">
        <v>103.28</v>
      </c>
      <c r="N39" s="1">
        <v>103.13</v>
      </c>
      <c r="O39" s="1">
        <v>103.54</v>
      </c>
      <c r="P39" s="1">
        <v>103.55</v>
      </c>
      <c r="Q39" s="1">
        <v>102.97</v>
      </c>
      <c r="R39" s="1">
        <v>102.48</v>
      </c>
      <c r="S39" s="1">
        <v>102.28</v>
      </c>
      <c r="T39" s="1">
        <v>102.24</v>
      </c>
    </row>
    <row r="40" spans="2:20" ht="16.5" thickBot="1">
      <c r="B40" s="9" t="str">
        <f t="shared" si="0"/>
        <v>CAN 5.75 Jun 29</v>
      </c>
      <c r="C40" s="14" t="s">
        <v>17</v>
      </c>
      <c r="D40" s="10">
        <v>5.7500000000000002E-2</v>
      </c>
      <c r="E40" s="2">
        <v>35828</v>
      </c>
      <c r="F40" s="1">
        <f t="shared" si="1"/>
        <v>376</v>
      </c>
      <c r="G40" s="1">
        <f t="shared" si="2"/>
        <v>65</v>
      </c>
      <c r="H40" s="1">
        <f t="shared" si="3"/>
        <v>1</v>
      </c>
      <c r="I40" s="1">
        <f t="shared" si="4"/>
        <v>5.416666666666667</v>
      </c>
      <c r="J40" s="2">
        <v>47270</v>
      </c>
      <c r="K40" s="1">
        <v>112.42</v>
      </c>
      <c r="L40" s="1">
        <v>112.36</v>
      </c>
      <c r="M40" s="1">
        <v>112.3</v>
      </c>
      <c r="N40" s="1">
        <v>112.1</v>
      </c>
      <c r="O40" s="1">
        <v>112.46</v>
      </c>
      <c r="P40" s="1">
        <v>112.47</v>
      </c>
      <c r="Q40" s="1">
        <v>111.89</v>
      </c>
      <c r="R40" s="1">
        <v>111.35</v>
      </c>
      <c r="S40" s="1">
        <v>111.11</v>
      </c>
      <c r="T40" s="1">
        <v>111.05</v>
      </c>
    </row>
    <row r="41" spans="2:20" ht="16.5" thickBot="1">
      <c r="B41" s="9" t="str">
        <f t="shared" si="0"/>
        <v>CAN 2.25 Jun 29</v>
      </c>
      <c r="C41" s="9" t="s">
        <v>54</v>
      </c>
      <c r="D41" s="10">
        <v>2.2499999999999999E-2</v>
      </c>
      <c r="E41" s="2">
        <v>43308</v>
      </c>
      <c r="F41" s="1">
        <f t="shared" si="1"/>
        <v>131</v>
      </c>
      <c r="G41" s="1">
        <f t="shared" si="2"/>
        <v>65</v>
      </c>
      <c r="H41" s="1">
        <f t="shared" si="3"/>
        <v>1</v>
      </c>
      <c r="I41" s="1">
        <f t="shared" si="4"/>
        <v>5.416666666666667</v>
      </c>
      <c r="J41" s="2">
        <v>47270</v>
      </c>
      <c r="K41" s="1">
        <v>95.29</v>
      </c>
      <c r="L41" s="1">
        <v>95.25</v>
      </c>
      <c r="M41" s="1">
        <v>95.35</v>
      </c>
      <c r="N41" s="1">
        <v>95.14</v>
      </c>
      <c r="O41" s="1">
        <v>95.42</v>
      </c>
      <c r="P41" s="1">
        <v>95.44</v>
      </c>
      <c r="Q41" s="1">
        <v>95.36</v>
      </c>
      <c r="R41" s="1">
        <v>94.49</v>
      </c>
      <c r="S41" s="1">
        <v>94.28</v>
      </c>
      <c r="T41" s="1">
        <v>94.22</v>
      </c>
    </row>
    <row r="42" spans="2:20" ht="16.5" thickBot="1">
      <c r="B42" s="9" t="str">
        <f t="shared" si="0"/>
        <v>CAN 2.25 Dec 29</v>
      </c>
      <c r="C42" s="9" t="s">
        <v>50</v>
      </c>
      <c r="D42" s="10">
        <v>2.2499999999999999E-2</v>
      </c>
      <c r="E42" s="2">
        <v>44649</v>
      </c>
      <c r="F42" s="1">
        <f t="shared" si="1"/>
        <v>93</v>
      </c>
      <c r="G42" s="1">
        <f t="shared" si="2"/>
        <v>71</v>
      </c>
      <c r="H42" s="1">
        <f t="shared" si="3"/>
        <v>1</v>
      </c>
      <c r="I42" s="1">
        <f t="shared" si="4"/>
        <v>5.916666666666667</v>
      </c>
      <c r="J42" s="2">
        <v>47453</v>
      </c>
      <c r="K42" s="1">
        <v>95.05</v>
      </c>
      <c r="L42" s="1">
        <v>95</v>
      </c>
      <c r="M42" s="1">
        <v>94.98</v>
      </c>
      <c r="N42" s="1">
        <v>94.97</v>
      </c>
      <c r="O42" s="1">
        <v>95.13</v>
      </c>
      <c r="P42" s="1">
        <v>95.15</v>
      </c>
      <c r="Q42" s="1">
        <v>94.63</v>
      </c>
      <c r="R42" s="1">
        <v>94.12</v>
      </c>
      <c r="S42" s="1">
        <v>93.88</v>
      </c>
      <c r="T42" s="1">
        <v>93.85</v>
      </c>
    </row>
    <row r="43" spans="2:20" ht="16.5" thickBot="1">
      <c r="B43" s="9" t="str">
        <f t="shared" si="0"/>
        <v>CAN 0.5 Dec 30</v>
      </c>
      <c r="C43" s="9" t="s">
        <v>10</v>
      </c>
      <c r="D43" s="10">
        <v>5.0000000000000001E-3</v>
      </c>
      <c r="E43" s="2">
        <v>44109</v>
      </c>
      <c r="F43" s="1">
        <f t="shared" si="1"/>
        <v>122</v>
      </c>
      <c r="G43" s="1">
        <f t="shared" si="2"/>
        <v>83</v>
      </c>
      <c r="H43" s="1">
        <f t="shared" si="3"/>
        <v>1</v>
      </c>
      <c r="I43" s="1">
        <f t="shared" si="4"/>
        <v>6.916666666666667</v>
      </c>
      <c r="J43" s="2">
        <v>47818</v>
      </c>
      <c r="K43" s="1">
        <v>83.4</v>
      </c>
      <c r="L43" s="1">
        <v>83.36</v>
      </c>
      <c r="M43" s="1">
        <v>83.28</v>
      </c>
      <c r="N43" s="1">
        <v>83.07</v>
      </c>
      <c r="O43" s="1">
        <v>83.46</v>
      </c>
      <c r="P43" s="1">
        <v>83.5</v>
      </c>
      <c r="Q43" s="1">
        <v>82.87</v>
      </c>
      <c r="R43" s="1">
        <v>82.35</v>
      </c>
      <c r="S43" s="1">
        <v>82.12</v>
      </c>
      <c r="T43" s="1">
        <v>82.1</v>
      </c>
    </row>
    <row r="44" spans="2:20" ht="16.5" thickBot="1">
      <c r="B44" s="9" t="str">
        <f t="shared" si="0"/>
        <v>CAN 1.5 Jun 31</v>
      </c>
      <c r="C44" s="9" t="s">
        <v>47</v>
      </c>
      <c r="D44" s="10">
        <v>1.4999999999999999E-2</v>
      </c>
      <c r="E44" s="2">
        <v>44312</v>
      </c>
      <c r="F44" s="1">
        <f t="shared" si="1"/>
        <v>122</v>
      </c>
      <c r="G44" s="1">
        <f t="shared" si="2"/>
        <v>89</v>
      </c>
      <c r="H44" s="1">
        <f t="shared" si="3"/>
        <v>1</v>
      </c>
      <c r="I44" s="1">
        <f t="shared" si="4"/>
        <v>7.416666666666667</v>
      </c>
      <c r="J44" s="2">
        <v>48000</v>
      </c>
      <c r="K44" s="1">
        <v>88.69</v>
      </c>
      <c r="L44" s="1">
        <v>88.64</v>
      </c>
      <c r="M44" s="1">
        <v>88.53</v>
      </c>
      <c r="N44" s="1">
        <v>88.3</v>
      </c>
      <c r="O44" s="1">
        <v>88.66</v>
      </c>
      <c r="P44" s="1">
        <v>88.69</v>
      </c>
      <c r="Q44" s="1">
        <v>88.03</v>
      </c>
      <c r="R44" s="1">
        <v>87.58</v>
      </c>
      <c r="S44" s="1">
        <v>87.23</v>
      </c>
      <c r="T44" s="1">
        <v>87.21</v>
      </c>
    </row>
    <row r="45" spans="2:20" ht="16.5" thickBot="1">
      <c r="B45" s="9" t="str">
        <f t="shared" si="0"/>
        <v>CAN 1.5 Dec 31</v>
      </c>
      <c r="C45" s="9" t="s">
        <v>13</v>
      </c>
      <c r="D45" s="10">
        <v>1.4999999999999999E-2</v>
      </c>
      <c r="E45" s="2">
        <v>44494</v>
      </c>
      <c r="F45" s="1">
        <f t="shared" si="1"/>
        <v>122</v>
      </c>
      <c r="G45" s="1">
        <f t="shared" si="2"/>
        <v>95</v>
      </c>
      <c r="H45" s="1">
        <f t="shared" si="3"/>
        <v>1</v>
      </c>
      <c r="I45" s="1">
        <f t="shared" si="4"/>
        <v>7.916666666666667</v>
      </c>
      <c r="J45" s="2">
        <v>48183</v>
      </c>
      <c r="K45" s="1">
        <v>88.04</v>
      </c>
      <c r="L45" s="1">
        <v>87.99</v>
      </c>
      <c r="M45" s="1">
        <v>97.86</v>
      </c>
      <c r="N45" s="1">
        <v>87.61</v>
      </c>
      <c r="O45" s="1">
        <v>87.98</v>
      </c>
      <c r="P45" s="1">
        <v>88.01</v>
      </c>
      <c r="Q45" s="1">
        <v>87.28</v>
      </c>
      <c r="R45" s="1">
        <v>86.82</v>
      </c>
      <c r="S45" s="1">
        <v>86.44</v>
      </c>
      <c r="T45" s="1">
        <v>86.43</v>
      </c>
    </row>
    <row r="46" spans="2:20" ht="16.5" thickBot="1">
      <c r="B46" s="9" t="str">
        <f t="shared" si="0"/>
        <v>CAN 2 Jun 32</v>
      </c>
      <c r="C46" s="9" t="s">
        <v>51</v>
      </c>
      <c r="D46" s="10">
        <v>0.02</v>
      </c>
      <c r="E46" s="2">
        <v>44636</v>
      </c>
      <c r="F46" s="1">
        <f t="shared" si="1"/>
        <v>123</v>
      </c>
      <c r="G46" s="1">
        <f t="shared" si="2"/>
        <v>101</v>
      </c>
      <c r="H46" s="1">
        <f t="shared" si="3"/>
        <v>1</v>
      </c>
      <c r="I46" s="1">
        <f t="shared" si="4"/>
        <v>8.4166666666666661</v>
      </c>
      <c r="J46" s="2">
        <v>48366</v>
      </c>
      <c r="K46" s="1">
        <v>90.88</v>
      </c>
      <c r="L46" s="1">
        <v>90.86</v>
      </c>
      <c r="M46" s="1">
        <v>90.95</v>
      </c>
      <c r="N46" s="1">
        <v>90.62</v>
      </c>
      <c r="O46" s="1">
        <v>91.04</v>
      </c>
      <c r="P46" s="1">
        <v>91.09</v>
      </c>
      <c r="Q46" s="1">
        <v>90.24</v>
      </c>
      <c r="R46" s="1">
        <v>89.76</v>
      </c>
      <c r="S46" s="1">
        <v>89.34</v>
      </c>
      <c r="T46" s="1">
        <v>89.32</v>
      </c>
    </row>
    <row r="47" spans="2:20" ht="16.5" thickBot="1">
      <c r="B47" s="9" t="str">
        <f t="shared" si="0"/>
        <v>CAN 2.5 Dec 32</v>
      </c>
      <c r="C47" s="9" t="s">
        <v>15</v>
      </c>
      <c r="D47" s="10">
        <v>2.5000000000000001E-2</v>
      </c>
      <c r="E47" s="2">
        <v>44781</v>
      </c>
      <c r="F47" s="1">
        <f t="shared" si="1"/>
        <v>124</v>
      </c>
      <c r="G47" s="1">
        <f t="shared" si="2"/>
        <v>107</v>
      </c>
      <c r="H47" s="1">
        <f t="shared" si="3"/>
        <v>1</v>
      </c>
      <c r="I47" s="1">
        <f t="shared" si="4"/>
        <v>8.9166666666666661</v>
      </c>
      <c r="J47" s="2">
        <v>48549</v>
      </c>
      <c r="K47" s="1">
        <v>94.53</v>
      </c>
      <c r="L47" s="1">
        <v>94.5</v>
      </c>
      <c r="M47" s="1">
        <v>94.34</v>
      </c>
      <c r="N47" s="1">
        <v>93.96</v>
      </c>
      <c r="O47" s="1">
        <v>94.41</v>
      </c>
      <c r="P47" s="1">
        <v>94.46</v>
      </c>
      <c r="Q47" s="1">
        <v>93.53</v>
      </c>
      <c r="R47" s="1">
        <v>93.01</v>
      </c>
      <c r="S47" s="1">
        <v>92.58</v>
      </c>
      <c r="T47" s="1">
        <v>92.56</v>
      </c>
    </row>
    <row r="48" spans="2:20" ht="16.5" thickBot="1">
      <c r="B48" s="9" t="str">
        <f t="shared" si="0"/>
        <v>CAN 5.75 Jun 33</v>
      </c>
      <c r="C48" s="9" t="s">
        <v>49</v>
      </c>
      <c r="D48" s="10">
        <v>5.7500000000000002E-2</v>
      </c>
      <c r="E48" s="2">
        <v>37179</v>
      </c>
      <c r="F48" s="1">
        <f t="shared" si="1"/>
        <v>380</v>
      </c>
      <c r="G48" s="1">
        <f t="shared" si="2"/>
        <v>113</v>
      </c>
      <c r="H48" s="1">
        <f t="shared" si="3"/>
        <v>1</v>
      </c>
      <c r="I48" s="1">
        <f t="shared" si="4"/>
        <v>9.4166666666666661</v>
      </c>
      <c r="J48" s="2">
        <v>48731</v>
      </c>
      <c r="K48" s="1">
        <v>120.08</v>
      </c>
      <c r="L48" s="1">
        <v>120.04</v>
      </c>
      <c r="M48" s="1">
        <v>119.8</v>
      </c>
      <c r="N48" s="1">
        <v>119.36</v>
      </c>
      <c r="O48" s="1">
        <v>119.89</v>
      </c>
      <c r="P48" s="1">
        <v>119.52</v>
      </c>
      <c r="Q48" s="1">
        <v>118.77</v>
      </c>
      <c r="R48" s="1">
        <v>118.14</v>
      </c>
      <c r="S48" s="1">
        <v>117.61</v>
      </c>
      <c r="T48" s="1">
        <v>117.59</v>
      </c>
    </row>
    <row r="49" spans="2:20" ht="16.5" thickBot="1">
      <c r="B49" s="9" t="str">
        <f t="shared" si="0"/>
        <v>CAN 3.25 Dec 33</v>
      </c>
      <c r="C49" s="9" t="s">
        <v>46</v>
      </c>
      <c r="D49" s="10">
        <v>3.2500000000000001E-2</v>
      </c>
      <c r="E49" s="2">
        <v>45103</v>
      </c>
      <c r="F49" s="1">
        <f t="shared" si="1"/>
        <v>126</v>
      </c>
      <c r="G49" s="1">
        <f t="shared" si="2"/>
        <v>119</v>
      </c>
      <c r="H49" s="1">
        <f t="shared" si="3"/>
        <v>1</v>
      </c>
      <c r="I49" s="1">
        <f t="shared" si="4"/>
        <v>9.9166666666666661</v>
      </c>
      <c r="J49" s="2">
        <v>48914</v>
      </c>
      <c r="K49" s="1">
        <v>100.36</v>
      </c>
      <c r="L49" s="1">
        <v>100.33</v>
      </c>
      <c r="M49" s="1">
        <v>100.04</v>
      </c>
      <c r="N49" s="1">
        <v>99.65</v>
      </c>
      <c r="O49" s="1">
        <v>100.15</v>
      </c>
      <c r="P49" s="1">
        <v>100.21</v>
      </c>
      <c r="Q49" s="1">
        <v>99.11</v>
      </c>
      <c r="R49" s="1">
        <v>98.51</v>
      </c>
      <c r="S49" s="1">
        <v>98.07</v>
      </c>
      <c r="T49" s="1">
        <v>98.01</v>
      </c>
    </row>
    <row r="50" spans="2:20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2:20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0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2:20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2:20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2:20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2:20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2:20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2:20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2:20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2:20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2:20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2:2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2:20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2:20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2:20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2:20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2:20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2:20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2:20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2:20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2:20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2:20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2:20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2:20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2:20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2:20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2:20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2:20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2:20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2:20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2:20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2:20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2:20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2:20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2:20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2:20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2:20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2:20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2:20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2:20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2:20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2:20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2:20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2:20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2:20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2:20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2:20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2:20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2:20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2:20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2:20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2:20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2:20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2:20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2:20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</sheetData>
  <sortState xmlns:xlrd2="http://schemas.microsoft.com/office/spreadsheetml/2017/richdata2" ref="B7:T49">
    <sortCondition ref="J7:J4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A57D-17AA-3644-ACC7-6A51F824F9CB}">
  <dimension ref="A1:P11"/>
  <sheetViews>
    <sheetView tabSelected="1" workbookViewId="0">
      <selection activeCell="D22" sqref="D22"/>
    </sheetView>
  </sheetViews>
  <sheetFormatPr defaultColWidth="11" defaultRowHeight="15.75"/>
  <cols>
    <col min="1" max="1" width="14.5" customWidth="1"/>
    <col min="2" max="2" width="16.625" customWidth="1"/>
    <col min="5" max="5" width="21.625" customWidth="1"/>
    <col min="6" max="6" width="15.125" customWidth="1"/>
  </cols>
  <sheetData>
    <row r="1" spans="1:16" ht="18.75">
      <c r="A1" s="4" t="s">
        <v>0</v>
      </c>
      <c r="B1" s="4" t="s">
        <v>1</v>
      </c>
      <c r="C1" s="4" t="s">
        <v>26</v>
      </c>
      <c r="D1" s="4" t="s">
        <v>3</v>
      </c>
      <c r="E1" s="4" t="s">
        <v>25</v>
      </c>
      <c r="F1" s="4" t="s">
        <v>7</v>
      </c>
      <c r="G1" s="7">
        <v>8</v>
      </c>
      <c r="H1" s="7">
        <v>9</v>
      </c>
      <c r="I1" s="7">
        <v>10</v>
      </c>
      <c r="J1" s="7">
        <v>11</v>
      </c>
      <c r="K1" s="7">
        <v>12</v>
      </c>
      <c r="L1" s="7">
        <v>15</v>
      </c>
      <c r="M1" s="7">
        <v>16</v>
      </c>
      <c r="N1" s="7">
        <v>17</v>
      </c>
      <c r="O1" s="7">
        <v>18</v>
      </c>
      <c r="P1" s="8">
        <v>19</v>
      </c>
    </row>
    <row r="2" spans="1:16" ht="16.5" thickBot="1">
      <c r="A2" s="1" t="str">
        <f>CONCATENATE("CAN ",C2*100,TEXT(F2," mmm yy"))</f>
        <v>CAN 2.25 Mar 24</v>
      </c>
      <c r="B2" s="9" t="s">
        <v>19</v>
      </c>
      <c r="C2" s="10">
        <v>2.2499999999999999E-2</v>
      </c>
      <c r="D2" s="2">
        <v>43378</v>
      </c>
      <c r="E2" s="1">
        <v>2</v>
      </c>
      <c r="F2" s="2">
        <v>45352</v>
      </c>
      <c r="G2" s="1">
        <v>99.63</v>
      </c>
      <c r="H2" s="1">
        <v>99.64</v>
      </c>
      <c r="I2" s="1">
        <v>99.65</v>
      </c>
      <c r="J2" s="1">
        <v>99.66</v>
      </c>
      <c r="K2" s="1">
        <v>99.67</v>
      </c>
      <c r="L2" s="1">
        <v>99.69</v>
      </c>
      <c r="M2" s="1">
        <v>99.68</v>
      </c>
      <c r="N2" s="1">
        <v>99.68</v>
      </c>
      <c r="O2" s="1">
        <v>99.71</v>
      </c>
      <c r="P2" s="1">
        <v>99.72</v>
      </c>
    </row>
    <row r="3" spans="1:16" ht="16.5" thickBot="1">
      <c r="A3" s="1" t="str">
        <f t="shared" ref="A3:A11" si="0">CONCATENATE("CAN ",C3*100,TEXT(F3," mmm yy"))</f>
        <v>CAN 1.5 Sep 24</v>
      </c>
      <c r="B3" s="14" t="s">
        <v>33</v>
      </c>
      <c r="C3" s="10">
        <v>1.4999999999999999E-2</v>
      </c>
      <c r="D3" s="2">
        <v>43560</v>
      </c>
      <c r="E3">
        <v>8</v>
      </c>
      <c r="F3" s="2">
        <v>45536</v>
      </c>
      <c r="G3" s="1">
        <v>97.96</v>
      </c>
      <c r="H3" s="1">
        <v>97.98</v>
      </c>
      <c r="I3" s="1">
        <v>97.98</v>
      </c>
      <c r="J3" s="1">
        <v>97.98</v>
      </c>
      <c r="K3" s="1">
        <v>98.02</v>
      </c>
      <c r="L3" s="1">
        <v>98.05</v>
      </c>
      <c r="M3" s="1">
        <v>97.97</v>
      </c>
      <c r="N3" s="1">
        <v>97.98</v>
      </c>
      <c r="O3" s="1">
        <v>98</v>
      </c>
      <c r="P3" s="1">
        <v>98.01</v>
      </c>
    </row>
    <row r="4" spans="1:16" ht="15.75" customHeight="1" thickBot="1">
      <c r="A4" s="1" t="str">
        <f t="shared" si="0"/>
        <v>CAN 1.25 Mar 25</v>
      </c>
      <c r="B4" s="9" t="s">
        <v>37</v>
      </c>
      <c r="C4" s="10">
        <v>1.2500000000000001E-2</v>
      </c>
      <c r="D4" s="2">
        <v>43749</v>
      </c>
      <c r="E4">
        <v>14</v>
      </c>
      <c r="F4" s="2">
        <v>45717</v>
      </c>
      <c r="G4" s="1">
        <v>96.46</v>
      </c>
      <c r="H4" s="1">
        <v>96.48</v>
      </c>
      <c r="I4" s="1">
        <v>96.55</v>
      </c>
      <c r="J4" s="1">
        <v>96.58</v>
      </c>
      <c r="K4" s="1">
        <v>96.66</v>
      </c>
      <c r="L4" s="1">
        <v>96.72</v>
      </c>
      <c r="M4" s="1">
        <v>96.54</v>
      </c>
      <c r="N4" s="1">
        <v>96.45</v>
      </c>
      <c r="O4" s="1">
        <v>96.5</v>
      </c>
      <c r="P4" s="1">
        <v>96.46</v>
      </c>
    </row>
    <row r="5" spans="1:16" ht="16.5" thickBot="1">
      <c r="A5" s="1" t="str">
        <f t="shared" si="0"/>
        <v>CAN 0.5 Sep 25</v>
      </c>
      <c r="B5" s="9" t="s">
        <v>28</v>
      </c>
      <c r="C5" s="10">
        <v>5.0000000000000001E-3</v>
      </c>
      <c r="D5" s="2">
        <v>43924</v>
      </c>
      <c r="E5">
        <v>20</v>
      </c>
      <c r="F5" s="2">
        <v>45901</v>
      </c>
      <c r="G5" s="1">
        <v>94.34</v>
      </c>
      <c r="H5" s="1">
        <v>94.37</v>
      </c>
      <c r="I5" s="1">
        <v>94.38</v>
      </c>
      <c r="J5" s="1">
        <v>94.43</v>
      </c>
      <c r="K5" s="1">
        <v>94.49</v>
      </c>
      <c r="L5" s="1">
        <v>94.49</v>
      </c>
      <c r="M5" s="1">
        <v>94.42</v>
      </c>
      <c r="N5" s="1">
        <v>94.25</v>
      </c>
      <c r="O5" s="1">
        <v>94.24</v>
      </c>
      <c r="P5" s="1">
        <v>94.22</v>
      </c>
    </row>
    <row r="6" spans="1:16" ht="16.5" thickBot="1">
      <c r="A6" s="1" t="str">
        <f t="shared" si="0"/>
        <v>CAN 0.25 Mar 26</v>
      </c>
      <c r="B6" s="9" t="s">
        <v>11</v>
      </c>
      <c r="C6" s="10">
        <v>2.5000000000000001E-3</v>
      </c>
      <c r="D6" s="2">
        <v>44113</v>
      </c>
      <c r="E6">
        <v>26</v>
      </c>
      <c r="F6" s="2">
        <v>46082</v>
      </c>
      <c r="G6" s="1">
        <v>92.86</v>
      </c>
      <c r="H6" s="1">
        <v>92.86</v>
      </c>
      <c r="I6" s="1">
        <v>92.84</v>
      </c>
      <c r="J6" s="1">
        <v>92.86</v>
      </c>
      <c r="K6" s="1">
        <v>93.02</v>
      </c>
      <c r="L6" s="1">
        <v>93.01</v>
      </c>
      <c r="M6" s="1">
        <v>92.8</v>
      </c>
      <c r="N6" s="1">
        <v>92.57</v>
      </c>
      <c r="O6" s="1">
        <v>92.55</v>
      </c>
      <c r="P6" s="1">
        <v>92.54</v>
      </c>
    </row>
    <row r="7" spans="1:16" ht="16.5" thickBot="1">
      <c r="A7" s="1" t="str">
        <f t="shared" si="0"/>
        <v>CAN 1 Sep 26</v>
      </c>
      <c r="B7" s="14" t="s">
        <v>12</v>
      </c>
      <c r="C7" s="10">
        <v>0.01</v>
      </c>
      <c r="D7" s="2">
        <v>44302</v>
      </c>
      <c r="E7">
        <v>32</v>
      </c>
      <c r="F7" s="2">
        <v>46266</v>
      </c>
      <c r="G7" s="1">
        <v>93.46</v>
      </c>
      <c r="H7" s="1">
        <v>93.44</v>
      </c>
      <c r="I7" s="1">
        <v>93.55</v>
      </c>
      <c r="J7" s="1">
        <v>93.53</v>
      </c>
      <c r="K7" s="1">
        <v>93.6</v>
      </c>
      <c r="L7" s="1">
        <v>93.57</v>
      </c>
      <c r="M7" s="1">
        <v>93.4</v>
      </c>
      <c r="N7" s="1">
        <v>93.12</v>
      </c>
      <c r="O7" s="1">
        <v>93.08</v>
      </c>
      <c r="P7" s="1">
        <v>93.07</v>
      </c>
    </row>
    <row r="8" spans="1:16" ht="16.5" thickBot="1">
      <c r="A8" s="1" t="str">
        <f t="shared" si="0"/>
        <v>CAN 1.25 Mar 27</v>
      </c>
      <c r="B8" s="14" t="s">
        <v>48</v>
      </c>
      <c r="C8" s="10">
        <v>1.2500000000000001E-2</v>
      </c>
      <c r="D8" s="2">
        <v>44484</v>
      </c>
      <c r="E8">
        <v>38</v>
      </c>
      <c r="F8" s="2">
        <v>46447</v>
      </c>
      <c r="G8" s="1">
        <v>93.28</v>
      </c>
      <c r="H8" s="1">
        <v>93.3</v>
      </c>
      <c r="I8" s="1">
        <v>93.25</v>
      </c>
      <c r="J8" s="1">
        <v>93.19</v>
      </c>
      <c r="K8" s="1">
        <v>93.47</v>
      </c>
      <c r="L8" s="1">
        <v>93.49</v>
      </c>
      <c r="M8" s="1">
        <v>93.14</v>
      </c>
      <c r="N8" s="1">
        <v>92.86</v>
      </c>
      <c r="O8" s="1">
        <v>92.75</v>
      </c>
      <c r="P8" s="1">
        <v>92.76</v>
      </c>
    </row>
    <row r="9" spans="1:16" ht="16.5" thickBot="1">
      <c r="A9" s="1" t="str">
        <f t="shared" si="0"/>
        <v>CAN 2.75 Sep 27</v>
      </c>
      <c r="B9" s="9" t="s">
        <v>14</v>
      </c>
      <c r="C9" s="10">
        <v>2.75E-2</v>
      </c>
      <c r="D9" s="2">
        <v>44694</v>
      </c>
      <c r="E9">
        <v>44</v>
      </c>
      <c r="F9" s="2">
        <v>46631</v>
      </c>
      <c r="G9" s="1">
        <v>97.58</v>
      </c>
      <c r="H9" s="1">
        <v>97.59</v>
      </c>
      <c r="I9" s="1">
        <v>97.6</v>
      </c>
      <c r="J9" s="1">
        <v>97.52</v>
      </c>
      <c r="K9" s="1">
        <v>97.74</v>
      </c>
      <c r="L9" s="1">
        <v>97.77</v>
      </c>
      <c r="M9" s="1">
        <v>97.44</v>
      </c>
      <c r="N9" s="1">
        <v>97.09</v>
      </c>
      <c r="O9" s="1">
        <v>96.96</v>
      </c>
      <c r="P9" s="1">
        <v>96.95</v>
      </c>
    </row>
    <row r="10" spans="1:16" ht="16.5" thickBot="1">
      <c r="A10" s="1" t="str">
        <f t="shared" si="0"/>
        <v>CAN 3.5 Mar 28</v>
      </c>
      <c r="B10" s="9" t="s">
        <v>16</v>
      </c>
      <c r="C10" s="10">
        <v>3.5000000000000003E-2</v>
      </c>
      <c r="D10" s="2">
        <v>44855</v>
      </c>
      <c r="E10">
        <v>50</v>
      </c>
      <c r="F10" s="2">
        <v>46813</v>
      </c>
      <c r="G10" s="1">
        <v>100.5</v>
      </c>
      <c r="H10" s="1">
        <v>100.48</v>
      </c>
      <c r="I10" s="1">
        <v>100.44</v>
      </c>
      <c r="J10" s="1">
        <v>100.33</v>
      </c>
      <c r="K10" s="1">
        <v>100.64</v>
      </c>
      <c r="L10" s="1">
        <v>100.67</v>
      </c>
      <c r="M10" s="1">
        <v>100.22</v>
      </c>
      <c r="N10" s="1">
        <v>99.83</v>
      </c>
      <c r="O10" s="1">
        <v>99.66</v>
      </c>
      <c r="P10" s="1">
        <v>99.62</v>
      </c>
    </row>
    <row r="11" spans="1:16" ht="16.5" thickBot="1">
      <c r="A11" s="1" t="str">
        <f t="shared" si="0"/>
        <v>CAN 3.25 Sep 28</v>
      </c>
      <c r="B11" s="9" t="s">
        <v>45</v>
      </c>
      <c r="C11" s="10">
        <v>3.2500000000000001E-2</v>
      </c>
      <c r="D11" s="2">
        <v>45037</v>
      </c>
      <c r="E11">
        <v>56</v>
      </c>
      <c r="F11" s="2">
        <v>46997</v>
      </c>
      <c r="G11" s="1">
        <v>99.74</v>
      </c>
      <c r="H11" s="1">
        <v>99.72</v>
      </c>
      <c r="I11" s="1">
        <v>99.72</v>
      </c>
      <c r="J11" s="1">
        <v>99.55</v>
      </c>
      <c r="K11" s="1">
        <v>99.88</v>
      </c>
      <c r="L11" s="1">
        <v>99.91</v>
      </c>
      <c r="M11" s="1">
        <v>99.44</v>
      </c>
      <c r="N11" s="1">
        <v>98.99</v>
      </c>
      <c r="O11" s="1">
        <v>98.81</v>
      </c>
      <c r="P11" s="1">
        <v>98.77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shizhuang guo</dc:creator>
  <cp:lastModifiedBy>Kaiyang Luo</cp:lastModifiedBy>
  <dcterms:created xsi:type="dcterms:W3CDTF">2023-02-01T21:40:41Z</dcterms:created>
  <dcterms:modified xsi:type="dcterms:W3CDTF">2024-01-24T19:10:58Z</dcterms:modified>
</cp:coreProperties>
</file>