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MySmallProjects\大学物理实验\"/>
    </mc:Choice>
  </mc:AlternateContent>
  <xr:revisionPtr revIDLastSave="0" documentId="13_ncr:1_{1C764FBB-632C-46C7-96A3-A729E15670D2}" xr6:coauthVersionLast="45" xr6:coauthVersionMax="45" xr10:uidLastSave="{00000000-0000-0000-0000-000000000000}"/>
  <bookViews>
    <workbookView xWindow="-110" yWindow="-110" windowWidth="25820" windowHeight="15760" xr2:uid="{00000000-000D-0000-FFFF-FFFF00000000}"/>
  </bookViews>
  <sheets>
    <sheet name="Sheet1" sheetId="1" r:id="rId1"/>
  </sheets>
  <definedNames>
    <definedName name="_xlchart.v1.0" hidden="1">Sheet1!$A$2:$A$25</definedName>
    <definedName name="_xlchart.v1.1" hidden="1">Sheet1!$B$1</definedName>
    <definedName name="_xlchart.v1.2" hidden="1">Sheet1!$B$2:$B$25</definedName>
    <definedName name="_xlchart.v1.3" hidden="1">Sheet1!$A$2:$A$25</definedName>
    <definedName name="_xlchart.v1.4" hidden="1">Sheet1!$B$1</definedName>
    <definedName name="_xlchart.v1.5" hidden="1">Sheet1!$B$2:$B$25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N2" i="1" s="1"/>
  <c r="O2" i="1" s="1"/>
  <c r="L3" i="1"/>
  <c r="L4" i="1"/>
  <c r="L5" i="1"/>
  <c r="L6" i="1"/>
  <c r="L7" i="1"/>
  <c r="L8" i="1"/>
  <c r="L9" i="1"/>
  <c r="N9" i="1" s="1"/>
  <c r="L10" i="1"/>
  <c r="N10" i="1" s="1"/>
  <c r="O10" i="1" s="1"/>
  <c r="L11" i="1"/>
  <c r="L12" i="1"/>
  <c r="L13" i="1"/>
  <c r="L14" i="1"/>
  <c r="L15" i="1"/>
  <c r="L16" i="1"/>
  <c r="N16" i="1" s="1"/>
  <c r="L17" i="1"/>
  <c r="N17" i="1" s="1"/>
  <c r="L18" i="1"/>
  <c r="N18" i="1" s="1"/>
  <c r="L19" i="1"/>
  <c r="L20" i="1"/>
  <c r="L21" i="1"/>
  <c r="L22" i="1"/>
  <c r="L23" i="1"/>
  <c r="L24" i="1"/>
  <c r="N6" i="1"/>
  <c r="O6" i="1" s="1"/>
  <c r="N8" i="1"/>
  <c r="N14" i="1"/>
  <c r="O14" i="1" s="1"/>
  <c r="N22" i="1"/>
  <c r="O22" i="1" s="1"/>
  <c r="N24" i="1"/>
  <c r="N3" i="1"/>
  <c r="O3" i="1" s="1"/>
  <c r="N4" i="1"/>
  <c r="N5" i="1"/>
  <c r="N7" i="1"/>
  <c r="N11" i="1"/>
  <c r="O11" i="1" s="1"/>
  <c r="N12" i="1"/>
  <c r="N13" i="1"/>
  <c r="O13" i="1" s="1"/>
  <c r="N15" i="1"/>
  <c r="O15" i="1" s="1"/>
  <c r="N19" i="1"/>
  <c r="O19" i="1" s="1"/>
  <c r="N20" i="1"/>
  <c r="O20" i="1" s="1"/>
  <c r="N21" i="1"/>
  <c r="N23" i="1"/>
  <c r="O23" i="1" s="1"/>
  <c r="O4" i="1"/>
  <c r="O5" i="1"/>
  <c r="O7" i="1"/>
  <c r="O12" i="1"/>
  <c r="O21" i="1"/>
  <c r="F33" i="1"/>
  <c r="F34" i="1"/>
  <c r="F35" i="1"/>
  <c r="F38" i="1"/>
  <c r="F41" i="1"/>
  <c r="F30" i="1"/>
  <c r="E31" i="1"/>
  <c r="F31" i="1" s="1"/>
  <c r="E32" i="1"/>
  <c r="F32" i="1" s="1"/>
  <c r="E33" i="1"/>
  <c r="E34" i="1"/>
  <c r="E35" i="1"/>
  <c r="E36" i="1"/>
  <c r="F36" i="1" s="1"/>
  <c r="E37" i="1"/>
  <c r="F37" i="1" s="1"/>
  <c r="E38" i="1"/>
  <c r="E39" i="1"/>
  <c r="F39" i="1" s="1"/>
  <c r="E40" i="1"/>
  <c r="F40" i="1" s="1"/>
  <c r="E41" i="1"/>
  <c r="E30" i="1"/>
  <c r="O9" i="1" l="1"/>
  <c r="O24" i="1"/>
  <c r="O16" i="1"/>
  <c r="O8" i="1"/>
  <c r="O18" i="1"/>
  <c r="O1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0" fillId="0" borderId="1" xfId="0" applyBorder="1" applyAlignment="1"/>
    <xf numFmtId="0" fontId="0" fillId="0" borderId="1" xfId="0" applyBorder="1"/>
    <xf numFmtId="176" fontId="0" fillId="0" borderId="1" xfId="0" applyNumberFormat="1" applyBorder="1"/>
    <xf numFmtId="176" fontId="0" fillId="0" borderId="1" xfId="0" applyNumberForma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ID-VOC</a:t>
            </a:r>
            <a:r>
              <a:rPr lang="zh-CN" altLang="en-US"/>
              <a:t>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  <c:pt idx="12">
                  <c:v>180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1200</c:v>
                </c:pt>
                <c:pt idx="23">
                  <c:v>1400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0</c:v>
                </c:pt>
                <c:pt idx="1">
                  <c:v>193</c:v>
                </c:pt>
                <c:pt idx="2">
                  <c:v>276</c:v>
                </c:pt>
                <c:pt idx="3">
                  <c:v>299</c:v>
                </c:pt>
                <c:pt idx="4">
                  <c:v>312</c:v>
                </c:pt>
                <c:pt idx="5">
                  <c:v>341</c:v>
                </c:pt>
                <c:pt idx="6">
                  <c:v>355</c:v>
                </c:pt>
                <c:pt idx="7">
                  <c:v>365</c:v>
                </c:pt>
                <c:pt idx="8">
                  <c:v>373</c:v>
                </c:pt>
                <c:pt idx="9">
                  <c:v>380</c:v>
                </c:pt>
                <c:pt idx="10">
                  <c:v>384</c:v>
                </c:pt>
                <c:pt idx="11">
                  <c:v>389</c:v>
                </c:pt>
                <c:pt idx="12">
                  <c:v>393</c:v>
                </c:pt>
                <c:pt idx="13">
                  <c:v>396</c:v>
                </c:pt>
                <c:pt idx="14">
                  <c:v>408</c:v>
                </c:pt>
                <c:pt idx="15">
                  <c:v>417</c:v>
                </c:pt>
                <c:pt idx="16">
                  <c:v>423</c:v>
                </c:pt>
                <c:pt idx="17">
                  <c:v>428</c:v>
                </c:pt>
                <c:pt idx="18">
                  <c:v>432</c:v>
                </c:pt>
                <c:pt idx="19">
                  <c:v>435</c:v>
                </c:pt>
                <c:pt idx="20">
                  <c:v>438</c:v>
                </c:pt>
                <c:pt idx="21">
                  <c:v>440</c:v>
                </c:pt>
                <c:pt idx="22">
                  <c:v>445</c:v>
                </c:pt>
                <c:pt idx="23">
                  <c:v>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5-4215-9777-BC6BD52D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005007"/>
        <c:axId val="1246021551"/>
      </c:scatterChart>
      <c:valAx>
        <c:axId val="125300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021551"/>
        <c:crosses val="autoZero"/>
        <c:crossBetween val="midCat"/>
      </c:valAx>
      <c:valAx>
        <c:axId val="12460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00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ISC-ID</a:t>
            </a:r>
            <a:r>
              <a:rPr lang="zh-CN" altLang="en-US"/>
              <a:t>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Sheet1!$E$29:$E$41</c:f>
              <c:strCache>
                <c:ptCount val="13"/>
                <c:pt idx="1">
                  <c:v>52.910 </c:v>
                </c:pt>
                <c:pt idx="2">
                  <c:v>83.333 </c:v>
                </c:pt>
                <c:pt idx="3">
                  <c:v>112.360 </c:v>
                </c:pt>
                <c:pt idx="4">
                  <c:v>142.857 </c:v>
                </c:pt>
                <c:pt idx="5">
                  <c:v>172.414 </c:v>
                </c:pt>
                <c:pt idx="6">
                  <c:v>229.358 </c:v>
                </c:pt>
                <c:pt idx="7">
                  <c:v>285.714 </c:v>
                </c:pt>
                <c:pt idx="8">
                  <c:v>340.136 </c:v>
                </c:pt>
                <c:pt idx="9">
                  <c:v>396.825 </c:v>
                </c:pt>
                <c:pt idx="10">
                  <c:v>450.450 </c:v>
                </c:pt>
                <c:pt idx="11">
                  <c:v>500.000 </c:v>
                </c:pt>
                <c:pt idx="12">
                  <c:v>552.486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Sheet1!$B$29:$B$41</c:f>
              <c:numCache>
                <c:formatCode>General</c:formatCode>
                <c:ptCount val="13"/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Sheet1!$E$29:$E$41</c:f>
              <c:numCache>
                <c:formatCode>0.000_ </c:formatCode>
                <c:ptCount val="13"/>
                <c:pt idx="1">
                  <c:v>52.910052910052912</c:v>
                </c:pt>
                <c:pt idx="2">
                  <c:v>83.333333333333343</c:v>
                </c:pt>
                <c:pt idx="3">
                  <c:v>112.35955056179775</c:v>
                </c:pt>
                <c:pt idx="4">
                  <c:v>142.85714285714286</c:v>
                </c:pt>
                <c:pt idx="5">
                  <c:v>172.41379310344828</c:v>
                </c:pt>
                <c:pt idx="6">
                  <c:v>229.35779816513761</c:v>
                </c:pt>
                <c:pt idx="7">
                  <c:v>285.71428571428572</c:v>
                </c:pt>
                <c:pt idx="8">
                  <c:v>340.13605442176873</c:v>
                </c:pt>
                <c:pt idx="9">
                  <c:v>396.82539682539681</c:v>
                </c:pt>
                <c:pt idx="10">
                  <c:v>450.45045045045043</c:v>
                </c:pt>
                <c:pt idx="11">
                  <c:v>500</c:v>
                </c:pt>
                <c:pt idx="12">
                  <c:v>552.4861878453039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A4-4E9F-AC8E-FB0943CDC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847759"/>
        <c:axId val="1177338751"/>
      </c:scatterChart>
      <c:valAx>
        <c:axId val="125184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7338751"/>
        <c:crosses val="autoZero"/>
        <c:crossBetween val="midCat"/>
      </c:valAx>
      <c:valAx>
        <c:axId val="11773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84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Ri-ID</a:t>
            </a:r>
            <a:r>
              <a:rPr lang="zh-CN" altLang="en-US"/>
              <a:t>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Sheet1!$B$29:$B$41</c:f>
              <c:numCache>
                <c:formatCode>General</c:formatCode>
                <c:ptCount val="13"/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Sheet1!$F$29:$F$39</c:f>
              <c:numCache>
                <c:formatCode>0.000_ </c:formatCode>
                <c:ptCount val="11"/>
                <c:pt idx="1">
                  <c:v>7.0496999999999996</c:v>
                </c:pt>
                <c:pt idx="2">
                  <c:v>4.6439999999999992</c:v>
                </c:pt>
                <c:pt idx="3">
                  <c:v>3.5244</c:v>
                </c:pt>
                <c:pt idx="4">
                  <c:v>2.8209999999999997</c:v>
                </c:pt>
                <c:pt idx="5">
                  <c:v>2.3664000000000001</c:v>
                </c:pt>
                <c:pt idx="6">
                  <c:v>1.81812</c:v>
                </c:pt>
                <c:pt idx="7">
                  <c:v>1.4804999999999999</c:v>
                </c:pt>
                <c:pt idx="8">
                  <c:v>1.2583199999999999</c:v>
                </c:pt>
                <c:pt idx="9">
                  <c:v>1.0886400000000001</c:v>
                </c:pt>
                <c:pt idx="10">
                  <c:v>0.9657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EC-4E3B-857D-B1DCBEB9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47439"/>
        <c:axId val="1180811247"/>
      </c:scatterChart>
      <c:valAx>
        <c:axId val="125214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811247"/>
        <c:crosses val="autoZero"/>
        <c:crossBetween val="midCat"/>
      </c:valAx>
      <c:valAx>
        <c:axId val="11808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21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IL-VL</a:t>
            </a:r>
            <a:r>
              <a:rPr lang="zh-CN" altLang="en-US"/>
              <a:t>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Sheet1!$M$2:$M$25</c:f>
              <c:numCache>
                <c:formatCode>0.000_ </c:formatCode>
                <c:ptCount val="24"/>
                <c:pt idx="0">
                  <c:v>11.4</c:v>
                </c:pt>
                <c:pt idx="1">
                  <c:v>11.38</c:v>
                </c:pt>
                <c:pt idx="2">
                  <c:v>11.34</c:v>
                </c:pt>
                <c:pt idx="3">
                  <c:v>11.13</c:v>
                </c:pt>
                <c:pt idx="4">
                  <c:v>10.52</c:v>
                </c:pt>
                <c:pt idx="5">
                  <c:v>9.64</c:v>
                </c:pt>
                <c:pt idx="6">
                  <c:v>8.75</c:v>
                </c:pt>
                <c:pt idx="7">
                  <c:v>7.28</c:v>
                </c:pt>
                <c:pt idx="8">
                  <c:v>6.19</c:v>
                </c:pt>
                <c:pt idx="9">
                  <c:v>5.37</c:v>
                </c:pt>
                <c:pt idx="10">
                  <c:v>4.74</c:v>
                </c:pt>
                <c:pt idx="11">
                  <c:v>4.24</c:v>
                </c:pt>
                <c:pt idx="12">
                  <c:v>3.5</c:v>
                </c:pt>
                <c:pt idx="13">
                  <c:v>2.4300000000000002</c:v>
                </c:pt>
                <c:pt idx="14">
                  <c:v>1.86</c:v>
                </c:pt>
                <c:pt idx="15">
                  <c:v>1.51</c:v>
                </c:pt>
                <c:pt idx="16">
                  <c:v>1.27</c:v>
                </c:pt>
                <c:pt idx="17">
                  <c:v>0.96</c:v>
                </c:pt>
                <c:pt idx="18">
                  <c:v>0.77</c:v>
                </c:pt>
                <c:pt idx="19">
                  <c:v>0.65</c:v>
                </c:pt>
                <c:pt idx="20">
                  <c:v>0.56000000000000005</c:v>
                </c:pt>
                <c:pt idx="21">
                  <c:v>0.49</c:v>
                </c:pt>
                <c:pt idx="22">
                  <c:v>0.44</c:v>
                </c:pt>
              </c:numCache>
            </c:numRef>
          </c:xVal>
          <c:yVal>
            <c:numRef>
              <c:f>Sheet1!$N$2:$N$25</c:f>
              <c:numCache>
                <c:formatCode>0.000_ </c:formatCode>
                <c:ptCount val="24"/>
                <c:pt idx="0">
                  <c:v>0.114</c:v>
                </c:pt>
                <c:pt idx="1">
                  <c:v>0.17070000000000002</c:v>
                </c:pt>
                <c:pt idx="2">
                  <c:v>0.2268</c:v>
                </c:pt>
                <c:pt idx="3">
                  <c:v>0.27825</c:v>
                </c:pt>
                <c:pt idx="4">
                  <c:v>0.31559999999999999</c:v>
                </c:pt>
                <c:pt idx="5">
                  <c:v>0.33740000000000003</c:v>
                </c:pt>
                <c:pt idx="6">
                  <c:v>0.35</c:v>
                </c:pt>
                <c:pt idx="7">
                  <c:v>0.36399999999999999</c:v>
                </c:pt>
                <c:pt idx="8">
                  <c:v>0.37140000000000001</c:v>
                </c:pt>
                <c:pt idx="9">
                  <c:v>0.37590000000000001</c:v>
                </c:pt>
                <c:pt idx="10">
                  <c:v>0.37920000000000004</c:v>
                </c:pt>
                <c:pt idx="11">
                  <c:v>0.38160000000000005</c:v>
                </c:pt>
                <c:pt idx="12">
                  <c:v>0.38500000000000001</c:v>
                </c:pt>
                <c:pt idx="13">
                  <c:v>0.38880000000000003</c:v>
                </c:pt>
                <c:pt idx="14">
                  <c:v>0.3906</c:v>
                </c:pt>
                <c:pt idx="15">
                  <c:v>0.3926</c:v>
                </c:pt>
                <c:pt idx="16">
                  <c:v>0.39369999999999999</c:v>
                </c:pt>
                <c:pt idx="17">
                  <c:v>0.39359999999999995</c:v>
                </c:pt>
                <c:pt idx="18">
                  <c:v>0.39269999999999999</c:v>
                </c:pt>
                <c:pt idx="19">
                  <c:v>0.39650000000000002</c:v>
                </c:pt>
                <c:pt idx="20">
                  <c:v>0.39760000000000001</c:v>
                </c:pt>
                <c:pt idx="21">
                  <c:v>0.39689999999999998</c:v>
                </c:pt>
                <c:pt idx="22">
                  <c:v>0.40039999999999998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3-4A5A-8E50-6929ED222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38207"/>
        <c:axId val="1246046927"/>
      </c:scatterChart>
      <c:valAx>
        <c:axId val="134333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046927"/>
        <c:crosses val="autoZero"/>
        <c:crossBetween val="midCat"/>
      </c:valAx>
      <c:valAx>
        <c:axId val="12460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33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P-RL</a:t>
            </a:r>
            <a:r>
              <a:rPr lang="zh-CN" altLang="en-US"/>
              <a:t>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</c:numCache>
            </c:numRef>
          </c:xVal>
          <c:yVal>
            <c:numRef>
              <c:f>Sheet1!$O$2:$O$25</c:f>
              <c:numCache>
                <c:formatCode>0.000_ </c:formatCode>
                <c:ptCount val="24"/>
                <c:pt idx="0">
                  <c:v>1.2996000000000001</c:v>
                </c:pt>
                <c:pt idx="1">
                  <c:v>1.9425660000000002</c:v>
                </c:pt>
                <c:pt idx="2">
                  <c:v>2.5719120000000002</c:v>
                </c:pt>
                <c:pt idx="3">
                  <c:v>3.0969225000000002</c:v>
                </c:pt>
                <c:pt idx="4">
                  <c:v>3.320112</c:v>
                </c:pt>
                <c:pt idx="5">
                  <c:v>3.2525360000000005</c:v>
                </c:pt>
                <c:pt idx="6">
                  <c:v>3.0625</c:v>
                </c:pt>
                <c:pt idx="7">
                  <c:v>2.6499199999999998</c:v>
                </c:pt>
                <c:pt idx="8">
                  <c:v>2.2989660000000001</c:v>
                </c:pt>
                <c:pt idx="9">
                  <c:v>2.018583</c:v>
                </c:pt>
                <c:pt idx="10">
                  <c:v>1.7974080000000003</c:v>
                </c:pt>
                <c:pt idx="11">
                  <c:v>1.6179840000000003</c:v>
                </c:pt>
                <c:pt idx="12">
                  <c:v>1.3475000000000001</c:v>
                </c:pt>
                <c:pt idx="13">
                  <c:v>0.94478400000000018</c:v>
                </c:pt>
                <c:pt idx="14">
                  <c:v>0.72651600000000005</c:v>
                </c:pt>
                <c:pt idx="15">
                  <c:v>0.59282599999999996</c:v>
                </c:pt>
                <c:pt idx="16">
                  <c:v>0.49999900000000003</c:v>
                </c:pt>
                <c:pt idx="17">
                  <c:v>0.37785599999999991</c:v>
                </c:pt>
                <c:pt idx="18">
                  <c:v>0.30237900000000001</c:v>
                </c:pt>
                <c:pt idx="19">
                  <c:v>0.25772500000000004</c:v>
                </c:pt>
                <c:pt idx="20">
                  <c:v>0.22265600000000002</c:v>
                </c:pt>
                <c:pt idx="21">
                  <c:v>0.19448099999999999</c:v>
                </c:pt>
                <c:pt idx="22">
                  <c:v>0.176176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A-47FF-940E-0FE194E3E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578991"/>
        <c:axId val="1432694527"/>
      </c:scatterChart>
      <c:valAx>
        <c:axId val="134057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694527"/>
        <c:crosses val="autoZero"/>
        <c:crossBetween val="midCat"/>
      </c:valAx>
      <c:valAx>
        <c:axId val="14326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57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91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44F336C0-6AD7-4C78-8E76-C93C4D9BD8B2}"/>
                </a:ext>
              </a:extLst>
            </xdr:cNvPr>
            <xdr:cNvSpPr txBox="1"/>
          </xdr:nvSpPr>
          <xdr:spPr>
            <a:xfrm>
              <a:off x="0" y="0"/>
              <a:ext cx="1591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44F336C0-6AD7-4C78-8E76-C93C4D9BD8B2}"/>
                </a:ext>
              </a:extLst>
            </xdr:cNvPr>
            <xdr:cNvSpPr txBox="1"/>
          </xdr:nvSpPr>
          <xdr:spPr>
            <a:xfrm>
              <a:off x="0" y="0"/>
              <a:ext cx="1591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𝐼_𝐷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0</xdr:row>
      <xdr:rowOff>0</xdr:rowOff>
    </xdr:from>
    <xdr:ext cx="574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3BAEB20E-861B-49ED-B5E4-E5E71B178202}"/>
                </a:ext>
              </a:extLst>
            </xdr:cNvPr>
            <xdr:cNvSpPr txBox="1"/>
          </xdr:nvSpPr>
          <xdr:spPr>
            <a:xfrm>
              <a:off x="660400" y="0"/>
              <a:ext cx="574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𝑂𝐶</m:t>
                        </m:r>
                      </m:sub>
                    </m:sSub>
                    <m:d>
                      <m:d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𝑚𝑉</m:t>
                        </m:r>
                      </m:e>
                    </m:d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3BAEB20E-861B-49ED-B5E4-E5E71B178202}"/>
                </a:ext>
              </a:extLst>
            </xdr:cNvPr>
            <xdr:cNvSpPr txBox="1"/>
          </xdr:nvSpPr>
          <xdr:spPr>
            <a:xfrm>
              <a:off x="660400" y="0"/>
              <a:ext cx="574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𝑉_𝑂𝐶 (𝑚𝑉)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28</xdr:row>
      <xdr:rowOff>0</xdr:rowOff>
    </xdr:from>
    <xdr:ext cx="15914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BC8B158B-AC0A-4A2A-A7B7-FDD7EF7AE540}"/>
                </a:ext>
              </a:extLst>
            </xdr:cNvPr>
            <xdr:cNvSpPr txBox="1"/>
          </xdr:nvSpPr>
          <xdr:spPr>
            <a:xfrm>
              <a:off x="0" y="0"/>
              <a:ext cx="1591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BC8B158B-AC0A-4A2A-A7B7-FDD7EF7AE540}"/>
                </a:ext>
              </a:extLst>
            </xdr:cNvPr>
            <xdr:cNvSpPr txBox="1"/>
          </xdr:nvSpPr>
          <xdr:spPr>
            <a:xfrm>
              <a:off x="0" y="0"/>
              <a:ext cx="1591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𝐼_𝐷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0</xdr:row>
      <xdr:rowOff>0</xdr:rowOff>
    </xdr:from>
    <xdr:ext cx="4749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E9130A4A-FD79-4709-9F0D-0DCFB1A32760}"/>
                </a:ext>
              </a:extLst>
            </xdr:cNvPr>
            <xdr:cNvSpPr txBox="1"/>
          </xdr:nvSpPr>
          <xdr:spPr>
            <a:xfrm>
              <a:off x="0" y="7112000"/>
              <a:ext cx="4749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m:rPr>
                        <m:sty m:val="p"/>
                      </m:rPr>
                      <a:rPr lang="en-US" altLang="zh-CN" sz="1100" b="0" i="1">
                        <a:latin typeface="Cambria Math" panose="02040503050406030204" pitchFamily="18" charset="0"/>
                      </a:rPr>
                      <m:t>Ω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E9130A4A-FD79-4709-9F0D-0DCFB1A32760}"/>
                </a:ext>
              </a:extLst>
            </xdr:cNvPr>
            <xdr:cNvSpPr txBox="1"/>
          </xdr:nvSpPr>
          <xdr:spPr>
            <a:xfrm>
              <a:off x="0" y="7112000"/>
              <a:ext cx="4749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𝑅_𝐿 (𝑘Ω)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0</xdr:row>
      <xdr:rowOff>0</xdr:rowOff>
    </xdr:from>
    <xdr:ext cx="4165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73C45F71-DACB-4C09-BB57-1215C1027308}"/>
                </a:ext>
              </a:extLst>
            </xdr:cNvPr>
            <xdr:cNvSpPr txBox="1"/>
          </xdr:nvSpPr>
          <xdr:spPr>
            <a:xfrm>
              <a:off x="7264400" y="0"/>
              <a:ext cx="4165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m:rPr>
                        <m:sty m:val="p"/>
                      </m:rPr>
                      <a:rPr lang="en-US" altLang="zh-CN" sz="1100" b="0" i="1">
                        <a:latin typeface="Cambria Math" panose="02040503050406030204" pitchFamily="18" charset="0"/>
                      </a:rPr>
                      <m:t>Ω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73C45F71-DACB-4C09-BB57-1215C1027308}"/>
                </a:ext>
              </a:extLst>
            </xdr:cNvPr>
            <xdr:cNvSpPr txBox="1"/>
          </xdr:nvSpPr>
          <xdr:spPr>
            <a:xfrm>
              <a:off x="7264400" y="0"/>
              <a:ext cx="4165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𝑅(𝑘Ω)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0</xdr:row>
      <xdr:rowOff>0</xdr:rowOff>
    </xdr:from>
    <xdr:ext cx="3811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4F534F66-6DE4-4E0A-B64A-9FC0DA478F22}"/>
                </a:ext>
              </a:extLst>
            </xdr:cNvPr>
            <xdr:cNvSpPr txBox="1"/>
          </xdr:nvSpPr>
          <xdr:spPr>
            <a:xfrm>
              <a:off x="8350250" y="0"/>
              <a:ext cx="3811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m:rPr>
                          <m:sty m:val="p"/>
                        </m:rPr>
                        <a:rPr lang="en-US" altLang="zh-CN" sz="1100" i="1">
                          <a:latin typeface="Cambria Math" panose="02040503050406030204" pitchFamily="18" charset="0"/>
                        </a:rPr>
                        <m:t>L</m:t>
                      </m:r>
                    </m:sub>
                  </m:sSub>
                  <m:r>
                    <a:rPr lang="en-US" altLang="zh-CN" sz="1100" b="0" i="1">
                      <a:latin typeface="Cambria Math" panose="02040503050406030204" pitchFamily="18" charset="0"/>
                    </a:rPr>
                    <m:t>(</m:t>
                  </m:r>
                  <m:r>
                    <m:rPr>
                      <m:sty m:val="p"/>
                    </m:rPr>
                    <a:rPr lang="en-US" altLang="zh-CN" sz="1100" b="0" i="1">
                      <a:latin typeface="Cambria Math" panose="02040503050406030204" pitchFamily="18" charset="0"/>
                    </a:rPr>
                    <m:t>μ</m:t>
                  </m:r>
                  <m:r>
                    <a:rPr lang="en-US" altLang="zh-CN" sz="1100" b="0" i="1">
                      <a:latin typeface="Cambria Math" panose="02040503050406030204" pitchFamily="18" charset="0"/>
                    </a:rPr>
                    <m:t>𝐴</m:t>
                  </m:r>
                </m:oMath>
              </a14:m>
              <a:r>
                <a:rPr lang="en-US" altLang="zh-CN" sz="1100"/>
                <a:t>)</a:t>
              </a:r>
              <a:endParaRPr lang="zh-CN" altLang="en-US" sz="11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4F534F66-6DE4-4E0A-B64A-9FC0DA478F22}"/>
                </a:ext>
              </a:extLst>
            </xdr:cNvPr>
            <xdr:cNvSpPr txBox="1"/>
          </xdr:nvSpPr>
          <xdr:spPr>
            <a:xfrm>
              <a:off x="8350250" y="0"/>
              <a:ext cx="3811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𝐼_</a:t>
              </a:r>
              <a:r>
                <a:rPr lang="en-US" altLang="zh-CN" sz="1100" i="0">
                  <a:latin typeface="Cambria Math" panose="02040503050406030204" pitchFamily="18" charset="0"/>
                </a:rPr>
                <a:t>L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 (μ𝐴</a:t>
              </a:r>
              <a:r>
                <a:rPr lang="en-US" altLang="zh-CN" sz="1100"/>
                <a:t>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0</xdr:row>
      <xdr:rowOff>0</xdr:rowOff>
    </xdr:from>
    <xdr:ext cx="497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FD43F0A8-4DC8-4E90-BB31-C7ED1878F0B9}"/>
                </a:ext>
              </a:extLst>
            </xdr:cNvPr>
            <xdr:cNvSpPr txBox="1"/>
          </xdr:nvSpPr>
          <xdr:spPr>
            <a:xfrm>
              <a:off x="9042400" y="0"/>
              <a:ext cx="497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𝑚𝑉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FD43F0A8-4DC8-4E90-BB31-C7ED1878F0B9}"/>
                </a:ext>
              </a:extLst>
            </xdr:cNvPr>
            <xdr:cNvSpPr txBox="1"/>
          </xdr:nvSpPr>
          <xdr:spPr>
            <a:xfrm>
              <a:off x="9042400" y="0"/>
              <a:ext cx="497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V_𝐿 (𝑚𝑉)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0</xdr:row>
      <xdr:rowOff>0</xdr:rowOff>
    </xdr:from>
    <xdr:ext cx="497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F7B982CE-BFFA-484E-9019-0CB832FAF7A5}"/>
                </a:ext>
              </a:extLst>
            </xdr:cNvPr>
            <xdr:cNvSpPr txBox="1"/>
          </xdr:nvSpPr>
          <xdr:spPr>
            <a:xfrm>
              <a:off x="9245600" y="0"/>
              <a:ext cx="497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𝑚𝑊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F7B982CE-BFFA-484E-9019-0CB832FAF7A5}"/>
                </a:ext>
              </a:extLst>
            </xdr:cNvPr>
            <xdr:cNvSpPr txBox="1"/>
          </xdr:nvSpPr>
          <xdr:spPr>
            <a:xfrm>
              <a:off x="9245600" y="0"/>
              <a:ext cx="497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𝑃(𝑚𝑊)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28</xdr:row>
      <xdr:rowOff>0</xdr:rowOff>
    </xdr:from>
    <xdr:ext cx="41658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FD81D03D-9F76-4B34-9C41-102E0557C5EE}"/>
                </a:ext>
              </a:extLst>
            </xdr:cNvPr>
            <xdr:cNvSpPr txBox="1"/>
          </xdr:nvSpPr>
          <xdr:spPr>
            <a:xfrm>
              <a:off x="7264400" y="0"/>
              <a:ext cx="4165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m:rPr>
                        <m:sty m:val="p"/>
                      </m:rPr>
                      <a:rPr lang="en-US" altLang="zh-CN" sz="1100" b="0" i="1">
                        <a:latin typeface="Cambria Math" panose="02040503050406030204" pitchFamily="18" charset="0"/>
                      </a:rPr>
                      <m:t>Ω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FD81D03D-9F76-4B34-9C41-102E0557C5EE}"/>
                </a:ext>
              </a:extLst>
            </xdr:cNvPr>
            <xdr:cNvSpPr txBox="1"/>
          </xdr:nvSpPr>
          <xdr:spPr>
            <a:xfrm>
              <a:off x="7264400" y="0"/>
              <a:ext cx="4165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𝑅(𝑘Ω)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28</xdr:row>
      <xdr:rowOff>0</xdr:rowOff>
    </xdr:from>
    <xdr:ext cx="4308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DE25526F-9566-4F63-9F6D-0936A23EA7F5}"/>
                </a:ext>
              </a:extLst>
            </xdr:cNvPr>
            <xdr:cNvSpPr txBox="1"/>
          </xdr:nvSpPr>
          <xdr:spPr>
            <a:xfrm>
              <a:off x="5283200" y="0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𝑆𝐶</m:t>
                      </m:r>
                    </m:sub>
                  </m:sSub>
                  <m:r>
                    <a:rPr lang="en-US" altLang="zh-CN" sz="1100" b="0" i="1">
                      <a:latin typeface="Cambria Math" panose="02040503050406030204" pitchFamily="18" charset="0"/>
                    </a:rPr>
                    <m:t>(</m:t>
                  </m:r>
                  <m:r>
                    <m:rPr>
                      <m:sty m:val="p"/>
                    </m:rPr>
                    <a:rPr lang="en-US" altLang="zh-CN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zh-CN" sz="1100"/>
                <a:t>A)</a:t>
              </a:r>
              <a:endParaRPr lang="zh-CN" altLang="en-US" sz="1100"/>
            </a:p>
          </xdr:txBody>
        </xdr:sp>
      </mc:Choice>
      <mc:Fallback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DE25526F-9566-4F63-9F6D-0936A23EA7F5}"/>
                </a:ext>
              </a:extLst>
            </xdr:cNvPr>
            <xdr:cNvSpPr txBox="1"/>
          </xdr:nvSpPr>
          <xdr:spPr>
            <a:xfrm>
              <a:off x="5283200" y="0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𝐼_𝑆𝐶 (μ</a:t>
              </a:r>
              <a:r>
                <a:rPr lang="en-US" altLang="zh-CN" sz="1100"/>
                <a:t>A)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28</xdr:row>
      <xdr:rowOff>0</xdr:rowOff>
    </xdr:from>
    <xdr:ext cx="37055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58E7DBF0-03D5-438D-A83B-17492DE9DDFB}"/>
                </a:ext>
              </a:extLst>
            </xdr:cNvPr>
            <xdr:cNvSpPr txBox="1"/>
          </xdr:nvSpPr>
          <xdr:spPr>
            <a:xfrm>
              <a:off x="4622800" y="0"/>
              <a:ext cx="370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altLang="zh-CN" sz="1100" b="0" i="1">
                      <a:latin typeface="Cambria Math" panose="02040503050406030204" pitchFamily="18" charset="0"/>
                    </a:rPr>
                    <m:t>(</m:t>
                  </m:r>
                  <m:r>
                    <m:rPr>
                      <m:sty m:val="p"/>
                    </m:rPr>
                    <a:rPr lang="en-US" altLang="zh-CN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zh-CN" sz="1100"/>
                <a:t>A)</a:t>
              </a:r>
              <a:endParaRPr lang="zh-CN" altLang="en-US" sz="1100"/>
            </a:p>
          </xdr:txBody>
        </xdr:sp>
      </mc:Choice>
      <mc:Fallback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58E7DBF0-03D5-438D-A83B-17492DE9DDFB}"/>
                </a:ext>
              </a:extLst>
            </xdr:cNvPr>
            <xdr:cNvSpPr txBox="1"/>
          </xdr:nvSpPr>
          <xdr:spPr>
            <a:xfrm>
              <a:off x="4622800" y="0"/>
              <a:ext cx="370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𝐼_0 (μ</a:t>
              </a:r>
              <a:r>
                <a:rPr lang="en-US" altLang="zh-CN" sz="1100"/>
                <a:t>A)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2</xdr:col>
      <xdr:colOff>25400</xdr:colOff>
      <xdr:row>0</xdr:row>
      <xdr:rowOff>28574</xdr:rowOff>
    </xdr:from>
    <xdr:to>
      <xdr:col>8</xdr:col>
      <xdr:colOff>635000</xdr:colOff>
      <xdr:row>15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BC7331-4486-4C8C-887F-ADA8093E6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28</xdr:row>
      <xdr:rowOff>0</xdr:rowOff>
    </xdr:from>
    <xdr:ext cx="4555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9AB8ABCB-0EB9-47D8-B5E1-A46010E6D595}"/>
                </a:ext>
              </a:extLst>
            </xdr:cNvPr>
            <xdr:cNvSpPr txBox="1"/>
          </xdr:nvSpPr>
          <xdr:spPr>
            <a:xfrm>
              <a:off x="5283200" y="0"/>
              <a:ext cx="4555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m:rPr>
                        <m:sty m:val="p"/>
                      </m:rPr>
                      <a:rPr lang="en-US" altLang="zh-CN" sz="1100" b="0" i="1">
                        <a:latin typeface="Cambria Math" panose="02040503050406030204" pitchFamily="18" charset="0"/>
                      </a:rPr>
                      <m:t>Ω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9AB8ABCB-0EB9-47D8-B5E1-A46010E6D595}"/>
                </a:ext>
              </a:extLst>
            </xdr:cNvPr>
            <xdr:cNvSpPr txBox="1"/>
          </xdr:nvSpPr>
          <xdr:spPr>
            <a:xfrm>
              <a:off x="5283200" y="0"/>
              <a:ext cx="4555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𝑅_𝑖 (𝑘Ω)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28</xdr:row>
      <xdr:rowOff>0</xdr:rowOff>
    </xdr:from>
    <xdr:ext cx="574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4E47A7D9-FE42-4CB3-8DF1-3BB35EBD1396}"/>
                </a:ext>
              </a:extLst>
            </xdr:cNvPr>
            <xdr:cNvSpPr txBox="1"/>
          </xdr:nvSpPr>
          <xdr:spPr>
            <a:xfrm>
              <a:off x="660400" y="0"/>
              <a:ext cx="574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𝑂𝐶</m:t>
                        </m:r>
                      </m:sub>
                    </m:sSub>
                    <m:d>
                      <m:d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𝑚𝑉</m:t>
                        </m:r>
                      </m:e>
                    </m:d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4E47A7D9-FE42-4CB3-8DF1-3BB35EBD1396}"/>
                </a:ext>
              </a:extLst>
            </xdr:cNvPr>
            <xdr:cNvSpPr txBox="1"/>
          </xdr:nvSpPr>
          <xdr:spPr>
            <a:xfrm>
              <a:off x="660400" y="0"/>
              <a:ext cx="574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𝑉_𝑂𝐶 (𝑚𝑉)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2</xdr:col>
      <xdr:colOff>19050</xdr:colOff>
      <xdr:row>14</xdr:row>
      <xdr:rowOff>98425</xdr:rowOff>
    </xdr:from>
    <xdr:to>
      <xdr:col>8</xdr:col>
      <xdr:colOff>577850</xdr:colOff>
      <xdr:row>27</xdr:row>
      <xdr:rowOff>158750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BBDD4E7-A61E-4BC7-A751-95554C93C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41</xdr:row>
      <xdr:rowOff>66675</xdr:rowOff>
    </xdr:from>
    <xdr:to>
      <xdr:col>7</xdr:col>
      <xdr:colOff>0</xdr:colOff>
      <xdr:row>56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48E5CD7-10E0-44BA-95EE-DF7E3E109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63500</xdr:colOff>
      <xdr:row>25</xdr:row>
      <xdr:rowOff>60325</xdr:rowOff>
    </xdr:from>
    <xdr:to>
      <xdr:col>16</xdr:col>
      <xdr:colOff>12700</xdr:colOff>
      <xdr:row>40</xdr:row>
      <xdr:rowOff>136525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C280F48-0CDE-42BB-8326-5B0E8F87E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107950</xdr:colOff>
      <xdr:row>41</xdr:row>
      <xdr:rowOff>60325</xdr:rowOff>
    </xdr:from>
    <xdr:to>
      <xdr:col>16</xdr:col>
      <xdr:colOff>57150</xdr:colOff>
      <xdr:row>56</xdr:row>
      <xdr:rowOff>136525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6E8EF415-37FA-4DD6-9109-8967B65F0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workbookViewId="0">
      <selection activeCell="J10" sqref="J10"/>
    </sheetView>
  </sheetViews>
  <sheetFormatPr defaultRowHeight="14" x14ac:dyDescent="0.3"/>
  <cols>
    <col min="7" max="7" width="8.6640625" style="1"/>
    <col min="9" max="9" width="8.6640625" style="1"/>
    <col min="13" max="15" width="8.6640625" style="1"/>
  </cols>
  <sheetData>
    <row r="1" spans="1:15" x14ac:dyDescent="0.3">
      <c r="A1" s="2"/>
      <c r="B1" s="3"/>
      <c r="K1" s="3"/>
      <c r="L1" s="3"/>
      <c r="M1" s="5"/>
      <c r="N1" s="5"/>
      <c r="O1" s="5"/>
    </row>
    <row r="2" spans="1:15" x14ac:dyDescent="0.3">
      <c r="A2" s="3">
        <v>0</v>
      </c>
      <c r="B2" s="3">
        <v>0</v>
      </c>
      <c r="K2" s="3">
        <v>0</v>
      </c>
      <c r="L2" s="3">
        <f>K2+10</f>
        <v>10</v>
      </c>
      <c r="M2" s="4">
        <v>11.4</v>
      </c>
      <c r="N2" s="4">
        <f>M2*L2/1000</f>
        <v>0.114</v>
      </c>
      <c r="O2" s="4">
        <f>N2*M2</f>
        <v>1.2996000000000001</v>
      </c>
    </row>
    <row r="3" spans="1:15" x14ac:dyDescent="0.3">
      <c r="A3" s="3">
        <v>5</v>
      </c>
      <c r="B3" s="3">
        <v>193</v>
      </c>
      <c r="K3" s="3">
        <v>5</v>
      </c>
      <c r="L3" s="3">
        <f t="shared" ref="L3:L24" si="0">K3+10</f>
        <v>15</v>
      </c>
      <c r="M3" s="4">
        <v>11.38</v>
      </c>
      <c r="N3" s="4">
        <f t="shared" ref="N3:N24" si="1">M3*L3/1000</f>
        <v>0.17070000000000002</v>
      </c>
      <c r="O3" s="4">
        <f t="shared" ref="O3:O24" si="2">N3*M3</f>
        <v>1.9425660000000002</v>
      </c>
    </row>
    <row r="4" spans="1:15" x14ac:dyDescent="0.3">
      <c r="A4" s="3">
        <v>10</v>
      </c>
      <c r="B4" s="3">
        <v>276</v>
      </c>
      <c r="K4" s="3">
        <v>10</v>
      </c>
      <c r="L4" s="3">
        <f t="shared" si="0"/>
        <v>20</v>
      </c>
      <c r="M4" s="4">
        <v>11.34</v>
      </c>
      <c r="N4" s="4">
        <f t="shared" si="1"/>
        <v>0.2268</v>
      </c>
      <c r="O4" s="4">
        <f t="shared" si="2"/>
        <v>2.5719120000000002</v>
      </c>
    </row>
    <row r="5" spans="1:15" x14ac:dyDescent="0.3">
      <c r="A5" s="3">
        <v>15</v>
      </c>
      <c r="B5" s="3">
        <v>299</v>
      </c>
      <c r="K5" s="3">
        <v>15</v>
      </c>
      <c r="L5" s="3">
        <f t="shared" si="0"/>
        <v>25</v>
      </c>
      <c r="M5" s="4">
        <v>11.13</v>
      </c>
      <c r="N5" s="4">
        <f t="shared" si="1"/>
        <v>0.27825</v>
      </c>
      <c r="O5" s="4">
        <f t="shared" si="2"/>
        <v>3.0969225000000002</v>
      </c>
    </row>
    <row r="6" spans="1:15" x14ac:dyDescent="0.3">
      <c r="A6" s="3">
        <v>20</v>
      </c>
      <c r="B6" s="3">
        <v>312</v>
      </c>
      <c r="K6" s="3">
        <v>20</v>
      </c>
      <c r="L6" s="3">
        <f t="shared" si="0"/>
        <v>30</v>
      </c>
      <c r="M6" s="4">
        <v>10.52</v>
      </c>
      <c r="N6" s="4">
        <f t="shared" si="1"/>
        <v>0.31559999999999999</v>
      </c>
      <c r="O6" s="4">
        <f t="shared" si="2"/>
        <v>3.320112</v>
      </c>
    </row>
    <row r="7" spans="1:15" x14ac:dyDescent="0.3">
      <c r="A7" s="3">
        <v>40</v>
      </c>
      <c r="B7" s="3">
        <v>341</v>
      </c>
      <c r="K7" s="3">
        <v>25</v>
      </c>
      <c r="L7" s="3">
        <f t="shared" si="0"/>
        <v>35</v>
      </c>
      <c r="M7" s="4">
        <v>9.64</v>
      </c>
      <c r="N7" s="4">
        <f t="shared" si="1"/>
        <v>0.33740000000000003</v>
      </c>
      <c r="O7" s="4">
        <f t="shared" si="2"/>
        <v>3.2525360000000005</v>
      </c>
    </row>
    <row r="8" spans="1:15" x14ac:dyDescent="0.3">
      <c r="A8" s="3">
        <v>60</v>
      </c>
      <c r="B8" s="3">
        <v>355</v>
      </c>
      <c r="K8" s="3">
        <v>30</v>
      </c>
      <c r="L8" s="3">
        <f t="shared" si="0"/>
        <v>40</v>
      </c>
      <c r="M8" s="4">
        <v>8.75</v>
      </c>
      <c r="N8" s="4">
        <f t="shared" si="1"/>
        <v>0.35</v>
      </c>
      <c r="O8" s="4">
        <f t="shared" si="2"/>
        <v>3.0625</v>
      </c>
    </row>
    <row r="9" spans="1:15" x14ac:dyDescent="0.3">
      <c r="A9" s="3">
        <v>80</v>
      </c>
      <c r="B9" s="3">
        <v>365</v>
      </c>
      <c r="K9" s="3">
        <v>40</v>
      </c>
      <c r="L9" s="3">
        <f t="shared" si="0"/>
        <v>50</v>
      </c>
      <c r="M9" s="4">
        <v>7.28</v>
      </c>
      <c r="N9" s="4">
        <f t="shared" si="1"/>
        <v>0.36399999999999999</v>
      </c>
      <c r="O9" s="4">
        <f t="shared" si="2"/>
        <v>2.6499199999999998</v>
      </c>
    </row>
    <row r="10" spans="1:15" x14ac:dyDescent="0.3">
      <c r="A10" s="3">
        <v>100</v>
      </c>
      <c r="B10" s="3">
        <v>373</v>
      </c>
      <c r="K10" s="3">
        <v>50</v>
      </c>
      <c r="L10" s="3">
        <f t="shared" si="0"/>
        <v>60</v>
      </c>
      <c r="M10" s="4">
        <v>6.19</v>
      </c>
      <c r="N10" s="4">
        <f t="shared" si="1"/>
        <v>0.37140000000000001</v>
      </c>
      <c r="O10" s="4">
        <f t="shared" si="2"/>
        <v>2.2989660000000001</v>
      </c>
    </row>
    <row r="11" spans="1:15" x14ac:dyDescent="0.3">
      <c r="A11" s="3">
        <v>120</v>
      </c>
      <c r="B11" s="3">
        <v>380</v>
      </c>
      <c r="K11" s="3">
        <v>60</v>
      </c>
      <c r="L11" s="3">
        <f t="shared" si="0"/>
        <v>70</v>
      </c>
      <c r="M11" s="4">
        <v>5.37</v>
      </c>
      <c r="N11" s="4">
        <f t="shared" si="1"/>
        <v>0.37590000000000001</v>
      </c>
      <c r="O11" s="4">
        <f t="shared" si="2"/>
        <v>2.018583</v>
      </c>
    </row>
    <row r="12" spans="1:15" x14ac:dyDescent="0.3">
      <c r="A12" s="3">
        <v>140</v>
      </c>
      <c r="B12" s="3">
        <v>384</v>
      </c>
      <c r="K12" s="3">
        <v>70</v>
      </c>
      <c r="L12" s="3">
        <f t="shared" si="0"/>
        <v>80</v>
      </c>
      <c r="M12" s="4">
        <v>4.74</v>
      </c>
      <c r="N12" s="4">
        <f t="shared" si="1"/>
        <v>0.37920000000000004</v>
      </c>
      <c r="O12" s="4">
        <f t="shared" si="2"/>
        <v>1.7974080000000003</v>
      </c>
    </row>
    <row r="13" spans="1:15" x14ac:dyDescent="0.3">
      <c r="A13" s="3">
        <v>160</v>
      </c>
      <c r="B13" s="3">
        <v>389</v>
      </c>
      <c r="K13" s="3">
        <v>80</v>
      </c>
      <c r="L13" s="3">
        <f t="shared" si="0"/>
        <v>90</v>
      </c>
      <c r="M13" s="4">
        <v>4.24</v>
      </c>
      <c r="N13" s="4">
        <f t="shared" si="1"/>
        <v>0.38160000000000005</v>
      </c>
      <c r="O13" s="4">
        <f t="shared" si="2"/>
        <v>1.6179840000000003</v>
      </c>
    </row>
    <row r="14" spans="1:15" x14ac:dyDescent="0.3">
      <c r="A14" s="3">
        <v>180</v>
      </c>
      <c r="B14" s="3">
        <v>393</v>
      </c>
      <c r="K14" s="3">
        <v>100</v>
      </c>
      <c r="L14" s="3">
        <f t="shared" si="0"/>
        <v>110</v>
      </c>
      <c r="M14" s="4">
        <v>3.5</v>
      </c>
      <c r="N14" s="4">
        <f t="shared" si="1"/>
        <v>0.38500000000000001</v>
      </c>
      <c r="O14" s="4">
        <f t="shared" si="2"/>
        <v>1.3475000000000001</v>
      </c>
    </row>
    <row r="15" spans="1:15" x14ac:dyDescent="0.3">
      <c r="A15" s="3">
        <v>200</v>
      </c>
      <c r="B15" s="3">
        <v>396</v>
      </c>
      <c r="K15" s="3">
        <v>150</v>
      </c>
      <c r="L15" s="3">
        <f t="shared" si="0"/>
        <v>160</v>
      </c>
      <c r="M15" s="4">
        <v>2.4300000000000002</v>
      </c>
      <c r="N15" s="4">
        <f t="shared" si="1"/>
        <v>0.38880000000000003</v>
      </c>
      <c r="O15" s="4">
        <f t="shared" si="2"/>
        <v>0.94478400000000018</v>
      </c>
    </row>
    <row r="16" spans="1:15" x14ac:dyDescent="0.3">
      <c r="A16" s="3">
        <v>300</v>
      </c>
      <c r="B16" s="3">
        <v>408</v>
      </c>
      <c r="K16" s="3">
        <v>200</v>
      </c>
      <c r="L16" s="3">
        <f t="shared" si="0"/>
        <v>210</v>
      </c>
      <c r="M16" s="4">
        <v>1.86</v>
      </c>
      <c r="N16" s="4">
        <f t="shared" si="1"/>
        <v>0.3906</v>
      </c>
      <c r="O16" s="4">
        <f t="shared" si="2"/>
        <v>0.72651600000000005</v>
      </c>
    </row>
    <row r="17" spans="1:15" x14ac:dyDescent="0.3">
      <c r="A17" s="3">
        <v>400</v>
      </c>
      <c r="B17" s="3">
        <v>417</v>
      </c>
      <c r="K17" s="3">
        <v>250</v>
      </c>
      <c r="L17" s="3">
        <f t="shared" si="0"/>
        <v>260</v>
      </c>
      <c r="M17" s="4">
        <v>1.51</v>
      </c>
      <c r="N17" s="4">
        <f t="shared" si="1"/>
        <v>0.3926</v>
      </c>
      <c r="O17" s="4">
        <f t="shared" si="2"/>
        <v>0.59282599999999996</v>
      </c>
    </row>
    <row r="18" spans="1:15" x14ac:dyDescent="0.3">
      <c r="A18" s="3">
        <v>500</v>
      </c>
      <c r="B18" s="3">
        <v>423</v>
      </c>
      <c r="K18" s="3">
        <v>300</v>
      </c>
      <c r="L18" s="3">
        <f t="shared" si="0"/>
        <v>310</v>
      </c>
      <c r="M18" s="4">
        <v>1.27</v>
      </c>
      <c r="N18" s="4">
        <f t="shared" si="1"/>
        <v>0.39369999999999999</v>
      </c>
      <c r="O18" s="4">
        <f t="shared" si="2"/>
        <v>0.49999900000000003</v>
      </c>
    </row>
    <row r="19" spans="1:15" x14ac:dyDescent="0.3">
      <c r="A19" s="3">
        <v>600</v>
      </c>
      <c r="B19" s="3">
        <v>428</v>
      </c>
      <c r="K19" s="3">
        <v>400</v>
      </c>
      <c r="L19" s="3">
        <f t="shared" si="0"/>
        <v>410</v>
      </c>
      <c r="M19" s="4">
        <v>0.96</v>
      </c>
      <c r="N19" s="4">
        <f t="shared" si="1"/>
        <v>0.39359999999999995</v>
      </c>
      <c r="O19" s="4">
        <f t="shared" si="2"/>
        <v>0.37785599999999991</v>
      </c>
    </row>
    <row r="20" spans="1:15" x14ac:dyDescent="0.3">
      <c r="A20" s="3">
        <v>700</v>
      </c>
      <c r="B20" s="3">
        <v>432</v>
      </c>
      <c r="K20" s="3">
        <v>500</v>
      </c>
      <c r="L20" s="3">
        <f t="shared" si="0"/>
        <v>510</v>
      </c>
      <c r="M20" s="4">
        <v>0.77</v>
      </c>
      <c r="N20" s="4">
        <f t="shared" si="1"/>
        <v>0.39269999999999999</v>
      </c>
      <c r="O20" s="4">
        <f t="shared" si="2"/>
        <v>0.30237900000000001</v>
      </c>
    </row>
    <row r="21" spans="1:15" x14ac:dyDescent="0.3">
      <c r="A21" s="3">
        <v>800</v>
      </c>
      <c r="B21" s="3">
        <v>435</v>
      </c>
      <c r="K21" s="3">
        <v>600</v>
      </c>
      <c r="L21" s="3">
        <f t="shared" si="0"/>
        <v>610</v>
      </c>
      <c r="M21" s="4">
        <v>0.65</v>
      </c>
      <c r="N21" s="4">
        <f t="shared" si="1"/>
        <v>0.39650000000000002</v>
      </c>
      <c r="O21" s="4">
        <f t="shared" si="2"/>
        <v>0.25772500000000004</v>
      </c>
    </row>
    <row r="22" spans="1:15" x14ac:dyDescent="0.3">
      <c r="A22" s="3">
        <v>900</v>
      </c>
      <c r="B22" s="3">
        <v>438</v>
      </c>
      <c r="K22" s="3">
        <v>700</v>
      </c>
      <c r="L22" s="3">
        <f t="shared" si="0"/>
        <v>710</v>
      </c>
      <c r="M22" s="4">
        <v>0.56000000000000005</v>
      </c>
      <c r="N22" s="4">
        <f t="shared" si="1"/>
        <v>0.39760000000000001</v>
      </c>
      <c r="O22" s="4">
        <f t="shared" si="2"/>
        <v>0.22265600000000002</v>
      </c>
    </row>
    <row r="23" spans="1:15" x14ac:dyDescent="0.3">
      <c r="A23" s="3">
        <v>1000</v>
      </c>
      <c r="B23" s="3">
        <v>440</v>
      </c>
      <c r="K23" s="3">
        <v>800</v>
      </c>
      <c r="L23" s="3">
        <f t="shared" si="0"/>
        <v>810</v>
      </c>
      <c r="M23" s="4">
        <v>0.49</v>
      </c>
      <c r="N23" s="4">
        <f t="shared" si="1"/>
        <v>0.39689999999999998</v>
      </c>
      <c r="O23" s="4">
        <f t="shared" si="2"/>
        <v>0.19448099999999999</v>
      </c>
    </row>
    <row r="24" spans="1:15" x14ac:dyDescent="0.3">
      <c r="A24" s="3">
        <v>1200</v>
      </c>
      <c r="B24" s="3">
        <v>445</v>
      </c>
      <c r="K24" s="3">
        <v>900</v>
      </c>
      <c r="L24" s="3">
        <f t="shared" si="0"/>
        <v>910</v>
      </c>
      <c r="M24" s="4">
        <v>0.44</v>
      </c>
      <c r="N24" s="4">
        <f t="shared" si="1"/>
        <v>0.40039999999999998</v>
      </c>
      <c r="O24" s="4">
        <f t="shared" si="2"/>
        <v>0.176176</v>
      </c>
    </row>
    <row r="25" spans="1:15" x14ac:dyDescent="0.3">
      <c r="A25" s="3">
        <v>1400</v>
      </c>
      <c r="B25" s="3">
        <v>448</v>
      </c>
    </row>
    <row r="29" spans="1:15" x14ac:dyDescent="0.3">
      <c r="A29" s="3"/>
      <c r="B29" s="2"/>
      <c r="C29" s="4"/>
      <c r="D29" s="2"/>
      <c r="E29" s="5"/>
      <c r="F29" s="4"/>
    </row>
    <row r="30" spans="1:15" x14ac:dyDescent="0.3">
      <c r="A30" s="3">
        <v>373</v>
      </c>
      <c r="B30" s="2">
        <v>100</v>
      </c>
      <c r="C30" s="4">
        <v>1.89</v>
      </c>
      <c r="D30" s="3">
        <v>10</v>
      </c>
      <c r="E30" s="4">
        <f>(D30*10)/C30</f>
        <v>52.910052910052912</v>
      </c>
      <c r="F30" s="4">
        <f>A30/E30</f>
        <v>7.0496999999999996</v>
      </c>
    </row>
    <row r="31" spans="1:15" x14ac:dyDescent="0.3">
      <c r="A31" s="3">
        <v>387</v>
      </c>
      <c r="B31" s="2">
        <v>150</v>
      </c>
      <c r="C31" s="4">
        <v>1.2</v>
      </c>
      <c r="D31" s="3">
        <v>10</v>
      </c>
      <c r="E31" s="4">
        <f t="shared" ref="E31:E41" si="3">(D31*10)/C31</f>
        <v>83.333333333333343</v>
      </c>
      <c r="F31" s="4">
        <f t="shared" ref="F31:F41" si="4">A31/E31</f>
        <v>4.6439999999999992</v>
      </c>
    </row>
    <row r="32" spans="1:15" x14ac:dyDescent="0.3">
      <c r="A32" s="3">
        <v>396</v>
      </c>
      <c r="B32" s="2">
        <v>200</v>
      </c>
      <c r="C32" s="4">
        <v>0.89</v>
      </c>
      <c r="D32" s="3">
        <v>10</v>
      </c>
      <c r="E32" s="4">
        <f t="shared" si="3"/>
        <v>112.35955056179775</v>
      </c>
      <c r="F32" s="4">
        <f t="shared" si="4"/>
        <v>3.5244</v>
      </c>
    </row>
    <row r="33" spans="1:6" x14ac:dyDescent="0.3">
      <c r="A33" s="3">
        <v>403</v>
      </c>
      <c r="B33" s="2">
        <v>250</v>
      </c>
      <c r="C33" s="4">
        <v>0.7</v>
      </c>
      <c r="D33" s="3">
        <v>10</v>
      </c>
      <c r="E33" s="4">
        <f t="shared" si="3"/>
        <v>142.85714285714286</v>
      </c>
      <c r="F33" s="4">
        <f t="shared" si="4"/>
        <v>2.8209999999999997</v>
      </c>
    </row>
    <row r="34" spans="1:6" x14ac:dyDescent="0.3">
      <c r="A34" s="3">
        <v>408</v>
      </c>
      <c r="B34" s="2">
        <v>300</v>
      </c>
      <c r="C34" s="4">
        <v>0.57999999999999996</v>
      </c>
      <c r="D34" s="3">
        <v>10</v>
      </c>
      <c r="E34" s="4">
        <f t="shared" si="3"/>
        <v>172.41379310344828</v>
      </c>
      <c r="F34" s="4">
        <f t="shared" si="4"/>
        <v>2.3664000000000001</v>
      </c>
    </row>
    <row r="35" spans="1:6" x14ac:dyDescent="0.3">
      <c r="A35" s="3">
        <v>417</v>
      </c>
      <c r="B35" s="2">
        <v>400</v>
      </c>
      <c r="C35" s="4">
        <v>0.436</v>
      </c>
      <c r="D35" s="3">
        <v>10</v>
      </c>
      <c r="E35" s="4">
        <f t="shared" si="3"/>
        <v>229.35779816513761</v>
      </c>
      <c r="F35" s="4">
        <f t="shared" si="4"/>
        <v>1.81812</v>
      </c>
    </row>
    <row r="36" spans="1:6" x14ac:dyDescent="0.3">
      <c r="A36" s="3">
        <v>423</v>
      </c>
      <c r="B36" s="2">
        <v>500</v>
      </c>
      <c r="C36" s="4">
        <v>0.35</v>
      </c>
      <c r="D36" s="3">
        <v>10</v>
      </c>
      <c r="E36" s="4">
        <f t="shared" si="3"/>
        <v>285.71428571428572</v>
      </c>
      <c r="F36" s="4">
        <f t="shared" si="4"/>
        <v>1.4804999999999999</v>
      </c>
    </row>
    <row r="37" spans="1:6" x14ac:dyDescent="0.3">
      <c r="A37" s="3">
        <v>428</v>
      </c>
      <c r="B37" s="2">
        <v>600</v>
      </c>
      <c r="C37" s="4">
        <v>0.29399999999999998</v>
      </c>
      <c r="D37" s="3">
        <v>10</v>
      </c>
      <c r="E37" s="4">
        <f t="shared" si="3"/>
        <v>340.13605442176873</v>
      </c>
      <c r="F37" s="4">
        <f t="shared" si="4"/>
        <v>1.2583199999999999</v>
      </c>
    </row>
    <row r="38" spans="1:6" x14ac:dyDescent="0.3">
      <c r="A38" s="3">
        <v>432</v>
      </c>
      <c r="B38" s="2">
        <v>700</v>
      </c>
      <c r="C38" s="4">
        <v>0.252</v>
      </c>
      <c r="D38" s="3">
        <v>10</v>
      </c>
      <c r="E38" s="4">
        <f t="shared" si="3"/>
        <v>396.82539682539681</v>
      </c>
      <c r="F38" s="4">
        <f t="shared" si="4"/>
        <v>1.0886400000000001</v>
      </c>
    </row>
    <row r="39" spans="1:6" x14ac:dyDescent="0.3">
      <c r="A39" s="3">
        <v>435</v>
      </c>
      <c r="B39" s="2">
        <v>800</v>
      </c>
      <c r="C39" s="4">
        <v>0.222</v>
      </c>
      <c r="D39" s="3">
        <v>10</v>
      </c>
      <c r="E39" s="4">
        <f t="shared" si="3"/>
        <v>450.45045045045043</v>
      </c>
      <c r="F39" s="4">
        <f t="shared" si="4"/>
        <v>0.9657</v>
      </c>
    </row>
    <row r="40" spans="1:6" x14ac:dyDescent="0.3">
      <c r="A40" s="3">
        <v>438</v>
      </c>
      <c r="B40" s="2">
        <v>900</v>
      </c>
      <c r="C40" s="4">
        <v>0.2</v>
      </c>
      <c r="D40" s="3">
        <v>10</v>
      </c>
      <c r="E40" s="4">
        <f t="shared" si="3"/>
        <v>500</v>
      </c>
      <c r="F40" s="4">
        <f t="shared" si="4"/>
        <v>0.876</v>
      </c>
    </row>
    <row r="41" spans="1:6" x14ac:dyDescent="0.3">
      <c r="A41" s="3">
        <v>440</v>
      </c>
      <c r="B41" s="2">
        <v>1000</v>
      </c>
      <c r="C41" s="4">
        <v>0.18099999999999999</v>
      </c>
      <c r="D41" s="3">
        <v>10</v>
      </c>
      <c r="E41" s="4">
        <f t="shared" si="3"/>
        <v>552.4861878453039</v>
      </c>
      <c r="F41" s="4">
        <f t="shared" si="4"/>
        <v>0.7964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Kaizyn X</dc:creator>
  <cp:lastModifiedBy>Kaizyn X</cp:lastModifiedBy>
  <cp:lastPrinted>2020-11-14T07:10:42Z</cp:lastPrinted>
  <dcterms:created xsi:type="dcterms:W3CDTF">2015-06-05T18:19:34Z</dcterms:created>
  <dcterms:modified xsi:type="dcterms:W3CDTF">2020-11-14T07:34:21Z</dcterms:modified>
</cp:coreProperties>
</file>