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KAJAL\Desktop\Analysis\Excel\"/>
    </mc:Choice>
  </mc:AlternateContent>
  <xr:revisionPtr revIDLastSave="0" documentId="8_{32751E47-DA7A-43D1-834D-F45B46455190}" xr6:coauthVersionLast="47" xr6:coauthVersionMax="47" xr10:uidLastSave="{00000000-0000-0000-0000-000000000000}"/>
  <bookViews>
    <workbookView xWindow="-108" yWindow="-108" windowWidth="23256" windowHeight="13176" activeTab="2" xr2:uid="{E9D68179-C0B6-4F54-9E21-91A9D5A35C79}"/>
  </bookViews>
  <sheets>
    <sheet name="Personal Expenses" sheetId="1" r:id="rId1"/>
    <sheet name="Pivot table" sheetId="3" r:id="rId2"/>
    <sheet name="Dashboard" sheetId="9" r:id="rId3"/>
  </sheets>
  <definedNames>
    <definedName name="_xlnm._FilterDatabase" localSheetId="0" hidden="1">'Personal Expenses'!$A$1:$H$232</definedName>
    <definedName name="Slicer_Expenses">#N/A</definedName>
    <definedName name="Slicer_Income_Expense">#N/A</definedName>
  </definedNames>
  <calcPr calcId="191029"/>
  <pivotCaches>
    <pivotCache cacheId="74" r:id="rId4"/>
    <pivotCache cacheId="73"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5" i="1" l="1"/>
  <c r="F19" i="1"/>
  <c r="F21" i="1"/>
  <c r="F13" i="1"/>
  <c r="F17" i="1"/>
  <c r="F8" i="1"/>
  <c r="F5" i="1"/>
</calcChain>
</file>

<file path=xl/sharedStrings.xml><?xml version="1.0" encoding="utf-8"?>
<sst xmlns="http://schemas.openxmlformats.org/spreadsheetml/2006/main" count="477" uniqueCount="31">
  <si>
    <t>Income/Expense</t>
  </si>
  <si>
    <t>Debit/Credit</t>
  </si>
  <si>
    <t>Allowance</t>
  </si>
  <si>
    <t>Income</t>
  </si>
  <si>
    <t>Food</t>
  </si>
  <si>
    <t>Expense</t>
  </si>
  <si>
    <t>Other</t>
  </si>
  <si>
    <t>Household</t>
  </si>
  <si>
    <t>Transportation</t>
  </si>
  <si>
    <t>apparel</t>
  </si>
  <si>
    <t>salary</t>
  </si>
  <si>
    <t>Apparel</t>
  </si>
  <si>
    <t>Education</t>
  </si>
  <si>
    <t>Salary</t>
  </si>
  <si>
    <t>Misc</t>
  </si>
  <si>
    <t xml:space="preserve">Sum of </t>
  </si>
  <si>
    <t>Sum of Income</t>
  </si>
  <si>
    <t>Sum of Total Expenses</t>
  </si>
  <si>
    <t>Sum of Food Expenses</t>
  </si>
  <si>
    <t>Sum of Transportation Expenses</t>
  </si>
  <si>
    <t>Sum of Household Expenses</t>
  </si>
  <si>
    <t>Sum of Education Expenses</t>
  </si>
  <si>
    <t>Sum of Allowance expenses</t>
  </si>
  <si>
    <t>Date</t>
  </si>
  <si>
    <t>Calculations</t>
  </si>
  <si>
    <t>Row Labels</t>
  </si>
  <si>
    <t>Sum of Debit/Credit</t>
  </si>
  <si>
    <t>Grand Total</t>
  </si>
  <si>
    <t>Sum of Calculations</t>
  </si>
  <si>
    <t>Personal Expense Tracker</t>
  </si>
  <si>
    <t>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</si>
</sst>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1"/>
      <color theme="1"/>
      <name val="Calibri"/>
      <family val="2"/>
      <scheme val="minor"/>
    </font>
    <font>
      <sz val="24"/>
      <color rgb="FFFFC000"/>
      <name val="Bodoni MT Black"/>
      <family val="1"/>
    </font>
  </fonts>
  <fills count="5">
    <fill>
      <patternFill patternType="none"/>
    </fill>
    <fill>
      <patternFill patternType="gray125"/>
    </fill>
    <fill>
      <patternFill patternType="solid">
        <fgColor theme="2" tint="-0.499984740745262"/>
        <bgColor indexed="64"/>
      </patternFill>
    </fill>
    <fill>
      <patternFill patternType="solid">
        <fgColor rgb="FF660066"/>
        <bgColor indexed="64"/>
      </patternFill>
    </fill>
    <fill>
      <patternFill patternType="solid">
        <fgColor rgb="FF00000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164" fontId="0" fillId="0" borderId="0" xfId="0" applyNumberFormat="1"/>
    <xf numFmtId="0" fontId="1" fillId="0" borderId="0" xfId="0" applyFont="1"/>
    <xf numFmtId="0" fontId="0" fillId="2" borderId="0" xfId="0" applyFill="1" applyAlignment="1">
      <alignment horizontal="center" vertical="top"/>
    </xf>
    <xf numFmtId="0" fontId="0" fillId="0" borderId="0" xfId="0" applyAlignment="1">
      <alignment horizontal="center" vertical="top"/>
    </xf>
    <xf numFmtId="0" fontId="1" fillId="0" borderId="0" xfId="0" applyFont="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0" fontId="0" fillId="3" borderId="0" xfId="0" applyFill="1"/>
    <xf numFmtId="0" fontId="2" fillId="3" borderId="0" xfId="0" applyFont="1" applyFill="1"/>
    <xf numFmtId="0" fontId="0" fillId="4" borderId="0" xfId="0" applyFill="1"/>
  </cellXfs>
  <cellStyles count="1">
    <cellStyle name="Normal" xfId="0" builtinId="0"/>
  </cellStyles>
  <dxfs count="0"/>
  <tableStyles count="0" defaultTableStyle="TableStyleMedium2" defaultPivotStyle="PivotStyleLight16"/>
  <colors>
    <mruColors>
      <color rgb="FF000000"/>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data.xlsx]Pivot table!PivotTable3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table'!$A$4:$A$7</c:f>
              <c:strCache>
                <c:ptCount val="3"/>
                <c:pt idx="0">
                  <c:v>Expense</c:v>
                </c:pt>
                <c:pt idx="1">
                  <c:v>Income</c:v>
                </c:pt>
                <c:pt idx="2">
                  <c:v>Misc</c:v>
                </c:pt>
              </c:strCache>
            </c:strRef>
          </c:cat>
          <c:val>
            <c:numRef>
              <c:f>'Pivot table'!$B$4:$B$7</c:f>
              <c:numCache>
                <c:formatCode>General</c:formatCode>
                <c:ptCount val="3"/>
                <c:pt idx="0">
                  <c:v>149738.28</c:v>
                </c:pt>
                <c:pt idx="1">
                  <c:v>698147</c:v>
                </c:pt>
                <c:pt idx="2">
                  <c:v>115</c:v>
                </c:pt>
              </c:numCache>
            </c:numRef>
          </c:val>
          <c:extLst>
            <c:ext xmlns:c16="http://schemas.microsoft.com/office/drawing/2014/chart" uri="{C3380CC4-5D6E-409C-BE32-E72D297353CC}">
              <c16:uniqueId val="{00000000-2857-40D0-A2CC-1B51A901DA6C}"/>
            </c:ext>
          </c:extLst>
        </c:ser>
        <c:dLbls>
          <c:showLegendKey val="0"/>
          <c:showVal val="0"/>
          <c:showCatName val="0"/>
          <c:showSerName val="0"/>
          <c:showPercent val="0"/>
          <c:showBubbleSize val="0"/>
        </c:dLbls>
        <c:gapWidth val="115"/>
        <c:overlap val="-20"/>
        <c:axId val="581645040"/>
        <c:axId val="581646480"/>
      </c:barChart>
      <c:catAx>
        <c:axId val="58164504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646480"/>
        <c:crosses val="autoZero"/>
        <c:auto val="1"/>
        <c:lblAlgn val="ctr"/>
        <c:lblOffset val="100"/>
        <c:noMultiLvlLbl val="0"/>
      </c:catAx>
      <c:valAx>
        <c:axId val="58164648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64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data.xlsx]Pivot table!PivotTable21</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table'!$B$23</c:f>
              <c:strCache>
                <c:ptCount val="1"/>
                <c:pt idx="0">
                  <c:v>Sum of Debit/Credit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'Pivot table'!$A$24:$A$27</c:f>
              <c:strCache>
                <c:ptCount val="3"/>
                <c:pt idx="0">
                  <c:v>Expense</c:v>
                </c:pt>
                <c:pt idx="1">
                  <c:v>Income</c:v>
                </c:pt>
                <c:pt idx="2">
                  <c:v>Misc</c:v>
                </c:pt>
              </c:strCache>
            </c:strRef>
          </c:cat>
          <c:val>
            <c:numRef>
              <c:f>'Pivot table'!$B$24:$B$27</c:f>
              <c:numCache>
                <c:formatCode>General</c:formatCode>
                <c:ptCount val="3"/>
                <c:pt idx="0">
                  <c:v>149738.28</c:v>
                </c:pt>
                <c:pt idx="1">
                  <c:v>698147</c:v>
                </c:pt>
                <c:pt idx="2">
                  <c:v>115</c:v>
                </c:pt>
              </c:numCache>
            </c:numRef>
          </c:val>
          <c:extLst>
            <c:ext xmlns:c16="http://schemas.microsoft.com/office/drawing/2014/chart" uri="{C3380CC4-5D6E-409C-BE32-E72D297353CC}">
              <c16:uniqueId val="{00000000-F4FD-4374-88D9-C8A01C7AF522}"/>
            </c:ext>
          </c:extLst>
        </c:ser>
        <c:ser>
          <c:idx val="1"/>
          <c:order val="1"/>
          <c:tx>
            <c:strRef>
              <c:f>'Pivot table'!$C$23</c:f>
              <c:strCache>
                <c:ptCount val="1"/>
                <c:pt idx="0">
                  <c:v>Sum of Calculations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'Pivot table'!$A$24:$A$27</c:f>
              <c:strCache>
                <c:ptCount val="3"/>
                <c:pt idx="0">
                  <c:v>Expense</c:v>
                </c:pt>
                <c:pt idx="1">
                  <c:v>Income</c:v>
                </c:pt>
                <c:pt idx="2">
                  <c:v>Misc</c:v>
                </c:pt>
              </c:strCache>
            </c:strRef>
          </c:cat>
          <c:val>
            <c:numRef>
              <c:f>'Pivot table'!$C$24:$C$27</c:f>
              <c:numCache>
                <c:formatCode>General</c:formatCode>
                <c:ptCount val="3"/>
                <c:pt idx="0">
                  <c:v>388003.75</c:v>
                </c:pt>
                <c:pt idx="1">
                  <c:v>54810</c:v>
                </c:pt>
              </c:numCache>
            </c:numRef>
          </c:val>
          <c:extLst>
            <c:ext xmlns:c16="http://schemas.microsoft.com/office/drawing/2014/chart" uri="{C3380CC4-5D6E-409C-BE32-E72D297353CC}">
              <c16:uniqueId val="{00000001-F4FD-4374-88D9-C8A01C7AF52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data.xlsx]Pivot table!PivotTable3</c:name>
    <c:fmtId val="1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table'!$A$4:$A$7</c:f>
              <c:strCache>
                <c:ptCount val="3"/>
                <c:pt idx="0">
                  <c:v>Expense</c:v>
                </c:pt>
                <c:pt idx="1">
                  <c:v>Income</c:v>
                </c:pt>
                <c:pt idx="2">
                  <c:v>Misc</c:v>
                </c:pt>
              </c:strCache>
            </c:strRef>
          </c:cat>
          <c:val>
            <c:numRef>
              <c:f>'Pivot table'!$B$4:$B$7</c:f>
              <c:numCache>
                <c:formatCode>General</c:formatCode>
                <c:ptCount val="3"/>
                <c:pt idx="0">
                  <c:v>149738.28</c:v>
                </c:pt>
                <c:pt idx="1">
                  <c:v>698147</c:v>
                </c:pt>
                <c:pt idx="2">
                  <c:v>115</c:v>
                </c:pt>
              </c:numCache>
            </c:numRef>
          </c:val>
          <c:extLst>
            <c:ext xmlns:c16="http://schemas.microsoft.com/office/drawing/2014/chart" uri="{C3380CC4-5D6E-409C-BE32-E72D297353CC}">
              <c16:uniqueId val="{00000000-EA53-4AB2-8426-2E11B6E5AF33}"/>
            </c:ext>
          </c:extLst>
        </c:ser>
        <c:dLbls>
          <c:showLegendKey val="0"/>
          <c:showVal val="0"/>
          <c:showCatName val="0"/>
          <c:showSerName val="0"/>
          <c:showPercent val="0"/>
          <c:showBubbleSize val="0"/>
        </c:dLbls>
        <c:gapWidth val="115"/>
        <c:overlap val="-20"/>
        <c:axId val="581645040"/>
        <c:axId val="581646480"/>
      </c:barChart>
      <c:catAx>
        <c:axId val="58164504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646480"/>
        <c:crosses val="autoZero"/>
        <c:auto val="1"/>
        <c:lblAlgn val="ctr"/>
        <c:lblOffset val="100"/>
        <c:noMultiLvlLbl val="0"/>
      </c:catAx>
      <c:valAx>
        <c:axId val="58164648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64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data.xlsx]Pivot table!PivotTable21</c:name>
    <c:fmtId val="8"/>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table'!$B$23</c:f>
              <c:strCache>
                <c:ptCount val="1"/>
                <c:pt idx="0">
                  <c:v>Sum of Debit/Credit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EA5-439A-B64A-CD8360BBC9F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EA5-439A-B64A-CD8360BBC9F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EA5-439A-B64A-CD8360BBC9F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EA5-439A-B64A-CD8360BBC9F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EA5-439A-B64A-CD8360BBC9F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EA5-439A-B64A-CD8360BBC9F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EA5-439A-B64A-CD8360BBC9FA}"/>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EA5-439A-B64A-CD8360BBC9FA}"/>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EA5-439A-B64A-CD8360BBC9FA}"/>
              </c:ext>
            </c:extLst>
          </c:dPt>
          <c:cat>
            <c:strRef>
              <c:f>'Pivot table'!$A$24:$A$27</c:f>
              <c:strCache>
                <c:ptCount val="3"/>
                <c:pt idx="0">
                  <c:v>Expense</c:v>
                </c:pt>
                <c:pt idx="1">
                  <c:v>Income</c:v>
                </c:pt>
                <c:pt idx="2">
                  <c:v>Misc</c:v>
                </c:pt>
              </c:strCache>
            </c:strRef>
          </c:cat>
          <c:val>
            <c:numRef>
              <c:f>'Pivot table'!$B$24:$B$27</c:f>
              <c:numCache>
                <c:formatCode>General</c:formatCode>
                <c:ptCount val="3"/>
                <c:pt idx="0">
                  <c:v>149738.28</c:v>
                </c:pt>
                <c:pt idx="1">
                  <c:v>698147</c:v>
                </c:pt>
                <c:pt idx="2">
                  <c:v>115</c:v>
                </c:pt>
              </c:numCache>
            </c:numRef>
          </c:val>
          <c:extLst>
            <c:ext xmlns:c16="http://schemas.microsoft.com/office/drawing/2014/chart" uri="{C3380CC4-5D6E-409C-BE32-E72D297353CC}">
              <c16:uniqueId val="{00000012-CEA5-439A-B64A-CD8360BBC9FA}"/>
            </c:ext>
          </c:extLst>
        </c:ser>
        <c:ser>
          <c:idx val="1"/>
          <c:order val="1"/>
          <c:tx>
            <c:strRef>
              <c:f>'Pivot table'!$C$23</c:f>
              <c:strCache>
                <c:ptCount val="1"/>
                <c:pt idx="0">
                  <c:v>Sum of Calculations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CEA5-439A-B64A-CD8360BBC9F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6-CEA5-439A-B64A-CD8360BBC9F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8-CEA5-439A-B64A-CD8360BBC9F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A-CEA5-439A-B64A-CD8360BBC9F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C-CEA5-439A-B64A-CD8360BBC9F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E-CEA5-439A-B64A-CD8360BBC9F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0-CEA5-439A-B64A-CD8360BBC9FA}"/>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2-CEA5-439A-B64A-CD8360BBC9FA}"/>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4-CEA5-439A-B64A-CD8360BBC9FA}"/>
              </c:ext>
            </c:extLst>
          </c:dPt>
          <c:cat>
            <c:strRef>
              <c:f>'Pivot table'!$A$24:$A$27</c:f>
              <c:strCache>
                <c:ptCount val="3"/>
                <c:pt idx="0">
                  <c:v>Expense</c:v>
                </c:pt>
                <c:pt idx="1">
                  <c:v>Income</c:v>
                </c:pt>
                <c:pt idx="2">
                  <c:v>Misc</c:v>
                </c:pt>
              </c:strCache>
            </c:strRef>
          </c:cat>
          <c:val>
            <c:numRef>
              <c:f>'Pivot table'!$C$24:$C$27</c:f>
              <c:numCache>
                <c:formatCode>General</c:formatCode>
                <c:ptCount val="3"/>
                <c:pt idx="0">
                  <c:v>388003.75</c:v>
                </c:pt>
                <c:pt idx="1">
                  <c:v>54810</c:v>
                </c:pt>
              </c:numCache>
            </c:numRef>
          </c:val>
          <c:extLst>
            <c:ext xmlns:c16="http://schemas.microsoft.com/office/drawing/2014/chart" uri="{C3380CC4-5D6E-409C-BE32-E72D297353CC}">
              <c16:uniqueId val="{00000025-CEA5-439A-B64A-CD8360BBC9F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160020</xdr:colOff>
      <xdr:row>0</xdr:row>
      <xdr:rowOff>167640</xdr:rowOff>
    </xdr:from>
    <xdr:to>
      <xdr:col>26</xdr:col>
      <xdr:colOff>0</xdr:colOff>
      <xdr:row>13</xdr:row>
      <xdr:rowOff>137160</xdr:rowOff>
    </xdr:to>
    <xdr:graphicFrame macro="">
      <xdr:nvGraphicFramePr>
        <xdr:cNvPr id="2" name="Chart 1">
          <a:extLst>
            <a:ext uri="{FF2B5EF4-FFF2-40B4-BE49-F238E27FC236}">
              <a16:creationId xmlns:a16="http://schemas.microsoft.com/office/drawing/2014/main" id="{25E4C662-6A8A-B989-CCE9-BF6A836343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175260</xdr:colOff>
      <xdr:row>23</xdr:row>
      <xdr:rowOff>38100</xdr:rowOff>
    </xdr:from>
    <xdr:to>
      <xdr:col>27</xdr:col>
      <xdr:colOff>15240</xdr:colOff>
      <xdr:row>38</xdr:row>
      <xdr:rowOff>38100</xdr:rowOff>
    </xdr:to>
    <xdr:graphicFrame macro="">
      <xdr:nvGraphicFramePr>
        <xdr:cNvPr id="6" name="Chart 5">
          <a:extLst>
            <a:ext uri="{FF2B5EF4-FFF2-40B4-BE49-F238E27FC236}">
              <a16:creationId xmlns:a16="http://schemas.microsoft.com/office/drawing/2014/main" id="{709F7F20-02E8-9A52-1A38-0DE05303C7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xdr:colOff>
      <xdr:row>6</xdr:row>
      <xdr:rowOff>7620</xdr:rowOff>
    </xdr:from>
    <xdr:to>
      <xdr:col>12</xdr:col>
      <xdr:colOff>121920</xdr:colOff>
      <xdr:row>21</xdr:row>
      <xdr:rowOff>15240</xdr:rowOff>
    </xdr:to>
    <xdr:graphicFrame macro="">
      <xdr:nvGraphicFramePr>
        <xdr:cNvPr id="2" name="Chart 1">
          <a:extLst>
            <a:ext uri="{FF2B5EF4-FFF2-40B4-BE49-F238E27FC236}">
              <a16:creationId xmlns:a16="http://schemas.microsoft.com/office/drawing/2014/main" id="{8A582359-353C-4F64-8E50-39F85D529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251460</xdr:colOff>
      <xdr:row>5</xdr:row>
      <xdr:rowOff>373380</xdr:rowOff>
    </xdr:from>
    <xdr:to>
      <xdr:col>19</xdr:col>
      <xdr:colOff>556260</xdr:colOff>
      <xdr:row>21</xdr:row>
      <xdr:rowOff>7620</xdr:rowOff>
    </xdr:to>
    <xdr:graphicFrame macro="">
      <xdr:nvGraphicFramePr>
        <xdr:cNvPr id="5" name="Chart 4">
          <a:extLst>
            <a:ext uri="{FF2B5EF4-FFF2-40B4-BE49-F238E27FC236}">
              <a16:creationId xmlns:a16="http://schemas.microsoft.com/office/drawing/2014/main" id="{8DD2A56D-FEBE-464D-A25A-3AA6D6C875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533400</xdr:colOff>
      <xdr:row>5</xdr:row>
      <xdr:rowOff>365760</xdr:rowOff>
    </xdr:from>
    <xdr:to>
      <xdr:col>22</xdr:col>
      <xdr:colOff>533400</xdr:colOff>
      <xdr:row>19</xdr:row>
      <xdr:rowOff>66675</xdr:rowOff>
    </xdr:to>
    <mc:AlternateContent xmlns:mc="http://schemas.openxmlformats.org/markup-compatibility/2006">
      <mc:Choice xmlns:a14="http://schemas.microsoft.com/office/drawing/2010/main" Requires="a14">
        <xdr:graphicFrame macro="">
          <xdr:nvGraphicFramePr>
            <xdr:cNvPr id="13" name="Income/Expense">
              <a:extLst>
                <a:ext uri="{FF2B5EF4-FFF2-40B4-BE49-F238E27FC236}">
                  <a16:creationId xmlns:a16="http://schemas.microsoft.com/office/drawing/2014/main" id="{3B07E545-8D81-FCED-4175-D6A4A3710682}"/>
                </a:ext>
              </a:extLst>
            </xdr:cNvPr>
            <xdr:cNvGraphicFramePr/>
          </xdr:nvGraphicFramePr>
          <xdr:xfrm>
            <a:off x="0" y="0"/>
            <a:ext cx="0" cy="0"/>
          </xdr:xfrm>
          <a:graphic>
            <a:graphicData uri="http://schemas.microsoft.com/office/drawing/2010/slicer">
              <sle:slicer xmlns:sle="http://schemas.microsoft.com/office/drawing/2010/slicer" name="Income/Expense"/>
            </a:graphicData>
          </a:graphic>
        </xdr:graphicFrame>
      </mc:Choice>
      <mc:Fallback>
        <xdr:sp macro="" textlink="">
          <xdr:nvSpPr>
            <xdr:cNvPr id="0" name=""/>
            <xdr:cNvSpPr>
              <a:spLocks noTextEdit="1"/>
            </xdr:cNvSpPr>
          </xdr:nvSpPr>
          <xdr:spPr>
            <a:xfrm>
              <a:off x="1211580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15240</xdr:colOff>
      <xdr:row>5</xdr:row>
      <xdr:rowOff>381000</xdr:rowOff>
    </xdr:from>
    <xdr:to>
      <xdr:col>4</xdr:col>
      <xdr:colOff>15240</xdr:colOff>
      <xdr:row>19</xdr:row>
      <xdr:rowOff>81915</xdr:rowOff>
    </xdr:to>
    <mc:AlternateContent xmlns:mc="http://schemas.openxmlformats.org/markup-compatibility/2006">
      <mc:Choice xmlns:a14="http://schemas.microsoft.com/office/drawing/2010/main" Requires="a14">
        <xdr:graphicFrame macro="">
          <xdr:nvGraphicFramePr>
            <xdr:cNvPr id="14" name="Expenses">
              <a:extLst>
                <a:ext uri="{FF2B5EF4-FFF2-40B4-BE49-F238E27FC236}">
                  <a16:creationId xmlns:a16="http://schemas.microsoft.com/office/drawing/2014/main" id="{9602CF6B-20AE-63AF-4023-82AD3C7B01B3}"/>
                </a:ext>
              </a:extLst>
            </xdr:cNvPr>
            <xdr:cNvGraphicFramePr/>
          </xdr:nvGraphicFramePr>
          <xdr:xfrm>
            <a:off x="0" y="0"/>
            <a:ext cx="0" cy="0"/>
          </xdr:xfrm>
          <a:graphic>
            <a:graphicData uri="http://schemas.microsoft.com/office/drawing/2010/slicer">
              <sle:slicer xmlns:sle="http://schemas.microsoft.com/office/drawing/2010/slicer" name="Expenses"/>
            </a:graphicData>
          </a:graphic>
        </xdr:graphicFrame>
      </mc:Choice>
      <mc:Fallback>
        <xdr:sp macro="" textlink="">
          <xdr:nvSpPr>
            <xdr:cNvPr id="0" name=""/>
            <xdr:cNvSpPr>
              <a:spLocks noTextEdit="1"/>
            </xdr:cNvSpPr>
          </xdr:nvSpPr>
          <xdr:spPr>
            <a:xfrm>
              <a:off x="624840" y="1295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JAL" refreshedDate="45796.806656365741" createdVersion="8" refreshedVersion="8" minRefreshableVersion="3" recordCount="225" xr:uid="{23BAB394-04C7-4EA8-BF20-A7622CCCE9C7}">
  <cacheSource type="worksheet">
    <worksheetSource ref="A1:F226" sheet="Personal Expenses"/>
  </cacheSource>
  <cacheFields count="6">
    <cacheField name="Date" numFmtId="164">
      <sharedItems containsSemiMixedTypes="0" containsNonDate="0" containsDate="1" containsString="0" minDate="2021-01-01T21:45:00" maxDate="2021-12-30T14:10:00"/>
    </cacheField>
    <cacheField name="Expenses" numFmtId="0">
      <sharedItems count="8">
        <s v="Allowance"/>
        <s v="Food"/>
        <s v="Other"/>
        <s v="Household"/>
        <s v="Transportation"/>
        <s v="apparel"/>
        <s v="salary"/>
        <s v="Education"/>
      </sharedItems>
    </cacheField>
    <cacheField name="Income/Expense" numFmtId="0">
      <sharedItems count="3">
        <s v="Income"/>
        <s v="Expense"/>
        <s v="Misc"/>
      </sharedItems>
    </cacheField>
    <cacheField name="Debit/Credit" numFmtId="0">
      <sharedItems containsSemiMixedTypes="0" containsString="0" containsNumber="1" minValue="8" maxValue="55530"/>
    </cacheField>
    <cacheField name="Sum of " numFmtId="0">
      <sharedItems containsBlank="1"/>
    </cacheField>
    <cacheField name="Calculations" numFmtId="0">
      <sharedItems containsString="0" containsBlank="1" containsNumber="1" minValue="14000" maxValue="159176.15"/>
    </cacheField>
  </cacheFields>
  <extLst>
    <ext xmlns:x14="http://schemas.microsoft.com/office/spreadsheetml/2009/9/main" uri="{725AE2AE-9491-48be-B2B4-4EB974FC3084}">
      <x14:pivotCacheDefinition pivotCacheId="571471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JAL" refreshedDate="45796.806656828703" createdVersion="8" refreshedVersion="8" minRefreshableVersion="3" recordCount="225" xr:uid="{CC89854A-A1C2-406F-B8D5-B9A6B1F5ADA3}">
  <cacheSource type="worksheet">
    <worksheetSource ref="A1:F226" sheet="Personal Expenses"/>
  </cacheSource>
  <cacheFields count="6">
    <cacheField name="Date" numFmtId="164">
      <sharedItems containsSemiMixedTypes="0" containsNonDate="0" containsDate="1" containsString="0" minDate="2021-01-01T21:45:00" maxDate="2021-12-30T14:10:00"/>
    </cacheField>
    <cacheField name="Expenses" numFmtId="0">
      <sharedItems/>
    </cacheField>
    <cacheField name="Income/Expense" numFmtId="0">
      <sharedItems count="3">
        <s v="Income"/>
        <s v="Expense"/>
        <s v="Misc"/>
      </sharedItems>
    </cacheField>
    <cacheField name="Debit/Credit" numFmtId="0">
      <sharedItems containsSemiMixedTypes="0" containsString="0" containsNumber="1" minValue="8" maxValue="55530"/>
    </cacheField>
    <cacheField name="Sum of " numFmtId="0">
      <sharedItems containsBlank="1"/>
    </cacheField>
    <cacheField name="Calculations" numFmtId="0">
      <sharedItems containsString="0" containsBlank="1" containsNumber="1" minValue="14000" maxValue="159176.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5">
  <r>
    <d v="2021-01-01T21:45:00"/>
    <x v="0"/>
    <x v="0"/>
    <n v="8000"/>
    <m/>
    <m/>
  </r>
  <r>
    <d v="2021-01-01T21:46:00"/>
    <x v="1"/>
    <x v="1"/>
    <n v="85"/>
    <m/>
    <m/>
  </r>
  <r>
    <d v="2021-01-03T18:21:00"/>
    <x v="2"/>
    <x v="0"/>
    <n v="500"/>
    <m/>
    <m/>
  </r>
  <r>
    <d v="2021-01-03T18:22:00"/>
    <x v="3"/>
    <x v="1"/>
    <n v="6667"/>
    <s v="Sum of Income"/>
    <n v="159176.15"/>
  </r>
  <r>
    <d v="2021-01-03T18:56:00"/>
    <x v="4"/>
    <x v="1"/>
    <n v="30"/>
    <m/>
    <m/>
  </r>
  <r>
    <d v="2021-01-03T19:50:00"/>
    <x v="1"/>
    <x v="1"/>
    <n v="78"/>
    <m/>
    <m/>
  </r>
  <r>
    <d v="2021-01-12T14:00:00"/>
    <x v="1"/>
    <x v="1"/>
    <n v="1460"/>
    <s v="Sum of Total Expenses"/>
    <n v="149738.28"/>
  </r>
  <r>
    <d v="2021-01-13T17:47:00"/>
    <x v="4"/>
    <x v="1"/>
    <n v="43"/>
    <m/>
    <m/>
  </r>
  <r>
    <d v="2021-01-13T20:46:00"/>
    <x v="1"/>
    <x v="1"/>
    <n v="66"/>
    <m/>
    <m/>
  </r>
  <r>
    <d v="2021-01-14T16:56:00"/>
    <x v="2"/>
    <x v="0"/>
    <n v="340"/>
    <m/>
    <m/>
  </r>
  <r>
    <d v="2021-01-15T21:16:00"/>
    <x v="2"/>
    <x v="0"/>
    <n v="1500"/>
    <m/>
    <m/>
  </r>
  <r>
    <d v="2021-01-15T21:16:00"/>
    <x v="1"/>
    <x v="1"/>
    <n v="70"/>
    <s v="Sum of Food Expenses"/>
    <n v="24607.760000000002"/>
  </r>
  <r>
    <d v="2021-01-17T18:31:00"/>
    <x v="1"/>
    <x v="1"/>
    <n v="1100"/>
    <m/>
    <m/>
  </r>
  <r>
    <d v="2021-01-18T13:51:00"/>
    <x v="1"/>
    <x v="1"/>
    <n v="148"/>
    <s v="Sum of Transportation Expenses"/>
    <n v="15873.8"/>
  </r>
  <r>
    <d v="2021-01-18T17:10:00"/>
    <x v="1"/>
    <x v="1"/>
    <n v="59"/>
    <m/>
    <m/>
  </r>
  <r>
    <d v="2021-01-18T20:54:00"/>
    <x v="1"/>
    <x v="1"/>
    <n v="301.14999999999998"/>
    <s v="Sum of Allowance expenses"/>
    <n v="24607.760000000002"/>
  </r>
  <r>
    <d v="2021-01-19T14:27:00"/>
    <x v="1"/>
    <x v="1"/>
    <n v="171"/>
    <m/>
    <m/>
  </r>
  <r>
    <d v="2021-01-21T11:47:00"/>
    <x v="2"/>
    <x v="0"/>
    <n v="200"/>
    <s v="Sum of Household Expenses"/>
    <n v="54810"/>
  </r>
  <r>
    <d v="2021-01-21T11:47:00"/>
    <x v="1"/>
    <x v="1"/>
    <n v="37"/>
    <m/>
    <m/>
  </r>
  <r>
    <d v="2021-01-21T14:22:00"/>
    <x v="1"/>
    <x v="1"/>
    <n v="188"/>
    <s v="Sum of Education Expenses"/>
    <n v="14000"/>
  </r>
  <r>
    <d v="2021-01-23T21:27:00"/>
    <x v="2"/>
    <x v="0"/>
    <n v="2000"/>
    <m/>
    <m/>
  </r>
  <r>
    <d v="2021-01-23T21:27:00"/>
    <x v="1"/>
    <x v="1"/>
    <n v="176"/>
    <m/>
    <m/>
  </r>
  <r>
    <d v="2021-01-23T21:27:00"/>
    <x v="5"/>
    <x v="1"/>
    <n v="200"/>
    <m/>
    <m/>
  </r>
  <r>
    <d v="2021-01-23T21:29:00"/>
    <x v="2"/>
    <x v="0"/>
    <n v="310"/>
    <m/>
    <m/>
  </r>
  <r>
    <d v="2021-01-25T10:23:00"/>
    <x v="1"/>
    <x v="1"/>
    <n v="18"/>
    <m/>
    <m/>
  </r>
  <r>
    <d v="2021-01-26T16:52:00"/>
    <x v="1"/>
    <x v="1"/>
    <n v="25"/>
    <m/>
    <m/>
  </r>
  <r>
    <d v="2021-01-26T17:45:00"/>
    <x v="2"/>
    <x v="0"/>
    <n v="125"/>
    <m/>
    <m/>
  </r>
  <r>
    <d v="2021-01-26T17:45:00"/>
    <x v="1"/>
    <x v="1"/>
    <n v="115"/>
    <m/>
    <m/>
  </r>
  <r>
    <d v="2021-01-27T13:38:00"/>
    <x v="6"/>
    <x v="0"/>
    <n v="55000"/>
    <m/>
    <m/>
  </r>
  <r>
    <d v="2021-01-27T13:39:00"/>
    <x v="1"/>
    <x v="1"/>
    <n v="279"/>
    <m/>
    <m/>
  </r>
  <r>
    <d v="2021-01-27T13:41:00"/>
    <x v="2"/>
    <x v="1"/>
    <n v="1100"/>
    <m/>
    <m/>
  </r>
  <r>
    <d v="2021-01-28T14:23:00"/>
    <x v="1"/>
    <x v="1"/>
    <n v="138"/>
    <m/>
    <m/>
  </r>
  <r>
    <d v="2021-01-28T21:58:00"/>
    <x v="1"/>
    <x v="1"/>
    <n v="10"/>
    <m/>
    <m/>
  </r>
  <r>
    <d v="2021-01-29T14:44:00"/>
    <x v="2"/>
    <x v="1"/>
    <n v="100"/>
    <m/>
    <m/>
  </r>
  <r>
    <d v="2021-01-30T12:28:00"/>
    <x v="1"/>
    <x v="1"/>
    <n v="105"/>
    <m/>
    <m/>
  </r>
  <r>
    <d v="2021-01-30T19:01:00"/>
    <x v="1"/>
    <x v="1"/>
    <n v="120"/>
    <m/>
    <m/>
  </r>
  <r>
    <d v="2021-01-30T19:17:00"/>
    <x v="1"/>
    <x v="1"/>
    <n v="155"/>
    <m/>
    <m/>
  </r>
  <r>
    <d v="2021-01-31T08:27:00"/>
    <x v="2"/>
    <x v="1"/>
    <n v="200"/>
    <m/>
    <m/>
  </r>
  <r>
    <d v="2021-02-01T14:16:00"/>
    <x v="4"/>
    <x v="1"/>
    <n v="725"/>
    <m/>
    <m/>
  </r>
  <r>
    <d v="2021-02-01T20:32:00"/>
    <x v="1"/>
    <x v="1"/>
    <n v="200"/>
    <m/>
    <m/>
  </r>
  <r>
    <d v="2021-02-01T20:33:00"/>
    <x v="2"/>
    <x v="1"/>
    <n v="8"/>
    <m/>
    <m/>
  </r>
  <r>
    <d v="2021-02-02T20:15:00"/>
    <x v="1"/>
    <x v="1"/>
    <n v="120"/>
    <m/>
    <m/>
  </r>
  <r>
    <d v="2021-02-03T10:11:00"/>
    <x v="1"/>
    <x v="1"/>
    <n v="50"/>
    <m/>
    <m/>
  </r>
  <r>
    <d v="2021-02-13T21:54:00"/>
    <x v="5"/>
    <x v="1"/>
    <n v="100"/>
    <m/>
    <m/>
  </r>
  <r>
    <d v="2021-02-16T16:57:00"/>
    <x v="1"/>
    <x v="1"/>
    <n v="475"/>
    <m/>
    <m/>
  </r>
  <r>
    <d v="2021-02-16T16:57:00"/>
    <x v="1"/>
    <x v="1"/>
    <n v="165"/>
    <m/>
    <m/>
  </r>
  <r>
    <d v="2021-02-17T13:11:00"/>
    <x v="1"/>
    <x v="1"/>
    <n v="80"/>
    <m/>
    <m/>
  </r>
  <r>
    <d v="2021-02-18T23:01:00"/>
    <x v="1"/>
    <x v="1"/>
    <n v="348"/>
    <m/>
    <m/>
  </r>
  <r>
    <d v="2021-02-19T06:18:00"/>
    <x v="4"/>
    <x v="1"/>
    <n v="2709"/>
    <m/>
    <m/>
  </r>
  <r>
    <d v="2021-02-19T06:27:00"/>
    <x v="2"/>
    <x v="1"/>
    <n v="50"/>
    <m/>
    <m/>
  </r>
  <r>
    <d v="2021-02-19T08:26:00"/>
    <x v="4"/>
    <x v="1"/>
    <n v="60"/>
    <m/>
    <m/>
  </r>
  <r>
    <d v="2021-02-19T21:35:00"/>
    <x v="4"/>
    <x v="1"/>
    <n v="1575"/>
    <m/>
    <m/>
  </r>
  <r>
    <d v="2021-02-19T21:57:00"/>
    <x v="1"/>
    <x v="1"/>
    <n v="250"/>
    <m/>
    <m/>
  </r>
  <r>
    <d v="2021-02-19T23:03:00"/>
    <x v="1"/>
    <x v="1"/>
    <n v="111"/>
    <m/>
    <m/>
  </r>
  <r>
    <d v="2021-02-20T15:24:00"/>
    <x v="1"/>
    <x v="1"/>
    <n v="200"/>
    <m/>
    <m/>
  </r>
  <r>
    <d v="2021-02-21T15:38:00"/>
    <x v="4"/>
    <x v="1"/>
    <n v="201.8"/>
    <m/>
    <m/>
  </r>
  <r>
    <d v="2021-02-21T15:40:00"/>
    <x v="3"/>
    <x v="1"/>
    <n v="3336"/>
    <m/>
    <m/>
  </r>
  <r>
    <d v="2021-02-21T22:15:00"/>
    <x v="4"/>
    <x v="1"/>
    <n v="1300"/>
    <m/>
    <m/>
  </r>
  <r>
    <d v="2021-02-23T16:06:00"/>
    <x v="1"/>
    <x v="1"/>
    <n v="83"/>
    <m/>
    <m/>
  </r>
  <r>
    <d v="2021-02-23T17:35:00"/>
    <x v="5"/>
    <x v="1"/>
    <n v="3999"/>
    <m/>
    <m/>
  </r>
  <r>
    <d v="2021-02-24T22:21:00"/>
    <x v="1"/>
    <x v="1"/>
    <n v="289"/>
    <m/>
    <m/>
  </r>
  <r>
    <d v="2021-02-26T01:39:00"/>
    <x v="1"/>
    <x v="1"/>
    <n v="84"/>
    <m/>
    <m/>
  </r>
  <r>
    <d v="2021-02-26T17:37:00"/>
    <x v="2"/>
    <x v="1"/>
    <n v="100"/>
    <m/>
    <m/>
  </r>
  <r>
    <d v="2021-02-27T15:29:00"/>
    <x v="1"/>
    <x v="1"/>
    <n v="243"/>
    <m/>
    <m/>
  </r>
  <r>
    <d v="2021-02-28T11:45:00"/>
    <x v="6"/>
    <x v="0"/>
    <n v="55000"/>
    <m/>
    <m/>
  </r>
  <r>
    <d v="2021-02-28T11:56:00"/>
    <x v="1"/>
    <x v="1"/>
    <n v="339.15"/>
    <m/>
    <m/>
  </r>
  <r>
    <d v="2021-03-01T14:30:00"/>
    <x v="2"/>
    <x v="0"/>
    <n v="300"/>
    <m/>
    <m/>
  </r>
  <r>
    <d v="2021-03-01T14:31:00"/>
    <x v="1"/>
    <x v="1"/>
    <n v="300"/>
    <m/>
    <m/>
  </r>
  <r>
    <d v="2021-03-01T21:11:00"/>
    <x v="2"/>
    <x v="0"/>
    <n v="1140"/>
    <m/>
    <m/>
  </r>
  <r>
    <d v="2021-03-01T21:54:00"/>
    <x v="2"/>
    <x v="0"/>
    <n v="201"/>
    <m/>
    <m/>
  </r>
  <r>
    <d v="2021-03-01T22:15:00"/>
    <x v="1"/>
    <x v="1"/>
    <n v="10"/>
    <m/>
    <m/>
  </r>
  <r>
    <d v="2021-03-02T08:59:00"/>
    <x v="2"/>
    <x v="1"/>
    <n v="150"/>
    <m/>
    <m/>
  </r>
  <r>
    <d v="2021-03-02T14:53:00"/>
    <x v="1"/>
    <x v="1"/>
    <n v="50"/>
    <m/>
    <m/>
  </r>
  <r>
    <d v="2021-03-15T21:17:00"/>
    <x v="4"/>
    <x v="1"/>
    <n v="1365"/>
    <m/>
    <m/>
  </r>
  <r>
    <d v="2021-03-21T21:12:00"/>
    <x v="6"/>
    <x v="0"/>
    <n v="55000"/>
    <m/>
    <m/>
  </r>
  <r>
    <d v="2021-03-22T06:33:00"/>
    <x v="3"/>
    <x v="1"/>
    <n v="5120"/>
    <m/>
    <m/>
  </r>
  <r>
    <d v="2021-03-23T12:38:00"/>
    <x v="5"/>
    <x v="1"/>
    <n v="3997"/>
    <m/>
    <m/>
  </r>
  <r>
    <d v="2021-03-31T08:26:00"/>
    <x v="4"/>
    <x v="1"/>
    <n v="153"/>
    <m/>
    <m/>
  </r>
  <r>
    <d v="2021-04-01T07:58:00"/>
    <x v="1"/>
    <x v="1"/>
    <n v="107"/>
    <m/>
    <m/>
  </r>
  <r>
    <d v="2021-04-01T08:01:00"/>
    <x v="2"/>
    <x v="1"/>
    <n v="80"/>
    <m/>
    <m/>
  </r>
  <r>
    <d v="2021-04-01T13:53:00"/>
    <x v="1"/>
    <x v="1"/>
    <n v="106"/>
    <m/>
    <m/>
  </r>
  <r>
    <d v="2021-04-01T22:11:00"/>
    <x v="7"/>
    <x v="1"/>
    <n v="14000"/>
    <m/>
    <m/>
  </r>
  <r>
    <d v="2021-04-03T10:11:00"/>
    <x v="2"/>
    <x v="1"/>
    <n v="300"/>
    <m/>
    <m/>
  </r>
  <r>
    <d v="2021-04-19T20:45:00"/>
    <x v="4"/>
    <x v="1"/>
    <n v="200"/>
    <m/>
    <m/>
  </r>
  <r>
    <d v="2021-04-19T20:45:00"/>
    <x v="1"/>
    <x v="1"/>
    <n v="380"/>
    <m/>
    <m/>
  </r>
  <r>
    <d v="2021-04-21T22:10:00"/>
    <x v="6"/>
    <x v="0"/>
    <n v="55000"/>
    <m/>
    <m/>
  </r>
  <r>
    <d v="2021-04-22T06:33:00"/>
    <x v="3"/>
    <x v="1"/>
    <n v="5180"/>
    <m/>
    <m/>
  </r>
  <r>
    <d v="2021-04-22T20:28:00"/>
    <x v="1"/>
    <x v="1"/>
    <n v="80"/>
    <m/>
    <m/>
  </r>
  <r>
    <d v="2021-04-25T20:46:00"/>
    <x v="4"/>
    <x v="1"/>
    <n v="306"/>
    <m/>
    <m/>
  </r>
  <r>
    <d v="2021-05-01T14:30:00"/>
    <x v="1"/>
    <x v="1"/>
    <n v="388"/>
    <m/>
    <m/>
  </r>
  <r>
    <d v="2021-05-01T14:35:00"/>
    <x v="4"/>
    <x v="1"/>
    <n v="600"/>
    <m/>
    <m/>
  </r>
  <r>
    <d v="2021-05-01T14:37:00"/>
    <x v="2"/>
    <x v="1"/>
    <n v="500"/>
    <m/>
    <m/>
  </r>
  <r>
    <d v="2021-05-01T14:39:00"/>
    <x v="2"/>
    <x v="1"/>
    <n v="500"/>
    <m/>
    <m/>
  </r>
  <r>
    <d v="2021-05-01T14:42:00"/>
    <x v="2"/>
    <x v="1"/>
    <n v="30"/>
    <m/>
    <m/>
  </r>
  <r>
    <d v="2021-05-01T14:42:00"/>
    <x v="1"/>
    <x v="1"/>
    <n v="354"/>
    <m/>
    <m/>
  </r>
  <r>
    <d v="2021-05-01T14:46:00"/>
    <x v="2"/>
    <x v="1"/>
    <n v="40"/>
    <m/>
    <m/>
  </r>
  <r>
    <d v="2021-05-18T19:51:00"/>
    <x v="5"/>
    <x v="1"/>
    <n v="1363.72"/>
    <m/>
    <m/>
  </r>
  <r>
    <d v="2021-05-21T20:23:00"/>
    <x v="6"/>
    <x v="0"/>
    <n v="55000"/>
    <m/>
    <m/>
  </r>
  <r>
    <d v="2021-05-22T06:33:00"/>
    <x v="3"/>
    <x v="1"/>
    <n v="5120"/>
    <m/>
    <m/>
  </r>
  <r>
    <d v="2021-05-31T08:44:00"/>
    <x v="4"/>
    <x v="1"/>
    <n v="50"/>
    <m/>
    <m/>
  </r>
  <r>
    <d v="2021-06-01T11:48:00"/>
    <x v="4"/>
    <x v="1"/>
    <n v="429"/>
    <m/>
    <m/>
  </r>
  <r>
    <d v="2021-06-01T14:22:00"/>
    <x v="1"/>
    <x v="1"/>
    <n v="10"/>
    <m/>
    <m/>
  </r>
  <r>
    <d v="2021-06-01T20:13:00"/>
    <x v="1"/>
    <x v="1"/>
    <n v="877.81"/>
    <m/>
    <m/>
  </r>
  <r>
    <d v="2021-06-01T20:58:00"/>
    <x v="1"/>
    <x v="1"/>
    <n v="200"/>
    <m/>
    <m/>
  </r>
  <r>
    <d v="2021-06-01T21:30:00"/>
    <x v="2"/>
    <x v="0"/>
    <n v="440"/>
    <m/>
    <m/>
  </r>
  <r>
    <d v="2021-06-02T16:40:00"/>
    <x v="2"/>
    <x v="1"/>
    <n v="4500"/>
    <m/>
    <m/>
  </r>
  <r>
    <d v="2021-06-02T17:52:00"/>
    <x v="4"/>
    <x v="1"/>
    <n v="1000"/>
    <m/>
    <m/>
  </r>
  <r>
    <d v="2021-06-02T17:53:00"/>
    <x v="1"/>
    <x v="1"/>
    <n v="150"/>
    <m/>
    <m/>
  </r>
  <r>
    <d v="2021-06-02T18:32:00"/>
    <x v="1"/>
    <x v="1"/>
    <n v="125"/>
    <m/>
    <m/>
  </r>
  <r>
    <d v="2021-06-02T21:20:00"/>
    <x v="1"/>
    <x v="1"/>
    <n v="491"/>
    <m/>
    <m/>
  </r>
  <r>
    <d v="2021-06-14T15:18:00"/>
    <x v="1"/>
    <x v="1"/>
    <n v="749"/>
    <m/>
    <m/>
  </r>
  <r>
    <d v="2021-06-22T06:33:00"/>
    <x v="3"/>
    <x v="1"/>
    <n v="4120"/>
    <m/>
    <m/>
  </r>
  <r>
    <d v="2021-06-22T16:41:00"/>
    <x v="6"/>
    <x v="0"/>
    <n v="55000"/>
    <m/>
    <m/>
  </r>
  <r>
    <d v="2021-07-01T13:51:00"/>
    <x v="1"/>
    <x v="1"/>
    <n v="1599"/>
    <m/>
    <m/>
  </r>
  <r>
    <d v="2021-07-02T07:08:00"/>
    <x v="4"/>
    <x v="1"/>
    <n v="214"/>
    <m/>
    <m/>
  </r>
  <r>
    <d v="2021-07-18T12:59:00"/>
    <x v="2"/>
    <x v="1"/>
    <n v="200"/>
    <m/>
    <m/>
  </r>
  <r>
    <d v="2021-07-22T06:33:00"/>
    <x v="3"/>
    <x v="1"/>
    <n v="4620"/>
    <m/>
    <m/>
  </r>
  <r>
    <d v="2021-07-23T21:29:00"/>
    <x v="1"/>
    <x v="1"/>
    <n v="302"/>
    <m/>
    <m/>
  </r>
  <r>
    <d v="2021-07-24T21:49:00"/>
    <x v="5"/>
    <x v="1"/>
    <n v="1500"/>
    <m/>
    <m/>
  </r>
  <r>
    <d v="2021-07-25T13:35:00"/>
    <x v="1"/>
    <x v="1"/>
    <n v="259"/>
    <m/>
    <m/>
  </r>
  <r>
    <d v="2021-07-26T17:37:00"/>
    <x v="6"/>
    <x v="0"/>
    <n v="55000"/>
    <m/>
    <m/>
  </r>
  <r>
    <d v="2021-07-27T13:38:00"/>
    <x v="2"/>
    <x v="0"/>
    <n v="300"/>
    <m/>
    <m/>
  </r>
  <r>
    <d v="2021-08-01T13:38:00"/>
    <x v="3"/>
    <x v="1"/>
    <n v="4580"/>
    <m/>
    <m/>
  </r>
  <r>
    <d v="2021-08-01T13:45:00"/>
    <x v="1"/>
    <x v="1"/>
    <n v="535.29999999999995"/>
    <m/>
    <m/>
  </r>
  <r>
    <d v="2021-08-01T13:46:00"/>
    <x v="2"/>
    <x v="0"/>
    <n v="260"/>
    <m/>
    <m/>
  </r>
  <r>
    <d v="2021-08-02T10:37:00"/>
    <x v="6"/>
    <x v="0"/>
    <n v="55000"/>
    <m/>
    <m/>
  </r>
  <r>
    <d v="2021-08-02T20:14:00"/>
    <x v="2"/>
    <x v="0"/>
    <n v="500"/>
    <m/>
    <m/>
  </r>
  <r>
    <d v="2021-08-17T08:35:00"/>
    <x v="2"/>
    <x v="1"/>
    <n v="50"/>
    <m/>
    <m/>
  </r>
  <r>
    <d v="2021-08-21T16:06:00"/>
    <x v="4"/>
    <x v="1"/>
    <n v="138"/>
    <m/>
    <m/>
  </r>
  <r>
    <d v="2021-08-24T19:15:00"/>
    <x v="1"/>
    <x v="1"/>
    <n v="324.7"/>
    <m/>
    <m/>
  </r>
  <r>
    <d v="2021-08-26T14:07:00"/>
    <x v="1"/>
    <x v="1"/>
    <n v="40"/>
    <m/>
    <m/>
  </r>
  <r>
    <d v="2021-08-27T21:25:00"/>
    <x v="4"/>
    <x v="1"/>
    <n v="43"/>
    <m/>
    <m/>
  </r>
  <r>
    <d v="2021-08-30T11:44:00"/>
    <x v="2"/>
    <x v="0"/>
    <n v="2250"/>
    <m/>
    <m/>
  </r>
  <r>
    <d v="2021-09-02T09:18:00"/>
    <x v="3"/>
    <x v="1"/>
    <n v="2099"/>
    <m/>
    <m/>
  </r>
  <r>
    <d v="2021-09-03T18:22:00"/>
    <x v="2"/>
    <x v="0"/>
    <n v="100"/>
    <m/>
    <m/>
  </r>
  <r>
    <d v="2021-09-14T16:58:00"/>
    <x v="2"/>
    <x v="0"/>
    <n v="170"/>
    <m/>
    <m/>
  </r>
  <r>
    <d v="2021-09-23T21:29:00"/>
    <x v="1"/>
    <x v="1"/>
    <n v="300"/>
    <m/>
    <m/>
  </r>
  <r>
    <d v="2021-09-23T21:41:00"/>
    <x v="1"/>
    <x v="1"/>
    <n v="465"/>
    <m/>
    <m/>
  </r>
  <r>
    <d v="2021-09-23T21:45:00"/>
    <x v="1"/>
    <x v="1"/>
    <n v="40"/>
    <m/>
    <m/>
  </r>
  <r>
    <d v="2021-09-24T14:08:00"/>
    <x v="1"/>
    <x v="1"/>
    <n v="133"/>
    <m/>
    <m/>
  </r>
  <r>
    <d v="2021-09-24T20:17:00"/>
    <x v="6"/>
    <x v="0"/>
    <n v="55000"/>
    <m/>
    <m/>
  </r>
  <r>
    <d v="2021-09-25T09:20:00"/>
    <x v="4"/>
    <x v="1"/>
    <n v="3325"/>
    <m/>
    <m/>
  </r>
  <r>
    <d v="2021-09-27T13:41:00"/>
    <x v="2"/>
    <x v="1"/>
    <n v="300"/>
    <m/>
    <m/>
  </r>
  <r>
    <d v="2021-10-01T14:04:00"/>
    <x v="1"/>
    <x v="1"/>
    <n v="106"/>
    <m/>
    <m/>
  </r>
  <r>
    <d v="2021-10-01T21:11:00"/>
    <x v="6"/>
    <x v="0"/>
    <n v="55140"/>
    <m/>
    <m/>
  </r>
  <r>
    <d v="2021-10-01T21:54:00"/>
    <x v="2"/>
    <x v="0"/>
    <n v="201"/>
    <m/>
    <m/>
  </r>
  <r>
    <d v="2021-10-02T09:18:00"/>
    <x v="3"/>
    <x v="1"/>
    <n v="2099"/>
    <m/>
    <m/>
  </r>
  <r>
    <d v="2021-10-02T20:15:00"/>
    <x v="1"/>
    <x v="1"/>
    <n v="641"/>
    <m/>
    <m/>
  </r>
  <r>
    <d v="2021-10-14T21:03:00"/>
    <x v="1"/>
    <x v="1"/>
    <n v="80"/>
    <m/>
    <m/>
  </r>
  <r>
    <d v="2021-10-16T10:42:00"/>
    <x v="1"/>
    <x v="1"/>
    <n v="110"/>
    <m/>
    <m/>
  </r>
  <r>
    <d v="2021-10-18T21:01:00"/>
    <x v="2"/>
    <x v="1"/>
    <n v="10000"/>
    <m/>
    <m/>
  </r>
  <r>
    <d v="2021-10-27T12:33:00"/>
    <x v="2"/>
    <x v="0"/>
    <n v="40"/>
    <m/>
    <m/>
  </r>
  <r>
    <d v="2021-10-30T11:45:00"/>
    <x v="2"/>
    <x v="0"/>
    <n v="20"/>
    <m/>
    <m/>
  </r>
  <r>
    <d v="2021-10-30T11:45:00"/>
    <x v="4"/>
    <x v="1"/>
    <n v="286"/>
    <m/>
    <m/>
  </r>
  <r>
    <d v="2021-10-30T12:38:00"/>
    <x v="4"/>
    <x v="1"/>
    <n v="199"/>
    <m/>
    <m/>
  </r>
  <r>
    <d v="2021-11-01T14:07:00"/>
    <x v="1"/>
    <x v="1"/>
    <n v="135.5"/>
    <m/>
    <m/>
  </r>
  <r>
    <d v="2021-11-02T09:18:00"/>
    <x v="3"/>
    <x v="1"/>
    <n v="4099"/>
    <m/>
    <m/>
  </r>
  <r>
    <d v="2021-11-02T22:41:00"/>
    <x v="1"/>
    <x v="1"/>
    <n v="373"/>
    <m/>
    <m/>
  </r>
  <r>
    <d v="2021-11-13T19:10:00"/>
    <x v="2"/>
    <x v="0"/>
    <n v="1000"/>
    <m/>
    <m/>
  </r>
  <r>
    <d v="2021-11-14T16:54:00"/>
    <x v="1"/>
    <x v="1"/>
    <n v="1530"/>
    <m/>
    <m/>
  </r>
  <r>
    <d v="2021-11-14T16:54:00"/>
    <x v="2"/>
    <x v="0"/>
    <n v="340"/>
    <m/>
    <m/>
  </r>
  <r>
    <d v="2021-11-14T16:55:00"/>
    <x v="6"/>
    <x v="0"/>
    <n v="55240"/>
    <m/>
    <m/>
  </r>
  <r>
    <d v="2021-11-14T16:56:00"/>
    <x v="2"/>
    <x v="0"/>
    <n v="70"/>
    <m/>
    <m/>
  </r>
  <r>
    <d v="2021-11-18T12:59:00"/>
    <x v="2"/>
    <x v="0"/>
    <n v="1000"/>
    <m/>
    <m/>
  </r>
  <r>
    <d v="2021-11-27T18:41:00"/>
    <x v="4"/>
    <x v="1"/>
    <n v="35"/>
    <m/>
    <m/>
  </r>
  <r>
    <d v="2021-11-27T22:34:00"/>
    <x v="1"/>
    <x v="1"/>
    <n v="130"/>
    <m/>
    <m/>
  </r>
  <r>
    <d v="2021-11-27T23:14:00"/>
    <x v="1"/>
    <x v="1"/>
    <n v="120"/>
    <m/>
    <m/>
  </r>
  <r>
    <d v="2021-11-28T13:10:00"/>
    <x v="1"/>
    <x v="1"/>
    <n v="269.39999999999998"/>
    <m/>
    <m/>
  </r>
  <r>
    <d v="2021-11-28T19:59:00"/>
    <x v="1"/>
    <x v="1"/>
    <n v="94"/>
    <m/>
    <m/>
  </r>
  <r>
    <d v="2021-11-29T09:29:00"/>
    <x v="1"/>
    <x v="1"/>
    <n v="40"/>
    <m/>
    <m/>
  </r>
  <r>
    <d v="2021-11-29T20:09:00"/>
    <x v="1"/>
    <x v="1"/>
    <n v="40"/>
    <m/>
    <m/>
  </r>
  <r>
    <d v="2021-11-29T20:47:00"/>
    <x v="1"/>
    <x v="1"/>
    <n v="40"/>
    <m/>
    <m/>
  </r>
  <r>
    <d v="2021-11-29T20:47:00"/>
    <x v="1"/>
    <x v="1"/>
    <n v="50"/>
    <m/>
    <m/>
  </r>
  <r>
    <d v="2021-11-29T21:56:00"/>
    <x v="4"/>
    <x v="1"/>
    <n v="44"/>
    <m/>
    <m/>
  </r>
  <r>
    <d v="2021-11-30T10:11:00"/>
    <x v="1"/>
    <x v="1"/>
    <n v="70"/>
    <m/>
    <m/>
  </r>
  <r>
    <d v="2021-11-30T14:17:00"/>
    <x v="1"/>
    <x v="1"/>
    <n v="128"/>
    <m/>
    <m/>
  </r>
  <r>
    <d v="2021-11-30T14:24:00"/>
    <x v="5"/>
    <x v="1"/>
    <n v="115"/>
    <m/>
    <m/>
  </r>
  <r>
    <d v="2021-12-01T13:25:00"/>
    <x v="1"/>
    <x v="1"/>
    <n v="301.75"/>
    <m/>
    <m/>
  </r>
  <r>
    <d v="2021-12-01T13:25:00"/>
    <x v="2"/>
    <x v="0"/>
    <n v="200"/>
    <m/>
    <m/>
  </r>
  <r>
    <d v="2021-12-01T22:44:00"/>
    <x v="2"/>
    <x v="1"/>
    <n v="479"/>
    <m/>
    <m/>
  </r>
  <r>
    <d v="2021-12-02T14:47:00"/>
    <x v="2"/>
    <x v="0"/>
    <n v="10000"/>
    <m/>
    <m/>
  </r>
  <r>
    <d v="2021-12-02T14:48:00"/>
    <x v="1"/>
    <x v="1"/>
    <n v="80"/>
    <m/>
    <m/>
  </r>
  <r>
    <d v="2021-12-02T16:04:00"/>
    <x v="3"/>
    <x v="1"/>
    <n v="7770"/>
    <m/>
    <m/>
  </r>
  <r>
    <d v="2021-12-12T21:47:00"/>
    <x v="1"/>
    <x v="1"/>
    <n v="25"/>
    <m/>
    <m/>
  </r>
  <r>
    <d v="2021-12-14T10:33:00"/>
    <x v="1"/>
    <x v="1"/>
    <n v="65"/>
    <m/>
    <m/>
  </r>
  <r>
    <d v="2021-12-14T21:21:00"/>
    <x v="1"/>
    <x v="1"/>
    <n v="75"/>
    <m/>
    <m/>
  </r>
  <r>
    <d v="2021-12-14T23:54:00"/>
    <x v="1"/>
    <x v="1"/>
    <n v="400"/>
    <m/>
    <m/>
  </r>
  <r>
    <d v="2021-12-16T13:38:00"/>
    <x v="1"/>
    <x v="1"/>
    <n v="30"/>
    <m/>
    <m/>
  </r>
  <r>
    <d v="2021-12-16T18:35:00"/>
    <x v="1"/>
    <x v="1"/>
    <n v="20"/>
    <m/>
    <m/>
  </r>
  <r>
    <d v="2021-12-16T18:44:00"/>
    <x v="1"/>
    <x v="1"/>
    <n v="300"/>
    <m/>
    <m/>
  </r>
  <r>
    <d v="2021-12-17T14:45:00"/>
    <x v="1"/>
    <x v="1"/>
    <n v="110"/>
    <m/>
    <m/>
  </r>
  <r>
    <d v="2021-12-17T18:54:00"/>
    <x v="1"/>
    <x v="1"/>
    <n v="700"/>
    <m/>
    <m/>
  </r>
  <r>
    <d v="2021-12-18T14:19:00"/>
    <x v="1"/>
    <x v="1"/>
    <n v="160"/>
    <m/>
    <m/>
  </r>
  <r>
    <d v="2021-12-18T19:52:00"/>
    <x v="2"/>
    <x v="0"/>
    <n v="400"/>
    <m/>
    <m/>
  </r>
  <r>
    <d v="2021-12-18T21:00:00"/>
    <x v="1"/>
    <x v="1"/>
    <n v="113"/>
    <m/>
    <m/>
  </r>
  <r>
    <d v="2021-12-18T21:00:00"/>
    <x v="0"/>
    <x v="0"/>
    <n v="5000"/>
    <m/>
    <m/>
  </r>
  <r>
    <d v="2021-12-18T21:01:00"/>
    <x v="2"/>
    <x v="1"/>
    <n v="200"/>
    <m/>
    <m/>
  </r>
  <r>
    <d v="2021-12-19T15:51:00"/>
    <x v="2"/>
    <x v="1"/>
    <n v="10000"/>
    <m/>
    <m/>
  </r>
  <r>
    <d v="2021-12-20T09:46:00"/>
    <x v="1"/>
    <x v="1"/>
    <n v="40"/>
    <m/>
    <m/>
  </r>
  <r>
    <d v="2021-12-20T13:35:00"/>
    <x v="1"/>
    <x v="1"/>
    <n v="85"/>
    <m/>
    <m/>
  </r>
  <r>
    <d v="2021-12-20T15:29:00"/>
    <x v="1"/>
    <x v="1"/>
    <n v="20"/>
    <m/>
    <m/>
  </r>
  <r>
    <d v="2021-12-20T16:55:00"/>
    <x v="1"/>
    <x v="1"/>
    <n v="20"/>
    <m/>
    <m/>
  </r>
  <r>
    <d v="2021-12-20T19:22:00"/>
    <x v="4"/>
    <x v="1"/>
    <n v="800"/>
    <m/>
    <m/>
  </r>
  <r>
    <d v="2021-12-20T19:23:00"/>
    <x v="1"/>
    <x v="1"/>
    <n v="80"/>
    <m/>
    <m/>
  </r>
  <r>
    <d v="2021-12-21T11:43:00"/>
    <x v="1"/>
    <x v="1"/>
    <n v="18"/>
    <m/>
    <m/>
  </r>
  <r>
    <d v="2021-12-21T14:02:00"/>
    <x v="1"/>
    <x v="1"/>
    <n v="25"/>
    <m/>
    <m/>
  </r>
  <r>
    <d v="2021-12-21T20:53:00"/>
    <x v="1"/>
    <x v="1"/>
    <n v="239"/>
    <m/>
    <m/>
  </r>
  <r>
    <d v="2021-12-23T13:51:00"/>
    <x v="1"/>
    <x v="1"/>
    <n v="32"/>
    <m/>
    <m/>
  </r>
  <r>
    <d v="2021-12-23T16:31:00"/>
    <x v="1"/>
    <x v="1"/>
    <n v="15"/>
    <m/>
    <m/>
  </r>
  <r>
    <d v="2021-12-24T14:35:00"/>
    <x v="1"/>
    <x v="1"/>
    <n v="262"/>
    <m/>
    <m/>
  </r>
  <r>
    <d v="2021-12-25T13:32:00"/>
    <x v="1"/>
    <x v="1"/>
    <n v="40"/>
    <m/>
    <m/>
  </r>
  <r>
    <d v="2021-12-25T15:35:00"/>
    <x v="1"/>
    <x v="1"/>
    <n v="30"/>
    <m/>
    <m/>
  </r>
  <r>
    <d v="2021-12-25T17:01:00"/>
    <x v="1"/>
    <x v="1"/>
    <n v="300"/>
    <m/>
    <m/>
  </r>
  <r>
    <d v="2021-12-25T19:50:00"/>
    <x v="5"/>
    <x v="1"/>
    <n v="400"/>
    <m/>
    <m/>
  </r>
  <r>
    <d v="2021-12-25T22:53:00"/>
    <x v="1"/>
    <x v="1"/>
    <n v="504"/>
    <m/>
    <m/>
  </r>
  <r>
    <d v="2021-12-27T12:33:00"/>
    <x v="1"/>
    <x v="1"/>
    <n v="50"/>
    <m/>
    <m/>
  </r>
  <r>
    <d v="2021-12-27T13:44:00"/>
    <x v="2"/>
    <x v="0"/>
    <n v="80"/>
    <m/>
    <m/>
  </r>
  <r>
    <d v="2021-12-27T13:45:00"/>
    <x v="1"/>
    <x v="2"/>
    <n v="115"/>
    <m/>
    <m/>
  </r>
  <r>
    <d v="2021-12-28T13:42:00"/>
    <x v="1"/>
    <x v="1"/>
    <n v="14"/>
    <m/>
    <m/>
  </r>
  <r>
    <d v="2021-12-30T11:45:00"/>
    <x v="1"/>
    <x v="1"/>
    <n v="20"/>
    <m/>
    <m/>
  </r>
  <r>
    <d v="2021-12-30T12:37:00"/>
    <x v="2"/>
    <x v="0"/>
    <n v="250"/>
    <m/>
    <m/>
  </r>
  <r>
    <d v="2021-12-30T12:43:00"/>
    <x v="1"/>
    <x v="1"/>
    <n v="25"/>
    <m/>
    <m/>
  </r>
  <r>
    <d v="2021-12-30T13:36:00"/>
    <x v="6"/>
    <x v="0"/>
    <n v="55530"/>
    <m/>
    <m/>
  </r>
  <r>
    <d v="2021-12-30T13:56:00"/>
    <x v="4"/>
    <x v="1"/>
    <n v="43"/>
    <m/>
    <m/>
  </r>
  <r>
    <d v="2021-12-30T14:10:00"/>
    <x v="1"/>
    <x v="1"/>
    <n v="2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5">
  <r>
    <d v="2021-01-01T21:45:00"/>
    <s v="Allowance"/>
    <x v="0"/>
    <n v="8000"/>
    <m/>
    <m/>
  </r>
  <r>
    <d v="2021-01-01T21:46:00"/>
    <s v="Food"/>
    <x v="1"/>
    <n v="85"/>
    <m/>
    <m/>
  </r>
  <r>
    <d v="2021-01-03T18:21:00"/>
    <s v="Other"/>
    <x v="0"/>
    <n v="500"/>
    <m/>
    <m/>
  </r>
  <r>
    <d v="2021-01-03T18:22:00"/>
    <s v="Household"/>
    <x v="1"/>
    <n v="6667"/>
    <s v="Sum of Income"/>
    <n v="159176.15"/>
  </r>
  <r>
    <d v="2021-01-03T18:56:00"/>
    <s v="Transportation"/>
    <x v="1"/>
    <n v="30"/>
    <m/>
    <m/>
  </r>
  <r>
    <d v="2021-01-03T19:50:00"/>
    <s v="Food"/>
    <x v="1"/>
    <n v="78"/>
    <m/>
    <m/>
  </r>
  <r>
    <d v="2021-01-12T14:00:00"/>
    <s v="Food"/>
    <x v="1"/>
    <n v="1460"/>
    <s v="Sum of Total Expenses"/>
    <n v="149738.28"/>
  </r>
  <r>
    <d v="2021-01-13T17:47:00"/>
    <s v="Transportation"/>
    <x v="1"/>
    <n v="43"/>
    <m/>
    <m/>
  </r>
  <r>
    <d v="2021-01-13T20:46:00"/>
    <s v="Food"/>
    <x v="1"/>
    <n v="66"/>
    <m/>
    <m/>
  </r>
  <r>
    <d v="2021-01-14T16:56:00"/>
    <s v="Other"/>
    <x v="0"/>
    <n v="340"/>
    <m/>
    <m/>
  </r>
  <r>
    <d v="2021-01-15T21:16:00"/>
    <s v="Other"/>
    <x v="0"/>
    <n v="1500"/>
    <m/>
    <m/>
  </r>
  <r>
    <d v="2021-01-15T21:16:00"/>
    <s v="Food"/>
    <x v="1"/>
    <n v="70"/>
    <s v="Sum of Food Expenses"/>
    <n v="24607.760000000002"/>
  </r>
  <r>
    <d v="2021-01-17T18:31:00"/>
    <s v="Food"/>
    <x v="1"/>
    <n v="1100"/>
    <m/>
    <m/>
  </r>
  <r>
    <d v="2021-01-18T13:51:00"/>
    <s v="Food"/>
    <x v="1"/>
    <n v="148"/>
    <s v="Sum of Transportation Expenses"/>
    <n v="15873.8"/>
  </r>
  <r>
    <d v="2021-01-18T17:10:00"/>
    <s v="Food"/>
    <x v="1"/>
    <n v="59"/>
    <m/>
    <m/>
  </r>
  <r>
    <d v="2021-01-18T20:54:00"/>
    <s v="Food"/>
    <x v="1"/>
    <n v="301.14999999999998"/>
    <s v="Sum of Allowance expenses"/>
    <n v="24607.760000000002"/>
  </r>
  <r>
    <d v="2021-01-19T14:27:00"/>
    <s v="Food"/>
    <x v="1"/>
    <n v="171"/>
    <m/>
    <m/>
  </r>
  <r>
    <d v="2021-01-21T11:47:00"/>
    <s v="Other"/>
    <x v="0"/>
    <n v="200"/>
    <s v="Sum of Household Expenses"/>
    <n v="54810"/>
  </r>
  <r>
    <d v="2021-01-21T11:47:00"/>
    <s v="Food"/>
    <x v="1"/>
    <n v="37"/>
    <m/>
    <m/>
  </r>
  <r>
    <d v="2021-01-21T14:22:00"/>
    <s v="Food"/>
    <x v="1"/>
    <n v="188"/>
    <s v="Sum of Education Expenses"/>
    <n v="14000"/>
  </r>
  <r>
    <d v="2021-01-23T21:27:00"/>
    <s v="Other"/>
    <x v="0"/>
    <n v="2000"/>
    <m/>
    <m/>
  </r>
  <r>
    <d v="2021-01-23T21:27:00"/>
    <s v="Food"/>
    <x v="1"/>
    <n v="176"/>
    <m/>
    <m/>
  </r>
  <r>
    <d v="2021-01-23T21:27:00"/>
    <s v="apparel"/>
    <x v="1"/>
    <n v="200"/>
    <m/>
    <m/>
  </r>
  <r>
    <d v="2021-01-23T21:29:00"/>
    <s v="Other"/>
    <x v="0"/>
    <n v="310"/>
    <m/>
    <m/>
  </r>
  <r>
    <d v="2021-01-25T10:23:00"/>
    <s v="Food"/>
    <x v="1"/>
    <n v="18"/>
    <m/>
    <m/>
  </r>
  <r>
    <d v="2021-01-26T16:52:00"/>
    <s v="Food"/>
    <x v="1"/>
    <n v="25"/>
    <m/>
    <m/>
  </r>
  <r>
    <d v="2021-01-26T17:45:00"/>
    <s v="Other"/>
    <x v="0"/>
    <n v="125"/>
    <m/>
    <m/>
  </r>
  <r>
    <d v="2021-01-26T17:45:00"/>
    <s v="Food"/>
    <x v="1"/>
    <n v="115"/>
    <m/>
    <m/>
  </r>
  <r>
    <d v="2021-01-27T13:38:00"/>
    <s v="salary"/>
    <x v="0"/>
    <n v="55000"/>
    <m/>
    <m/>
  </r>
  <r>
    <d v="2021-01-27T13:39:00"/>
    <s v="Food"/>
    <x v="1"/>
    <n v="279"/>
    <m/>
    <m/>
  </r>
  <r>
    <d v="2021-01-27T13:41:00"/>
    <s v="Other"/>
    <x v="1"/>
    <n v="1100"/>
    <m/>
    <m/>
  </r>
  <r>
    <d v="2021-01-28T14:23:00"/>
    <s v="Food"/>
    <x v="1"/>
    <n v="138"/>
    <m/>
    <m/>
  </r>
  <r>
    <d v="2021-01-28T21:58:00"/>
    <s v="Food"/>
    <x v="1"/>
    <n v="10"/>
    <m/>
    <m/>
  </r>
  <r>
    <d v="2021-01-29T14:44:00"/>
    <s v="Other"/>
    <x v="1"/>
    <n v="100"/>
    <m/>
    <m/>
  </r>
  <r>
    <d v="2021-01-30T12:28:00"/>
    <s v="Food"/>
    <x v="1"/>
    <n v="105"/>
    <m/>
    <m/>
  </r>
  <r>
    <d v="2021-01-30T19:01:00"/>
    <s v="Food"/>
    <x v="1"/>
    <n v="120"/>
    <m/>
    <m/>
  </r>
  <r>
    <d v="2021-01-30T19:17:00"/>
    <s v="Food"/>
    <x v="1"/>
    <n v="155"/>
    <m/>
    <m/>
  </r>
  <r>
    <d v="2021-01-31T08:27:00"/>
    <s v="Other"/>
    <x v="1"/>
    <n v="200"/>
    <m/>
    <m/>
  </r>
  <r>
    <d v="2021-02-01T14:16:00"/>
    <s v="Transportation"/>
    <x v="1"/>
    <n v="725"/>
    <m/>
    <m/>
  </r>
  <r>
    <d v="2021-02-01T20:32:00"/>
    <s v="Food"/>
    <x v="1"/>
    <n v="200"/>
    <m/>
    <m/>
  </r>
  <r>
    <d v="2021-02-01T20:33:00"/>
    <s v="Other"/>
    <x v="1"/>
    <n v="8"/>
    <m/>
    <m/>
  </r>
  <r>
    <d v="2021-02-02T20:15:00"/>
    <s v="Food"/>
    <x v="1"/>
    <n v="120"/>
    <m/>
    <m/>
  </r>
  <r>
    <d v="2021-02-03T10:11:00"/>
    <s v="Food"/>
    <x v="1"/>
    <n v="50"/>
    <m/>
    <m/>
  </r>
  <r>
    <d v="2021-02-13T21:54:00"/>
    <s v="apparel"/>
    <x v="1"/>
    <n v="100"/>
    <m/>
    <m/>
  </r>
  <r>
    <d v="2021-02-16T16:57:00"/>
    <s v="Food"/>
    <x v="1"/>
    <n v="475"/>
    <m/>
    <m/>
  </r>
  <r>
    <d v="2021-02-16T16:57:00"/>
    <s v="Food"/>
    <x v="1"/>
    <n v="165"/>
    <m/>
    <m/>
  </r>
  <r>
    <d v="2021-02-17T13:11:00"/>
    <s v="Food"/>
    <x v="1"/>
    <n v="80"/>
    <m/>
    <m/>
  </r>
  <r>
    <d v="2021-02-18T23:01:00"/>
    <s v="Food"/>
    <x v="1"/>
    <n v="348"/>
    <m/>
    <m/>
  </r>
  <r>
    <d v="2021-02-19T06:18:00"/>
    <s v="Transportation"/>
    <x v="1"/>
    <n v="2709"/>
    <m/>
    <m/>
  </r>
  <r>
    <d v="2021-02-19T06:27:00"/>
    <s v="Other"/>
    <x v="1"/>
    <n v="50"/>
    <m/>
    <m/>
  </r>
  <r>
    <d v="2021-02-19T08:26:00"/>
    <s v="Transportation"/>
    <x v="1"/>
    <n v="60"/>
    <m/>
    <m/>
  </r>
  <r>
    <d v="2021-02-19T21:35:00"/>
    <s v="Transportation"/>
    <x v="1"/>
    <n v="1575"/>
    <m/>
    <m/>
  </r>
  <r>
    <d v="2021-02-19T21:57:00"/>
    <s v="Food"/>
    <x v="1"/>
    <n v="250"/>
    <m/>
    <m/>
  </r>
  <r>
    <d v="2021-02-19T23:03:00"/>
    <s v="Food"/>
    <x v="1"/>
    <n v="111"/>
    <m/>
    <m/>
  </r>
  <r>
    <d v="2021-02-20T15:24:00"/>
    <s v="Food"/>
    <x v="1"/>
    <n v="200"/>
    <m/>
    <m/>
  </r>
  <r>
    <d v="2021-02-21T15:38:00"/>
    <s v="Transportation"/>
    <x v="1"/>
    <n v="201.8"/>
    <m/>
    <m/>
  </r>
  <r>
    <d v="2021-02-21T15:40:00"/>
    <s v="Household"/>
    <x v="1"/>
    <n v="3336"/>
    <m/>
    <m/>
  </r>
  <r>
    <d v="2021-02-21T22:15:00"/>
    <s v="Transportation"/>
    <x v="1"/>
    <n v="1300"/>
    <m/>
    <m/>
  </r>
  <r>
    <d v="2021-02-23T16:06:00"/>
    <s v="Food"/>
    <x v="1"/>
    <n v="83"/>
    <m/>
    <m/>
  </r>
  <r>
    <d v="2021-02-23T17:35:00"/>
    <s v="apparel"/>
    <x v="1"/>
    <n v="3999"/>
    <m/>
    <m/>
  </r>
  <r>
    <d v="2021-02-24T22:21:00"/>
    <s v="Food"/>
    <x v="1"/>
    <n v="289"/>
    <m/>
    <m/>
  </r>
  <r>
    <d v="2021-02-26T01:39:00"/>
    <s v="Food"/>
    <x v="1"/>
    <n v="84"/>
    <m/>
    <m/>
  </r>
  <r>
    <d v="2021-02-26T17:37:00"/>
    <s v="Other"/>
    <x v="1"/>
    <n v="100"/>
    <m/>
    <m/>
  </r>
  <r>
    <d v="2021-02-27T15:29:00"/>
    <s v="Food"/>
    <x v="1"/>
    <n v="243"/>
    <m/>
    <m/>
  </r>
  <r>
    <d v="2021-02-28T11:45:00"/>
    <s v="salary"/>
    <x v="0"/>
    <n v="55000"/>
    <m/>
    <m/>
  </r>
  <r>
    <d v="2021-02-28T11:56:00"/>
    <s v="Food"/>
    <x v="1"/>
    <n v="339.15"/>
    <m/>
    <m/>
  </r>
  <r>
    <d v="2021-03-01T14:30:00"/>
    <s v="Other"/>
    <x v="0"/>
    <n v="300"/>
    <m/>
    <m/>
  </r>
  <r>
    <d v="2021-03-01T14:31:00"/>
    <s v="Food"/>
    <x v="1"/>
    <n v="300"/>
    <m/>
    <m/>
  </r>
  <r>
    <d v="2021-03-01T21:11:00"/>
    <s v="Other"/>
    <x v="0"/>
    <n v="1140"/>
    <m/>
    <m/>
  </r>
  <r>
    <d v="2021-03-01T21:54:00"/>
    <s v="Other"/>
    <x v="0"/>
    <n v="201"/>
    <m/>
    <m/>
  </r>
  <r>
    <d v="2021-03-01T22:15:00"/>
    <s v="Food"/>
    <x v="1"/>
    <n v="10"/>
    <m/>
    <m/>
  </r>
  <r>
    <d v="2021-03-02T08:59:00"/>
    <s v="Other"/>
    <x v="1"/>
    <n v="150"/>
    <m/>
    <m/>
  </r>
  <r>
    <d v="2021-03-02T14:53:00"/>
    <s v="Food"/>
    <x v="1"/>
    <n v="50"/>
    <m/>
    <m/>
  </r>
  <r>
    <d v="2021-03-15T21:17:00"/>
    <s v="Transportation"/>
    <x v="1"/>
    <n v="1365"/>
    <m/>
    <m/>
  </r>
  <r>
    <d v="2021-03-21T21:12:00"/>
    <s v="salary"/>
    <x v="0"/>
    <n v="55000"/>
    <m/>
    <m/>
  </r>
  <r>
    <d v="2021-03-22T06:33:00"/>
    <s v="Household"/>
    <x v="1"/>
    <n v="5120"/>
    <m/>
    <m/>
  </r>
  <r>
    <d v="2021-03-23T12:38:00"/>
    <s v="apparel"/>
    <x v="1"/>
    <n v="3997"/>
    <m/>
    <m/>
  </r>
  <r>
    <d v="2021-03-31T08:26:00"/>
    <s v="Transportation"/>
    <x v="1"/>
    <n v="153"/>
    <m/>
    <m/>
  </r>
  <r>
    <d v="2021-04-01T07:58:00"/>
    <s v="Food"/>
    <x v="1"/>
    <n v="107"/>
    <m/>
    <m/>
  </r>
  <r>
    <d v="2021-04-01T08:01:00"/>
    <s v="Other"/>
    <x v="1"/>
    <n v="80"/>
    <m/>
    <m/>
  </r>
  <r>
    <d v="2021-04-01T13:53:00"/>
    <s v="Food"/>
    <x v="1"/>
    <n v="106"/>
    <m/>
    <m/>
  </r>
  <r>
    <d v="2021-04-01T22:11:00"/>
    <s v="Education"/>
    <x v="1"/>
    <n v="14000"/>
    <m/>
    <m/>
  </r>
  <r>
    <d v="2021-04-03T10:11:00"/>
    <s v="Other"/>
    <x v="1"/>
    <n v="300"/>
    <m/>
    <m/>
  </r>
  <r>
    <d v="2021-04-19T20:45:00"/>
    <s v="Transportation"/>
    <x v="1"/>
    <n v="200"/>
    <m/>
    <m/>
  </r>
  <r>
    <d v="2021-04-19T20:45:00"/>
    <s v="Food"/>
    <x v="1"/>
    <n v="380"/>
    <m/>
    <m/>
  </r>
  <r>
    <d v="2021-04-21T22:10:00"/>
    <s v="salary"/>
    <x v="0"/>
    <n v="55000"/>
    <m/>
    <m/>
  </r>
  <r>
    <d v="2021-04-22T06:33:00"/>
    <s v="Household"/>
    <x v="1"/>
    <n v="5180"/>
    <m/>
    <m/>
  </r>
  <r>
    <d v="2021-04-22T20:28:00"/>
    <s v="Food"/>
    <x v="1"/>
    <n v="80"/>
    <m/>
    <m/>
  </r>
  <r>
    <d v="2021-04-25T20:46:00"/>
    <s v="Transportation"/>
    <x v="1"/>
    <n v="306"/>
    <m/>
    <m/>
  </r>
  <r>
    <d v="2021-05-01T14:30:00"/>
    <s v="Food"/>
    <x v="1"/>
    <n v="388"/>
    <m/>
    <m/>
  </r>
  <r>
    <d v="2021-05-01T14:35:00"/>
    <s v="Transportation"/>
    <x v="1"/>
    <n v="600"/>
    <m/>
    <m/>
  </r>
  <r>
    <d v="2021-05-01T14:37:00"/>
    <s v="Other"/>
    <x v="1"/>
    <n v="500"/>
    <m/>
    <m/>
  </r>
  <r>
    <d v="2021-05-01T14:39:00"/>
    <s v="Other"/>
    <x v="1"/>
    <n v="500"/>
    <m/>
    <m/>
  </r>
  <r>
    <d v="2021-05-01T14:42:00"/>
    <s v="Other"/>
    <x v="1"/>
    <n v="30"/>
    <m/>
    <m/>
  </r>
  <r>
    <d v="2021-05-01T14:42:00"/>
    <s v="Food"/>
    <x v="1"/>
    <n v="354"/>
    <m/>
    <m/>
  </r>
  <r>
    <d v="2021-05-01T14:46:00"/>
    <s v="Other"/>
    <x v="1"/>
    <n v="40"/>
    <m/>
    <m/>
  </r>
  <r>
    <d v="2021-05-18T19:51:00"/>
    <s v="apparel"/>
    <x v="1"/>
    <n v="1363.72"/>
    <m/>
    <m/>
  </r>
  <r>
    <d v="2021-05-21T20:23:00"/>
    <s v="salary"/>
    <x v="0"/>
    <n v="55000"/>
    <m/>
    <m/>
  </r>
  <r>
    <d v="2021-05-22T06:33:00"/>
    <s v="Household"/>
    <x v="1"/>
    <n v="5120"/>
    <m/>
    <m/>
  </r>
  <r>
    <d v="2021-05-31T08:44:00"/>
    <s v="Transportation"/>
    <x v="1"/>
    <n v="50"/>
    <m/>
    <m/>
  </r>
  <r>
    <d v="2021-06-01T11:48:00"/>
    <s v="Transportation"/>
    <x v="1"/>
    <n v="429"/>
    <m/>
    <m/>
  </r>
  <r>
    <d v="2021-06-01T14:22:00"/>
    <s v="Food"/>
    <x v="1"/>
    <n v="10"/>
    <m/>
    <m/>
  </r>
  <r>
    <d v="2021-06-01T20:13:00"/>
    <s v="Food"/>
    <x v="1"/>
    <n v="877.81"/>
    <m/>
    <m/>
  </r>
  <r>
    <d v="2021-06-01T20:58:00"/>
    <s v="Food"/>
    <x v="1"/>
    <n v="200"/>
    <m/>
    <m/>
  </r>
  <r>
    <d v="2021-06-01T21:30:00"/>
    <s v="Other"/>
    <x v="0"/>
    <n v="440"/>
    <m/>
    <m/>
  </r>
  <r>
    <d v="2021-06-02T16:40:00"/>
    <s v="Other"/>
    <x v="1"/>
    <n v="4500"/>
    <m/>
    <m/>
  </r>
  <r>
    <d v="2021-06-02T17:52:00"/>
    <s v="Transportation"/>
    <x v="1"/>
    <n v="1000"/>
    <m/>
    <m/>
  </r>
  <r>
    <d v="2021-06-02T17:53:00"/>
    <s v="Food"/>
    <x v="1"/>
    <n v="150"/>
    <m/>
    <m/>
  </r>
  <r>
    <d v="2021-06-02T18:32:00"/>
    <s v="Food"/>
    <x v="1"/>
    <n v="125"/>
    <m/>
    <m/>
  </r>
  <r>
    <d v="2021-06-02T21:20:00"/>
    <s v="Food"/>
    <x v="1"/>
    <n v="491"/>
    <m/>
    <m/>
  </r>
  <r>
    <d v="2021-06-14T15:18:00"/>
    <s v="Food"/>
    <x v="1"/>
    <n v="749"/>
    <m/>
    <m/>
  </r>
  <r>
    <d v="2021-06-22T06:33:00"/>
    <s v="Household"/>
    <x v="1"/>
    <n v="4120"/>
    <m/>
    <m/>
  </r>
  <r>
    <d v="2021-06-22T16:41:00"/>
    <s v="salary"/>
    <x v="0"/>
    <n v="55000"/>
    <m/>
    <m/>
  </r>
  <r>
    <d v="2021-07-01T13:51:00"/>
    <s v="Food"/>
    <x v="1"/>
    <n v="1599"/>
    <m/>
    <m/>
  </r>
  <r>
    <d v="2021-07-02T07:08:00"/>
    <s v="Transportation"/>
    <x v="1"/>
    <n v="214"/>
    <m/>
    <m/>
  </r>
  <r>
    <d v="2021-07-18T12:59:00"/>
    <s v="Other"/>
    <x v="1"/>
    <n v="200"/>
    <m/>
    <m/>
  </r>
  <r>
    <d v="2021-07-22T06:33:00"/>
    <s v="Household"/>
    <x v="1"/>
    <n v="4620"/>
    <m/>
    <m/>
  </r>
  <r>
    <d v="2021-07-23T21:29:00"/>
    <s v="Food"/>
    <x v="1"/>
    <n v="302"/>
    <m/>
    <m/>
  </r>
  <r>
    <d v="2021-07-24T21:49:00"/>
    <s v="apparel"/>
    <x v="1"/>
    <n v="1500"/>
    <m/>
    <m/>
  </r>
  <r>
    <d v="2021-07-25T13:35:00"/>
    <s v="Food"/>
    <x v="1"/>
    <n v="259"/>
    <m/>
    <m/>
  </r>
  <r>
    <d v="2021-07-26T17:37:00"/>
    <s v="salary"/>
    <x v="0"/>
    <n v="55000"/>
    <m/>
    <m/>
  </r>
  <r>
    <d v="2021-07-27T13:38:00"/>
    <s v="Other"/>
    <x v="0"/>
    <n v="300"/>
    <m/>
    <m/>
  </r>
  <r>
    <d v="2021-08-01T13:38:00"/>
    <s v="Household"/>
    <x v="1"/>
    <n v="4580"/>
    <m/>
    <m/>
  </r>
  <r>
    <d v="2021-08-01T13:45:00"/>
    <s v="Food"/>
    <x v="1"/>
    <n v="535.29999999999995"/>
    <m/>
    <m/>
  </r>
  <r>
    <d v="2021-08-01T13:46:00"/>
    <s v="Other"/>
    <x v="0"/>
    <n v="260"/>
    <m/>
    <m/>
  </r>
  <r>
    <d v="2021-08-02T10:37:00"/>
    <s v="salary"/>
    <x v="0"/>
    <n v="55000"/>
    <m/>
    <m/>
  </r>
  <r>
    <d v="2021-08-02T20:14:00"/>
    <s v="Other"/>
    <x v="0"/>
    <n v="500"/>
    <m/>
    <m/>
  </r>
  <r>
    <d v="2021-08-17T08:35:00"/>
    <s v="Other"/>
    <x v="1"/>
    <n v="50"/>
    <m/>
    <m/>
  </r>
  <r>
    <d v="2021-08-21T16:06:00"/>
    <s v="Transportation"/>
    <x v="1"/>
    <n v="138"/>
    <m/>
    <m/>
  </r>
  <r>
    <d v="2021-08-24T19:15:00"/>
    <s v="Food"/>
    <x v="1"/>
    <n v="324.7"/>
    <m/>
    <m/>
  </r>
  <r>
    <d v="2021-08-26T14:07:00"/>
    <s v="Food"/>
    <x v="1"/>
    <n v="40"/>
    <m/>
    <m/>
  </r>
  <r>
    <d v="2021-08-27T21:25:00"/>
    <s v="Transportation"/>
    <x v="1"/>
    <n v="43"/>
    <m/>
    <m/>
  </r>
  <r>
    <d v="2021-08-30T11:44:00"/>
    <s v="Other"/>
    <x v="0"/>
    <n v="2250"/>
    <m/>
    <m/>
  </r>
  <r>
    <d v="2021-09-02T09:18:00"/>
    <s v="Household"/>
    <x v="1"/>
    <n v="2099"/>
    <m/>
    <m/>
  </r>
  <r>
    <d v="2021-09-03T18:22:00"/>
    <s v="Other"/>
    <x v="0"/>
    <n v="100"/>
    <m/>
    <m/>
  </r>
  <r>
    <d v="2021-09-14T16:58:00"/>
    <s v="Other"/>
    <x v="0"/>
    <n v="170"/>
    <m/>
    <m/>
  </r>
  <r>
    <d v="2021-09-23T21:29:00"/>
    <s v="Food"/>
    <x v="1"/>
    <n v="300"/>
    <m/>
    <m/>
  </r>
  <r>
    <d v="2021-09-23T21:41:00"/>
    <s v="Food"/>
    <x v="1"/>
    <n v="465"/>
    <m/>
    <m/>
  </r>
  <r>
    <d v="2021-09-23T21:45:00"/>
    <s v="Food"/>
    <x v="1"/>
    <n v="40"/>
    <m/>
    <m/>
  </r>
  <r>
    <d v="2021-09-24T14:08:00"/>
    <s v="Food"/>
    <x v="1"/>
    <n v="133"/>
    <m/>
    <m/>
  </r>
  <r>
    <d v="2021-09-24T20:17:00"/>
    <s v="salary"/>
    <x v="0"/>
    <n v="55000"/>
    <m/>
    <m/>
  </r>
  <r>
    <d v="2021-09-25T09:20:00"/>
    <s v="Transportation"/>
    <x v="1"/>
    <n v="3325"/>
    <m/>
    <m/>
  </r>
  <r>
    <d v="2021-09-27T13:41:00"/>
    <s v="Other"/>
    <x v="1"/>
    <n v="300"/>
    <m/>
    <m/>
  </r>
  <r>
    <d v="2021-10-01T14:04:00"/>
    <s v="Food"/>
    <x v="1"/>
    <n v="106"/>
    <m/>
    <m/>
  </r>
  <r>
    <d v="2021-10-01T21:11:00"/>
    <s v="salary"/>
    <x v="0"/>
    <n v="55140"/>
    <m/>
    <m/>
  </r>
  <r>
    <d v="2021-10-01T21:54:00"/>
    <s v="Other"/>
    <x v="0"/>
    <n v="201"/>
    <m/>
    <m/>
  </r>
  <r>
    <d v="2021-10-02T09:18:00"/>
    <s v="Household"/>
    <x v="1"/>
    <n v="2099"/>
    <m/>
    <m/>
  </r>
  <r>
    <d v="2021-10-02T20:15:00"/>
    <s v="Food"/>
    <x v="1"/>
    <n v="641"/>
    <m/>
    <m/>
  </r>
  <r>
    <d v="2021-10-14T21:03:00"/>
    <s v="Food"/>
    <x v="1"/>
    <n v="80"/>
    <m/>
    <m/>
  </r>
  <r>
    <d v="2021-10-16T10:42:00"/>
    <s v="Food"/>
    <x v="1"/>
    <n v="110"/>
    <m/>
    <m/>
  </r>
  <r>
    <d v="2021-10-18T21:01:00"/>
    <s v="Other"/>
    <x v="1"/>
    <n v="10000"/>
    <m/>
    <m/>
  </r>
  <r>
    <d v="2021-10-27T12:33:00"/>
    <s v="Other"/>
    <x v="0"/>
    <n v="40"/>
    <m/>
    <m/>
  </r>
  <r>
    <d v="2021-10-30T11:45:00"/>
    <s v="Other"/>
    <x v="0"/>
    <n v="20"/>
    <m/>
    <m/>
  </r>
  <r>
    <d v="2021-10-30T11:45:00"/>
    <s v="Transportation"/>
    <x v="1"/>
    <n v="286"/>
    <m/>
    <m/>
  </r>
  <r>
    <d v="2021-10-30T12:38:00"/>
    <s v="Transportation"/>
    <x v="1"/>
    <n v="199"/>
    <m/>
    <m/>
  </r>
  <r>
    <d v="2021-11-01T14:07:00"/>
    <s v="Food"/>
    <x v="1"/>
    <n v="135.5"/>
    <m/>
    <m/>
  </r>
  <r>
    <d v="2021-11-02T09:18:00"/>
    <s v="Household"/>
    <x v="1"/>
    <n v="4099"/>
    <m/>
    <m/>
  </r>
  <r>
    <d v="2021-11-02T22:41:00"/>
    <s v="Food"/>
    <x v="1"/>
    <n v="373"/>
    <m/>
    <m/>
  </r>
  <r>
    <d v="2021-11-13T19:10:00"/>
    <s v="Other"/>
    <x v="0"/>
    <n v="1000"/>
    <m/>
    <m/>
  </r>
  <r>
    <d v="2021-11-14T16:54:00"/>
    <s v="Food"/>
    <x v="1"/>
    <n v="1530"/>
    <m/>
    <m/>
  </r>
  <r>
    <d v="2021-11-14T16:54:00"/>
    <s v="Other"/>
    <x v="0"/>
    <n v="340"/>
    <m/>
    <m/>
  </r>
  <r>
    <d v="2021-11-14T16:55:00"/>
    <s v="salary"/>
    <x v="0"/>
    <n v="55240"/>
    <m/>
    <m/>
  </r>
  <r>
    <d v="2021-11-14T16:56:00"/>
    <s v="Other"/>
    <x v="0"/>
    <n v="70"/>
    <m/>
    <m/>
  </r>
  <r>
    <d v="2021-11-18T12:59:00"/>
    <s v="Other"/>
    <x v="0"/>
    <n v="1000"/>
    <m/>
    <m/>
  </r>
  <r>
    <d v="2021-11-27T18:41:00"/>
    <s v="Transportation"/>
    <x v="1"/>
    <n v="35"/>
    <m/>
    <m/>
  </r>
  <r>
    <d v="2021-11-27T22:34:00"/>
    <s v="Food"/>
    <x v="1"/>
    <n v="130"/>
    <m/>
    <m/>
  </r>
  <r>
    <d v="2021-11-27T23:14:00"/>
    <s v="Food"/>
    <x v="1"/>
    <n v="120"/>
    <m/>
    <m/>
  </r>
  <r>
    <d v="2021-11-28T13:10:00"/>
    <s v="Food"/>
    <x v="1"/>
    <n v="269.39999999999998"/>
    <m/>
    <m/>
  </r>
  <r>
    <d v="2021-11-28T19:59:00"/>
    <s v="Food"/>
    <x v="1"/>
    <n v="94"/>
    <m/>
    <m/>
  </r>
  <r>
    <d v="2021-11-29T09:29:00"/>
    <s v="Food"/>
    <x v="1"/>
    <n v="40"/>
    <m/>
    <m/>
  </r>
  <r>
    <d v="2021-11-29T20:09:00"/>
    <s v="Food"/>
    <x v="1"/>
    <n v="40"/>
    <m/>
    <m/>
  </r>
  <r>
    <d v="2021-11-29T20:47:00"/>
    <s v="Food"/>
    <x v="1"/>
    <n v="40"/>
    <m/>
    <m/>
  </r>
  <r>
    <d v="2021-11-29T20:47:00"/>
    <s v="Food"/>
    <x v="1"/>
    <n v="50"/>
    <m/>
    <m/>
  </r>
  <r>
    <d v="2021-11-29T21:56:00"/>
    <s v="Transportation"/>
    <x v="1"/>
    <n v="44"/>
    <m/>
    <m/>
  </r>
  <r>
    <d v="2021-11-30T10:11:00"/>
    <s v="Food"/>
    <x v="1"/>
    <n v="70"/>
    <m/>
    <m/>
  </r>
  <r>
    <d v="2021-11-30T14:17:00"/>
    <s v="Food"/>
    <x v="1"/>
    <n v="128"/>
    <m/>
    <m/>
  </r>
  <r>
    <d v="2021-11-30T14:24:00"/>
    <s v="apparel"/>
    <x v="1"/>
    <n v="115"/>
    <m/>
    <m/>
  </r>
  <r>
    <d v="2021-12-01T13:25:00"/>
    <s v="Food"/>
    <x v="1"/>
    <n v="301.75"/>
    <m/>
    <m/>
  </r>
  <r>
    <d v="2021-12-01T13:25:00"/>
    <s v="Other"/>
    <x v="0"/>
    <n v="200"/>
    <m/>
    <m/>
  </r>
  <r>
    <d v="2021-12-01T22:44:00"/>
    <s v="Other"/>
    <x v="1"/>
    <n v="479"/>
    <m/>
    <m/>
  </r>
  <r>
    <d v="2021-12-02T14:47:00"/>
    <s v="Other"/>
    <x v="0"/>
    <n v="10000"/>
    <m/>
    <m/>
  </r>
  <r>
    <d v="2021-12-02T14:48:00"/>
    <s v="Food"/>
    <x v="1"/>
    <n v="80"/>
    <m/>
    <m/>
  </r>
  <r>
    <d v="2021-12-02T16:04:00"/>
    <s v="Household"/>
    <x v="1"/>
    <n v="7770"/>
    <m/>
    <m/>
  </r>
  <r>
    <d v="2021-12-12T21:47:00"/>
    <s v="Food"/>
    <x v="1"/>
    <n v="25"/>
    <m/>
    <m/>
  </r>
  <r>
    <d v="2021-12-14T10:33:00"/>
    <s v="Food"/>
    <x v="1"/>
    <n v="65"/>
    <m/>
    <m/>
  </r>
  <r>
    <d v="2021-12-14T21:21:00"/>
    <s v="Food"/>
    <x v="1"/>
    <n v="75"/>
    <m/>
    <m/>
  </r>
  <r>
    <d v="2021-12-14T23:54:00"/>
    <s v="Food"/>
    <x v="1"/>
    <n v="400"/>
    <m/>
    <m/>
  </r>
  <r>
    <d v="2021-12-16T13:38:00"/>
    <s v="Food"/>
    <x v="1"/>
    <n v="30"/>
    <m/>
    <m/>
  </r>
  <r>
    <d v="2021-12-16T18:35:00"/>
    <s v="Food"/>
    <x v="1"/>
    <n v="20"/>
    <m/>
    <m/>
  </r>
  <r>
    <d v="2021-12-16T18:44:00"/>
    <s v="Food"/>
    <x v="1"/>
    <n v="300"/>
    <m/>
    <m/>
  </r>
  <r>
    <d v="2021-12-17T14:45:00"/>
    <s v="Food"/>
    <x v="1"/>
    <n v="110"/>
    <m/>
    <m/>
  </r>
  <r>
    <d v="2021-12-17T18:54:00"/>
    <s v="Food"/>
    <x v="1"/>
    <n v="700"/>
    <m/>
    <m/>
  </r>
  <r>
    <d v="2021-12-18T14:19:00"/>
    <s v="Food"/>
    <x v="1"/>
    <n v="160"/>
    <m/>
    <m/>
  </r>
  <r>
    <d v="2021-12-18T19:52:00"/>
    <s v="Other"/>
    <x v="0"/>
    <n v="400"/>
    <m/>
    <m/>
  </r>
  <r>
    <d v="2021-12-18T21:00:00"/>
    <s v="Food"/>
    <x v="1"/>
    <n v="113"/>
    <m/>
    <m/>
  </r>
  <r>
    <d v="2021-12-18T21:00:00"/>
    <s v="Allowance"/>
    <x v="0"/>
    <n v="5000"/>
    <m/>
    <m/>
  </r>
  <r>
    <d v="2021-12-18T21:01:00"/>
    <s v="Other"/>
    <x v="1"/>
    <n v="200"/>
    <m/>
    <m/>
  </r>
  <r>
    <d v="2021-12-19T15:51:00"/>
    <s v="Other"/>
    <x v="1"/>
    <n v="10000"/>
    <m/>
    <m/>
  </r>
  <r>
    <d v="2021-12-20T09:46:00"/>
    <s v="Food"/>
    <x v="1"/>
    <n v="40"/>
    <m/>
    <m/>
  </r>
  <r>
    <d v="2021-12-20T13:35:00"/>
    <s v="Food"/>
    <x v="1"/>
    <n v="85"/>
    <m/>
    <m/>
  </r>
  <r>
    <d v="2021-12-20T15:29:00"/>
    <s v="Food"/>
    <x v="1"/>
    <n v="20"/>
    <m/>
    <m/>
  </r>
  <r>
    <d v="2021-12-20T16:55:00"/>
    <s v="Food"/>
    <x v="1"/>
    <n v="20"/>
    <m/>
    <m/>
  </r>
  <r>
    <d v="2021-12-20T19:22:00"/>
    <s v="Transportation"/>
    <x v="1"/>
    <n v="800"/>
    <m/>
    <m/>
  </r>
  <r>
    <d v="2021-12-20T19:23:00"/>
    <s v="Food"/>
    <x v="1"/>
    <n v="80"/>
    <m/>
    <m/>
  </r>
  <r>
    <d v="2021-12-21T11:43:00"/>
    <s v="Food"/>
    <x v="1"/>
    <n v="18"/>
    <m/>
    <m/>
  </r>
  <r>
    <d v="2021-12-21T14:02:00"/>
    <s v="Food"/>
    <x v="1"/>
    <n v="25"/>
    <m/>
    <m/>
  </r>
  <r>
    <d v="2021-12-21T20:53:00"/>
    <s v="Food"/>
    <x v="1"/>
    <n v="239"/>
    <m/>
    <m/>
  </r>
  <r>
    <d v="2021-12-23T13:51:00"/>
    <s v="Food"/>
    <x v="1"/>
    <n v="32"/>
    <m/>
    <m/>
  </r>
  <r>
    <d v="2021-12-23T16:31:00"/>
    <s v="Food"/>
    <x v="1"/>
    <n v="15"/>
    <m/>
    <m/>
  </r>
  <r>
    <d v="2021-12-24T14:35:00"/>
    <s v="Food"/>
    <x v="1"/>
    <n v="262"/>
    <m/>
    <m/>
  </r>
  <r>
    <d v="2021-12-25T13:32:00"/>
    <s v="Food"/>
    <x v="1"/>
    <n v="40"/>
    <m/>
    <m/>
  </r>
  <r>
    <d v="2021-12-25T15:35:00"/>
    <s v="Food"/>
    <x v="1"/>
    <n v="30"/>
    <m/>
    <m/>
  </r>
  <r>
    <d v="2021-12-25T17:01:00"/>
    <s v="Food"/>
    <x v="1"/>
    <n v="300"/>
    <m/>
    <m/>
  </r>
  <r>
    <d v="2021-12-25T19:50:00"/>
    <s v="apparel"/>
    <x v="1"/>
    <n v="400"/>
    <m/>
    <m/>
  </r>
  <r>
    <d v="2021-12-25T22:53:00"/>
    <s v="Food"/>
    <x v="1"/>
    <n v="504"/>
    <m/>
    <m/>
  </r>
  <r>
    <d v="2021-12-27T12:33:00"/>
    <s v="Food"/>
    <x v="1"/>
    <n v="50"/>
    <m/>
    <m/>
  </r>
  <r>
    <d v="2021-12-27T13:44:00"/>
    <s v="Other"/>
    <x v="0"/>
    <n v="80"/>
    <m/>
    <m/>
  </r>
  <r>
    <d v="2021-12-27T13:45:00"/>
    <s v="Food"/>
    <x v="2"/>
    <n v="115"/>
    <m/>
    <m/>
  </r>
  <r>
    <d v="2021-12-28T13:42:00"/>
    <s v="Food"/>
    <x v="1"/>
    <n v="14"/>
    <m/>
    <m/>
  </r>
  <r>
    <d v="2021-12-30T11:45:00"/>
    <s v="Food"/>
    <x v="1"/>
    <n v="20"/>
    <m/>
    <m/>
  </r>
  <r>
    <d v="2021-12-30T12:37:00"/>
    <s v="Other"/>
    <x v="0"/>
    <n v="250"/>
    <m/>
    <m/>
  </r>
  <r>
    <d v="2021-12-30T12:43:00"/>
    <s v="Food"/>
    <x v="1"/>
    <n v="25"/>
    <m/>
    <m/>
  </r>
  <r>
    <d v="2021-12-30T13:36:00"/>
    <s v="salary"/>
    <x v="0"/>
    <n v="55530"/>
    <m/>
    <m/>
  </r>
  <r>
    <d v="2021-12-30T13:56:00"/>
    <s v="Transportation"/>
    <x v="1"/>
    <n v="43"/>
    <m/>
    <m/>
  </r>
  <r>
    <d v="2021-12-30T14:10:00"/>
    <s v="Food"/>
    <x v="1"/>
    <n v="2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A286C1-3130-4B6A-B552-1004D3A2F298}" name="PivotTable21"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3:C27" firstHeaderRow="0" firstDataRow="1" firstDataCol="1"/>
  <pivotFields count="6">
    <pivotField numFmtId="164" showAll="0"/>
    <pivotField showAll="0"/>
    <pivotField axis="axisRow" showAll="0">
      <items count="4">
        <item x="1"/>
        <item x="0"/>
        <item x="2"/>
        <item t="default"/>
      </items>
    </pivotField>
    <pivotField dataField="1" showAll="0"/>
    <pivotField showAll="0"/>
    <pivotField dataField="1" showAll="0"/>
  </pivotFields>
  <rowFields count="1">
    <field x="2"/>
  </rowFields>
  <rowItems count="4">
    <i>
      <x/>
    </i>
    <i>
      <x v="1"/>
    </i>
    <i>
      <x v="2"/>
    </i>
    <i t="grand">
      <x/>
    </i>
  </rowItems>
  <colFields count="1">
    <field x="-2"/>
  </colFields>
  <colItems count="2">
    <i>
      <x/>
    </i>
    <i i="1">
      <x v="1"/>
    </i>
  </colItems>
  <dataFields count="2">
    <dataField name="Sum of Debit/Credit" fld="3" baseField="0" baseItem="0"/>
    <dataField name="Sum of Calculations" fld="5"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8" format="22" series="1">
      <pivotArea type="data" outline="0" fieldPosition="0">
        <references count="1">
          <reference field="4294967294" count="1" selected="0">
            <x v="0"/>
          </reference>
        </references>
      </pivotArea>
    </chartFormat>
    <chartFormat chart="8" format="3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13A934-2B8F-4F4E-8DE1-FB4BA77E2FFC}" name="PivotTable3"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7" firstHeaderRow="1" firstDataRow="1" firstDataCol="1"/>
  <pivotFields count="6">
    <pivotField numFmtId="164" showAll="0"/>
    <pivotField showAll="0">
      <items count="9">
        <item x="0"/>
        <item x="5"/>
        <item x="7"/>
        <item x="1"/>
        <item x="3"/>
        <item x="2"/>
        <item x="6"/>
        <item x="4"/>
        <item t="default"/>
      </items>
    </pivotField>
    <pivotField axis="axisRow" showAll="0">
      <items count="4">
        <item x="1"/>
        <item x="0"/>
        <item x="2"/>
        <item t="default"/>
      </items>
    </pivotField>
    <pivotField dataField="1" showAll="0"/>
    <pivotField showAll="0"/>
    <pivotField showAll="0"/>
  </pivotFields>
  <rowFields count="1">
    <field x="2"/>
  </rowFields>
  <rowItems count="4">
    <i>
      <x/>
    </i>
    <i>
      <x v="1"/>
    </i>
    <i>
      <x v="2"/>
    </i>
    <i t="grand">
      <x/>
    </i>
  </rowItems>
  <colItems count="1">
    <i/>
  </colItems>
  <dataFields count="1">
    <dataField name="Sum of Debit/Credit" fld="3" baseField="0" baseItem="0"/>
  </dataFields>
  <chartFormats count="2">
    <chartFormat chart="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Expense" xr10:uid="{FFAFF963-531E-44B6-8D16-BA3B30F86ECD}" sourceName="Income/Expense">
  <pivotTables>
    <pivotTable tabId="3" name="PivotTable3"/>
  </pivotTables>
  <data>
    <tabular pivotCacheId="5714712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nses" xr10:uid="{0E89D584-5806-40F3-A607-7073EDB27B51}" sourceName="Expenses">
  <pivotTables>
    <pivotTable tabId="3" name="PivotTable3"/>
  </pivotTables>
  <data>
    <tabular pivotCacheId="57147121">
      <items count="8">
        <i x="0" s="1"/>
        <i x="5" s="1"/>
        <i x="7" s="1"/>
        <i x="1" s="1"/>
        <i x="3" s="1"/>
        <i x="2" s="1"/>
        <i x="6"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Expense" xr10:uid="{3B946C9D-B0F8-4E96-BA2D-BC7006795D4C}" cache="Slicer_Income_Expense" caption="Income/Expense" style="SlicerStyleLight2" rowHeight="234950"/>
  <slicer name="Expenses" xr10:uid="{B65AF345-AFBA-49B4-A577-B24001352DB5}" cache="Slicer_Expenses" caption="Expenses"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DBB12-C8CB-4B08-8991-39345C12E75C}">
  <sheetPr filterMode="1"/>
  <dimension ref="A1:F232"/>
  <sheetViews>
    <sheetView workbookViewId="0">
      <selection activeCell="D18" sqref="D18"/>
    </sheetView>
  </sheetViews>
  <sheetFormatPr defaultRowHeight="14.4" x14ac:dyDescent="0.3"/>
  <cols>
    <col min="1" max="3" width="24" customWidth="1"/>
    <col min="4" max="4" width="17" customWidth="1"/>
    <col min="5" max="5" width="34.77734375" style="5" customWidth="1"/>
    <col min="6" max="6" width="21.5546875" customWidth="1"/>
  </cols>
  <sheetData>
    <row r="1" spans="1:6" x14ac:dyDescent="0.3">
      <c r="A1" s="1" t="s">
        <v>23</v>
      </c>
      <c r="B1" s="1" t="s">
        <v>30</v>
      </c>
      <c r="C1" s="1" t="s">
        <v>0</v>
      </c>
      <c r="D1" s="1" t="s">
        <v>1</v>
      </c>
      <c r="E1" s="4" t="s">
        <v>15</v>
      </c>
      <c r="F1" s="1" t="s">
        <v>24</v>
      </c>
    </row>
    <row r="2" spans="1:6" x14ac:dyDescent="0.3">
      <c r="A2" s="2">
        <v>44197.90625</v>
      </c>
      <c r="B2" t="s">
        <v>2</v>
      </c>
      <c r="C2" t="s">
        <v>3</v>
      </c>
      <c r="D2">
        <v>8000</v>
      </c>
    </row>
    <row r="3" spans="1:6" x14ac:dyDescent="0.3">
      <c r="A3" s="2">
        <v>44197.906944444447</v>
      </c>
      <c r="B3" t="s">
        <v>4</v>
      </c>
      <c r="C3" t="s">
        <v>5</v>
      </c>
      <c r="D3">
        <v>85</v>
      </c>
    </row>
    <row r="4" spans="1:6" x14ac:dyDescent="0.3">
      <c r="A4" s="2">
        <v>44199.76458333333</v>
      </c>
      <c r="B4" t="s">
        <v>6</v>
      </c>
      <c r="C4" t="s">
        <v>3</v>
      </c>
      <c r="D4">
        <v>500</v>
      </c>
    </row>
    <row r="5" spans="1:6" x14ac:dyDescent="0.3">
      <c r="A5" s="2">
        <v>44199.765277777777</v>
      </c>
      <c r="B5" t="s">
        <v>7</v>
      </c>
      <c r="C5" t="s">
        <v>5</v>
      </c>
      <c r="D5">
        <v>6667</v>
      </c>
      <c r="E5" s="6" t="s">
        <v>16</v>
      </c>
      <c r="F5" s="3">
        <f ca="1" xml:space="preserve"> SUMIF(C:C, "Income", D2)</f>
        <v>159176.15</v>
      </c>
    </row>
    <row r="6" spans="1:6" x14ac:dyDescent="0.3">
      <c r="A6" s="2">
        <v>44199.788888888892</v>
      </c>
      <c r="B6" t="s">
        <v>8</v>
      </c>
      <c r="C6" t="s">
        <v>5</v>
      </c>
      <c r="D6">
        <v>30</v>
      </c>
      <c r="E6" s="6"/>
      <c r="F6" s="3"/>
    </row>
    <row r="7" spans="1:6" x14ac:dyDescent="0.3">
      <c r="A7" s="2">
        <v>44199.826388888891</v>
      </c>
      <c r="B7" t="s">
        <v>4</v>
      </c>
      <c r="C7" t="s">
        <v>5</v>
      </c>
      <c r="D7">
        <v>78</v>
      </c>
      <c r="E7" s="6"/>
      <c r="F7" s="3"/>
    </row>
    <row r="8" spans="1:6" x14ac:dyDescent="0.3">
      <c r="A8" s="2">
        <v>44208.583333333336</v>
      </c>
      <c r="B8" t="s">
        <v>4</v>
      </c>
      <c r="C8" t="s">
        <v>5</v>
      </c>
      <c r="D8">
        <v>1460</v>
      </c>
      <c r="E8" s="6" t="s">
        <v>17</v>
      </c>
      <c r="F8" s="3">
        <f xml:space="preserve"> SUMIF(C:C, "Expense", D:D)</f>
        <v>149738.28</v>
      </c>
    </row>
    <row r="9" spans="1:6" x14ac:dyDescent="0.3">
      <c r="A9" s="2">
        <v>44209.740972222222</v>
      </c>
      <c r="B9" t="s">
        <v>8</v>
      </c>
      <c r="C9" t="s">
        <v>5</v>
      </c>
      <c r="D9">
        <v>43</v>
      </c>
      <c r="E9" s="6"/>
      <c r="F9" s="3"/>
    </row>
    <row r="10" spans="1:6" x14ac:dyDescent="0.3">
      <c r="A10" s="2">
        <v>44209.865277777775</v>
      </c>
      <c r="B10" t="s">
        <v>4</v>
      </c>
      <c r="C10" t="s">
        <v>5</v>
      </c>
      <c r="D10">
        <v>66</v>
      </c>
      <c r="E10" s="6"/>
      <c r="F10" s="3"/>
    </row>
    <row r="11" spans="1:6" x14ac:dyDescent="0.3">
      <c r="A11" s="2">
        <v>44210.705555555556</v>
      </c>
      <c r="B11" t="s">
        <v>6</v>
      </c>
      <c r="C11" t="s">
        <v>3</v>
      </c>
      <c r="D11">
        <v>340</v>
      </c>
      <c r="E11" s="6"/>
      <c r="F11" s="3"/>
    </row>
    <row r="12" spans="1:6" x14ac:dyDescent="0.3">
      <c r="A12" s="2">
        <v>44211.886111111111</v>
      </c>
      <c r="B12" t="s">
        <v>6</v>
      </c>
      <c r="C12" t="s">
        <v>3</v>
      </c>
      <c r="D12">
        <v>1500</v>
      </c>
      <c r="E12" s="6"/>
      <c r="F12" s="3"/>
    </row>
    <row r="13" spans="1:6" x14ac:dyDescent="0.3">
      <c r="A13" s="2">
        <v>44211.886111111111</v>
      </c>
      <c r="B13" t="s">
        <v>4</v>
      </c>
      <c r="C13" t="s">
        <v>5</v>
      </c>
      <c r="D13">
        <v>70</v>
      </c>
      <c r="E13" s="6" t="s">
        <v>18</v>
      </c>
      <c r="F13" s="3">
        <f xml:space="preserve"> SUMIF(B:B, "Food", D:D)</f>
        <v>24607.760000000002</v>
      </c>
    </row>
    <row r="14" spans="1:6" x14ac:dyDescent="0.3">
      <c r="A14" s="2">
        <v>44213.771527777775</v>
      </c>
      <c r="B14" t="s">
        <v>4</v>
      </c>
      <c r="C14" t="s">
        <v>5</v>
      </c>
      <c r="D14">
        <v>1100</v>
      </c>
      <c r="E14" s="6"/>
      <c r="F14" s="3"/>
    </row>
    <row r="15" spans="1:6" x14ac:dyDescent="0.3">
      <c r="A15" s="2">
        <v>44214.57708333333</v>
      </c>
      <c r="B15" t="s">
        <v>4</v>
      </c>
      <c r="C15" t="s">
        <v>5</v>
      </c>
      <c r="D15">
        <v>148</v>
      </c>
      <c r="E15" s="6" t="s">
        <v>19</v>
      </c>
      <c r="F15" s="3">
        <f xml:space="preserve"> SUMIF(B:B, "Transportation", D:D)</f>
        <v>15873.8</v>
      </c>
    </row>
    <row r="16" spans="1:6" x14ac:dyDescent="0.3">
      <c r="A16" s="2">
        <v>44214.715277777781</v>
      </c>
      <c r="B16" t="s">
        <v>4</v>
      </c>
      <c r="C16" t="s">
        <v>5</v>
      </c>
      <c r="D16">
        <v>59</v>
      </c>
      <c r="E16" s="6"/>
      <c r="F16" s="3"/>
    </row>
    <row r="17" spans="1:6" x14ac:dyDescent="0.3">
      <c r="A17" s="2">
        <v>44214.870833333334</v>
      </c>
      <c r="B17" t="s">
        <v>4</v>
      </c>
      <c r="C17" t="s">
        <v>5</v>
      </c>
      <c r="D17">
        <v>301.14999999999998</v>
      </c>
      <c r="E17" s="6" t="s">
        <v>22</v>
      </c>
      <c r="F17" s="3">
        <f xml:space="preserve"> SUMIF(B:B, "Food", D:D)</f>
        <v>24607.760000000002</v>
      </c>
    </row>
    <row r="18" spans="1:6" x14ac:dyDescent="0.3">
      <c r="A18" s="2">
        <v>44215.602083333331</v>
      </c>
      <c r="B18" t="s">
        <v>4</v>
      </c>
      <c r="C18" t="s">
        <v>5</v>
      </c>
      <c r="D18">
        <v>171</v>
      </c>
      <c r="E18" s="6"/>
      <c r="F18" s="3"/>
    </row>
    <row r="19" spans="1:6" x14ac:dyDescent="0.3">
      <c r="A19" s="2">
        <v>44217.490972222222</v>
      </c>
      <c r="B19" t="s">
        <v>6</v>
      </c>
      <c r="C19" t="s">
        <v>3</v>
      </c>
      <c r="D19">
        <v>200</v>
      </c>
      <c r="E19" s="6" t="s">
        <v>20</v>
      </c>
      <c r="F19" s="3">
        <f xml:space="preserve"> SUMIF(B:B, "Household", D:D)</f>
        <v>54810</v>
      </c>
    </row>
    <row r="20" spans="1:6" x14ac:dyDescent="0.3">
      <c r="A20" s="2">
        <v>44217.490972222222</v>
      </c>
      <c r="B20" t="s">
        <v>4</v>
      </c>
      <c r="C20" t="s">
        <v>5</v>
      </c>
      <c r="D20">
        <v>37</v>
      </c>
      <c r="E20" s="6"/>
      <c r="F20" s="3"/>
    </row>
    <row r="21" spans="1:6" x14ac:dyDescent="0.3">
      <c r="A21" s="2">
        <v>44217.598611111112</v>
      </c>
      <c r="B21" t="s">
        <v>4</v>
      </c>
      <c r="C21" t="s">
        <v>5</v>
      </c>
      <c r="D21">
        <v>188</v>
      </c>
      <c r="E21" s="6" t="s">
        <v>21</v>
      </c>
      <c r="F21" s="3">
        <f xml:space="preserve"> SUMIF(B:B, "Education", D:D)</f>
        <v>14000</v>
      </c>
    </row>
    <row r="22" spans="1:6" x14ac:dyDescent="0.3">
      <c r="A22" s="2">
        <v>44219.893750000003</v>
      </c>
      <c r="B22" t="s">
        <v>6</v>
      </c>
      <c r="C22" t="s">
        <v>3</v>
      </c>
      <c r="D22">
        <v>2000</v>
      </c>
    </row>
    <row r="23" spans="1:6" x14ac:dyDescent="0.3">
      <c r="A23" s="2">
        <v>44219.893750000003</v>
      </c>
      <c r="B23" t="s">
        <v>4</v>
      </c>
      <c r="C23" t="s">
        <v>5</v>
      </c>
      <c r="D23">
        <v>176</v>
      </c>
    </row>
    <row r="24" spans="1:6" x14ac:dyDescent="0.3">
      <c r="A24" s="2">
        <v>44219.893750000003</v>
      </c>
      <c r="B24" t="s">
        <v>9</v>
      </c>
      <c r="C24" t="s">
        <v>5</v>
      </c>
      <c r="D24">
        <v>200</v>
      </c>
    </row>
    <row r="25" spans="1:6" x14ac:dyDescent="0.3">
      <c r="A25" s="2">
        <v>44219.895138888889</v>
      </c>
      <c r="B25" t="s">
        <v>6</v>
      </c>
      <c r="C25" t="s">
        <v>3</v>
      </c>
      <c r="D25">
        <v>310</v>
      </c>
    </row>
    <row r="26" spans="1:6" x14ac:dyDescent="0.3">
      <c r="A26" s="2">
        <v>44221.432638888888</v>
      </c>
      <c r="B26" t="s">
        <v>4</v>
      </c>
      <c r="C26" t="s">
        <v>5</v>
      </c>
      <c r="D26">
        <v>18</v>
      </c>
    </row>
    <row r="27" spans="1:6" x14ac:dyDescent="0.3">
      <c r="A27" s="2">
        <v>44222.702777777777</v>
      </c>
      <c r="B27" t="s">
        <v>4</v>
      </c>
      <c r="C27" t="s">
        <v>5</v>
      </c>
      <c r="D27">
        <v>25</v>
      </c>
    </row>
    <row r="28" spans="1:6" x14ac:dyDescent="0.3">
      <c r="A28" s="2">
        <v>44222.739583333336</v>
      </c>
      <c r="B28" t="s">
        <v>6</v>
      </c>
      <c r="C28" t="s">
        <v>3</v>
      </c>
      <c r="D28">
        <v>125</v>
      </c>
    </row>
    <row r="29" spans="1:6" x14ac:dyDescent="0.3">
      <c r="A29" s="2">
        <v>44222.739583333336</v>
      </c>
      <c r="B29" t="s">
        <v>4</v>
      </c>
      <c r="C29" t="s">
        <v>5</v>
      </c>
      <c r="D29">
        <v>115</v>
      </c>
    </row>
    <row r="30" spans="1:6" x14ac:dyDescent="0.3">
      <c r="A30" s="2">
        <v>44223.568055555559</v>
      </c>
      <c r="B30" t="s">
        <v>10</v>
      </c>
      <c r="C30" t="s">
        <v>3</v>
      </c>
      <c r="D30">
        <v>55000</v>
      </c>
    </row>
    <row r="31" spans="1:6" x14ac:dyDescent="0.3">
      <c r="A31" s="2">
        <v>44223.568749999999</v>
      </c>
      <c r="B31" t="s">
        <v>4</v>
      </c>
      <c r="C31" t="s">
        <v>5</v>
      </c>
      <c r="D31">
        <v>279</v>
      </c>
    </row>
    <row r="32" spans="1:6" x14ac:dyDescent="0.3">
      <c r="A32" s="2">
        <v>44223.570138888892</v>
      </c>
      <c r="B32" t="s">
        <v>6</v>
      </c>
      <c r="C32" t="s">
        <v>5</v>
      </c>
      <c r="D32">
        <v>1100</v>
      </c>
    </row>
    <row r="33" spans="1:4" x14ac:dyDescent="0.3">
      <c r="A33" s="2">
        <v>44224.599305555559</v>
      </c>
      <c r="B33" t="s">
        <v>4</v>
      </c>
      <c r="C33" t="s">
        <v>5</v>
      </c>
      <c r="D33">
        <v>138</v>
      </c>
    </row>
    <row r="34" spans="1:4" x14ac:dyDescent="0.3">
      <c r="A34" s="2">
        <v>44224.915277777778</v>
      </c>
      <c r="B34" t="s">
        <v>4</v>
      </c>
      <c r="C34" t="s">
        <v>5</v>
      </c>
      <c r="D34">
        <v>10</v>
      </c>
    </row>
    <row r="35" spans="1:4" x14ac:dyDescent="0.3">
      <c r="A35" s="2">
        <v>44225.613888888889</v>
      </c>
      <c r="B35" t="s">
        <v>6</v>
      </c>
      <c r="C35" t="s">
        <v>5</v>
      </c>
      <c r="D35">
        <v>100</v>
      </c>
    </row>
    <row r="36" spans="1:4" x14ac:dyDescent="0.3">
      <c r="A36" s="2">
        <v>44226.519444444442</v>
      </c>
      <c r="B36" t="s">
        <v>4</v>
      </c>
      <c r="C36" t="s">
        <v>5</v>
      </c>
      <c r="D36">
        <v>105</v>
      </c>
    </row>
    <row r="37" spans="1:4" x14ac:dyDescent="0.3">
      <c r="A37" s="2">
        <v>44226.792361111111</v>
      </c>
      <c r="B37" t="s">
        <v>4</v>
      </c>
      <c r="C37" t="s">
        <v>5</v>
      </c>
      <c r="D37">
        <v>120</v>
      </c>
    </row>
    <row r="38" spans="1:4" x14ac:dyDescent="0.3">
      <c r="A38" s="2">
        <v>44226.803472222222</v>
      </c>
      <c r="B38" t="s">
        <v>4</v>
      </c>
      <c r="C38" t="s">
        <v>5</v>
      </c>
      <c r="D38">
        <v>155</v>
      </c>
    </row>
    <row r="39" spans="1:4" x14ac:dyDescent="0.3">
      <c r="A39" s="2">
        <v>44227.352083333331</v>
      </c>
      <c r="B39" t="s">
        <v>6</v>
      </c>
      <c r="C39" t="s">
        <v>5</v>
      </c>
      <c r="D39">
        <v>200</v>
      </c>
    </row>
    <row r="40" spans="1:4" x14ac:dyDescent="0.3">
      <c r="A40" s="2">
        <v>44228.594444444447</v>
      </c>
      <c r="B40" t="s">
        <v>8</v>
      </c>
      <c r="C40" t="s">
        <v>5</v>
      </c>
      <c r="D40">
        <v>725</v>
      </c>
    </row>
    <row r="41" spans="1:4" x14ac:dyDescent="0.3">
      <c r="A41" s="2">
        <v>44228.855555555558</v>
      </c>
      <c r="B41" t="s">
        <v>4</v>
      </c>
      <c r="C41" t="s">
        <v>5</v>
      </c>
      <c r="D41">
        <v>200</v>
      </c>
    </row>
    <row r="42" spans="1:4" x14ac:dyDescent="0.3">
      <c r="A42" s="2">
        <v>44228.856249999997</v>
      </c>
      <c r="B42" t="s">
        <v>6</v>
      </c>
      <c r="C42" t="s">
        <v>5</v>
      </c>
      <c r="D42">
        <v>8</v>
      </c>
    </row>
    <row r="43" spans="1:4" x14ac:dyDescent="0.3">
      <c r="A43" s="2">
        <v>44229.84375</v>
      </c>
      <c r="B43" t="s">
        <v>4</v>
      </c>
      <c r="C43" t="s">
        <v>5</v>
      </c>
      <c r="D43">
        <v>120</v>
      </c>
    </row>
    <row r="44" spans="1:4" x14ac:dyDescent="0.3">
      <c r="A44" s="2">
        <v>44230.424305555556</v>
      </c>
      <c r="B44" t="s">
        <v>4</v>
      </c>
      <c r="C44" t="s">
        <v>5</v>
      </c>
      <c r="D44">
        <v>50</v>
      </c>
    </row>
    <row r="45" spans="1:4" x14ac:dyDescent="0.3">
      <c r="A45" s="2">
        <v>44240.912499999999</v>
      </c>
      <c r="B45" t="s">
        <v>9</v>
      </c>
      <c r="C45" t="s">
        <v>5</v>
      </c>
      <c r="D45">
        <v>100</v>
      </c>
    </row>
    <row r="46" spans="1:4" x14ac:dyDescent="0.3">
      <c r="A46" s="2">
        <v>44243.706250000003</v>
      </c>
      <c r="B46" t="s">
        <v>4</v>
      </c>
      <c r="C46" t="s">
        <v>5</v>
      </c>
      <c r="D46">
        <v>475</v>
      </c>
    </row>
    <row r="47" spans="1:4" x14ac:dyDescent="0.3">
      <c r="A47" s="2">
        <v>44243.706250000003</v>
      </c>
      <c r="B47" t="s">
        <v>4</v>
      </c>
      <c r="C47" t="s">
        <v>5</v>
      </c>
      <c r="D47">
        <v>165</v>
      </c>
    </row>
    <row r="48" spans="1:4" x14ac:dyDescent="0.3">
      <c r="A48" s="2">
        <v>44244.549305555556</v>
      </c>
      <c r="B48" t="s">
        <v>4</v>
      </c>
      <c r="C48" t="s">
        <v>5</v>
      </c>
      <c r="D48">
        <v>80</v>
      </c>
    </row>
    <row r="49" spans="1:4" x14ac:dyDescent="0.3">
      <c r="A49" s="2">
        <v>44245.959027777775</v>
      </c>
      <c r="B49" t="s">
        <v>4</v>
      </c>
      <c r="C49" t="s">
        <v>5</v>
      </c>
      <c r="D49">
        <v>348</v>
      </c>
    </row>
    <row r="50" spans="1:4" x14ac:dyDescent="0.3">
      <c r="A50" s="2">
        <v>44246.262499999997</v>
      </c>
      <c r="B50" t="s">
        <v>8</v>
      </c>
      <c r="C50" t="s">
        <v>5</v>
      </c>
      <c r="D50">
        <v>2709</v>
      </c>
    </row>
    <row r="51" spans="1:4" x14ac:dyDescent="0.3">
      <c r="A51" s="2">
        <v>44246.268750000003</v>
      </c>
      <c r="B51" t="s">
        <v>6</v>
      </c>
      <c r="C51" t="s">
        <v>5</v>
      </c>
      <c r="D51">
        <v>50</v>
      </c>
    </row>
    <row r="52" spans="1:4" x14ac:dyDescent="0.3">
      <c r="A52" s="2">
        <v>44246.351388888892</v>
      </c>
      <c r="B52" t="s">
        <v>8</v>
      </c>
      <c r="C52" t="s">
        <v>5</v>
      </c>
      <c r="D52">
        <v>60</v>
      </c>
    </row>
    <row r="53" spans="1:4" x14ac:dyDescent="0.3">
      <c r="A53" s="2">
        <v>44246.899305555555</v>
      </c>
      <c r="B53" t="s">
        <v>8</v>
      </c>
      <c r="C53" t="s">
        <v>5</v>
      </c>
      <c r="D53">
        <v>1575</v>
      </c>
    </row>
    <row r="54" spans="1:4" x14ac:dyDescent="0.3">
      <c r="A54" s="2">
        <v>44246.914583333331</v>
      </c>
      <c r="B54" t="s">
        <v>4</v>
      </c>
      <c r="C54" t="s">
        <v>5</v>
      </c>
      <c r="D54">
        <v>250</v>
      </c>
    </row>
    <row r="55" spans="1:4" x14ac:dyDescent="0.3">
      <c r="A55" s="2">
        <v>44246.960416666669</v>
      </c>
      <c r="B55" t="s">
        <v>4</v>
      </c>
      <c r="C55" t="s">
        <v>5</v>
      </c>
      <c r="D55">
        <v>111</v>
      </c>
    </row>
    <row r="56" spans="1:4" x14ac:dyDescent="0.3">
      <c r="A56" s="2">
        <v>44247.64166666667</v>
      </c>
      <c r="B56" t="s">
        <v>4</v>
      </c>
      <c r="C56" t="s">
        <v>5</v>
      </c>
      <c r="D56">
        <v>200</v>
      </c>
    </row>
    <row r="57" spans="1:4" x14ac:dyDescent="0.3">
      <c r="A57" s="2">
        <v>44248.651388888888</v>
      </c>
      <c r="B57" t="s">
        <v>8</v>
      </c>
      <c r="C57" t="s">
        <v>5</v>
      </c>
      <c r="D57">
        <v>201.8</v>
      </c>
    </row>
    <row r="58" spans="1:4" x14ac:dyDescent="0.3">
      <c r="A58" s="2">
        <v>44248.652777777781</v>
      </c>
      <c r="B58" t="s">
        <v>7</v>
      </c>
      <c r="C58" t="s">
        <v>5</v>
      </c>
      <c r="D58">
        <v>3336</v>
      </c>
    </row>
    <row r="59" spans="1:4" x14ac:dyDescent="0.3">
      <c r="A59" s="2">
        <v>44248.927083333336</v>
      </c>
      <c r="B59" t="s">
        <v>8</v>
      </c>
      <c r="C59" t="s">
        <v>5</v>
      </c>
      <c r="D59">
        <v>1300</v>
      </c>
    </row>
    <row r="60" spans="1:4" x14ac:dyDescent="0.3">
      <c r="A60" s="2">
        <v>44250.67083333333</v>
      </c>
      <c r="B60" t="s">
        <v>4</v>
      </c>
      <c r="C60" t="s">
        <v>5</v>
      </c>
      <c r="D60">
        <v>83</v>
      </c>
    </row>
    <row r="61" spans="1:4" x14ac:dyDescent="0.3">
      <c r="A61" s="2">
        <v>44250.732638888891</v>
      </c>
      <c r="B61" t="s">
        <v>11</v>
      </c>
      <c r="C61" t="s">
        <v>5</v>
      </c>
      <c r="D61">
        <v>3999</v>
      </c>
    </row>
    <row r="62" spans="1:4" x14ac:dyDescent="0.3">
      <c r="A62" s="2">
        <v>44251.931250000001</v>
      </c>
      <c r="B62" t="s">
        <v>4</v>
      </c>
      <c r="C62" t="s">
        <v>5</v>
      </c>
      <c r="D62">
        <v>289</v>
      </c>
    </row>
    <row r="63" spans="1:4" x14ac:dyDescent="0.3">
      <c r="A63" s="2">
        <v>44253.068749999999</v>
      </c>
      <c r="B63" t="s">
        <v>4</v>
      </c>
      <c r="C63" t="s">
        <v>5</v>
      </c>
      <c r="D63">
        <v>84</v>
      </c>
    </row>
    <row r="64" spans="1:4" x14ac:dyDescent="0.3">
      <c r="A64" s="2">
        <v>44253.734027777777</v>
      </c>
      <c r="B64" t="s">
        <v>6</v>
      </c>
      <c r="C64" t="s">
        <v>5</v>
      </c>
      <c r="D64">
        <v>100</v>
      </c>
    </row>
    <row r="65" spans="1:4" x14ac:dyDescent="0.3">
      <c r="A65" s="2">
        <v>44254.645138888889</v>
      </c>
      <c r="B65" t="s">
        <v>4</v>
      </c>
      <c r="C65" t="s">
        <v>5</v>
      </c>
      <c r="D65">
        <v>243</v>
      </c>
    </row>
    <row r="66" spans="1:4" x14ac:dyDescent="0.3">
      <c r="A66" s="2">
        <v>44255.489583333336</v>
      </c>
      <c r="B66" t="s">
        <v>10</v>
      </c>
      <c r="C66" t="s">
        <v>3</v>
      </c>
      <c r="D66">
        <v>55000</v>
      </c>
    </row>
    <row r="67" spans="1:4" x14ac:dyDescent="0.3">
      <c r="A67" s="2">
        <v>44255.49722222222</v>
      </c>
      <c r="B67" t="s">
        <v>4</v>
      </c>
      <c r="C67" t="s">
        <v>5</v>
      </c>
      <c r="D67">
        <v>339.15</v>
      </c>
    </row>
    <row r="68" spans="1:4" x14ac:dyDescent="0.3">
      <c r="A68" s="2">
        <v>44256.604166666664</v>
      </c>
      <c r="B68" t="s">
        <v>6</v>
      </c>
      <c r="C68" t="s">
        <v>3</v>
      </c>
      <c r="D68">
        <v>300</v>
      </c>
    </row>
    <row r="69" spans="1:4" x14ac:dyDescent="0.3">
      <c r="A69" s="2">
        <v>44256.604861111111</v>
      </c>
      <c r="B69" t="s">
        <v>4</v>
      </c>
      <c r="C69" t="s">
        <v>5</v>
      </c>
      <c r="D69">
        <v>300</v>
      </c>
    </row>
    <row r="70" spans="1:4" x14ac:dyDescent="0.3">
      <c r="A70" s="2">
        <v>44256.882638888892</v>
      </c>
      <c r="B70" t="s">
        <v>6</v>
      </c>
      <c r="C70" t="s">
        <v>3</v>
      </c>
      <c r="D70">
        <v>1140</v>
      </c>
    </row>
    <row r="71" spans="1:4" x14ac:dyDescent="0.3">
      <c r="A71" s="2">
        <v>44256.912499999999</v>
      </c>
      <c r="B71" t="s">
        <v>6</v>
      </c>
      <c r="C71" t="s">
        <v>3</v>
      </c>
      <c r="D71">
        <v>201</v>
      </c>
    </row>
    <row r="72" spans="1:4" x14ac:dyDescent="0.3">
      <c r="A72" s="2">
        <v>44256.927083333336</v>
      </c>
      <c r="B72" t="s">
        <v>4</v>
      </c>
      <c r="C72" t="s">
        <v>5</v>
      </c>
      <c r="D72">
        <v>10</v>
      </c>
    </row>
    <row r="73" spans="1:4" x14ac:dyDescent="0.3">
      <c r="A73" s="2">
        <v>44257.374305555553</v>
      </c>
      <c r="B73" t="s">
        <v>6</v>
      </c>
      <c r="C73" t="s">
        <v>5</v>
      </c>
      <c r="D73">
        <v>150</v>
      </c>
    </row>
    <row r="74" spans="1:4" x14ac:dyDescent="0.3">
      <c r="A74" s="2">
        <v>44257.620138888888</v>
      </c>
      <c r="B74" t="s">
        <v>4</v>
      </c>
      <c r="C74" t="s">
        <v>5</v>
      </c>
      <c r="D74">
        <v>50</v>
      </c>
    </row>
    <row r="75" spans="1:4" x14ac:dyDescent="0.3">
      <c r="A75" s="2">
        <v>44270.886805555558</v>
      </c>
      <c r="B75" t="s">
        <v>8</v>
      </c>
      <c r="C75" t="s">
        <v>5</v>
      </c>
      <c r="D75">
        <v>1365</v>
      </c>
    </row>
    <row r="76" spans="1:4" x14ac:dyDescent="0.3">
      <c r="A76" s="2">
        <v>44276.883333333331</v>
      </c>
      <c r="B76" t="s">
        <v>10</v>
      </c>
      <c r="C76" t="s">
        <v>3</v>
      </c>
      <c r="D76">
        <v>55000</v>
      </c>
    </row>
    <row r="77" spans="1:4" x14ac:dyDescent="0.3">
      <c r="A77" s="2">
        <v>44277.272916666669</v>
      </c>
      <c r="B77" t="s">
        <v>7</v>
      </c>
      <c r="C77" t="s">
        <v>5</v>
      </c>
      <c r="D77">
        <v>5120</v>
      </c>
    </row>
    <row r="78" spans="1:4" x14ac:dyDescent="0.3">
      <c r="A78" s="2">
        <v>44278.526388888888</v>
      </c>
      <c r="B78" t="s">
        <v>11</v>
      </c>
      <c r="C78" t="s">
        <v>5</v>
      </c>
      <c r="D78">
        <v>3997</v>
      </c>
    </row>
    <row r="79" spans="1:4" x14ac:dyDescent="0.3">
      <c r="A79" s="2">
        <v>44286.351388888892</v>
      </c>
      <c r="B79" t="s">
        <v>8</v>
      </c>
      <c r="C79" t="s">
        <v>5</v>
      </c>
      <c r="D79">
        <v>153</v>
      </c>
    </row>
    <row r="80" spans="1:4" x14ac:dyDescent="0.3">
      <c r="A80" s="2">
        <v>44287.331944444442</v>
      </c>
      <c r="B80" t="s">
        <v>4</v>
      </c>
      <c r="C80" t="s">
        <v>5</v>
      </c>
      <c r="D80">
        <v>107</v>
      </c>
    </row>
    <row r="81" spans="1:4" x14ac:dyDescent="0.3">
      <c r="A81" s="2">
        <v>44287.334027777775</v>
      </c>
      <c r="B81" t="s">
        <v>6</v>
      </c>
      <c r="C81" t="s">
        <v>5</v>
      </c>
      <c r="D81">
        <v>80</v>
      </c>
    </row>
    <row r="82" spans="1:4" x14ac:dyDescent="0.3">
      <c r="A82" s="2">
        <v>44287.578472222223</v>
      </c>
      <c r="B82" t="s">
        <v>4</v>
      </c>
      <c r="C82" t="s">
        <v>5</v>
      </c>
      <c r="D82">
        <v>106</v>
      </c>
    </row>
    <row r="83" spans="1:4" x14ac:dyDescent="0.3">
      <c r="A83" s="2">
        <v>44287.924305555556</v>
      </c>
      <c r="B83" t="s">
        <v>12</v>
      </c>
      <c r="C83" t="s">
        <v>5</v>
      </c>
      <c r="D83">
        <v>14000</v>
      </c>
    </row>
    <row r="84" spans="1:4" x14ac:dyDescent="0.3">
      <c r="A84" s="2">
        <v>44289.424305555556</v>
      </c>
      <c r="B84" t="s">
        <v>6</v>
      </c>
      <c r="C84" t="s">
        <v>5</v>
      </c>
      <c r="D84">
        <v>300</v>
      </c>
    </row>
    <row r="85" spans="1:4" x14ac:dyDescent="0.3">
      <c r="A85" s="2">
        <v>44305.864583333336</v>
      </c>
      <c r="B85" t="s">
        <v>8</v>
      </c>
      <c r="C85" t="s">
        <v>5</v>
      </c>
      <c r="D85">
        <v>200</v>
      </c>
    </row>
    <row r="86" spans="1:4" x14ac:dyDescent="0.3">
      <c r="A86" s="2">
        <v>44305.864583333336</v>
      </c>
      <c r="B86" t="s">
        <v>4</v>
      </c>
      <c r="C86" t="s">
        <v>5</v>
      </c>
      <c r="D86">
        <v>380</v>
      </c>
    </row>
    <row r="87" spans="1:4" x14ac:dyDescent="0.3">
      <c r="A87" s="2">
        <v>44307.923611111109</v>
      </c>
      <c r="B87" t="s">
        <v>13</v>
      </c>
      <c r="C87" t="s">
        <v>3</v>
      </c>
      <c r="D87">
        <v>55000</v>
      </c>
    </row>
    <row r="88" spans="1:4" x14ac:dyDescent="0.3">
      <c r="A88" s="2">
        <v>44308.272916666669</v>
      </c>
      <c r="B88" t="s">
        <v>7</v>
      </c>
      <c r="C88" t="s">
        <v>5</v>
      </c>
      <c r="D88">
        <v>5180</v>
      </c>
    </row>
    <row r="89" spans="1:4" x14ac:dyDescent="0.3">
      <c r="A89" s="2">
        <v>44308.852777777778</v>
      </c>
      <c r="B89" t="s">
        <v>4</v>
      </c>
      <c r="C89" t="s">
        <v>5</v>
      </c>
      <c r="D89">
        <v>80</v>
      </c>
    </row>
    <row r="90" spans="1:4" x14ac:dyDescent="0.3">
      <c r="A90" s="2">
        <v>44311.865277777775</v>
      </c>
      <c r="B90" t="s">
        <v>8</v>
      </c>
      <c r="C90" t="s">
        <v>5</v>
      </c>
      <c r="D90">
        <v>306</v>
      </c>
    </row>
    <row r="91" spans="1:4" x14ac:dyDescent="0.3">
      <c r="A91" s="2">
        <v>44317.604166666664</v>
      </c>
      <c r="B91" t="s">
        <v>4</v>
      </c>
      <c r="C91" t="s">
        <v>5</v>
      </c>
      <c r="D91">
        <v>388</v>
      </c>
    </row>
    <row r="92" spans="1:4" x14ac:dyDescent="0.3">
      <c r="A92" s="2">
        <v>44317.607638888891</v>
      </c>
      <c r="B92" t="s">
        <v>8</v>
      </c>
      <c r="C92" t="s">
        <v>5</v>
      </c>
      <c r="D92">
        <v>600</v>
      </c>
    </row>
    <row r="93" spans="1:4" x14ac:dyDescent="0.3">
      <c r="A93" s="2">
        <v>44317.609027777777</v>
      </c>
      <c r="B93" t="s">
        <v>6</v>
      </c>
      <c r="C93" t="s">
        <v>5</v>
      </c>
      <c r="D93">
        <v>500</v>
      </c>
    </row>
    <row r="94" spans="1:4" x14ac:dyDescent="0.3">
      <c r="A94" s="2">
        <v>44317.61041666667</v>
      </c>
      <c r="B94" t="s">
        <v>6</v>
      </c>
      <c r="C94" t="s">
        <v>5</v>
      </c>
      <c r="D94">
        <v>500</v>
      </c>
    </row>
    <row r="95" spans="1:4" x14ac:dyDescent="0.3">
      <c r="A95" s="2">
        <v>44317.612500000003</v>
      </c>
      <c r="B95" t="s">
        <v>6</v>
      </c>
      <c r="C95" t="s">
        <v>5</v>
      </c>
      <c r="D95">
        <v>30</v>
      </c>
    </row>
    <row r="96" spans="1:4" x14ac:dyDescent="0.3">
      <c r="A96" s="2">
        <v>44317.612500000003</v>
      </c>
      <c r="B96" t="s">
        <v>4</v>
      </c>
      <c r="C96" t="s">
        <v>5</v>
      </c>
      <c r="D96">
        <v>354</v>
      </c>
    </row>
    <row r="97" spans="1:4" x14ac:dyDescent="0.3">
      <c r="A97" s="2">
        <v>44317.615277777775</v>
      </c>
      <c r="B97" t="s">
        <v>6</v>
      </c>
      <c r="C97" t="s">
        <v>5</v>
      </c>
      <c r="D97">
        <v>40</v>
      </c>
    </row>
    <row r="98" spans="1:4" x14ac:dyDescent="0.3">
      <c r="A98" s="2">
        <v>44334.82708333333</v>
      </c>
      <c r="B98" t="s">
        <v>9</v>
      </c>
      <c r="C98" t="s">
        <v>5</v>
      </c>
      <c r="D98">
        <v>1363.72</v>
      </c>
    </row>
    <row r="99" spans="1:4" x14ac:dyDescent="0.3">
      <c r="A99" s="2">
        <v>44337.849305555559</v>
      </c>
      <c r="B99" t="s">
        <v>10</v>
      </c>
      <c r="C99" t="s">
        <v>3</v>
      </c>
      <c r="D99">
        <v>55000</v>
      </c>
    </row>
    <row r="100" spans="1:4" x14ac:dyDescent="0.3">
      <c r="A100" s="2">
        <v>44338.272916666669</v>
      </c>
      <c r="B100" t="s">
        <v>7</v>
      </c>
      <c r="C100" t="s">
        <v>5</v>
      </c>
      <c r="D100">
        <v>5120</v>
      </c>
    </row>
    <row r="101" spans="1:4" x14ac:dyDescent="0.3">
      <c r="A101" s="2">
        <v>44347.363888888889</v>
      </c>
      <c r="B101" t="s">
        <v>8</v>
      </c>
      <c r="C101" t="s">
        <v>5</v>
      </c>
      <c r="D101">
        <v>50</v>
      </c>
    </row>
    <row r="102" spans="1:4" x14ac:dyDescent="0.3">
      <c r="A102" s="2">
        <v>44348.491666666669</v>
      </c>
      <c r="B102" t="s">
        <v>8</v>
      </c>
      <c r="C102" t="s">
        <v>5</v>
      </c>
      <c r="D102">
        <v>429</v>
      </c>
    </row>
    <row r="103" spans="1:4" x14ac:dyDescent="0.3">
      <c r="A103" s="2">
        <v>44348.598611111112</v>
      </c>
      <c r="B103" t="s">
        <v>4</v>
      </c>
      <c r="C103" t="s">
        <v>5</v>
      </c>
      <c r="D103">
        <v>10</v>
      </c>
    </row>
    <row r="104" spans="1:4" x14ac:dyDescent="0.3">
      <c r="A104" s="2">
        <v>44348.842361111114</v>
      </c>
      <c r="B104" t="s">
        <v>4</v>
      </c>
      <c r="C104" t="s">
        <v>5</v>
      </c>
      <c r="D104">
        <v>877.81</v>
      </c>
    </row>
    <row r="105" spans="1:4" x14ac:dyDescent="0.3">
      <c r="A105" s="2">
        <v>44348.873611111114</v>
      </c>
      <c r="B105" t="s">
        <v>4</v>
      </c>
      <c r="C105" t="s">
        <v>5</v>
      </c>
      <c r="D105">
        <v>200</v>
      </c>
    </row>
    <row r="106" spans="1:4" x14ac:dyDescent="0.3">
      <c r="A106" s="2">
        <v>44348.895833333336</v>
      </c>
      <c r="B106" t="s">
        <v>6</v>
      </c>
      <c r="C106" t="s">
        <v>3</v>
      </c>
      <c r="D106">
        <v>440</v>
      </c>
    </row>
    <row r="107" spans="1:4" x14ac:dyDescent="0.3">
      <c r="A107" s="2">
        <v>44349.694444444445</v>
      </c>
      <c r="B107" t="s">
        <v>6</v>
      </c>
      <c r="C107" t="s">
        <v>5</v>
      </c>
      <c r="D107">
        <v>4500</v>
      </c>
    </row>
    <row r="108" spans="1:4" x14ac:dyDescent="0.3">
      <c r="A108" s="2">
        <v>44349.744444444441</v>
      </c>
      <c r="B108" t="s">
        <v>8</v>
      </c>
      <c r="C108" t="s">
        <v>5</v>
      </c>
      <c r="D108">
        <v>1000</v>
      </c>
    </row>
    <row r="109" spans="1:4" x14ac:dyDescent="0.3">
      <c r="A109" s="2">
        <v>44349.745138888888</v>
      </c>
      <c r="B109" t="s">
        <v>4</v>
      </c>
      <c r="C109" t="s">
        <v>5</v>
      </c>
      <c r="D109">
        <v>150</v>
      </c>
    </row>
    <row r="110" spans="1:4" x14ac:dyDescent="0.3">
      <c r="A110" s="2">
        <v>44349.772222222222</v>
      </c>
      <c r="B110" t="s">
        <v>4</v>
      </c>
      <c r="C110" t="s">
        <v>5</v>
      </c>
      <c r="D110">
        <v>125</v>
      </c>
    </row>
    <row r="111" spans="1:4" x14ac:dyDescent="0.3">
      <c r="A111" s="2">
        <v>44349.888888888891</v>
      </c>
      <c r="B111" t="s">
        <v>4</v>
      </c>
      <c r="C111" t="s">
        <v>5</v>
      </c>
      <c r="D111">
        <v>491</v>
      </c>
    </row>
    <row r="112" spans="1:4" x14ac:dyDescent="0.3">
      <c r="A112" s="2">
        <v>44361.637499999997</v>
      </c>
      <c r="B112" t="s">
        <v>4</v>
      </c>
      <c r="C112" t="s">
        <v>5</v>
      </c>
      <c r="D112">
        <v>749</v>
      </c>
    </row>
    <row r="113" spans="1:4" x14ac:dyDescent="0.3">
      <c r="A113" s="2">
        <v>44369.272916666669</v>
      </c>
      <c r="B113" t="s">
        <v>7</v>
      </c>
      <c r="C113" t="s">
        <v>5</v>
      </c>
      <c r="D113">
        <v>4120</v>
      </c>
    </row>
    <row r="114" spans="1:4" x14ac:dyDescent="0.3">
      <c r="A114" s="2">
        <v>44369.695138888892</v>
      </c>
      <c r="B114" t="s">
        <v>10</v>
      </c>
      <c r="C114" t="s">
        <v>3</v>
      </c>
      <c r="D114">
        <v>55000</v>
      </c>
    </row>
    <row r="115" spans="1:4" x14ac:dyDescent="0.3">
      <c r="A115" s="2">
        <v>44378.57708333333</v>
      </c>
      <c r="B115" t="s">
        <v>4</v>
      </c>
      <c r="C115" t="s">
        <v>5</v>
      </c>
      <c r="D115">
        <v>1599</v>
      </c>
    </row>
    <row r="116" spans="1:4" x14ac:dyDescent="0.3">
      <c r="A116" s="2">
        <v>44379.297222222223</v>
      </c>
      <c r="B116" t="s">
        <v>8</v>
      </c>
      <c r="C116" t="s">
        <v>5</v>
      </c>
      <c r="D116">
        <v>214</v>
      </c>
    </row>
    <row r="117" spans="1:4" x14ac:dyDescent="0.3">
      <c r="A117" s="2">
        <v>44395.540972222225</v>
      </c>
      <c r="B117" t="s">
        <v>6</v>
      </c>
      <c r="C117" t="s">
        <v>5</v>
      </c>
      <c r="D117">
        <v>200</v>
      </c>
    </row>
    <row r="118" spans="1:4" x14ac:dyDescent="0.3">
      <c r="A118" s="2">
        <v>44399.272916666669</v>
      </c>
      <c r="B118" t="s">
        <v>7</v>
      </c>
      <c r="C118" t="s">
        <v>5</v>
      </c>
      <c r="D118">
        <v>4620</v>
      </c>
    </row>
    <row r="119" spans="1:4" x14ac:dyDescent="0.3">
      <c r="A119" s="2">
        <v>44400.895138888889</v>
      </c>
      <c r="B119" t="s">
        <v>4</v>
      </c>
      <c r="C119" t="s">
        <v>5</v>
      </c>
      <c r="D119">
        <v>302</v>
      </c>
    </row>
    <row r="120" spans="1:4" x14ac:dyDescent="0.3">
      <c r="A120" s="2">
        <v>44401.90902777778</v>
      </c>
      <c r="B120" t="s">
        <v>9</v>
      </c>
      <c r="C120" t="s">
        <v>5</v>
      </c>
      <c r="D120">
        <v>1500</v>
      </c>
    </row>
    <row r="121" spans="1:4" x14ac:dyDescent="0.3">
      <c r="A121" s="2">
        <v>44402.565972222219</v>
      </c>
      <c r="B121" t="s">
        <v>4</v>
      </c>
      <c r="C121" t="s">
        <v>5</v>
      </c>
      <c r="D121">
        <v>259</v>
      </c>
    </row>
    <row r="122" spans="1:4" x14ac:dyDescent="0.3">
      <c r="A122" s="2">
        <v>44403.734027777777</v>
      </c>
      <c r="B122" t="s">
        <v>10</v>
      </c>
      <c r="C122" t="s">
        <v>3</v>
      </c>
      <c r="D122">
        <v>55000</v>
      </c>
    </row>
    <row r="123" spans="1:4" x14ac:dyDescent="0.3">
      <c r="A123" s="2">
        <v>44404.568055555559</v>
      </c>
      <c r="B123" t="s">
        <v>6</v>
      </c>
      <c r="C123" t="s">
        <v>3</v>
      </c>
      <c r="D123">
        <v>300</v>
      </c>
    </row>
    <row r="124" spans="1:4" x14ac:dyDescent="0.3">
      <c r="A124" s="2">
        <v>44409.568055555559</v>
      </c>
      <c r="B124" t="s">
        <v>7</v>
      </c>
      <c r="C124" t="s">
        <v>5</v>
      </c>
      <c r="D124">
        <v>4580</v>
      </c>
    </row>
    <row r="125" spans="1:4" x14ac:dyDescent="0.3">
      <c r="A125" s="2">
        <v>44409.572916666664</v>
      </c>
      <c r="B125" t="s">
        <v>4</v>
      </c>
      <c r="C125" t="s">
        <v>5</v>
      </c>
      <c r="D125">
        <v>535.29999999999995</v>
      </c>
    </row>
    <row r="126" spans="1:4" x14ac:dyDescent="0.3">
      <c r="A126" s="2">
        <v>44409.573611111111</v>
      </c>
      <c r="B126" t="s">
        <v>6</v>
      </c>
      <c r="C126" t="s">
        <v>3</v>
      </c>
      <c r="D126">
        <v>260</v>
      </c>
    </row>
    <row r="127" spans="1:4" x14ac:dyDescent="0.3">
      <c r="A127" s="2">
        <v>44410.442361111112</v>
      </c>
      <c r="B127" t="s">
        <v>10</v>
      </c>
      <c r="C127" t="s">
        <v>3</v>
      </c>
      <c r="D127">
        <v>55000</v>
      </c>
    </row>
    <row r="128" spans="1:4" x14ac:dyDescent="0.3">
      <c r="A128" s="2">
        <v>44410.843055555553</v>
      </c>
      <c r="B128" t="s">
        <v>6</v>
      </c>
      <c r="C128" t="s">
        <v>3</v>
      </c>
      <c r="D128">
        <v>500</v>
      </c>
    </row>
    <row r="129" spans="1:4" x14ac:dyDescent="0.3">
      <c r="A129" s="2">
        <v>44425.357638888891</v>
      </c>
      <c r="B129" t="s">
        <v>6</v>
      </c>
      <c r="C129" t="s">
        <v>5</v>
      </c>
      <c r="D129">
        <v>50</v>
      </c>
    </row>
    <row r="130" spans="1:4" x14ac:dyDescent="0.3">
      <c r="A130" s="2">
        <v>44429.67083333333</v>
      </c>
      <c r="B130" t="s">
        <v>8</v>
      </c>
      <c r="C130" t="s">
        <v>5</v>
      </c>
      <c r="D130">
        <v>138</v>
      </c>
    </row>
    <row r="131" spans="1:4" x14ac:dyDescent="0.3">
      <c r="A131" s="2">
        <v>44432.802083333336</v>
      </c>
      <c r="B131" t="s">
        <v>4</v>
      </c>
      <c r="C131" t="s">
        <v>5</v>
      </c>
      <c r="D131">
        <v>324.7</v>
      </c>
    </row>
    <row r="132" spans="1:4" x14ac:dyDescent="0.3">
      <c r="A132" s="2">
        <v>44434.588194444441</v>
      </c>
      <c r="B132" t="s">
        <v>4</v>
      </c>
      <c r="C132" t="s">
        <v>5</v>
      </c>
      <c r="D132">
        <v>40</v>
      </c>
    </row>
    <row r="133" spans="1:4" x14ac:dyDescent="0.3">
      <c r="A133" s="2">
        <v>44435.892361111109</v>
      </c>
      <c r="B133" t="s">
        <v>8</v>
      </c>
      <c r="C133" t="s">
        <v>5</v>
      </c>
      <c r="D133">
        <v>43</v>
      </c>
    </row>
    <row r="134" spans="1:4" x14ac:dyDescent="0.3">
      <c r="A134" s="2">
        <v>44438.488888888889</v>
      </c>
      <c r="B134" t="s">
        <v>6</v>
      </c>
      <c r="C134" t="s">
        <v>3</v>
      </c>
      <c r="D134">
        <v>2250</v>
      </c>
    </row>
    <row r="135" spans="1:4" x14ac:dyDescent="0.3">
      <c r="A135" s="2">
        <v>44441.387499999997</v>
      </c>
      <c r="B135" t="s">
        <v>7</v>
      </c>
      <c r="C135" t="s">
        <v>5</v>
      </c>
      <c r="D135">
        <v>2099</v>
      </c>
    </row>
    <row r="136" spans="1:4" x14ac:dyDescent="0.3">
      <c r="A136" s="2">
        <v>44442.765277777777</v>
      </c>
      <c r="B136" t="s">
        <v>6</v>
      </c>
      <c r="C136" t="s">
        <v>3</v>
      </c>
      <c r="D136">
        <v>100</v>
      </c>
    </row>
    <row r="137" spans="1:4" x14ac:dyDescent="0.3">
      <c r="A137" s="2">
        <v>44453.706944444442</v>
      </c>
      <c r="B137" t="s">
        <v>6</v>
      </c>
      <c r="C137" t="s">
        <v>3</v>
      </c>
      <c r="D137">
        <v>170</v>
      </c>
    </row>
    <row r="138" spans="1:4" x14ac:dyDescent="0.3">
      <c r="A138" s="2">
        <v>44462.895138888889</v>
      </c>
      <c r="B138" t="s">
        <v>4</v>
      </c>
      <c r="C138" t="s">
        <v>5</v>
      </c>
      <c r="D138">
        <v>300</v>
      </c>
    </row>
    <row r="139" spans="1:4" x14ac:dyDescent="0.3">
      <c r="A139" s="2">
        <v>44462.90347222222</v>
      </c>
      <c r="B139" t="s">
        <v>4</v>
      </c>
      <c r="C139" t="s">
        <v>5</v>
      </c>
      <c r="D139">
        <v>465</v>
      </c>
    </row>
    <row r="140" spans="1:4" x14ac:dyDescent="0.3">
      <c r="A140" s="2">
        <v>44462.90625</v>
      </c>
      <c r="B140" t="s">
        <v>4</v>
      </c>
      <c r="C140" t="s">
        <v>5</v>
      </c>
      <c r="D140">
        <v>40</v>
      </c>
    </row>
    <row r="141" spans="1:4" x14ac:dyDescent="0.3">
      <c r="A141" s="2">
        <v>44463.588888888888</v>
      </c>
      <c r="B141" t="s">
        <v>4</v>
      </c>
      <c r="C141" t="s">
        <v>5</v>
      </c>
      <c r="D141">
        <v>133</v>
      </c>
    </row>
    <row r="142" spans="1:4" x14ac:dyDescent="0.3">
      <c r="A142" s="2">
        <v>44463.845138888886</v>
      </c>
      <c r="B142" t="s">
        <v>10</v>
      </c>
      <c r="C142" t="s">
        <v>3</v>
      </c>
      <c r="D142">
        <v>55000</v>
      </c>
    </row>
    <row r="143" spans="1:4" x14ac:dyDescent="0.3">
      <c r="A143" s="2">
        <v>44464.388888888891</v>
      </c>
      <c r="B143" t="s">
        <v>8</v>
      </c>
      <c r="C143" t="s">
        <v>5</v>
      </c>
      <c r="D143">
        <v>3325</v>
      </c>
    </row>
    <row r="144" spans="1:4" x14ac:dyDescent="0.3">
      <c r="A144" s="2">
        <v>44466.570138888892</v>
      </c>
      <c r="B144" t="s">
        <v>6</v>
      </c>
      <c r="C144" t="s">
        <v>5</v>
      </c>
      <c r="D144">
        <v>300</v>
      </c>
    </row>
    <row r="145" spans="1:4" x14ac:dyDescent="0.3">
      <c r="A145" s="2">
        <v>44470.586111111108</v>
      </c>
      <c r="B145" t="s">
        <v>4</v>
      </c>
      <c r="C145" t="s">
        <v>5</v>
      </c>
      <c r="D145">
        <v>106</v>
      </c>
    </row>
    <row r="146" spans="1:4" x14ac:dyDescent="0.3">
      <c r="A146" s="2">
        <v>44470.882638888892</v>
      </c>
      <c r="B146" t="s">
        <v>10</v>
      </c>
      <c r="C146" t="s">
        <v>3</v>
      </c>
      <c r="D146">
        <v>55140</v>
      </c>
    </row>
    <row r="147" spans="1:4" x14ac:dyDescent="0.3">
      <c r="A147" s="2">
        <v>44470.912499999999</v>
      </c>
      <c r="B147" t="s">
        <v>6</v>
      </c>
      <c r="C147" t="s">
        <v>3</v>
      </c>
      <c r="D147">
        <v>201</v>
      </c>
    </row>
    <row r="148" spans="1:4" x14ac:dyDescent="0.3">
      <c r="A148" s="2">
        <v>44471.387499999997</v>
      </c>
      <c r="B148" t="s">
        <v>7</v>
      </c>
      <c r="C148" t="s">
        <v>5</v>
      </c>
      <c r="D148">
        <v>2099</v>
      </c>
    </row>
    <row r="149" spans="1:4" x14ac:dyDescent="0.3">
      <c r="A149" s="2">
        <v>44471.84375</v>
      </c>
      <c r="B149" t="s">
        <v>4</v>
      </c>
      <c r="C149" t="s">
        <v>5</v>
      </c>
      <c r="D149">
        <v>641</v>
      </c>
    </row>
    <row r="150" spans="1:4" x14ac:dyDescent="0.3">
      <c r="A150" s="2">
        <v>44483.877083333333</v>
      </c>
      <c r="B150" t="s">
        <v>4</v>
      </c>
      <c r="C150" t="s">
        <v>5</v>
      </c>
      <c r="D150">
        <v>80</v>
      </c>
    </row>
    <row r="151" spans="1:4" x14ac:dyDescent="0.3">
      <c r="A151" s="2">
        <v>44485.445833333331</v>
      </c>
      <c r="B151" t="s">
        <v>4</v>
      </c>
      <c r="C151" t="s">
        <v>5</v>
      </c>
      <c r="D151">
        <v>110</v>
      </c>
    </row>
    <row r="152" spans="1:4" x14ac:dyDescent="0.3">
      <c r="A152" s="2">
        <v>44487.875694444447</v>
      </c>
      <c r="B152" t="s">
        <v>6</v>
      </c>
      <c r="C152" t="s">
        <v>5</v>
      </c>
      <c r="D152">
        <v>10000</v>
      </c>
    </row>
    <row r="153" spans="1:4" x14ac:dyDescent="0.3">
      <c r="A153" s="2">
        <v>44496.522916666669</v>
      </c>
      <c r="B153" t="s">
        <v>6</v>
      </c>
      <c r="C153" t="s">
        <v>3</v>
      </c>
      <c r="D153">
        <v>40</v>
      </c>
    </row>
    <row r="154" spans="1:4" x14ac:dyDescent="0.3">
      <c r="A154" s="2">
        <v>44499.489583333336</v>
      </c>
      <c r="B154" t="s">
        <v>6</v>
      </c>
      <c r="C154" t="s">
        <v>3</v>
      </c>
      <c r="D154">
        <v>20</v>
      </c>
    </row>
    <row r="155" spans="1:4" x14ac:dyDescent="0.3">
      <c r="A155" s="2">
        <v>44499.489583333336</v>
      </c>
      <c r="B155" t="s">
        <v>8</v>
      </c>
      <c r="C155" t="s">
        <v>5</v>
      </c>
      <c r="D155">
        <v>286</v>
      </c>
    </row>
    <row r="156" spans="1:4" x14ac:dyDescent="0.3">
      <c r="A156" s="2">
        <v>44499.526388888888</v>
      </c>
      <c r="B156" t="s">
        <v>8</v>
      </c>
      <c r="C156" t="s">
        <v>5</v>
      </c>
      <c r="D156">
        <v>199</v>
      </c>
    </row>
    <row r="157" spans="1:4" x14ac:dyDescent="0.3">
      <c r="A157" s="2">
        <v>44501.588194444441</v>
      </c>
      <c r="B157" t="s">
        <v>4</v>
      </c>
      <c r="C157" t="s">
        <v>5</v>
      </c>
      <c r="D157">
        <v>135.5</v>
      </c>
    </row>
    <row r="158" spans="1:4" x14ac:dyDescent="0.3">
      <c r="A158" s="2">
        <v>44502.387499999997</v>
      </c>
      <c r="B158" t="s">
        <v>7</v>
      </c>
      <c r="C158" t="s">
        <v>5</v>
      </c>
      <c r="D158">
        <v>4099</v>
      </c>
    </row>
    <row r="159" spans="1:4" x14ac:dyDescent="0.3">
      <c r="A159" s="2">
        <v>44502.945138888892</v>
      </c>
      <c r="B159" t="s">
        <v>4</v>
      </c>
      <c r="C159" t="s">
        <v>5</v>
      </c>
      <c r="D159">
        <v>373</v>
      </c>
    </row>
    <row r="160" spans="1:4" x14ac:dyDescent="0.3">
      <c r="A160" s="2">
        <v>44513.798611111109</v>
      </c>
      <c r="B160" t="s">
        <v>6</v>
      </c>
      <c r="C160" t="s">
        <v>3</v>
      </c>
      <c r="D160">
        <v>1000</v>
      </c>
    </row>
    <row r="161" spans="1:4" x14ac:dyDescent="0.3">
      <c r="A161" s="2">
        <v>44514.70416666667</v>
      </c>
      <c r="B161" t="s">
        <v>4</v>
      </c>
      <c r="C161" t="s">
        <v>5</v>
      </c>
      <c r="D161">
        <v>1530</v>
      </c>
    </row>
    <row r="162" spans="1:4" x14ac:dyDescent="0.3">
      <c r="A162" s="2">
        <v>44514.70416666667</v>
      </c>
      <c r="B162" t="s">
        <v>6</v>
      </c>
      <c r="C162" t="s">
        <v>3</v>
      </c>
      <c r="D162">
        <v>340</v>
      </c>
    </row>
    <row r="163" spans="1:4" x14ac:dyDescent="0.3">
      <c r="A163" s="2">
        <v>44514.704861111109</v>
      </c>
      <c r="B163" t="s">
        <v>13</v>
      </c>
      <c r="C163" t="s">
        <v>3</v>
      </c>
      <c r="D163">
        <v>55240</v>
      </c>
    </row>
    <row r="164" spans="1:4" x14ac:dyDescent="0.3">
      <c r="A164" s="2">
        <v>44514.705555555556</v>
      </c>
      <c r="B164" t="s">
        <v>6</v>
      </c>
      <c r="C164" t="s">
        <v>3</v>
      </c>
      <c r="D164">
        <v>70</v>
      </c>
    </row>
    <row r="165" spans="1:4" x14ac:dyDescent="0.3">
      <c r="A165" s="2">
        <v>44518.540972222225</v>
      </c>
      <c r="B165" t="s">
        <v>6</v>
      </c>
      <c r="C165" t="s">
        <v>3</v>
      </c>
      <c r="D165">
        <v>1000</v>
      </c>
    </row>
    <row r="166" spans="1:4" x14ac:dyDescent="0.3">
      <c r="A166" s="2">
        <v>44527.77847222222</v>
      </c>
      <c r="B166" t="s">
        <v>8</v>
      </c>
      <c r="C166" t="s">
        <v>5</v>
      </c>
      <c r="D166">
        <v>35</v>
      </c>
    </row>
    <row r="167" spans="1:4" x14ac:dyDescent="0.3">
      <c r="A167" s="2">
        <v>44527.94027777778</v>
      </c>
      <c r="B167" t="s">
        <v>4</v>
      </c>
      <c r="C167" t="s">
        <v>5</v>
      </c>
      <c r="D167">
        <v>130</v>
      </c>
    </row>
    <row r="168" spans="1:4" x14ac:dyDescent="0.3">
      <c r="A168" s="2">
        <v>44527.968055555553</v>
      </c>
      <c r="B168" t="s">
        <v>4</v>
      </c>
      <c r="C168" t="s">
        <v>5</v>
      </c>
      <c r="D168">
        <v>120</v>
      </c>
    </row>
    <row r="169" spans="1:4" x14ac:dyDescent="0.3">
      <c r="A169" s="2">
        <v>44528.548611111109</v>
      </c>
      <c r="B169" t="s">
        <v>4</v>
      </c>
      <c r="C169" t="s">
        <v>5</v>
      </c>
      <c r="D169">
        <v>269.39999999999998</v>
      </c>
    </row>
    <row r="170" spans="1:4" x14ac:dyDescent="0.3">
      <c r="A170" s="2">
        <v>44528.832638888889</v>
      </c>
      <c r="B170" t="s">
        <v>4</v>
      </c>
      <c r="C170" t="s">
        <v>5</v>
      </c>
      <c r="D170">
        <v>94</v>
      </c>
    </row>
    <row r="171" spans="1:4" x14ac:dyDescent="0.3">
      <c r="A171" s="2">
        <v>44529.395138888889</v>
      </c>
      <c r="B171" t="s">
        <v>4</v>
      </c>
      <c r="C171" t="s">
        <v>5</v>
      </c>
      <c r="D171">
        <v>40</v>
      </c>
    </row>
    <row r="172" spans="1:4" x14ac:dyDescent="0.3">
      <c r="A172" s="2">
        <v>44529.839583333334</v>
      </c>
      <c r="B172" t="s">
        <v>4</v>
      </c>
      <c r="C172" t="s">
        <v>5</v>
      </c>
      <c r="D172">
        <v>40</v>
      </c>
    </row>
    <row r="173" spans="1:4" x14ac:dyDescent="0.3">
      <c r="A173" s="2">
        <v>44529.865972222222</v>
      </c>
      <c r="B173" t="s">
        <v>4</v>
      </c>
      <c r="C173" t="s">
        <v>5</v>
      </c>
      <c r="D173">
        <v>40</v>
      </c>
    </row>
    <row r="174" spans="1:4" x14ac:dyDescent="0.3">
      <c r="A174" s="2">
        <v>44529.865972222222</v>
      </c>
      <c r="B174" t="s">
        <v>4</v>
      </c>
      <c r="C174" t="s">
        <v>5</v>
      </c>
      <c r="D174">
        <v>50</v>
      </c>
    </row>
    <row r="175" spans="1:4" x14ac:dyDescent="0.3">
      <c r="A175" s="2">
        <v>44529.913888888892</v>
      </c>
      <c r="B175" t="s">
        <v>8</v>
      </c>
      <c r="C175" t="s">
        <v>5</v>
      </c>
      <c r="D175">
        <v>44</v>
      </c>
    </row>
    <row r="176" spans="1:4" x14ac:dyDescent="0.3">
      <c r="A176" s="2">
        <v>44530.424305555556</v>
      </c>
      <c r="B176" t="s">
        <v>4</v>
      </c>
      <c r="C176" t="s">
        <v>5</v>
      </c>
      <c r="D176">
        <v>70</v>
      </c>
    </row>
    <row r="177" spans="1:4" x14ac:dyDescent="0.3">
      <c r="A177" s="2">
        <v>44530.595138888886</v>
      </c>
      <c r="B177" t="s">
        <v>4</v>
      </c>
      <c r="C177" t="s">
        <v>5</v>
      </c>
      <c r="D177">
        <v>128</v>
      </c>
    </row>
    <row r="178" spans="1:4" x14ac:dyDescent="0.3">
      <c r="A178" s="2">
        <v>44530.6</v>
      </c>
      <c r="B178" t="s">
        <v>9</v>
      </c>
      <c r="C178" t="s">
        <v>5</v>
      </c>
      <c r="D178">
        <v>115</v>
      </c>
    </row>
    <row r="179" spans="1:4" x14ac:dyDescent="0.3">
      <c r="A179" s="2">
        <v>44531.559027777781</v>
      </c>
      <c r="B179" t="s">
        <v>4</v>
      </c>
      <c r="C179" t="s">
        <v>5</v>
      </c>
      <c r="D179">
        <v>301.75</v>
      </c>
    </row>
    <row r="180" spans="1:4" x14ac:dyDescent="0.3">
      <c r="A180" s="2">
        <v>44531.559027777781</v>
      </c>
      <c r="B180" t="s">
        <v>6</v>
      </c>
      <c r="C180" t="s">
        <v>3</v>
      </c>
      <c r="D180">
        <v>200</v>
      </c>
    </row>
    <row r="181" spans="1:4" x14ac:dyDescent="0.3">
      <c r="A181" s="2">
        <v>44531.947222222225</v>
      </c>
      <c r="B181" t="s">
        <v>6</v>
      </c>
      <c r="C181" t="s">
        <v>5</v>
      </c>
      <c r="D181">
        <v>479</v>
      </c>
    </row>
    <row r="182" spans="1:4" x14ac:dyDescent="0.3">
      <c r="A182" s="2">
        <v>44532.615972222222</v>
      </c>
      <c r="B182" t="s">
        <v>6</v>
      </c>
      <c r="C182" t="s">
        <v>3</v>
      </c>
      <c r="D182">
        <v>10000</v>
      </c>
    </row>
    <row r="183" spans="1:4" x14ac:dyDescent="0.3">
      <c r="A183" s="2">
        <v>44532.616666666669</v>
      </c>
      <c r="B183" t="s">
        <v>4</v>
      </c>
      <c r="C183" t="s">
        <v>5</v>
      </c>
      <c r="D183">
        <v>80</v>
      </c>
    </row>
    <row r="184" spans="1:4" x14ac:dyDescent="0.3">
      <c r="A184" s="2">
        <v>44532.669444444444</v>
      </c>
      <c r="B184" t="s">
        <v>7</v>
      </c>
      <c r="C184" t="s">
        <v>5</v>
      </c>
      <c r="D184">
        <v>7770</v>
      </c>
    </row>
    <row r="185" spans="1:4" x14ac:dyDescent="0.3">
      <c r="A185" s="2">
        <v>44542.907638888886</v>
      </c>
      <c r="B185" t="s">
        <v>4</v>
      </c>
      <c r="C185" t="s">
        <v>5</v>
      </c>
      <c r="D185">
        <v>25</v>
      </c>
    </row>
    <row r="186" spans="1:4" x14ac:dyDescent="0.3">
      <c r="A186" s="2">
        <v>44544.439583333333</v>
      </c>
      <c r="B186" t="s">
        <v>4</v>
      </c>
      <c r="C186" t="s">
        <v>5</v>
      </c>
      <c r="D186">
        <v>65</v>
      </c>
    </row>
    <row r="187" spans="1:4" x14ac:dyDescent="0.3">
      <c r="A187" s="2">
        <v>44544.88958333333</v>
      </c>
      <c r="B187" t="s">
        <v>4</v>
      </c>
      <c r="C187" t="s">
        <v>5</v>
      </c>
      <c r="D187">
        <v>75</v>
      </c>
    </row>
    <row r="188" spans="1:4" x14ac:dyDescent="0.3">
      <c r="A188" s="2">
        <v>44544.995833333334</v>
      </c>
      <c r="B188" t="s">
        <v>4</v>
      </c>
      <c r="C188" t="s">
        <v>5</v>
      </c>
      <c r="D188">
        <v>400</v>
      </c>
    </row>
    <row r="189" spans="1:4" x14ac:dyDescent="0.3">
      <c r="A189" s="2">
        <v>44546.568055555559</v>
      </c>
      <c r="B189" t="s">
        <v>4</v>
      </c>
      <c r="C189" t="s">
        <v>5</v>
      </c>
      <c r="D189">
        <v>30</v>
      </c>
    </row>
    <row r="190" spans="1:4" x14ac:dyDescent="0.3">
      <c r="A190" s="2">
        <v>44546.774305555555</v>
      </c>
      <c r="B190" t="s">
        <v>4</v>
      </c>
      <c r="C190" t="s">
        <v>5</v>
      </c>
      <c r="D190">
        <v>20</v>
      </c>
    </row>
    <row r="191" spans="1:4" x14ac:dyDescent="0.3">
      <c r="A191" s="2">
        <v>44546.780555555553</v>
      </c>
      <c r="B191" t="s">
        <v>4</v>
      </c>
      <c r="C191" t="s">
        <v>5</v>
      </c>
      <c r="D191">
        <v>300</v>
      </c>
    </row>
    <row r="192" spans="1:4" x14ac:dyDescent="0.3">
      <c r="A192" s="2">
        <v>44547.614583333336</v>
      </c>
      <c r="B192" t="s">
        <v>4</v>
      </c>
      <c r="C192" t="s">
        <v>5</v>
      </c>
      <c r="D192">
        <v>110</v>
      </c>
    </row>
    <row r="193" spans="1:4" x14ac:dyDescent="0.3">
      <c r="A193" s="2">
        <v>44547.787499999999</v>
      </c>
      <c r="B193" t="s">
        <v>4</v>
      </c>
      <c r="C193" t="s">
        <v>5</v>
      </c>
      <c r="D193">
        <v>700</v>
      </c>
    </row>
    <row r="194" spans="1:4" x14ac:dyDescent="0.3">
      <c r="A194" s="2">
        <v>44548.59652777778</v>
      </c>
      <c r="B194" t="s">
        <v>4</v>
      </c>
      <c r="C194" t="s">
        <v>5</v>
      </c>
      <c r="D194">
        <v>160</v>
      </c>
    </row>
    <row r="195" spans="1:4" x14ac:dyDescent="0.3">
      <c r="A195" s="2">
        <v>44548.827777777777</v>
      </c>
      <c r="B195" t="s">
        <v>6</v>
      </c>
      <c r="C195" t="s">
        <v>3</v>
      </c>
      <c r="D195">
        <v>400</v>
      </c>
    </row>
    <row r="196" spans="1:4" x14ac:dyDescent="0.3">
      <c r="A196" s="2">
        <v>44548.875</v>
      </c>
      <c r="B196" t="s">
        <v>4</v>
      </c>
      <c r="C196" t="s">
        <v>5</v>
      </c>
      <c r="D196">
        <v>113</v>
      </c>
    </row>
    <row r="197" spans="1:4" x14ac:dyDescent="0.3">
      <c r="A197" s="2">
        <v>44548.875</v>
      </c>
      <c r="B197" t="s">
        <v>2</v>
      </c>
      <c r="C197" t="s">
        <v>3</v>
      </c>
      <c r="D197">
        <v>5000</v>
      </c>
    </row>
    <row r="198" spans="1:4" x14ac:dyDescent="0.3">
      <c r="A198" s="2">
        <v>44548.875694444447</v>
      </c>
      <c r="B198" t="s">
        <v>6</v>
      </c>
      <c r="C198" t="s">
        <v>5</v>
      </c>
      <c r="D198">
        <v>200</v>
      </c>
    </row>
    <row r="199" spans="1:4" x14ac:dyDescent="0.3">
      <c r="A199" s="2">
        <v>44549.660416666666</v>
      </c>
      <c r="B199" t="s">
        <v>6</v>
      </c>
      <c r="C199" t="s">
        <v>5</v>
      </c>
      <c r="D199">
        <v>10000</v>
      </c>
    </row>
    <row r="200" spans="1:4" x14ac:dyDescent="0.3">
      <c r="A200" s="2">
        <v>44550.406944444447</v>
      </c>
      <c r="B200" t="s">
        <v>4</v>
      </c>
      <c r="C200" t="s">
        <v>5</v>
      </c>
      <c r="D200">
        <v>40</v>
      </c>
    </row>
    <row r="201" spans="1:4" x14ac:dyDescent="0.3">
      <c r="A201" s="2">
        <v>44550.565972222219</v>
      </c>
      <c r="B201" t="s">
        <v>4</v>
      </c>
      <c r="C201" t="s">
        <v>5</v>
      </c>
      <c r="D201">
        <v>85</v>
      </c>
    </row>
    <row r="202" spans="1:4" x14ac:dyDescent="0.3">
      <c r="A202" s="2">
        <v>44550.645138888889</v>
      </c>
      <c r="B202" t="s">
        <v>4</v>
      </c>
      <c r="C202" t="s">
        <v>5</v>
      </c>
      <c r="D202">
        <v>20</v>
      </c>
    </row>
    <row r="203" spans="1:4" x14ac:dyDescent="0.3">
      <c r="A203" s="2">
        <v>44550.704861111109</v>
      </c>
      <c r="B203" t="s">
        <v>4</v>
      </c>
      <c r="C203" t="s">
        <v>5</v>
      </c>
      <c r="D203">
        <v>20</v>
      </c>
    </row>
    <row r="204" spans="1:4" x14ac:dyDescent="0.3">
      <c r="A204" s="2">
        <v>44550.806944444441</v>
      </c>
      <c r="B204" t="s">
        <v>8</v>
      </c>
      <c r="C204" t="s">
        <v>5</v>
      </c>
      <c r="D204">
        <v>800</v>
      </c>
    </row>
    <row r="205" spans="1:4" x14ac:dyDescent="0.3">
      <c r="A205" s="2">
        <v>44550.807638888888</v>
      </c>
      <c r="B205" t="s">
        <v>4</v>
      </c>
      <c r="C205" t="s">
        <v>5</v>
      </c>
      <c r="D205">
        <v>80</v>
      </c>
    </row>
    <row r="206" spans="1:4" x14ac:dyDescent="0.3">
      <c r="A206" s="2">
        <v>44551.488194444442</v>
      </c>
      <c r="B206" t="s">
        <v>4</v>
      </c>
      <c r="C206" t="s">
        <v>5</v>
      </c>
      <c r="D206">
        <v>18</v>
      </c>
    </row>
    <row r="207" spans="1:4" x14ac:dyDescent="0.3">
      <c r="A207" s="2">
        <v>44551.584722222222</v>
      </c>
      <c r="B207" t="s">
        <v>4</v>
      </c>
      <c r="C207" t="s">
        <v>5</v>
      </c>
      <c r="D207">
        <v>25</v>
      </c>
    </row>
    <row r="208" spans="1:4" x14ac:dyDescent="0.3">
      <c r="A208" s="2">
        <v>44551.870138888888</v>
      </c>
      <c r="B208" t="s">
        <v>4</v>
      </c>
      <c r="C208" t="s">
        <v>5</v>
      </c>
      <c r="D208">
        <v>239</v>
      </c>
    </row>
    <row r="209" spans="1:4" x14ac:dyDescent="0.3">
      <c r="A209" s="2">
        <v>44553.57708333333</v>
      </c>
      <c r="B209" t="s">
        <v>4</v>
      </c>
      <c r="C209" t="s">
        <v>5</v>
      </c>
      <c r="D209">
        <v>32</v>
      </c>
    </row>
    <row r="210" spans="1:4" x14ac:dyDescent="0.3">
      <c r="A210" s="2">
        <v>44553.688194444447</v>
      </c>
      <c r="B210" t="s">
        <v>4</v>
      </c>
      <c r="C210" t="s">
        <v>5</v>
      </c>
      <c r="D210">
        <v>15</v>
      </c>
    </row>
    <row r="211" spans="1:4" x14ac:dyDescent="0.3">
      <c r="A211" s="2">
        <v>44554.607638888891</v>
      </c>
      <c r="B211" t="s">
        <v>4</v>
      </c>
      <c r="C211" t="s">
        <v>5</v>
      </c>
      <c r="D211">
        <v>262</v>
      </c>
    </row>
    <row r="212" spans="1:4" x14ac:dyDescent="0.3">
      <c r="A212" s="2">
        <v>44555.563888888886</v>
      </c>
      <c r="B212" t="s">
        <v>4</v>
      </c>
      <c r="C212" t="s">
        <v>5</v>
      </c>
      <c r="D212">
        <v>40</v>
      </c>
    </row>
    <row r="213" spans="1:4" x14ac:dyDescent="0.3">
      <c r="A213" s="2">
        <v>44555.649305555555</v>
      </c>
      <c r="B213" t="s">
        <v>4</v>
      </c>
      <c r="C213" t="s">
        <v>5</v>
      </c>
      <c r="D213">
        <v>30</v>
      </c>
    </row>
    <row r="214" spans="1:4" x14ac:dyDescent="0.3">
      <c r="A214" s="2">
        <v>44555.709027777775</v>
      </c>
      <c r="B214" t="s">
        <v>4</v>
      </c>
      <c r="C214" t="s">
        <v>5</v>
      </c>
      <c r="D214">
        <v>300</v>
      </c>
    </row>
    <row r="215" spans="1:4" x14ac:dyDescent="0.3">
      <c r="A215" s="2">
        <v>44555.826388888891</v>
      </c>
      <c r="B215" t="s">
        <v>11</v>
      </c>
      <c r="C215" t="s">
        <v>5</v>
      </c>
      <c r="D215">
        <v>400</v>
      </c>
    </row>
    <row r="216" spans="1:4" x14ac:dyDescent="0.3">
      <c r="A216" s="2">
        <v>44555.953472222223</v>
      </c>
      <c r="B216" t="s">
        <v>4</v>
      </c>
      <c r="C216" t="s">
        <v>5</v>
      </c>
      <c r="D216">
        <v>504</v>
      </c>
    </row>
    <row r="217" spans="1:4" x14ac:dyDescent="0.3">
      <c r="A217" s="2">
        <v>44557.522916666669</v>
      </c>
      <c r="B217" t="s">
        <v>4</v>
      </c>
      <c r="C217" t="s">
        <v>5</v>
      </c>
      <c r="D217">
        <v>50</v>
      </c>
    </row>
    <row r="218" spans="1:4" x14ac:dyDescent="0.3">
      <c r="A218" s="2">
        <v>44557.572222222225</v>
      </c>
      <c r="B218" t="s">
        <v>6</v>
      </c>
      <c r="C218" t="s">
        <v>3</v>
      </c>
      <c r="D218">
        <v>80</v>
      </c>
    </row>
    <row r="219" spans="1:4" hidden="1" x14ac:dyDescent="0.3">
      <c r="A219" s="2">
        <v>44557.572916666664</v>
      </c>
      <c r="B219" t="s">
        <v>4</v>
      </c>
      <c r="C219" t="s">
        <v>14</v>
      </c>
      <c r="D219">
        <v>115</v>
      </c>
    </row>
    <row r="220" spans="1:4" x14ac:dyDescent="0.3">
      <c r="A220" s="2">
        <v>44558.570833333331</v>
      </c>
      <c r="B220" t="s">
        <v>4</v>
      </c>
      <c r="C220" t="s">
        <v>5</v>
      </c>
      <c r="D220">
        <v>14</v>
      </c>
    </row>
    <row r="221" spans="1:4" x14ac:dyDescent="0.3">
      <c r="A221" s="2">
        <v>44560.489583333336</v>
      </c>
      <c r="B221" t="s">
        <v>4</v>
      </c>
      <c r="C221" t="s">
        <v>5</v>
      </c>
      <c r="D221">
        <v>20</v>
      </c>
    </row>
    <row r="222" spans="1:4" x14ac:dyDescent="0.3">
      <c r="A222" s="2">
        <v>44560.525694444441</v>
      </c>
      <c r="B222" t="s">
        <v>6</v>
      </c>
      <c r="C222" t="s">
        <v>3</v>
      </c>
      <c r="D222">
        <v>250</v>
      </c>
    </row>
    <row r="223" spans="1:4" x14ac:dyDescent="0.3">
      <c r="A223" s="2">
        <v>44560.529861111114</v>
      </c>
      <c r="B223" t="s">
        <v>4</v>
      </c>
      <c r="C223" t="s">
        <v>5</v>
      </c>
      <c r="D223">
        <v>25</v>
      </c>
    </row>
    <row r="224" spans="1:4" x14ac:dyDescent="0.3">
      <c r="A224" s="2">
        <v>44560.566666666666</v>
      </c>
      <c r="B224" t="s">
        <v>13</v>
      </c>
      <c r="C224" t="s">
        <v>3</v>
      </c>
      <c r="D224">
        <v>55530</v>
      </c>
    </row>
    <row r="225" spans="1:4" x14ac:dyDescent="0.3">
      <c r="A225" s="2">
        <v>44560.580555555556</v>
      </c>
      <c r="B225" t="s">
        <v>8</v>
      </c>
      <c r="C225" t="s">
        <v>5</v>
      </c>
      <c r="D225">
        <v>43</v>
      </c>
    </row>
    <row r="226" spans="1:4" x14ac:dyDescent="0.3">
      <c r="A226" s="2">
        <v>44560.590277777781</v>
      </c>
      <c r="B226" t="s">
        <v>4</v>
      </c>
      <c r="C226" t="s">
        <v>5</v>
      </c>
      <c r="D226">
        <v>20</v>
      </c>
    </row>
    <row r="227" spans="1:4" hidden="1" x14ac:dyDescent="0.3"/>
    <row r="228" spans="1:4" hidden="1" x14ac:dyDescent="0.3"/>
    <row r="229" spans="1:4" hidden="1" x14ac:dyDescent="0.3"/>
    <row r="230" spans="1:4" hidden="1" x14ac:dyDescent="0.3"/>
    <row r="231" spans="1:4" hidden="1" x14ac:dyDescent="0.3"/>
    <row r="232" spans="1:4" hidden="1" x14ac:dyDescent="0.3"/>
  </sheetData>
  <autoFilter ref="A1:H232" xr:uid="{114DBB12-C8CB-4B08-8991-39345C12E75C}">
    <filterColumn colId="0">
      <customFilters>
        <customFilter operator="notEqual" val=" "/>
      </customFilters>
    </filterColumn>
    <filterColumn colId="2">
      <filters>
        <filter val="Expense"/>
        <filter val="Income"/>
      </filters>
    </filterColumn>
  </autoFilter>
  <dataValidations count="1">
    <dataValidation type="list" allowBlank="1" showInputMessage="1" showErrorMessage="1" sqref="G1:XFD1048576" xr:uid="{23179C04-6EAB-477D-A564-CEB3249D68E6}">
      <formula1>"Food, Rent, Utilities, Travel, Salary, Misc"</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28DF0-A422-4994-8246-5118959D3D1D}">
  <dimension ref="A3:C27"/>
  <sheetViews>
    <sheetView topLeftCell="A13" workbookViewId="0">
      <selection activeCell="W20" sqref="W20"/>
    </sheetView>
  </sheetViews>
  <sheetFormatPr defaultRowHeight="14.4" x14ac:dyDescent="0.3"/>
  <cols>
    <col min="1" max="1" width="12.5546875" bestFit="1" customWidth="1"/>
    <col min="2" max="2" width="18" bestFit="1" customWidth="1"/>
    <col min="3" max="3" width="17.77734375" bestFit="1" customWidth="1"/>
    <col min="4" max="20" width="3" bestFit="1" customWidth="1"/>
    <col min="21" max="21" width="9" bestFit="1" customWidth="1"/>
    <col min="22" max="28" width="3" bestFit="1" customWidth="1"/>
    <col min="29" max="41" width="4" bestFit="1" customWidth="1"/>
    <col min="42" max="42" width="6" bestFit="1" customWidth="1"/>
    <col min="43" max="43" width="4" bestFit="1" customWidth="1"/>
    <col min="44" max="44" width="8" bestFit="1" customWidth="1"/>
    <col min="45" max="52" width="4" bestFit="1" customWidth="1"/>
    <col min="53" max="53" width="6" bestFit="1" customWidth="1"/>
    <col min="54" max="54" width="4" bestFit="1" customWidth="1"/>
    <col min="55" max="55" width="6" bestFit="1" customWidth="1"/>
    <col min="56" max="56" width="4" bestFit="1" customWidth="1"/>
    <col min="57" max="57" width="6" bestFit="1" customWidth="1"/>
    <col min="58" max="64" width="4" bestFit="1" customWidth="1"/>
    <col min="65" max="65" width="6" bestFit="1" customWidth="1"/>
    <col min="66" max="69" width="4" bestFit="1" customWidth="1"/>
    <col min="70" max="70" width="9" bestFit="1" customWidth="1"/>
    <col min="71" max="71" width="7" bestFit="1" customWidth="1"/>
    <col min="72" max="74" width="4" bestFit="1" customWidth="1"/>
    <col min="75" max="75" width="6" bestFit="1" customWidth="1"/>
    <col min="76" max="76" width="7" bestFit="1" customWidth="1"/>
    <col min="77" max="91" width="4" bestFit="1" customWidth="1"/>
    <col min="92" max="92" width="6" bestFit="1" customWidth="1"/>
    <col min="93" max="98" width="4" bestFit="1" customWidth="1"/>
    <col min="99" max="99" width="7" bestFit="1" customWidth="1"/>
    <col min="100" max="103" width="5" bestFit="1" customWidth="1"/>
    <col min="104" max="104" width="8" bestFit="1" customWidth="1"/>
    <col min="105" max="105" width="5" bestFit="1" customWidth="1"/>
    <col min="106" max="106" width="10" bestFit="1" customWidth="1"/>
    <col min="107" max="126" width="5" bestFit="1" customWidth="1"/>
    <col min="127" max="127" width="10" bestFit="1" customWidth="1"/>
    <col min="128" max="129" width="5" bestFit="1" customWidth="1"/>
    <col min="130" max="135" width="6" bestFit="1" customWidth="1"/>
    <col min="136" max="136" width="10.77734375" bestFit="1" customWidth="1"/>
    <col min="137" max="138" width="4" bestFit="1" customWidth="1"/>
    <col min="139" max="145" width="5" bestFit="1" customWidth="1"/>
    <col min="146" max="150" width="6" bestFit="1" customWidth="1"/>
    <col min="151" max="151" width="12" bestFit="1" customWidth="1"/>
    <col min="152" max="152" width="6.88671875" bestFit="1" customWidth="1"/>
    <col min="153" max="153" width="9.5546875" bestFit="1" customWidth="1"/>
    <col min="154" max="154" width="10.77734375" bestFit="1" customWidth="1"/>
  </cols>
  <sheetData>
    <row r="3" spans="1:2" x14ac:dyDescent="0.3">
      <c r="A3" s="7" t="s">
        <v>25</v>
      </c>
      <c r="B3" t="s">
        <v>26</v>
      </c>
    </row>
    <row r="4" spans="1:2" x14ac:dyDescent="0.3">
      <c r="A4" s="8" t="s">
        <v>5</v>
      </c>
      <c r="B4" s="9">
        <v>149738.28</v>
      </c>
    </row>
    <row r="5" spans="1:2" x14ac:dyDescent="0.3">
      <c r="A5" s="8" t="s">
        <v>3</v>
      </c>
      <c r="B5" s="9">
        <v>698147</v>
      </c>
    </row>
    <row r="6" spans="1:2" x14ac:dyDescent="0.3">
      <c r="A6" s="8" t="s">
        <v>14</v>
      </c>
      <c r="B6" s="9">
        <v>115</v>
      </c>
    </row>
    <row r="7" spans="1:2" x14ac:dyDescent="0.3">
      <c r="A7" s="8" t="s">
        <v>27</v>
      </c>
      <c r="B7" s="9">
        <v>848000.28</v>
      </c>
    </row>
    <row r="23" spans="1:3" x14ac:dyDescent="0.3">
      <c r="A23" s="7" t="s">
        <v>25</v>
      </c>
      <c r="B23" t="s">
        <v>26</v>
      </c>
      <c r="C23" t="s">
        <v>28</v>
      </c>
    </row>
    <row r="24" spans="1:3" x14ac:dyDescent="0.3">
      <c r="A24" s="8" t="s">
        <v>5</v>
      </c>
      <c r="B24" s="9">
        <v>149738.28</v>
      </c>
      <c r="C24" s="9">
        <v>388003.75</v>
      </c>
    </row>
    <row r="25" spans="1:3" x14ac:dyDescent="0.3">
      <c r="A25" s="8" t="s">
        <v>3</v>
      </c>
      <c r="B25" s="9">
        <v>698147</v>
      </c>
      <c r="C25" s="9">
        <v>54810</v>
      </c>
    </row>
    <row r="26" spans="1:3" x14ac:dyDescent="0.3">
      <c r="A26" s="8" t="s">
        <v>14</v>
      </c>
      <c r="B26" s="9">
        <v>115</v>
      </c>
      <c r="C26" s="9"/>
    </row>
    <row r="27" spans="1:3" x14ac:dyDescent="0.3">
      <c r="A27" s="8" t="s">
        <v>27</v>
      </c>
      <c r="B27" s="9">
        <v>848000.28</v>
      </c>
      <c r="C27" s="9">
        <v>442813.75</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622F2-9A0C-4253-9FEF-7F85B31346C8}">
  <dimension ref="A1:W21"/>
  <sheetViews>
    <sheetView tabSelected="1" workbookViewId="0">
      <selection activeCell="S3" sqref="S3"/>
    </sheetView>
  </sheetViews>
  <sheetFormatPr defaultRowHeight="14.4" x14ac:dyDescent="0.3"/>
  <cols>
    <col min="5" max="11" width="8.88671875" customWidth="1"/>
  </cols>
  <sheetData>
    <row r="1" spans="1:23" x14ac:dyDescent="0.3">
      <c r="A1" s="10"/>
      <c r="B1" s="10"/>
      <c r="C1" s="10"/>
      <c r="D1" s="10"/>
      <c r="E1" s="10"/>
      <c r="F1" s="10"/>
      <c r="G1" s="10"/>
      <c r="H1" s="10"/>
      <c r="I1" s="10"/>
      <c r="J1" s="10"/>
      <c r="K1" s="10"/>
      <c r="L1" s="10"/>
      <c r="M1" s="10"/>
      <c r="N1" s="10"/>
      <c r="O1" s="10"/>
      <c r="P1" s="10"/>
      <c r="Q1" s="10"/>
      <c r="R1" s="10"/>
      <c r="S1" s="10"/>
      <c r="T1" s="10"/>
      <c r="U1" s="10"/>
      <c r="V1" s="10"/>
      <c r="W1" s="10"/>
    </row>
    <row r="2" spans="1:23" x14ac:dyDescent="0.3">
      <c r="A2" s="10"/>
      <c r="B2" s="10"/>
      <c r="C2" s="10"/>
      <c r="D2" s="10"/>
      <c r="E2" s="10"/>
      <c r="F2" s="10"/>
      <c r="G2" s="10"/>
      <c r="H2" s="10"/>
      <c r="I2" s="10"/>
      <c r="J2" s="10"/>
      <c r="K2" s="10"/>
      <c r="L2" s="10"/>
      <c r="M2" s="10"/>
      <c r="N2" s="10"/>
      <c r="O2" s="10"/>
      <c r="P2" s="10"/>
      <c r="Q2" s="10"/>
      <c r="R2" s="10"/>
      <c r="S2" s="10"/>
      <c r="T2" s="10"/>
      <c r="U2" s="10"/>
      <c r="V2" s="10"/>
      <c r="W2" s="10"/>
    </row>
    <row r="3" spans="1:23" x14ac:dyDescent="0.3">
      <c r="A3" s="10"/>
      <c r="B3" s="10"/>
      <c r="C3" s="10"/>
      <c r="D3" s="10"/>
      <c r="E3" s="10"/>
      <c r="F3" s="10"/>
      <c r="G3" s="10"/>
      <c r="H3" s="10"/>
      <c r="I3" s="10"/>
      <c r="J3" s="10"/>
      <c r="K3" s="10"/>
      <c r="L3" s="10"/>
      <c r="M3" s="10"/>
      <c r="N3" s="10"/>
      <c r="O3" s="10"/>
      <c r="P3" s="10"/>
      <c r="Q3" s="10"/>
      <c r="R3" s="10"/>
      <c r="S3" s="10"/>
      <c r="T3" s="10"/>
      <c r="U3" s="10"/>
      <c r="V3" s="10"/>
      <c r="W3" s="10"/>
    </row>
    <row r="4" spans="1:23" x14ac:dyDescent="0.3">
      <c r="A4" s="10"/>
      <c r="B4" s="10"/>
      <c r="C4" s="10"/>
      <c r="D4" s="10"/>
      <c r="E4" s="10"/>
      <c r="F4" s="10"/>
      <c r="G4" s="10"/>
      <c r="H4" s="10"/>
      <c r="I4" s="10"/>
      <c r="J4" s="10"/>
      <c r="K4" s="10"/>
      <c r="L4" s="10"/>
      <c r="M4" s="10"/>
      <c r="N4" s="10"/>
      <c r="O4" s="10"/>
      <c r="P4" s="10"/>
      <c r="Q4" s="10"/>
      <c r="R4" s="10"/>
      <c r="S4" s="10"/>
      <c r="T4" s="10"/>
      <c r="U4" s="10"/>
      <c r="V4" s="10"/>
      <c r="W4" s="10"/>
    </row>
    <row r="5" spans="1:23" x14ac:dyDescent="0.3">
      <c r="A5" s="10"/>
      <c r="B5" s="10"/>
      <c r="C5" s="10"/>
      <c r="D5" s="10"/>
      <c r="E5" s="10"/>
      <c r="F5" s="10"/>
      <c r="G5" s="10"/>
      <c r="H5" s="10"/>
      <c r="I5" s="10"/>
      <c r="J5" s="10"/>
      <c r="K5" s="10"/>
      <c r="L5" s="10"/>
      <c r="M5" s="10"/>
      <c r="N5" s="10"/>
      <c r="O5" s="10"/>
      <c r="P5" s="10"/>
      <c r="Q5" s="10"/>
      <c r="R5" s="10"/>
      <c r="S5" s="10"/>
      <c r="T5" s="10"/>
      <c r="U5" s="10"/>
      <c r="V5" s="10"/>
      <c r="W5" s="10"/>
    </row>
    <row r="6" spans="1:23" ht="30.6" x14ac:dyDescent="0.55000000000000004">
      <c r="A6" s="10"/>
      <c r="B6" s="10"/>
      <c r="C6" s="10"/>
      <c r="D6" s="10"/>
      <c r="E6" s="10"/>
      <c r="F6" s="10"/>
      <c r="G6" s="10"/>
      <c r="H6" s="10"/>
      <c r="I6" s="11" t="s">
        <v>29</v>
      </c>
      <c r="J6" s="10"/>
      <c r="K6" s="10"/>
      <c r="L6" s="10"/>
      <c r="M6" s="10"/>
      <c r="N6" s="10"/>
      <c r="O6" s="10"/>
      <c r="P6" s="10"/>
      <c r="Q6" s="10"/>
      <c r="R6" s="10"/>
      <c r="S6" s="10"/>
      <c r="T6" s="10"/>
      <c r="U6" s="10"/>
      <c r="V6" s="10"/>
      <c r="W6" s="10"/>
    </row>
    <row r="7" spans="1:23" x14ac:dyDescent="0.3">
      <c r="M7" s="12"/>
    </row>
    <row r="8" spans="1:23" x14ac:dyDescent="0.3">
      <c r="M8" s="12"/>
    </row>
    <row r="9" spans="1:23" x14ac:dyDescent="0.3">
      <c r="M9" s="12"/>
    </row>
    <row r="10" spans="1:23" x14ac:dyDescent="0.3">
      <c r="M10" s="12"/>
    </row>
    <row r="11" spans="1:23" x14ac:dyDescent="0.3">
      <c r="M11" s="12"/>
    </row>
    <row r="12" spans="1:23" x14ac:dyDescent="0.3">
      <c r="M12" s="12"/>
    </row>
    <row r="13" spans="1:23" x14ac:dyDescent="0.3">
      <c r="M13" s="12"/>
    </row>
    <row r="14" spans="1:23" x14ac:dyDescent="0.3">
      <c r="M14" s="12"/>
    </row>
    <row r="15" spans="1:23" x14ac:dyDescent="0.3">
      <c r="M15" s="12"/>
    </row>
    <row r="16" spans="1:23" x14ac:dyDescent="0.3">
      <c r="M16" s="12"/>
    </row>
    <row r="17" spans="13:13" x14ac:dyDescent="0.3">
      <c r="M17" s="12"/>
    </row>
    <row r="18" spans="13:13" x14ac:dyDescent="0.3">
      <c r="M18" s="12"/>
    </row>
    <row r="19" spans="13:13" x14ac:dyDescent="0.3">
      <c r="M19" s="12"/>
    </row>
    <row r="20" spans="13:13" x14ac:dyDescent="0.3">
      <c r="M20" s="12"/>
    </row>
    <row r="21" spans="13:13" x14ac:dyDescent="0.3">
      <c r="M21"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Personal Expenses</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abhilasha yagyaseni</dc:creator>
  <cp:lastModifiedBy>Kajal Maurya</cp:lastModifiedBy>
  <dcterms:created xsi:type="dcterms:W3CDTF">2022-08-27T06:02:07Z</dcterms:created>
  <dcterms:modified xsi:type="dcterms:W3CDTF">2025-05-19T14:11:47Z</dcterms:modified>
</cp:coreProperties>
</file>