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668EA51B-6524-47B9-87CD-E82F1998D614}" xr6:coauthVersionLast="47" xr6:coauthVersionMax="47" xr10:uidLastSave="{00000000-0000-0000-0000-000000000000}"/>
  <bookViews>
    <workbookView xWindow="270" yWindow="480" windowWidth="15375" windowHeight="7875" firstSheet="5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3" l="1"/>
  <c r="M65" i="3"/>
  <c r="M66" i="3"/>
  <c r="M67" i="3"/>
  <c r="M68" i="3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C71" i="3"/>
  <c r="H71" i="3"/>
  <c r="I71" i="3"/>
  <c r="J71" i="3"/>
  <c r="L71" i="3"/>
  <c r="N71" i="3" s="1"/>
  <c r="C72" i="3"/>
  <c r="H72" i="3"/>
  <c r="I72" i="3"/>
  <c r="J72" i="3"/>
  <c r="L72" i="3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72" i="3" l="1"/>
  <c r="N70" i="3"/>
  <c r="N52" i="3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<sst xmlns="http://schemas.openxmlformats.org/spreadsheetml/2006/main" count="1546" uniqueCount="754">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</sst>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99.5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0.39800000000000002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0.13382649630127774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99.5</v>
      </c>
      <c r="M5" s="53">
        <f>L5/K5</f>
        <v>0.39800000000000002</v>
      </c>
      <c r="N5" s="43"/>
      <c r="O5" s="35" t="s">
        <v>633</v>
      </c>
      <c r="P5" s="36">
        <f>SUM(K5:K8)</f>
        <v>743.5</v>
      </c>
      <c r="Q5" s="36">
        <f>SUM(L5:L8)</f>
        <v>99.5</v>
      </c>
      <c r="R5" s="53">
        <f>Q5/P5</f>
        <v>0.13382649630127774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2021年09月06日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H85" activePane="bottomRight" state="frozen"/>
      <selection pane="topRight" activeCell="C1" sqref="C1"/>
      <selection pane="bottomLeft" activeCell="A9" sqref="A9"/>
      <selection pane="bottomRight" activeCell="K91" sqref="K91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>
        <v>44414</v>
      </c>
      <c r="L69" s="31">
        <f>VLOOKUP('LESSONS (Java)'!K72,MAN_HOURS!$C$9:$E$155,3,FALSE)</f>
        <v>4</v>
      </c>
      <c r="M69" s="30" t="str">
        <f t="shared" si="0"/>
        <v>●</v>
      </c>
      <c r="N69" s="31">
        <f t="shared" si="1"/>
        <v>4</v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>
        <v>44394</v>
      </c>
      <c r="L70" s="31">
        <f>VLOOKUP('LESSONS (Java)'!K73,MAN_HOURS!$C$9:$E$155,3,FALSE)</f>
        <v>1</v>
      </c>
      <c r="M70" s="30" t="str">
        <f t="shared" si="0"/>
        <v>●</v>
      </c>
      <c r="N70" s="31">
        <f t="shared" si="1"/>
        <v>1</v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>
        <v>44394</v>
      </c>
      <c r="L71" s="31">
        <f>VLOOKUP('LESSONS (Java)'!K74,MAN_HOURS!$C$9:$E$155,3,FALSE)</f>
        <v>1</v>
      </c>
      <c r="M71" s="30" t="str">
        <f t="shared" ref="M71:M134" si="2">IF(K71&lt;&gt;"","●","")</f>
        <v>●</v>
      </c>
      <c r="N71" s="31">
        <f t="shared" ref="N71:N134" si="3">IF(M71="●",L71,"")</f>
        <v>1</v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>
        <v>44431</v>
      </c>
      <c r="L72" s="31">
        <f>VLOOKUP('LESSONS (Java)'!K75,MAN_HOURS!$C$9:$E$155,3,FALSE)</f>
        <v>6</v>
      </c>
      <c r="M72" s="30" t="str">
        <f t="shared" si="2"/>
        <v>●</v>
      </c>
      <c r="N72" s="31">
        <f t="shared" si="3"/>
        <v>6</v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>
        <v>44394</v>
      </c>
      <c r="L73" s="31">
        <f>VLOOKUP('LESSONS (Java)'!K76,MAN_HOURS!$C$9:$E$155,3,FALSE)</f>
        <v>1</v>
      </c>
      <c r="M73" s="30" t="str">
        <f t="shared" si="2"/>
        <v>●</v>
      </c>
      <c r="N73" s="31">
        <f t="shared" si="3"/>
        <v>1</v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>
        <v>44394</v>
      </c>
      <c r="L74" s="31">
        <f>VLOOKUP('LESSONS (Java)'!K77,MAN_HOURS!$C$9:$E$155,3,FALSE)</f>
        <v>1</v>
      </c>
      <c r="M74" s="30" t="str">
        <f t="shared" si="2"/>
        <v>●</v>
      </c>
      <c r="N74" s="31">
        <f t="shared" si="3"/>
        <v>1</v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/>
      <c r="L75" s="31">
        <f>VLOOKUP('LESSONS (Java)'!K78,MAN_HOURS!$C$9:$E$155,3,FALSE)</f>
        <v>4</v>
      </c>
      <c r="M75" s="30" t="str">
        <f t="shared" si="2"/>
        <v/>
      </c>
      <c r="N75" s="31" t="str">
        <f t="shared" si="3"/>
        <v/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>
        <v>44408</v>
      </c>
      <c r="L76" s="31">
        <f>VLOOKUP('LESSONS (Java)'!K79,MAN_HOURS!$C$9:$E$155,3,FALSE)</f>
        <v>1.5</v>
      </c>
      <c r="M76" s="30" t="str">
        <f t="shared" si="2"/>
        <v>●</v>
      </c>
      <c r="N76" s="31">
        <f t="shared" si="3"/>
        <v>1.5</v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>
        <v>44408</v>
      </c>
      <c r="L77" s="31">
        <f>VLOOKUP('LESSONS (Java)'!K80,MAN_HOURS!$C$9:$E$155,3,FALSE)</f>
        <v>1.5</v>
      </c>
      <c r="M77" s="30" t="str">
        <f t="shared" si="2"/>
        <v>●</v>
      </c>
      <c r="N77" s="31">
        <f t="shared" si="3"/>
        <v>1.5</v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>
        <v>44414</v>
      </c>
      <c r="L79" s="31">
        <f>VLOOKUP('LESSONS (Java)'!K82,MAN_HOURS!$C$9:$E$155,3,FALSE)</f>
        <v>1.5</v>
      </c>
      <c r="M79" s="30" t="str">
        <f t="shared" si="2"/>
        <v>●</v>
      </c>
      <c r="N79" s="31">
        <f t="shared" si="3"/>
        <v>1.5</v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>
        <v>44414</v>
      </c>
      <c r="L80" s="31">
        <f>VLOOKUP('LESSONS (Java)'!K83,MAN_HOURS!$C$9:$E$155,3,FALSE)</f>
        <v>1.5</v>
      </c>
      <c r="M80" s="30" t="str">
        <f t="shared" si="2"/>
        <v>●</v>
      </c>
      <c r="N80" s="31">
        <f t="shared" si="3"/>
        <v>1.5</v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>
        <v>44414</v>
      </c>
      <c r="L81" s="31">
        <f>VLOOKUP('LESSONS (Java)'!K84,MAN_HOURS!$C$9:$E$155,3,FALSE)</f>
        <v>1.5</v>
      </c>
      <c r="M81" s="30" t="str">
        <f t="shared" si="2"/>
        <v>●</v>
      </c>
      <c r="N81" s="31">
        <f t="shared" si="3"/>
        <v>1.5</v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>
        <v>44414</v>
      </c>
      <c r="L82" s="31">
        <f>VLOOKUP('LESSONS (Java)'!K85,MAN_HOURS!$C$9:$E$155,3,FALSE)</f>
        <v>1.5</v>
      </c>
      <c r="M82" s="30" t="str">
        <f t="shared" si="2"/>
        <v>●</v>
      </c>
      <c r="N82" s="31">
        <f t="shared" si="3"/>
        <v>1.5</v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>
        <v>44420</v>
      </c>
      <c r="L84" s="31">
        <f>VLOOKUP('LESSONS (Java)'!K87,MAN_HOURS!$C$9:$E$155,3,FALSE)</f>
        <v>1.5</v>
      </c>
      <c r="M84" s="30" t="str">
        <f t="shared" si="2"/>
        <v>●</v>
      </c>
      <c r="N84" s="31">
        <f t="shared" si="3"/>
        <v>1.5</v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>
        <v>44423</v>
      </c>
      <c r="L85" s="31">
        <f>VLOOKUP('LESSONS (Java)'!K88,MAN_HOURS!$C$9:$E$155,3,FALSE)</f>
        <v>1.5</v>
      </c>
      <c r="M85" s="30" t="str">
        <f t="shared" si="2"/>
        <v>●</v>
      </c>
      <c r="N85" s="31">
        <f t="shared" si="3"/>
        <v>1.5</v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>
        <v>44430</v>
      </c>
      <c r="L87" s="31">
        <f>VLOOKUP('LESSONS (Java)'!K90,MAN_HOURS!$C$9:$E$155,3,FALSE)</f>
        <v>1.5</v>
      </c>
      <c r="M87" s="30" t="str">
        <f t="shared" si="2"/>
        <v>●</v>
      </c>
      <c r="N87" s="31">
        <f t="shared" si="3"/>
        <v>1.5</v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>
        <v>44430</v>
      </c>
      <c r="L88" s="31">
        <f>VLOOKUP('LESSONS (Java)'!K91,MAN_HOURS!$C$9:$E$155,3,FALSE)</f>
        <v>1.5</v>
      </c>
      <c r="M88" s="30" t="str">
        <f t="shared" si="2"/>
        <v>●</v>
      </c>
      <c r="N88" s="31">
        <f t="shared" si="3"/>
        <v>1.5</v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>
        <v>44430</v>
      </c>
      <c r="L89" s="31">
        <f>VLOOKUP('LESSONS (Java)'!K92,MAN_HOURS!$C$9:$E$155,3,FALSE)</f>
        <v>1.5</v>
      </c>
      <c r="M89" s="30" t="str">
        <f t="shared" si="2"/>
        <v>●</v>
      </c>
      <c r="N89" s="31">
        <f t="shared" si="3"/>
        <v>1.5</v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/>
      <c r="L91" s="31">
        <f>VLOOKUP('LESSONS (Java)'!K94,MAN_HOURS!$C$9:$E$155,3,FALSE)</f>
        <v>1.5</v>
      </c>
      <c r="M91" s="30" t="str">
        <f t="shared" si="2"/>
        <v/>
      </c>
      <c r="N91" s="31" t="str">
        <f t="shared" si="3"/>
        <v/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/>
      <c r="L92" s="31">
        <f>VLOOKUP('LESSONS (Java)'!K95,MAN_HOURS!$C$9:$E$155,3,FALSE)</f>
        <v>1.5</v>
      </c>
      <c r="M92" s="30" t="str">
        <f t="shared" si="2"/>
        <v/>
      </c>
      <c r="N92" s="31" t="str">
        <f t="shared" si="3"/>
        <v/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/>
      <c r="L93" s="31">
        <f>VLOOKUP('LESSONS (Java)'!K96,MAN_HOURS!$C$9:$E$155,3,FALSE)</f>
        <v>1.5</v>
      </c>
      <c r="M93" s="30" t="str">
        <f t="shared" si="2"/>
        <v/>
      </c>
      <c r="N93" s="31" t="str">
        <f t="shared" si="3"/>
        <v/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/>
      <c r="L94" s="31">
        <f>VLOOKUP('LESSONS (Java)'!K97,MAN_HOURS!$C$9:$E$155,3,FALSE)</f>
        <v>1.5</v>
      </c>
      <c r="M94" s="30" t="str">
        <f t="shared" si="2"/>
        <v/>
      </c>
      <c r="N94" s="31" t="str">
        <f t="shared" si="3"/>
        <v/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/>
      <c r="L95" s="31">
        <f>VLOOKUP('LESSONS (Java)'!K98,MAN_HOURS!$C$9:$E$155,3,FALSE)</f>
        <v>1.5</v>
      </c>
      <c r="M95" s="30" t="str">
        <f t="shared" si="2"/>
        <v/>
      </c>
      <c r="N95" s="31" t="str">
        <f t="shared" si="3"/>
        <v/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/>
      <c r="L97" s="31">
        <f>VLOOKUP('LESSONS (Java)'!K100,MAN_HOURS!$C$9:$E$155,3,FALSE)</f>
        <v>1.5</v>
      </c>
      <c r="M97" s="30" t="str">
        <f t="shared" si="2"/>
        <v/>
      </c>
      <c r="N97" s="31" t="str">
        <f t="shared" si="3"/>
        <v/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/>
      <c r="L98" s="31">
        <f>VLOOKUP('LESSONS (Java)'!K101,MAN_HOURS!$C$9:$E$155,3,FALSE)</f>
        <v>1.5</v>
      </c>
      <c r="M98" s="30" t="str">
        <f t="shared" si="2"/>
        <v/>
      </c>
      <c r="N98" s="31" t="str">
        <f t="shared" si="3"/>
        <v/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/>
      <c r="L99" s="31">
        <f>VLOOKUP('LESSONS (Java)'!K102,MAN_HOURS!$C$9:$E$155,3,FALSE)</f>
        <v>1.5</v>
      </c>
      <c r="M99" s="30" t="str">
        <f t="shared" si="2"/>
        <v/>
      </c>
      <c r="N99" s="31" t="str">
        <f t="shared" si="3"/>
        <v/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/>
      <c r="L100" s="31">
        <f>VLOOKUP('LESSONS (Java)'!K103,MAN_HOURS!$C$9:$E$155,3,FALSE)</f>
        <v>1.5</v>
      </c>
      <c r="M100" s="30" t="str">
        <f t="shared" si="2"/>
        <v/>
      </c>
      <c r="N100" s="31" t="str">
        <f t="shared" si="3"/>
        <v/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/>
      <c r="L101" s="31">
        <f>VLOOKUP('LESSONS (Java)'!K104,MAN_HOURS!$C$9:$E$155,3,FALSE)</f>
        <v>1.5</v>
      </c>
      <c r="M101" s="30" t="str">
        <f t="shared" si="2"/>
        <v/>
      </c>
      <c r="N101" s="31" t="str">
        <f t="shared" si="3"/>
        <v/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/>
      <c r="L102" s="31">
        <f>VLOOKUP('LESSONS (Java)'!K105,MAN_HOURS!$C$9:$E$155,3,FALSE)</f>
        <v>1.5</v>
      </c>
      <c r="M102" s="30" t="str">
        <f t="shared" si="2"/>
        <v/>
      </c>
      <c r="N102" s="31" t="str">
        <f t="shared" si="3"/>
        <v/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/>
      <c r="L103" s="31">
        <f>VLOOKUP('LESSONS (Java)'!K106,MAN_HOURS!$C$9:$E$155,3,FALSE)</f>
        <v>1.5</v>
      </c>
      <c r="M103" s="30" t="str">
        <f t="shared" si="2"/>
        <v/>
      </c>
      <c r="N103" s="31" t="str">
        <f t="shared" si="3"/>
        <v/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/>
      <c r="L104" s="31">
        <f>VLOOKUP('LESSONS (Java)'!K107,MAN_HOURS!$C$9:$E$155,3,FALSE)</f>
        <v>1.5</v>
      </c>
      <c r="M104" s="30" t="str">
        <f t="shared" si="2"/>
        <v/>
      </c>
      <c r="N104" s="31" t="str">
        <f t="shared" si="3"/>
        <v/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/>
      <c r="L105" s="31">
        <f>VLOOKUP('LESSONS (Java)'!K108,MAN_HOURS!$C$9:$E$155,3,FALSE)</f>
        <v>1.5</v>
      </c>
      <c r="M105" s="30" t="str">
        <f t="shared" si="2"/>
        <v/>
      </c>
      <c r="N105" s="31" t="str">
        <f t="shared" si="3"/>
        <v/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99.5</v>
      </c>
    </row>
    <row r="156" spans="1:14" x14ac:dyDescent="0.4">
      <c r="L156" s="1" t="s">
        <v>374</v>
      </c>
      <c r="N156" s="32">
        <f>N155/N154</f>
        <v>0.39800000000000002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2021-09-06T11:30:38Z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