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95A5285E-5B28-4272-BCBD-E8E519AD6790}" xr6:coauthVersionLast="46" xr6:coauthVersionMax="46" xr10:uidLastSave="{00000000-0000-0000-0000-000000000000}"/>
  <bookViews>
    <workbookView xWindow="-120" yWindow="-120" windowWidth="20730" windowHeight="11160" firstSheet="11" activeTab="14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  <sheet name="カリキュラム進捗度（インフラ）" sheetId="18" r:id="rId14"/>
    <sheet name="カメラ" sheetId="14" r:id="rId15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8" l="1"/>
  <c r="R5" i="5"/>
  <c r="M6" i="5"/>
  <c r="M7" i="5"/>
  <c r="M8" i="5"/>
  <c r="M5" i="5"/>
  <c r="M6" i="18"/>
  <c r="M5" i="18"/>
  <c r="P5" i="5"/>
  <c r="K5" i="5"/>
  <c r="L5" i="5"/>
  <c r="K6" i="5"/>
  <c r="L6" i="5"/>
  <c r="K7" i="5"/>
  <c r="L7" i="5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C22" i="18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N22" i="3" s="1"/>
  <c r="C23" i="3"/>
  <c r="H23" i="3"/>
  <c r="I23" i="3"/>
  <c r="J23" i="3"/>
  <c r="L23" i="3"/>
  <c r="N23" i="3" s="1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N52" i="3" s="1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N70" i="3" s="1"/>
  <c r="C71" i="3"/>
  <c r="H71" i="3"/>
  <c r="I71" i="3"/>
  <c r="J71" i="3"/>
  <c r="L71" i="3"/>
  <c r="N71" i="3" s="1"/>
  <c r="C72" i="3"/>
  <c r="H72" i="3"/>
  <c r="I72" i="3"/>
  <c r="J72" i="3"/>
  <c r="L72" i="3"/>
  <c r="N72" i="3" s="1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145" i="3" l="1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K5" i="18" s="1"/>
  <c r="N73" i="11"/>
  <c r="N108" i="12"/>
  <c r="K8" i="5" s="1"/>
  <c r="N109" i="12"/>
  <c r="L8" i="5" s="1"/>
  <c r="N89" i="8"/>
  <c r="N74" i="11"/>
  <c r="L6" i="18" s="1"/>
  <c r="N154" i="3"/>
  <c r="N155" i="3" l="1"/>
  <c r="N101" i="16"/>
  <c r="N90" i="8"/>
  <c r="N102" i="16"/>
  <c r="L5" i="18"/>
  <c r="K6" i="18"/>
  <c r="P5" i="18" s="1"/>
  <c r="N110" i="12"/>
  <c r="N91" i="8"/>
  <c r="N75" i="11"/>
  <c r="N156" i="3"/>
  <c r="Q5" i="18" l="1"/>
  <c r="Q5" i="5"/>
</calcChain>
</file>

<file path=xl/sharedStrings.xml><?xml version="1.0" encoding="utf-8"?>
<sst xmlns="http://schemas.openxmlformats.org/spreadsheetml/2006/main" count="1563" uniqueCount="757">
  <si>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</si>
  <si>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</si>
  <si>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</si>
  <si>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</si>
  <si>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</si>
  <si>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</si>
  <si>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</si>
  <si>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</si>
  <si>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</si>
  <si>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</si>
  <si>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</si>
  <si>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</si>
  <si>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</si>
  <si>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</si>
  <si>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</si>
  <si>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</si>
  <si>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</si>
  <si>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</si>
  <si>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</si>
  <si>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</si>
  <si>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</si>
  <si>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</si>
  <si>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</si>
  <si>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</si>
  <si>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</si>
  <si>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</si>
  <si>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</si>
  <si>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</si>
  <si>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</si>
  <si>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</si>
  <si>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</si>
  <si>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</si>
  <si>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</si>
  <si>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</si>
  <si>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</si>
  <si>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</si>
  <si>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</si>
  <si>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</si>
  <si>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</si>
  <si>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</si>
  <si>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</si>
  <si>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</si>
  <si>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</si>
  <si>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</si>
  <si>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</si>
  <si>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</si>
  <si>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</si>
  <si>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</si>
  <si>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</si>
  <si>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</si>
  <si>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</si>
  <si>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</si>
  <si>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</si>
  <si>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</si>
  <si>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</si>
  <si>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</si>
  <si>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</si>
  <si>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</si>
  <si>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</si>
  <si>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</si>
  <si>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</si>
  <si>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</si>
  <si>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</si>
  <si>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</si>
  <si>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</si>
  <si>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</si>
  <si>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</si>
  <si>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</si>
  <si>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</si>
  <si>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</si>
  <si>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</si>
  <si>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</si>
  <si>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</si>
  <si>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</si>
  <si>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</si>
  <si>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</si>
  <si>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</si>
  <si>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</si>
  <si>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</si>
  <si>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</si>
  <si>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</si>
  <si>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</si>
  <si>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</si>
  <si>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</si>
  <si>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</si>
  <si>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</si>
  <si>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</si>
  <si>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</si>
  <si>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</si>
  <si>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</si>
  <si>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</si>
  <si>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</si>
  <si>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</si>
  <si>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</si>
  <si>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</si>
  <si>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</si>
  <si>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</si>
  <si>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</si>
  <si>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</si>
  <si>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</si>
  <si>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</si>
  <si>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</si>
  <si>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</si>
  <si>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</si>
  <si>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</si>
  <si>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</si>
  <si>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</si>
  <si>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</si>
  <si>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</si>
  <si>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</si>
  <si>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</si>
  <si>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</si>
  <si>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</si>
  <si>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</si>
  <si>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</si>
  <si>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</si>
  <si>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</si>
  <si>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</si>
  <si>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</si>
  <si>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</si>
  <si>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</si>
  <si>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</si>
  <si>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</si>
  <si>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</si>
  <si>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</si>
  <si>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</si>
  <si>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</si>
  <si>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</si>
  <si>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</si>
  <si>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</si>
  <si>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</si>
  <si>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</si>
  <si>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</si>
  <si>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</si>
  <si>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</si>
  <si>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</si>
  <si>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</si>
  <si>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</si>
  <si>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</si>
  <si>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</si>
  <si>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</si>
  <si>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</si>
  <si>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</si>
  <si>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</si>
  <si>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</si>
  <si>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</si>
  <si>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</si>
  <si>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</si>
  <si>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</si>
  <si>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</si>
  <si>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</si>
  <si>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</si>
  <si>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</si>
  <si>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</si>
  <si>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</si>
  <si>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</si>
  <si>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</si>
  <si>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</si>
  <si>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</si>
  <si>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</si>
  <si>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</si>
  <si>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</si>
  <si>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</si>
  <si>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</si>
  <si>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</si>
  <si>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</si>
  <si>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</si>
  <si>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</si>
  <si>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</si>
  <si>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</si>
  <si>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</si>
  <si>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</si>
  <si>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</si>
  <si>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</si>
  <si>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</si>
  <si>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</si>
  <si>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</si>
  <si>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</si>
  <si>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</si>
  <si>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</si>
  <si>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</si>
  <si>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</si>
  <si>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</si>
  <si>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</si>
  <si>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</si>
  <si>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</si>
  <si>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</si>
  <si>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</si>
  <si>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</si>
  <si>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</si>
  <si>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</si>
  <si>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</si>
  <si>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</si>
  <si>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</si>
  <si>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</si>
  <si>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</si>
  <si>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</si>
  <si>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</si>
  <si>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</si>
  <si>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</si>
  <si>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</si>
  <si>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</si>
  <si>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</si>
  <si>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</si>
  <si>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</si>
  <si>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</si>
  <si>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</si>
  <si>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</si>
  <si>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</si>
  <si>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</si>
  <si>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</si>
  <si>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</si>
  <si>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</si>
  <si>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</si>
  <si>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</si>
  <si>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</si>
  <si>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</si>
  <si>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</si>
  <si>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</si>
  <si>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</si>
  <si>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</si>
  <si>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</si>
  <si>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</si>
  <si>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</si>
  <si>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</si>
  <si>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</si>
  <si>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</si>
  <si>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</si>
  <si>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</si>
  <si>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</si>
  <si>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</si>
  <si>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</si>
  <si>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</si>
  <si>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</si>
  <si>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</si>
  <si>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</si>
  <si>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</si>
  <si>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</si>
  <si>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</si>
  <si>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</si>
  <si>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</si>
  <si>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</si>
  <si>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</si>
  <si>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</si>
  <si>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</si>
  <si>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</si>
  <si>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</si>
  <si>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</si>
  <si>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</si>
  <si>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</si>
  <si>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</si>
  <si>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</si>
  <si>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</si>
  <si>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</si>
  <si>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</si>
  <si>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</si>
  <si>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</si>
  <si>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</si>
  <si>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</si>
  <si>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</si>
  <si>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</si>
  <si>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</si>
  <si>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</si>
  <si>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</si>
  <si>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</si>
  <si>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</si>
  <si>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</si>
  <si>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</si>
  <si>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</si>
  <si>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</si>
  <si>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</si>
  <si>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</si>
  <si>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</si>
  <si>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</si>
  <si>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</si>
  <si>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</si>
  <si>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</si>
  <si>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</si>
  <si>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</si>
  <si>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</si>
  <si>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</si>
  <si>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</si>
  <si>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</si>
  <si>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</si>
  <si>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</si>
  <si>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</si>
  <si>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</si>
  <si>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</si>
  <si>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</si>
  <si>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</si>
  <si>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</si>
  <si>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</si>
  <si>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</si>
  <si>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</si>
  <si>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</si>
  <si>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</si>
  <si>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</si>
  <si>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</si>
  <si>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</si>
  <si>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</si>
  <si>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</si>
  <si>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</si>
  <si>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</si>
  <si>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</si>
  <si>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</si>
  <si>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</si>
  <si>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</si>
  <si>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</si>
  <si>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</si>
  <si>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</si>
  <si>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</si>
  <si>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</si>
  <si>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</si>
  <si>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</si>
  <si>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</si>
  <si>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</si>
  <si>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</si>
  <si>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</si>
  <si>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</si>
  <si>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</si>
  <si>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</si>
  <si>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</si>
  <si>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</si>
  <si>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</si>
  <si>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</si>
  <si>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</si>
  <si>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</si>
  <si>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</si>
  <si>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</si>
  <si>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</si>
  <si>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</si>
  <si>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</si>
  <si>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</si>
  <si>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</si>
  <si>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</si>
  <si>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</si>
  <si>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</si>
  <si>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</si>
  <si>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</si>
  <si>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</si>
  <si>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</si>
  <si>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</si>
  <si>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</si>
  <si>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</si>
  <si>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</si>
  <si>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</si>
  <si>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</si>
  <si>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</si>
  <si>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</si>
  <si>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</si>
  <si>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</si>
  <si>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</si>
  <si>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</si>
  <si>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</si>
  <si>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</si>
  <si>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</si>
  <si>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</si>
  <si>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</si>
  <si>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</si>
  <si>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</si>
  <si>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</si>
  <si>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</si>
  <si>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</si>
  <si>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</si>
  <si>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</si>
  <si>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</si>
  <si>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</si>
  <si>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</si>
  <si>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</si>
  <si>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</si>
  <si>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</si>
  <si>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</si>
  <si>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</si>
  <si>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</si>
  <si>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</si>
  <si>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</si>
  <si>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</si>
  <si>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</si>
  <si>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</si>
  <si>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</si>
  <si>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</si>
  <si>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</si>
  <si>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</si>
  <si>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</si>
  <si>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</si>
  <si>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</si>
  <si>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</si>
  <si>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</si>
  <si>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</si>
  <si>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</si>
  <si>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</si>
  <si>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</si>
  <si>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</si>
  <si>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</si>
  <si>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</si>
  <si>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</si>
  <si>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</si>
  <si>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</si>
  <si>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</si>
  <si>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</si>
  <si>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</si>
  <si>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</si>
  <si>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</si>
  <si>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</si>
  <si>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</si>
  <si>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</si>
  <si>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</si>
  <si>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</si>
  <si>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</si>
  <si>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</si>
  <si>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</si>
  <si>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</si>
  <si>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</si>
  <si>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</si>
  <si>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</si>
  <si>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</si>
  <si>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</si>
  <si>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</si>
  <si>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</si>
  <si>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</si>
  <si>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</si>
  <si>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</si>
  <si>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</si>
  <si>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</si>
  <si>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</si>
  <si>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</si>
  <si>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</si>
  <si>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</si>
  <si>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</si>
  <si>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</si>
  <si>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</si>
  <si>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</si>
  <si>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</si>
  <si>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</si>
  <si>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</si>
  <si>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</si>
  <si>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</si>
  <si>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</si>
  <si>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</si>
  <si>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</si>
  <si>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</si>
  <si>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</si>
  <si>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</si>
  <si>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</si>
  <si>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</si>
  <si>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</si>
  <si>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</si>
  <si>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</si>
  <si>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</si>
  <si>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</si>
  <si>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</si>
  <si>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</si>
  <si>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</si>
  <si>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</si>
  <si>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</si>
  <si>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</si>
  <si>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</si>
  <si>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</si>
  <si>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</si>
  <si>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</si>
  <si>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</si>
  <si>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</si>
  <si>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</si>
  <si>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</si>
  <si>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</si>
  <si>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</si>
  <si>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</si>
  <si>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</si>
  <si>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</si>
  <si>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</si>
  <si>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</si>
  <si>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</si>
  <si>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</si>
  <si>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</si>
  <si>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</si>
  <si>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</si>
  <si>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</si>
  <si>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</si>
  <si>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</si>
  <si>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</si>
  <si>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</si>
  <si>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</si>
  <si>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</si>
  <si>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</si>
  <si>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</si>
  <si>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</si>
  <si>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</si>
  <si>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</si>
  <si>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</si>
  <si>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</si>
  <si>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</si>
  <si>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</si>
  <si>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</si>
  <si>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</si>
  <si>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</si>
  <si>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</si>
  <si>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</si>
  <si>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</si>
  <si>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</si>
  <si>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</si>
  <si>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</si>
  <si>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</si>
  <si>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</si>
  <si>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</si>
  <si>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</si>
  <si>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</si>
  <si>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</si>
  <si>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</si>
  <si>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</si>
  <si>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</si>
  <si>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</si>
  <si>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</si>
  <si>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</si>
  <si>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</si>
  <si>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</si>
  <si>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</si>
  <si>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</si>
  <si>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</si>
  <si>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</si>
  <si>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</si>
  <si>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</si>
  <si>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</si>
  <si>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</si>
  <si>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</si>
  <si>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</si>
  <si>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</si>
  <si>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</si>
  <si>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</si>
  <si>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</si>
  <si>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</si>
  <si>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</si>
  <si>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</si>
  <si>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</si>
  <si>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</si>
  <si>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</si>
  <si>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</si>
  <si>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</si>
  <si>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</si>
  <si>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</si>
  <si>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</si>
  <si>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</si>
  <si>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</si>
  <si>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</si>
  <si>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</si>
  <si>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</si>
  <si>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</si>
  <si>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</si>
  <si>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</si>
  <si>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</si>
  <si>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</si>
  <si>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</si>
  <si>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</si>
  <si>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</si>
  <si>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</si>
  <si>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</si>
  <si>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</si>
  <si>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</si>
  <si>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</si>
  <si>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</si>
  <si>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</si>
  <si>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</si>
  <si>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</si>
  <si>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</si>
  <si>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</si>
  <si>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</si>
  <si>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</si>
  <si>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</si>
  <si>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</si>
  <si>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</si>
  <si>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</si>
  <si>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</si>
  <si>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</si>
  <si>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</si>
  <si>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</si>
  <si>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</si>
  <si>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</si>
  <si>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</si>
  <si>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</si>
  <si>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</si>
  <si>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</si>
  <si>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</si>
  <si>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</si>
  <si>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</si>
  <si>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</si>
  <si>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</si>
  <si>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</si>
  <si>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</si>
  <si>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</si>
  <si>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</si>
  <si>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</si>
  <si>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</si>
  <si>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</si>
  <si>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</si>
  <si>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</si>
  <si>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</si>
  <si>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</si>
  <si>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</si>
  <si>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</si>
  <si>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</si>
  <si>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</si>
  <si>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</si>
  <si>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</si>
  <si>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</si>
  <si>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</si>
  <si>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</si>
  <si>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</si>
  <si>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</si>
  <si>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</si>
  <si>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</si>
  <si>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</si>
  <si>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</si>
  <si>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</si>
  <si>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</si>
  <si>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</si>
  <si>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</si>
  <si>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</si>
  <si>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</si>
  <si>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</si>
  <si>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</si>
  <si>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</si>
  <si>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</si>
  <si>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</si>
  <si>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</si>
  <si>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</si>
  <si>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</si>
  <si>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</si>
  <si>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</si>
  <si>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</si>
  <si>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</si>
  <si>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受託部認定試験までの</t>
    <phoneticPr fontId="4"/>
  </si>
  <si>
    <t>ロードマップ</t>
    <phoneticPr fontId="4"/>
  </si>
  <si>
    <t>橋本 夏樹 様</t>
    <rPh sb="0" eb="2">
      <t>ハシモト</t>
    </rPh>
    <rPh sb="3" eb="5">
      <t>ナツキ</t>
    </rPh>
    <rPh sb="6" eb="7">
      <t>サマ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</si>
  <si>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</si>
  <si>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</si>
  <si>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</si>
  <si>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</si>
  <si>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</si>
  <si>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</si>
  <si>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</si>
  <si>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</si>
  <si>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</si>
  <si>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</si>
  <si>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</si>
  <si>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</si>
  <si>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</si>
  <si>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</si>
  <si>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</si>
  <si>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</si>
  <si>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</si>
  <si>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</si>
  <si>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</si>
  <si>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</si>
  <si>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</si>
  <si>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</si>
  <si>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</si>
  <si>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</si>
  <si>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</si>
  <si>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</si>
  <si>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</si>
  <si>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</si>
  <si>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</si>
  <si>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</si>
  <si>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</si>
  <si>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</si>
  <si>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</si>
  <si>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</si>
  <si>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</si>
  <si>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</si>
  <si>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</si>
  <si>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</si>
  <si>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</si>
  <si>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</si>
  <si>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</si>
  <si>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</si>
  <si>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</si>
  <si>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</si>
  <si>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</si>
  <si>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</si>
  <si>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</si>
  <si>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</si>
  <si>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</si>
  <si>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</si>
  <si>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</si>
  <si>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</si>
  <si>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</si>
  <si>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</si>
  <si>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</si>
  <si>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</si>
  <si>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</si>
  <si>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</si>
  <si>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</si>
  <si>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</si>
  <si>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</si>
  <si>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</si>
  <si>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</si>
  <si>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</si>
  <si>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</si>
  <si>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</si>
  <si>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</si>
  <si>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</si>
  <si>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</si>
  <si>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</si>
  <si>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</si>
  <si>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</si>
  <si>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</si>
  <si>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</si>
  <si>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</si>
  <si>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</si>
  <si>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</si>
  <si>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</si>
  <si>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</si>
  <si>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</si>
  <si>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</si>
  <si>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</si>
  <si>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</si>
  <si>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</si>
  <si>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</si>
  <si>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</si>
  <si>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</si>
  <si>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</si>
  <si>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</si>
  <si>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</si>
  <si>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</si>
  <si>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</si>
  <si>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</si>
  <si>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</si>
  <si>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</si>
  <si>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</si>
  <si>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</si>
  <si>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</si>
  <si>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</si>
  <si>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</si>
  <si>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</si>
  <si>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</si>
  <si>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</si>
  <si>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</si>
  <si>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</si>
  <si>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</si>
  <si>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</si>
  <si>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</si>
  <si>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</si>
  <si>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</si>
  <si>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</si>
  <si>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</si>
  <si>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</si>
  <si>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</si>
  <si>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</si>
  <si>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</si>
  <si>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</si>
  <si>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</si>
  <si>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</si>
  <si>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インフラエンジニア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</si>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</sst>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  <font>
      <sz val="48"/>
      <color theme="1"/>
      <name val="HG創英角ｺﾞｼｯｸUB"/>
      <family val="3"/>
      <charset val="128"/>
    </font>
    <font>
      <sz val="24"/>
      <color theme="1"/>
      <name val="HGP創英角ｺﾞｼｯｸUB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5" fillId="6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14" fillId="6" borderId="0" xfId="0" applyFont="1" applyFill="1" applyAlignment="1">
      <alignment horizontal="left" vertical="top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2.0174848688634835E-2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'カリキュラム進捗度（インフラ）'!$K$5:$K$6</c:f>
              <c:numCache>
                <c:formatCode>0.0\ "h"</c:formatCode>
                <c:ptCount val="2"/>
                <c:pt idx="0">
                  <c:v>95</c:v>
                </c:pt>
                <c:pt idx="1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0-458F-90A9-84EA998B190F}"/>
            </c:ext>
          </c:extLst>
        </c:ser>
        <c:ser>
          <c:idx val="1"/>
          <c:order val="1"/>
          <c:tx>
            <c:strRef>
              <c:f>'カリキュラム進捗度（インフラ）'!$L$4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'カリキュラム進捗度（インフラ）'!$L$5:$L$6</c:f>
              <c:numCache>
                <c:formatCode>0.0\ "h"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0-458F-90A9-84EA998B190F}"/>
            </c:ext>
          </c:extLst>
        </c:ser>
        <c:ser>
          <c:idx val="2"/>
          <c:order val="2"/>
          <c:tx>
            <c:strRef>
              <c:f>'カリキュラム進捗度（インフラ）'!$M$4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'カリキュラム進捗度（インフラ）'!$M$5:$M$6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0-458F-90A9-84EA998B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132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9-4796-99A5-91FDB1E06385}"/>
              </c:ext>
            </c:extLst>
          </c:dPt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'カリキュラム進捗度（インフラ）'!$P$5</c:f>
              <c:numCache>
                <c:formatCode>0.0\ "h"</c:formatCode>
                <c:ptCount val="1"/>
                <c:pt idx="0">
                  <c:v>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796-99A5-91FDB1E06385}"/>
            </c:ext>
          </c:extLst>
        </c:ser>
        <c:ser>
          <c:idx val="1"/>
          <c:order val="1"/>
          <c:tx>
            <c:strRef>
              <c:f>'カリキュラム進捗度（インフラ）'!$Q$4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'カリキュラム進捗度（インフラ）'!$Q$5</c:f>
              <c:numCache>
                <c:formatCode>0.0\ "h"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796-99A5-91FDB1E06385}"/>
            </c:ext>
          </c:extLst>
        </c:ser>
        <c:ser>
          <c:idx val="2"/>
          <c:order val="2"/>
          <c:tx>
            <c:strRef>
              <c:f>'カリキュラム進捗度（インフラ）'!$R$4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'カリキュラム進捗度（インフラ）'!$R$5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9-4796-99A5-91FDB1E0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25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2" name="図 1" descr="フリースタイル">
          <a:extLst>
            <a:ext uri="{FF2B5EF4-FFF2-40B4-BE49-F238E27FC236}">
              <a16:creationId xmlns:a16="http://schemas.microsoft.com/office/drawing/2014/main" id="{CD2867ED-2CD4-4CD4-84D3-A21D87530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09825"/>
          <a:ext cx="2476499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F057F1-F606-4137-BB4A-9017F427E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960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8738A8-2823-4FC7-8A8D-355115CCF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9D2E3D-2E77-442B-88FF-24BBFF222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637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754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729</v>
      </c>
    </row>
    <row r="58" spans="3:5" x14ac:dyDescent="0.4">
      <c r="C58" s="3">
        <v>29</v>
      </c>
      <c r="D58" s="3">
        <v>29</v>
      </c>
      <c r="E58" s="3" t="s">
        <v>730</v>
      </c>
    </row>
    <row r="59" spans="3:5" x14ac:dyDescent="0.4">
      <c r="C59" s="3">
        <v>30</v>
      </c>
      <c r="D59" s="3">
        <v>30</v>
      </c>
      <c r="E59" s="3" t="s">
        <v>731</v>
      </c>
    </row>
    <row r="60" spans="3:5" x14ac:dyDescent="0.4">
      <c r="C60" s="3">
        <v>31</v>
      </c>
      <c r="D60" s="3">
        <v>31</v>
      </c>
      <c r="E60" s="3" t="s">
        <v>732</v>
      </c>
    </row>
    <row r="61" spans="3:5" x14ac:dyDescent="0.4">
      <c r="C61" s="3">
        <v>32</v>
      </c>
      <c r="D61" s="3">
        <v>32</v>
      </c>
      <c r="E61" s="3" t="s">
        <v>733</v>
      </c>
    </row>
    <row r="62" spans="3:5" x14ac:dyDescent="0.4">
      <c r="C62" s="3">
        <v>33</v>
      </c>
      <c r="D62" s="3">
        <v>33</v>
      </c>
      <c r="E62" s="3" t="s">
        <v>734</v>
      </c>
    </row>
    <row r="63" spans="3:5" x14ac:dyDescent="0.4">
      <c r="C63" s="3">
        <v>34</v>
      </c>
      <c r="D63" s="3">
        <v>34</v>
      </c>
      <c r="E63" s="3" t="s">
        <v>735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641</v>
      </c>
    </row>
    <row r="185" spans="3:5" x14ac:dyDescent="0.4">
      <c r="C185" s="3">
        <v>115</v>
      </c>
      <c r="D185" s="3">
        <v>115</v>
      </c>
      <c r="E185" s="3" t="s">
        <v>737</v>
      </c>
    </row>
    <row r="186" spans="3:5" x14ac:dyDescent="0.4">
      <c r="C186" s="3">
        <v>116</v>
      </c>
      <c r="D186" s="3">
        <v>116</v>
      </c>
      <c r="E186" s="3" t="s">
        <v>738</v>
      </c>
    </row>
    <row r="187" spans="3:5" x14ac:dyDescent="0.4">
      <c r="C187" s="3">
        <v>117</v>
      </c>
      <c r="D187" s="3">
        <v>117</v>
      </c>
      <c r="E187" s="3" t="s">
        <v>739</v>
      </c>
    </row>
    <row r="188" spans="3:5" x14ac:dyDescent="0.4">
      <c r="C188" s="3">
        <v>118</v>
      </c>
      <c r="D188" s="3">
        <v>118</v>
      </c>
      <c r="E188" s="3" t="s">
        <v>740</v>
      </c>
    </row>
    <row r="189" spans="3:5" x14ac:dyDescent="0.4">
      <c r="C189" s="3">
        <v>119</v>
      </c>
      <c r="D189" s="3">
        <v>119</v>
      </c>
      <c r="E189" s="3" t="s">
        <v>741</v>
      </c>
    </row>
    <row r="190" spans="3:5" x14ac:dyDescent="0.4">
      <c r="C190" s="3">
        <v>120</v>
      </c>
      <c r="D190" s="3">
        <v>120</v>
      </c>
      <c r="E190" s="3" t="s">
        <v>742</v>
      </c>
    </row>
    <row r="191" spans="3:5" x14ac:dyDescent="0.4">
      <c r="C191" s="3">
        <v>121</v>
      </c>
      <c r="D191" s="3">
        <v>121</v>
      </c>
      <c r="E191" s="3" t="s">
        <v>743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744</v>
      </c>
    </row>
    <row r="228" spans="3:5" x14ac:dyDescent="0.4">
      <c r="C228" s="3">
        <v>30</v>
      </c>
      <c r="D228" s="3">
        <v>30</v>
      </c>
      <c r="E228" s="3" t="s">
        <v>745</v>
      </c>
    </row>
    <row r="229" spans="3:5" x14ac:dyDescent="0.4">
      <c r="C229" s="3">
        <v>31</v>
      </c>
      <c r="D229" s="3">
        <v>31</v>
      </c>
      <c r="E229" s="3" t="s">
        <v>746</v>
      </c>
    </row>
    <row r="230" spans="3:5" x14ac:dyDescent="0.4">
      <c r="C230" s="3">
        <v>32</v>
      </c>
      <c r="D230" s="3">
        <v>32</v>
      </c>
      <c r="E230" s="3" t="s">
        <v>747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5"/>
    </row>
    <row r="2" spans="2:23" x14ac:dyDescent="0.4">
      <c r="B2" s="1" t="s">
        <v>304</v>
      </c>
      <c r="K2" s="55"/>
    </row>
    <row r="3" spans="2:23" x14ac:dyDescent="0.4">
      <c r="B3" s="33" t="s">
        <v>622</v>
      </c>
      <c r="K3" s="55"/>
    </row>
    <row r="4" spans="2:23" x14ac:dyDescent="0.4">
      <c r="K4" s="55"/>
    </row>
    <row r="5" spans="2:23" x14ac:dyDescent="0.4">
      <c r="K5" s="55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5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5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3" t="s">
        <v>756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4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4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4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4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4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4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4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4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4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4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4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4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4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4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4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4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4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4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4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4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4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4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4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4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4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4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4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4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4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4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4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4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4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4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4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4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4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4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4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4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4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4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4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4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4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4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4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4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4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4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4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4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4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4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4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4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4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4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4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4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4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4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4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4"/>
    </row>
    <row r="73" spans="3:14" x14ac:dyDescent="0.4">
      <c r="K73" s="54"/>
      <c r="L73" s="1" t="s">
        <v>372</v>
      </c>
      <c r="N73" s="31">
        <f>SUM(L9:L71)</f>
        <v>146.5</v>
      </c>
    </row>
    <row r="74" spans="3:14" x14ac:dyDescent="0.4">
      <c r="K74" s="54"/>
      <c r="L74" s="1" t="s">
        <v>373</v>
      </c>
      <c r="N74" s="31">
        <f>SUM(N9:N71)</f>
        <v>0</v>
      </c>
    </row>
    <row r="75" spans="3:14" x14ac:dyDescent="0.4">
      <c r="K75" s="54"/>
      <c r="L75" s="1" t="s">
        <v>374</v>
      </c>
      <c r="N75" s="32">
        <f>N74/N73</f>
        <v>0</v>
      </c>
    </row>
    <row r="76" spans="3:14" x14ac:dyDescent="0.4">
      <c r="K76" s="54"/>
    </row>
    <row r="77" spans="3:14" x14ac:dyDescent="0.4">
      <c r="K77" s="54"/>
    </row>
    <row r="78" spans="3:14" x14ac:dyDescent="0.4">
      <c r="K78" s="54"/>
    </row>
    <row r="79" spans="3:14" x14ac:dyDescent="0.4">
      <c r="K79" s="54"/>
    </row>
    <row r="80" spans="3:14" x14ac:dyDescent="0.4">
      <c r="K80" s="54"/>
    </row>
    <row r="81" spans="11:11" x14ac:dyDescent="0.4">
      <c r="K81" s="54"/>
    </row>
    <row r="82" spans="11:11" x14ac:dyDescent="0.4">
      <c r="K82" s="54"/>
    </row>
    <row r="83" spans="11:11" x14ac:dyDescent="0.4">
      <c r="K83" s="54"/>
    </row>
    <row r="84" spans="11:11" x14ac:dyDescent="0.4">
      <c r="K84" s="54"/>
    </row>
    <row r="85" spans="11:11" x14ac:dyDescent="0.4">
      <c r="K85" s="54"/>
    </row>
    <row r="86" spans="11:11" x14ac:dyDescent="0.4">
      <c r="K86" s="54"/>
    </row>
    <row r="87" spans="11:11" x14ac:dyDescent="0.4">
      <c r="K87" s="54"/>
    </row>
    <row r="88" spans="11:11" x14ac:dyDescent="0.4">
      <c r="K88" s="54"/>
    </row>
    <row r="89" spans="11:11" x14ac:dyDescent="0.4">
      <c r="K89" s="54"/>
    </row>
    <row r="90" spans="11:11" x14ac:dyDescent="0.4">
      <c r="K90" s="54"/>
    </row>
    <row r="91" spans="11:11" x14ac:dyDescent="0.4">
      <c r="K91" s="54"/>
    </row>
    <row r="92" spans="11:11" x14ac:dyDescent="0.4">
      <c r="K92" s="54"/>
    </row>
    <row r="93" spans="11:11" x14ac:dyDescent="0.4">
      <c r="K93" s="54"/>
    </row>
    <row r="94" spans="11:11" x14ac:dyDescent="0.4">
      <c r="K94" s="54"/>
    </row>
    <row r="95" spans="11:11" x14ac:dyDescent="0.4">
      <c r="K95" s="54"/>
    </row>
    <row r="96" spans="11:11" x14ac:dyDescent="0.4">
      <c r="K96" s="54"/>
    </row>
    <row r="97" spans="11:11" x14ac:dyDescent="0.4">
      <c r="K97" s="54"/>
    </row>
    <row r="98" spans="11:11" x14ac:dyDescent="0.4">
      <c r="K98" s="54"/>
    </row>
    <row r="99" spans="11:11" x14ac:dyDescent="0.4">
      <c r="K99" s="54"/>
    </row>
    <row r="100" spans="11:11" x14ac:dyDescent="0.4">
      <c r="K100" s="54"/>
    </row>
    <row r="101" spans="11:11" x14ac:dyDescent="0.4">
      <c r="K101" s="54"/>
    </row>
    <row r="102" spans="11:11" x14ac:dyDescent="0.4">
      <c r="K102" s="54"/>
    </row>
    <row r="103" spans="11:11" x14ac:dyDescent="0.4">
      <c r="K103" s="54"/>
    </row>
    <row r="104" spans="11:11" x14ac:dyDescent="0.4">
      <c r="K104" s="54"/>
    </row>
    <row r="105" spans="11:11" x14ac:dyDescent="0.4">
      <c r="K105" s="54"/>
    </row>
    <row r="106" spans="11:11" x14ac:dyDescent="0.4">
      <c r="K106" s="54"/>
    </row>
    <row r="107" spans="11:11" x14ac:dyDescent="0.4">
      <c r="K107" s="54"/>
    </row>
    <row r="108" spans="11:11" x14ac:dyDescent="0.4">
      <c r="K108" s="54"/>
    </row>
    <row r="109" spans="11:11" x14ac:dyDescent="0.4">
      <c r="K109" s="54"/>
    </row>
    <row r="110" spans="11:11" x14ac:dyDescent="0.4">
      <c r="K110" s="54"/>
    </row>
    <row r="111" spans="11:11" x14ac:dyDescent="0.4">
      <c r="K111" s="54"/>
    </row>
    <row r="112" spans="11:11" x14ac:dyDescent="0.4">
      <c r="K112" s="54"/>
    </row>
    <row r="113" spans="11:11" x14ac:dyDescent="0.4">
      <c r="K113" s="54"/>
    </row>
    <row r="114" spans="11:11" x14ac:dyDescent="0.4">
      <c r="K114" s="54"/>
    </row>
    <row r="115" spans="11:11" x14ac:dyDescent="0.4">
      <c r="K115" s="54"/>
    </row>
    <row r="116" spans="11:11" x14ac:dyDescent="0.4">
      <c r="K116" s="54"/>
    </row>
    <row r="117" spans="11:11" x14ac:dyDescent="0.4">
      <c r="K117" s="54"/>
    </row>
    <row r="118" spans="11:11" x14ac:dyDescent="0.4">
      <c r="K118" s="54"/>
    </row>
    <row r="119" spans="11:11" x14ac:dyDescent="0.4">
      <c r="K119" s="54"/>
    </row>
    <row r="120" spans="11:11" x14ac:dyDescent="0.4">
      <c r="K120" s="54"/>
    </row>
    <row r="121" spans="11:11" x14ac:dyDescent="0.4">
      <c r="K121" s="54"/>
    </row>
    <row r="122" spans="11:11" x14ac:dyDescent="0.4">
      <c r="K122" s="54"/>
    </row>
    <row r="123" spans="11:11" x14ac:dyDescent="0.4">
      <c r="K123" s="54"/>
    </row>
    <row r="124" spans="11:11" x14ac:dyDescent="0.4">
      <c r="K124" s="54"/>
    </row>
    <row r="125" spans="11:11" x14ac:dyDescent="0.4">
      <c r="K125" s="54"/>
    </row>
    <row r="126" spans="11:11" x14ac:dyDescent="0.4">
      <c r="K126" s="54"/>
    </row>
    <row r="127" spans="11:11" x14ac:dyDescent="0.4">
      <c r="K127" s="54"/>
    </row>
    <row r="128" spans="11:11" x14ac:dyDescent="0.4">
      <c r="K128" s="54"/>
    </row>
    <row r="129" spans="11:11" x14ac:dyDescent="0.4">
      <c r="K129" s="54"/>
    </row>
    <row r="130" spans="11:11" x14ac:dyDescent="0.4">
      <c r="K130" s="54"/>
    </row>
    <row r="131" spans="11:11" x14ac:dyDescent="0.4">
      <c r="K131" s="54"/>
    </row>
    <row r="132" spans="11:11" x14ac:dyDescent="0.4">
      <c r="K132" s="54"/>
    </row>
    <row r="133" spans="11:11" x14ac:dyDescent="0.4">
      <c r="K133" s="54"/>
    </row>
    <row r="134" spans="11:11" x14ac:dyDescent="0.4">
      <c r="K134" s="54"/>
    </row>
    <row r="135" spans="11:11" x14ac:dyDescent="0.4">
      <c r="K135" s="54"/>
    </row>
    <row r="136" spans="11:11" x14ac:dyDescent="0.4">
      <c r="K136" s="54"/>
    </row>
    <row r="137" spans="11:11" x14ac:dyDescent="0.4">
      <c r="K137" s="54"/>
    </row>
    <row r="138" spans="11:11" x14ac:dyDescent="0.4">
      <c r="K138" s="54"/>
    </row>
    <row r="139" spans="11:11" x14ac:dyDescent="0.4">
      <c r="K139" s="54"/>
    </row>
    <row r="140" spans="11:11" x14ac:dyDescent="0.4">
      <c r="K140" s="54"/>
    </row>
    <row r="141" spans="11:11" x14ac:dyDescent="0.4">
      <c r="K141" s="54"/>
    </row>
    <row r="142" spans="11:11" x14ac:dyDescent="0.4">
      <c r="K142" s="54"/>
    </row>
    <row r="143" spans="11:11" x14ac:dyDescent="0.4">
      <c r="K143" s="54"/>
    </row>
    <row r="144" spans="11:11" x14ac:dyDescent="0.4">
      <c r="K144" s="54"/>
    </row>
    <row r="145" spans="11:11" x14ac:dyDescent="0.4">
      <c r="K145" s="54"/>
    </row>
    <row r="146" spans="11:11" x14ac:dyDescent="0.4">
      <c r="K146" s="54"/>
    </row>
    <row r="147" spans="11:11" x14ac:dyDescent="0.4">
      <c r="K147" s="54"/>
    </row>
    <row r="148" spans="11:11" x14ac:dyDescent="0.4">
      <c r="K148" s="54"/>
    </row>
    <row r="149" spans="11:11" x14ac:dyDescent="0.4">
      <c r="K149" s="54"/>
    </row>
    <row r="150" spans="11:11" x14ac:dyDescent="0.4">
      <c r="K150" s="54"/>
    </row>
    <row r="151" spans="11:11" x14ac:dyDescent="0.4">
      <c r="K151" s="54"/>
    </row>
    <row r="152" spans="11:11" x14ac:dyDescent="0.4">
      <c r="K152" s="54"/>
    </row>
    <row r="153" spans="11:11" x14ac:dyDescent="0.4">
      <c r="K153" s="54"/>
    </row>
    <row r="154" spans="11:11" x14ac:dyDescent="0.4">
      <c r="K154" s="54"/>
    </row>
    <row r="155" spans="11:11" x14ac:dyDescent="0.4">
      <c r="K155" s="54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5"/>
    </row>
    <row r="2" spans="2:23" x14ac:dyDescent="0.4">
      <c r="B2" s="1" t="s">
        <v>304</v>
      </c>
      <c r="K2" s="55"/>
    </row>
    <row r="3" spans="2:23" x14ac:dyDescent="0.4">
      <c r="B3" s="33" t="s">
        <v>623</v>
      </c>
      <c r="K3" s="55"/>
    </row>
    <row r="4" spans="2:23" x14ac:dyDescent="0.4">
      <c r="K4" s="55"/>
    </row>
    <row r="5" spans="2:23" x14ac:dyDescent="0.4">
      <c r="K5" s="55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5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5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3" t="s">
        <v>756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4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4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4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4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4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4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4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4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4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4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4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4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4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4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4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4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4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4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4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4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4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4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4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4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4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4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4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4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4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4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4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4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4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4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4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4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4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4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4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4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4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4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4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4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4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4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4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4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4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4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4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4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4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4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4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4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4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4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4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4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4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4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4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4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4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4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4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4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4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4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4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4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4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4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4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4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4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4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4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4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4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4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4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4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4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4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4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4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4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4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4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4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4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4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4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4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4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4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4"/>
    </row>
    <row r="108" spans="3:14" x14ac:dyDescent="0.4">
      <c r="K108" s="54"/>
      <c r="L108" s="1" t="s">
        <v>372</v>
      </c>
      <c r="N108" s="31">
        <f>SUM(L9:L106)</f>
        <v>147</v>
      </c>
    </row>
    <row r="109" spans="3:14" x14ac:dyDescent="0.4">
      <c r="K109" s="54"/>
      <c r="L109" s="1" t="s">
        <v>373</v>
      </c>
      <c r="N109" s="31">
        <f>SUM(N9:N106)</f>
        <v>0</v>
      </c>
    </row>
    <row r="110" spans="3:14" x14ac:dyDescent="0.4">
      <c r="K110" s="54"/>
      <c r="L110" s="1" t="s">
        <v>374</v>
      </c>
      <c r="N110" s="32">
        <f>N109/N108</f>
        <v>0</v>
      </c>
    </row>
    <row r="111" spans="3:14" x14ac:dyDescent="0.4">
      <c r="K111" s="54"/>
    </row>
    <row r="112" spans="3:14" x14ac:dyDescent="0.4">
      <c r="K112" s="54"/>
    </row>
    <row r="113" spans="11:11" x14ac:dyDescent="0.4">
      <c r="K113" s="54"/>
    </row>
    <row r="114" spans="11:11" x14ac:dyDescent="0.4">
      <c r="K114" s="54"/>
    </row>
    <row r="115" spans="11:11" x14ac:dyDescent="0.4">
      <c r="K115" s="54"/>
    </row>
    <row r="116" spans="11:11" x14ac:dyDescent="0.4">
      <c r="K116" s="54"/>
    </row>
    <row r="117" spans="11:11" x14ac:dyDescent="0.4">
      <c r="K117" s="54"/>
    </row>
    <row r="118" spans="11:11" x14ac:dyDescent="0.4">
      <c r="K118" s="54"/>
    </row>
    <row r="119" spans="11:11" x14ac:dyDescent="0.4">
      <c r="K119" s="54"/>
    </row>
    <row r="120" spans="11:11" x14ac:dyDescent="0.4">
      <c r="K120" s="54"/>
    </row>
    <row r="121" spans="11:11" x14ac:dyDescent="0.4">
      <c r="K121" s="54"/>
    </row>
    <row r="122" spans="11:11" x14ac:dyDescent="0.4">
      <c r="K122" s="54"/>
    </row>
    <row r="123" spans="11:11" x14ac:dyDescent="0.4">
      <c r="K123" s="54"/>
    </row>
    <row r="124" spans="11:11" x14ac:dyDescent="0.4">
      <c r="K124" s="54"/>
    </row>
    <row r="125" spans="11:11" x14ac:dyDescent="0.4">
      <c r="K125" s="54"/>
    </row>
    <row r="126" spans="11:11" x14ac:dyDescent="0.4">
      <c r="K126" s="54"/>
    </row>
    <row r="127" spans="11:11" x14ac:dyDescent="0.4">
      <c r="K127" s="54"/>
    </row>
    <row r="128" spans="11:11" x14ac:dyDescent="0.4">
      <c r="K128" s="54"/>
    </row>
    <row r="129" spans="11:11" x14ac:dyDescent="0.4">
      <c r="K129" s="54"/>
    </row>
    <row r="130" spans="11:11" x14ac:dyDescent="0.4">
      <c r="K130" s="54"/>
    </row>
    <row r="131" spans="11:11" x14ac:dyDescent="0.4">
      <c r="K131" s="54"/>
    </row>
    <row r="132" spans="11:11" x14ac:dyDescent="0.4">
      <c r="K132" s="54"/>
    </row>
    <row r="133" spans="11:11" x14ac:dyDescent="0.4">
      <c r="K133" s="54"/>
    </row>
    <row r="134" spans="11:11" x14ac:dyDescent="0.4">
      <c r="K134" s="54"/>
    </row>
    <row r="135" spans="11:11" x14ac:dyDescent="0.4">
      <c r="K135" s="54"/>
    </row>
    <row r="136" spans="11:11" x14ac:dyDescent="0.4">
      <c r="K136" s="54"/>
    </row>
    <row r="137" spans="11:11" x14ac:dyDescent="0.4">
      <c r="K137" s="54"/>
    </row>
    <row r="138" spans="11:11" x14ac:dyDescent="0.4">
      <c r="K138" s="54"/>
    </row>
    <row r="139" spans="11:11" x14ac:dyDescent="0.4">
      <c r="K139" s="54"/>
    </row>
    <row r="140" spans="11:11" x14ac:dyDescent="0.4">
      <c r="K140" s="54"/>
    </row>
    <row r="141" spans="11:11" x14ac:dyDescent="0.4">
      <c r="K141" s="54"/>
    </row>
    <row r="142" spans="11:11" x14ac:dyDescent="0.4">
      <c r="K142" s="54"/>
    </row>
    <row r="143" spans="11:11" x14ac:dyDescent="0.4">
      <c r="K143" s="54"/>
    </row>
    <row r="144" spans="11:11" x14ac:dyDescent="0.4">
      <c r="K144" s="54"/>
    </row>
    <row r="145" spans="11:11" x14ac:dyDescent="0.4">
      <c r="K145" s="54"/>
    </row>
    <row r="146" spans="11:11" x14ac:dyDescent="0.4">
      <c r="K146" s="54"/>
    </row>
    <row r="147" spans="11:11" x14ac:dyDescent="0.4">
      <c r="K147" s="54"/>
    </row>
    <row r="148" spans="11:11" x14ac:dyDescent="0.4">
      <c r="K148" s="54"/>
    </row>
    <row r="149" spans="11:11" x14ac:dyDescent="0.4">
      <c r="K149" s="54"/>
    </row>
    <row r="150" spans="11:11" x14ac:dyDescent="0.4">
      <c r="K150" s="54"/>
    </row>
    <row r="151" spans="11:11" x14ac:dyDescent="0.4">
      <c r="K151" s="54"/>
    </row>
    <row r="152" spans="11:11" x14ac:dyDescent="0.4">
      <c r="K152" s="54"/>
    </row>
    <row r="153" spans="11:11" x14ac:dyDescent="0.4">
      <c r="K153" s="54"/>
    </row>
    <row r="154" spans="11:11" x14ac:dyDescent="0.4">
      <c r="K154" s="54"/>
    </row>
    <row r="155" spans="11:11" x14ac:dyDescent="0.4">
      <c r="K155" s="54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5"/>
    </row>
    <row r="2" spans="2:23" x14ac:dyDescent="0.4">
      <c r="B2" s="1" t="s">
        <v>304</v>
      </c>
      <c r="K2" s="55"/>
    </row>
    <row r="3" spans="2:23" x14ac:dyDescent="0.4">
      <c r="B3" s="33" t="s">
        <v>755</v>
      </c>
      <c r="K3" s="55"/>
    </row>
    <row r="4" spans="2:23" x14ac:dyDescent="0.4">
      <c r="K4" s="55"/>
    </row>
    <row r="5" spans="2:23" x14ac:dyDescent="0.4">
      <c r="K5" s="55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5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5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3" t="s">
        <v>756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640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4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640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4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640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4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640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4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640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4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640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4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640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4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640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4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640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4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640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4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640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4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640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4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640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4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640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4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640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4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640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4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640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4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640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4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640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4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640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4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640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4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640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4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640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4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640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4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640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4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640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4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640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4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640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4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640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4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640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4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640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4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640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4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640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4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640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4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640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4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640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4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640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4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640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4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640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4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640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4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640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4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640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4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640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4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640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4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640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4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640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4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640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4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640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4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640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4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640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4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640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4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640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4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640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4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640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4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640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4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640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4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640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4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640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4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640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4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640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4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640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4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640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4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640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4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640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4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640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4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640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4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640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4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640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4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640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4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640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4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640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4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640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4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640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4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640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4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640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4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640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4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640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4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640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4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640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4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640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4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640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4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640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4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640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4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640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4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640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4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640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4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640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4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640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4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640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4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640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4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4"/>
      <c r="L99" s="31"/>
    </row>
    <row r="100" spans="3:14" x14ac:dyDescent="0.4">
      <c r="K100" s="54"/>
      <c r="L100" s="1" t="s">
        <v>372</v>
      </c>
      <c r="N100" s="31">
        <f>SUM(L9:L98)</f>
        <v>95</v>
      </c>
    </row>
    <row r="101" spans="3:14" x14ac:dyDescent="0.4">
      <c r="K101" s="54"/>
      <c r="L101" s="1" t="s">
        <v>373</v>
      </c>
      <c r="N101" s="31">
        <f>SUM(N9:N98)</f>
        <v>0</v>
      </c>
    </row>
    <row r="102" spans="3:14" x14ac:dyDescent="0.4">
      <c r="K102" s="54"/>
      <c r="L102" s="1" t="s">
        <v>374</v>
      </c>
      <c r="N102" s="32">
        <f>N101/N100</f>
        <v>0</v>
      </c>
    </row>
    <row r="103" spans="3:14" x14ac:dyDescent="0.4">
      <c r="K103" s="54"/>
    </row>
    <row r="104" spans="3:14" x14ac:dyDescent="0.4">
      <c r="K104" s="54"/>
    </row>
    <row r="105" spans="3:14" x14ac:dyDescent="0.4">
      <c r="K105" s="54"/>
    </row>
    <row r="106" spans="3:14" x14ac:dyDescent="0.4">
      <c r="K106" s="54"/>
    </row>
    <row r="107" spans="3:14" x14ac:dyDescent="0.4">
      <c r="K107" s="54"/>
    </row>
    <row r="108" spans="3:14" x14ac:dyDescent="0.4">
      <c r="K108" s="54"/>
    </row>
    <row r="109" spans="3:14" x14ac:dyDescent="0.4">
      <c r="K109" s="54"/>
    </row>
    <row r="110" spans="3:14" x14ac:dyDescent="0.4">
      <c r="K110" s="54"/>
    </row>
    <row r="111" spans="3:14" x14ac:dyDescent="0.4">
      <c r="K111" s="54"/>
    </row>
    <row r="112" spans="3:14" x14ac:dyDescent="0.4">
      <c r="K112" s="54"/>
    </row>
    <row r="113" spans="11:11" x14ac:dyDescent="0.4">
      <c r="K113" s="54"/>
    </row>
    <row r="114" spans="11:11" x14ac:dyDescent="0.4">
      <c r="K114" s="54"/>
    </row>
    <row r="115" spans="11:11" x14ac:dyDescent="0.4">
      <c r="K115" s="54"/>
    </row>
    <row r="116" spans="11:11" x14ac:dyDescent="0.4">
      <c r="K116" s="54"/>
    </row>
    <row r="117" spans="11:11" x14ac:dyDescent="0.4">
      <c r="K117" s="54"/>
    </row>
    <row r="118" spans="11:11" x14ac:dyDescent="0.4">
      <c r="K118" s="54"/>
    </row>
    <row r="119" spans="11:11" x14ac:dyDescent="0.4">
      <c r="K119" s="54"/>
    </row>
    <row r="120" spans="11:11" x14ac:dyDescent="0.4">
      <c r="K120" s="54"/>
    </row>
    <row r="121" spans="11:11" x14ac:dyDescent="0.4">
      <c r="K121" s="54"/>
    </row>
    <row r="122" spans="11:11" x14ac:dyDescent="0.4">
      <c r="K122" s="54"/>
    </row>
    <row r="123" spans="11:11" x14ac:dyDescent="0.4">
      <c r="K123" s="54"/>
    </row>
    <row r="124" spans="11:11" x14ac:dyDescent="0.4">
      <c r="K124" s="54"/>
    </row>
    <row r="125" spans="11:11" x14ac:dyDescent="0.4">
      <c r="K125" s="54"/>
    </row>
    <row r="126" spans="11:11" x14ac:dyDescent="0.4">
      <c r="K126" s="54"/>
    </row>
    <row r="127" spans="11:11" x14ac:dyDescent="0.4">
      <c r="K127" s="54"/>
    </row>
    <row r="128" spans="11:11" x14ac:dyDescent="0.4">
      <c r="K128" s="54"/>
    </row>
    <row r="129" spans="11:11" x14ac:dyDescent="0.4">
      <c r="K129" s="54"/>
    </row>
    <row r="130" spans="11:11" x14ac:dyDescent="0.4">
      <c r="K130" s="54"/>
    </row>
    <row r="131" spans="11:11" x14ac:dyDescent="0.4">
      <c r="K131" s="54"/>
    </row>
    <row r="132" spans="11:11" x14ac:dyDescent="0.4">
      <c r="K132" s="54"/>
    </row>
    <row r="133" spans="11:11" x14ac:dyDescent="0.4">
      <c r="K133" s="54"/>
    </row>
    <row r="134" spans="11:11" x14ac:dyDescent="0.4">
      <c r="K134" s="54"/>
    </row>
    <row r="135" spans="11:11" x14ac:dyDescent="0.4">
      <c r="K135" s="54"/>
    </row>
    <row r="136" spans="11:11" x14ac:dyDescent="0.4">
      <c r="K136" s="54"/>
    </row>
    <row r="137" spans="11:11" x14ac:dyDescent="0.4">
      <c r="K137" s="54"/>
    </row>
    <row r="138" spans="11:11" x14ac:dyDescent="0.4">
      <c r="K138" s="54"/>
    </row>
    <row r="139" spans="11:11" x14ac:dyDescent="0.4">
      <c r="K139" s="54"/>
    </row>
    <row r="140" spans="11:11" x14ac:dyDescent="0.4">
      <c r="K140" s="54"/>
    </row>
    <row r="141" spans="11:11" x14ac:dyDescent="0.4">
      <c r="K141" s="54"/>
    </row>
    <row r="142" spans="11:11" x14ac:dyDescent="0.4">
      <c r="K142" s="54"/>
    </row>
    <row r="143" spans="11:11" x14ac:dyDescent="0.4">
      <c r="K143" s="54"/>
    </row>
    <row r="144" spans="11:11" x14ac:dyDescent="0.4">
      <c r="K144" s="54"/>
    </row>
    <row r="145" spans="11:11" x14ac:dyDescent="0.4">
      <c r="K145" s="54"/>
    </row>
    <row r="146" spans="11:11" x14ac:dyDescent="0.4">
      <c r="K146" s="54"/>
    </row>
    <row r="147" spans="11:11" x14ac:dyDescent="0.4">
      <c r="K147" s="54"/>
    </row>
    <row r="148" spans="11:11" x14ac:dyDescent="0.4">
      <c r="K148" s="54"/>
    </row>
    <row r="149" spans="11:11" x14ac:dyDescent="0.4">
      <c r="K149" s="54"/>
    </row>
    <row r="150" spans="11:11" x14ac:dyDescent="0.4">
      <c r="K150" s="54"/>
    </row>
    <row r="151" spans="11:11" x14ac:dyDescent="0.4">
      <c r="K151" s="54"/>
    </row>
    <row r="152" spans="11:11" x14ac:dyDescent="0.4">
      <c r="K152" s="54"/>
    </row>
    <row r="153" spans="11:11" x14ac:dyDescent="0.4">
      <c r="K153" s="54"/>
    </row>
    <row r="154" spans="11:11" x14ac:dyDescent="0.4">
      <c r="K154" s="54"/>
    </row>
    <row r="155" spans="11:11" x14ac:dyDescent="0.4">
      <c r="K155" s="54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topLeftCell="H1" zoomScale="80" zoomScaleNormal="80" workbookViewId="0">
      <selection activeCell="R7" sqref="R7"/>
    </sheetView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/>
    </row>
    <row r="3" spans="2:19" x14ac:dyDescent="0.4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5"/>
    </row>
    <row r="4" spans="2:19" x14ac:dyDescent="0.4">
      <c r="B4" s="43"/>
      <c r="C4" s="44"/>
      <c r="D4" s="44"/>
      <c r="E4" s="44"/>
      <c r="F4" s="44"/>
      <c r="G4" s="44"/>
      <c r="H4" s="44"/>
      <c r="I4" s="44"/>
      <c r="J4" s="44"/>
      <c r="K4" s="37" t="s">
        <v>634</v>
      </c>
      <c r="L4" s="37" t="s">
        <v>635</v>
      </c>
      <c r="M4" s="37" t="s">
        <v>633</v>
      </c>
      <c r="N4" s="44"/>
      <c r="O4" s="44"/>
      <c r="P4" s="37" t="s">
        <v>634</v>
      </c>
      <c r="Q4" s="37" t="s">
        <v>635</v>
      </c>
      <c r="R4" s="37" t="s">
        <v>633</v>
      </c>
      <c r="S4" s="45"/>
    </row>
    <row r="5" spans="2:19" x14ac:dyDescent="0.4">
      <c r="B5" s="43"/>
      <c r="C5" s="44"/>
      <c r="D5" s="44"/>
      <c r="E5" s="44"/>
      <c r="F5" s="44"/>
      <c r="G5" s="44"/>
      <c r="H5" s="44"/>
      <c r="I5" s="44"/>
      <c r="J5" s="38" t="s">
        <v>13</v>
      </c>
      <c r="K5" s="39">
        <f>'Java カリキュラム'!N154</f>
        <v>250</v>
      </c>
      <c r="L5" s="39">
        <f>'Java カリキュラム'!N155</f>
        <v>15</v>
      </c>
      <c r="M5" s="56">
        <f>L5/K5</f>
        <v>0.06</v>
      </c>
      <c r="N5" s="46"/>
      <c r="O5" s="38" t="s">
        <v>636</v>
      </c>
      <c r="P5" s="39">
        <f>SUM(K5:K8)</f>
        <v>743.5</v>
      </c>
      <c r="Q5" s="39">
        <f>SUM(L5:L8)</f>
        <v>15</v>
      </c>
      <c r="R5" s="56">
        <f>Q5/P5</f>
        <v>2.0174848688634835E-2</v>
      </c>
      <c r="S5" s="45"/>
    </row>
    <row r="6" spans="2:19" x14ac:dyDescent="0.4">
      <c r="B6" s="43"/>
      <c r="C6" s="44"/>
      <c r="D6" s="44"/>
      <c r="E6" s="44"/>
      <c r="F6" s="44"/>
      <c r="G6" s="44"/>
      <c r="H6" s="44"/>
      <c r="I6" s="44"/>
      <c r="J6" s="47" t="s">
        <v>15</v>
      </c>
      <c r="K6" s="48">
        <f>'Android アプリ'!N89</f>
        <v>200</v>
      </c>
      <c r="L6" s="48">
        <f>'Android アプリ'!N90</f>
        <v>0</v>
      </c>
      <c r="M6" s="56">
        <f t="shared" ref="M6:M8" si="0">L6/K6</f>
        <v>0</v>
      </c>
      <c r="N6" s="44"/>
      <c r="O6" s="44"/>
      <c r="P6" s="44"/>
      <c r="Q6" s="44"/>
      <c r="R6" s="44"/>
      <c r="S6" s="45"/>
    </row>
    <row r="7" spans="2:19" x14ac:dyDescent="0.4">
      <c r="B7" s="43"/>
      <c r="C7" s="44"/>
      <c r="D7" s="44"/>
      <c r="E7" s="44"/>
      <c r="F7" s="44"/>
      <c r="G7" s="44"/>
      <c r="H7" s="44"/>
      <c r="I7" s="44"/>
      <c r="J7" s="38" t="s">
        <v>16</v>
      </c>
      <c r="K7" s="39">
        <f>基本情報!N73</f>
        <v>146.5</v>
      </c>
      <c r="L7" s="39">
        <f>基本情報!N74</f>
        <v>0</v>
      </c>
      <c r="M7" s="56">
        <f t="shared" si="0"/>
        <v>0</v>
      </c>
      <c r="N7" s="44"/>
      <c r="O7" s="44"/>
      <c r="P7" s="44"/>
      <c r="Q7" s="44"/>
      <c r="R7" s="44"/>
      <c r="S7" s="45"/>
    </row>
    <row r="8" spans="2:19" x14ac:dyDescent="0.4">
      <c r="B8" s="43"/>
      <c r="C8" s="44"/>
      <c r="D8" s="44"/>
      <c r="E8" s="44"/>
      <c r="F8" s="44"/>
      <c r="G8" s="44"/>
      <c r="H8" s="44"/>
      <c r="I8" s="44"/>
      <c r="J8" s="47" t="s">
        <v>17</v>
      </c>
      <c r="K8" s="48">
        <f>'Web アプリ'!N108</f>
        <v>147</v>
      </c>
      <c r="L8" s="48">
        <f>'Web アプリ'!N109</f>
        <v>0</v>
      </c>
      <c r="M8" s="56">
        <f t="shared" si="0"/>
        <v>0</v>
      </c>
      <c r="N8" s="44"/>
      <c r="O8" s="44"/>
      <c r="P8" s="44"/>
      <c r="Q8" s="44"/>
      <c r="R8" s="44"/>
      <c r="S8" s="45"/>
    </row>
    <row r="9" spans="2:19" x14ac:dyDescent="0.4"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5"/>
    </row>
    <row r="10" spans="2:19" x14ac:dyDescent="0.4"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5"/>
    </row>
    <row r="11" spans="2:19" x14ac:dyDescent="0.4"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5"/>
    </row>
    <row r="12" spans="2:19" x14ac:dyDescent="0.4"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5"/>
    </row>
    <row r="13" spans="2:19" x14ac:dyDescent="0.4"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5"/>
    </row>
    <row r="14" spans="2:19" x14ac:dyDescent="0.4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5"/>
    </row>
    <row r="15" spans="2:19" x14ac:dyDescent="0.4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5"/>
    </row>
    <row r="16" spans="2:19" x14ac:dyDescent="0.4">
      <c r="B16" s="43"/>
      <c r="C16" s="44" t="s">
        <v>626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5"/>
    </row>
    <row r="17" spans="2:19" x14ac:dyDescent="0.4">
      <c r="B17" s="43"/>
      <c r="C17" s="44" t="s">
        <v>627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</row>
    <row r="18" spans="2:19" x14ac:dyDescent="0.4"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5"/>
    </row>
    <row r="19" spans="2:19" x14ac:dyDescent="0.4">
      <c r="B19" s="43"/>
      <c r="C19" s="44" t="s">
        <v>750</v>
      </c>
      <c r="D19" s="44" t="s">
        <v>631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5"/>
    </row>
    <row r="20" spans="2:19" x14ac:dyDescent="0.4"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5"/>
    </row>
    <row r="21" spans="2:19" x14ac:dyDescent="0.4"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5"/>
    </row>
    <row r="22" spans="2:19" x14ac:dyDescent="0.4">
      <c r="B22" s="43"/>
      <c r="C22" s="44" t="str">
        <f ca="1">TEXT(NOW(),"yyyy年MM月dd日 現在")</f>
        <v>2021年05月05日 現在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</row>
    <row r="23" spans="2:19" x14ac:dyDescent="0.4">
      <c r="B23" s="43"/>
      <c r="C23" s="49" t="s">
        <v>628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5"/>
    </row>
    <row r="24" spans="2:19" x14ac:dyDescent="0.4"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5"/>
    </row>
    <row r="25" spans="2:19" x14ac:dyDescent="0.4">
      <c r="B25" s="43"/>
      <c r="C25" s="44" t="s">
        <v>632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</row>
    <row r="26" spans="2:19" x14ac:dyDescent="0.4"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</row>
    <row r="27" spans="2:19" x14ac:dyDescent="0.4"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5"/>
    </row>
    <row r="28" spans="2:19" x14ac:dyDescent="0.4"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5"/>
    </row>
    <row r="29" spans="2:19" x14ac:dyDescent="0.4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</row>
    <row r="30" spans="2:19" x14ac:dyDescent="0.4"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5"/>
    </row>
    <row r="31" spans="2:19" x14ac:dyDescent="0.4"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5"/>
    </row>
    <row r="32" spans="2:19" ht="16.5" thickBot="1" x14ac:dyDescent="0.45">
      <c r="B32" s="5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1407-285B-454D-B55E-9AEC1140BB4B}">
  <sheetPr>
    <tabColor rgb="FFFFC000"/>
  </sheetPr>
  <dimension ref="B1:S32"/>
  <sheetViews>
    <sheetView topLeftCell="J1" zoomScale="80" zoomScaleNormal="80" workbookViewId="0">
      <selection activeCell="R5" sqref="R5"/>
    </sheetView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/>
    </row>
    <row r="3" spans="2:19" x14ac:dyDescent="0.4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5"/>
    </row>
    <row r="4" spans="2:19" x14ac:dyDescent="0.4">
      <c r="B4" s="43"/>
      <c r="C4" s="44"/>
      <c r="D4" s="44"/>
      <c r="E4" s="44"/>
      <c r="F4" s="44"/>
      <c r="G4" s="44"/>
      <c r="H4" s="44"/>
      <c r="I4" s="44"/>
      <c r="J4" s="44"/>
      <c r="K4" s="37" t="s">
        <v>634</v>
      </c>
      <c r="L4" s="37" t="s">
        <v>635</v>
      </c>
      <c r="M4" s="37" t="s">
        <v>633</v>
      </c>
      <c r="N4" s="44"/>
      <c r="O4" s="44"/>
      <c r="P4" s="37" t="s">
        <v>634</v>
      </c>
      <c r="Q4" s="37" t="s">
        <v>635</v>
      </c>
      <c r="R4" s="37" t="s">
        <v>633</v>
      </c>
      <c r="S4" s="45"/>
    </row>
    <row r="5" spans="2:19" x14ac:dyDescent="0.4">
      <c r="B5" s="43"/>
      <c r="C5" s="44"/>
      <c r="D5" s="44"/>
      <c r="E5" s="44"/>
      <c r="F5" s="44"/>
      <c r="G5" s="44"/>
      <c r="H5" s="44"/>
      <c r="I5" s="44"/>
      <c r="J5" s="38" t="s">
        <v>640</v>
      </c>
      <c r="K5" s="39">
        <f>インフラカリキュラム!N100</f>
        <v>95</v>
      </c>
      <c r="L5" s="39">
        <f>インフラカリキュラム!N101</f>
        <v>0</v>
      </c>
      <c r="M5" s="56">
        <f>L5/K5</f>
        <v>0</v>
      </c>
      <c r="N5" s="46"/>
      <c r="O5" s="38" t="s">
        <v>636</v>
      </c>
      <c r="P5" s="39">
        <f>SUM(K5:K6)</f>
        <v>241.5</v>
      </c>
      <c r="Q5" s="39">
        <f>SUM(L5:L6)</f>
        <v>0</v>
      </c>
      <c r="R5" s="56">
        <f>Q5/P5</f>
        <v>0</v>
      </c>
      <c r="S5" s="45"/>
    </row>
    <row r="6" spans="2:19" x14ac:dyDescent="0.4">
      <c r="B6" s="43"/>
      <c r="C6" s="44"/>
      <c r="D6" s="44"/>
      <c r="E6" s="44"/>
      <c r="F6" s="44"/>
      <c r="G6" s="44"/>
      <c r="H6" s="44"/>
      <c r="I6" s="44"/>
      <c r="J6" s="47" t="s">
        <v>16</v>
      </c>
      <c r="K6" s="48">
        <f>基本情報!N73</f>
        <v>146.5</v>
      </c>
      <c r="L6" s="48">
        <f>基本情報!N74</f>
        <v>0</v>
      </c>
      <c r="M6" s="56">
        <f>L6/K6</f>
        <v>0</v>
      </c>
      <c r="N6" s="44"/>
      <c r="O6" s="44"/>
      <c r="P6" s="44"/>
      <c r="Q6" s="44"/>
      <c r="R6" s="44"/>
      <c r="S6" s="45"/>
    </row>
    <row r="7" spans="2:19" x14ac:dyDescent="0.4"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5"/>
    </row>
    <row r="8" spans="2:19" x14ac:dyDescent="0.4"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</row>
    <row r="9" spans="2:19" x14ac:dyDescent="0.4"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5"/>
    </row>
    <row r="10" spans="2:19" x14ac:dyDescent="0.4"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5"/>
    </row>
    <row r="11" spans="2:19" x14ac:dyDescent="0.4"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5"/>
    </row>
    <row r="12" spans="2:19" x14ac:dyDescent="0.4"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5"/>
    </row>
    <row r="13" spans="2:19" x14ac:dyDescent="0.4"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5"/>
    </row>
    <row r="14" spans="2:19" x14ac:dyDescent="0.4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5"/>
    </row>
    <row r="15" spans="2:19" x14ac:dyDescent="0.4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5"/>
    </row>
    <row r="16" spans="2:19" x14ac:dyDescent="0.4">
      <c r="B16" s="43"/>
      <c r="C16" s="44" t="s">
        <v>626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5"/>
    </row>
    <row r="17" spans="2:19" x14ac:dyDescent="0.4">
      <c r="B17" s="43"/>
      <c r="C17" s="44" t="s">
        <v>627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</row>
    <row r="18" spans="2:19" x14ac:dyDescent="0.4"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5"/>
    </row>
    <row r="19" spans="2:19" x14ac:dyDescent="0.4">
      <c r="B19" s="43"/>
      <c r="C19" s="44" t="s">
        <v>751</v>
      </c>
      <c r="E19" s="44" t="s">
        <v>631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5"/>
    </row>
    <row r="20" spans="2:19" x14ac:dyDescent="0.4"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5"/>
    </row>
    <row r="21" spans="2:19" x14ac:dyDescent="0.4"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5"/>
    </row>
    <row r="22" spans="2:19" x14ac:dyDescent="0.4">
      <c r="B22" s="43"/>
      <c r="C22" s="44" t="str">
        <f ca="1">TEXT(NOW(),"yyyy年MM月dd日 現在")</f>
        <v>2021年05月05日 現在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</row>
    <row r="23" spans="2:19" x14ac:dyDescent="0.4">
      <c r="B23" s="43"/>
      <c r="C23" s="49" t="s">
        <v>628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5"/>
    </row>
    <row r="24" spans="2:19" x14ac:dyDescent="0.4"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5"/>
    </row>
    <row r="25" spans="2:19" x14ac:dyDescent="0.4">
      <c r="B25" s="43"/>
      <c r="C25" s="44" t="s">
        <v>632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</row>
    <row r="26" spans="2:19" x14ac:dyDescent="0.4"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</row>
    <row r="27" spans="2:19" x14ac:dyDescent="0.4"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5"/>
    </row>
    <row r="28" spans="2:19" x14ac:dyDescent="0.4"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5"/>
    </row>
    <row r="29" spans="2:19" x14ac:dyDescent="0.4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</row>
    <row r="30" spans="2:19" x14ac:dyDescent="0.4"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5"/>
    </row>
    <row r="31" spans="2:19" x14ac:dyDescent="0.4"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5"/>
    </row>
    <row r="32" spans="2:19" ht="16.5" thickBot="1" x14ac:dyDescent="0.45">
      <c r="B32" s="5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F0FD-E7E6-47E2-9132-511C3E8F50F0}">
  <dimension ref="B2:B3"/>
  <sheetViews>
    <sheetView tabSelected="1" workbookViewId="0"/>
  </sheetViews>
  <sheetFormatPr defaultRowHeight="15.75" x14ac:dyDescent="0.4"/>
  <cols>
    <col min="1" max="8" width="9" style="35"/>
    <col min="9" max="9" width="11.25" style="35" bestFit="1" customWidth="1"/>
    <col min="10" max="16384" width="9" style="35"/>
  </cols>
  <sheetData>
    <row r="2" spans="2:2" ht="28.5" x14ac:dyDescent="0.4">
      <c r="B2" s="34" t="s">
        <v>629</v>
      </c>
    </row>
    <row r="3" spans="2:2" ht="55.5" x14ac:dyDescent="0.4">
      <c r="B3" s="36" t="s">
        <v>630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647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648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649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650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651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642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652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653</v>
      </c>
      <c r="K16" s="9">
        <v>393</v>
      </c>
      <c r="M16" s="28"/>
      <c r="N16" s="28" t="s">
        <v>638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654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655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656</v>
      </c>
      <c r="K19" s="9">
        <v>396</v>
      </c>
      <c r="M19" s="28"/>
      <c r="N19" s="28" t="s">
        <v>639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657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658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659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660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661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662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663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664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665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666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667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668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669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670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671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672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673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674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675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643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676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677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678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679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680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681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644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682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683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684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749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685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686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687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688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689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690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691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692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693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694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695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696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697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698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699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700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701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709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710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711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712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713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714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736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715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716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645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717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718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748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702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646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703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704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705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706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707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708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719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720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721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722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723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724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725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726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727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728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752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753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156"/>
  <sheetViews>
    <sheetView workbookViewId="0">
      <pane xSplit="2" ySplit="5" topLeftCell="C6" activePane="bottomRight" state="frozen"/>
      <selection pane="topRight" activeCell="C1" sqref="C1"/>
      <selection pane="bottomLeft" activeCell="A9" sqref="A9"/>
      <selection pane="bottomRight" activeCell="J11" sqref="J11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B1" s="1" t="s">
        <v>304</v>
      </c>
      <c r="K1" s="55"/>
    </row>
    <row r="2" spans="2:23" x14ac:dyDescent="0.4">
      <c r="B2" s="33" t="s">
        <v>625</v>
      </c>
      <c r="K2" s="55"/>
    </row>
    <row r="3" spans="2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5"/>
      <c r="L3" s="20" t="s">
        <v>253</v>
      </c>
    </row>
    <row r="4" spans="2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5"/>
      <c r="L4" s="22" t="s">
        <v>249</v>
      </c>
    </row>
    <row r="5" spans="2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3" t="s">
        <v>756</v>
      </c>
      <c r="L5" s="11" t="s">
        <v>245</v>
      </c>
      <c r="M5" s="29" t="s">
        <v>308</v>
      </c>
      <c r="N5" s="29" t="s">
        <v>309</v>
      </c>
    </row>
    <row r="6" spans="2:23" x14ac:dyDescent="0.4"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4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2:23" x14ac:dyDescent="0.4"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4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2:23" x14ac:dyDescent="0.4"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4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2:23" x14ac:dyDescent="0.4"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4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2:23" x14ac:dyDescent="0.4"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4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2:23" x14ac:dyDescent="0.4"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4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2:23" x14ac:dyDescent="0.4"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4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4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4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4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4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4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4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4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4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4"/>
      <c r="L21" s="31">
        <f>VLOOKUP('LESSONS (Java)'!K24,MAN_HOURS!$C$9:$E$155,3,FALSE)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4"/>
      <c r="L22" s="31">
        <f>VLOOKUP('LESSONS (Java)'!K25,MAN_HOURS!$C$9:$E$155,3,FALSE)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4"/>
      <c r="L23" s="31">
        <f>VLOOKUP('LESSONS (Java)'!K26,MAN_HOURS!$C$9:$E$155,3,FALSE)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4"/>
      <c r="L24" s="31">
        <f>VLOOKUP('LESSONS (Java)'!K27,MAN_HOURS!$C$9:$E$155,3,FALSE)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4"/>
      <c r="L25" s="31">
        <f>VLOOKUP('LESSONS (Java)'!K28,MAN_HOURS!$C$9:$E$155,3,FALSE)</f>
        <v>1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4"/>
      <c r="L26" s="31">
        <f>VLOOKUP('LESSONS (Java)'!K29,MAN_HOURS!$C$9:$E$155,3,FALSE)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4"/>
      <c r="L27" s="31">
        <f>VLOOKUP('LESSONS (Java)'!K30,MAN_HOURS!$C$9:$E$155,3,FALSE)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4"/>
      <c r="L28" s="31">
        <f>VLOOKUP('LESSONS (Java)'!K31,MAN_HOURS!$C$9:$E$155,3,FALSE)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4"/>
      <c r="L29" s="31">
        <f>VLOOKUP('LESSONS (Java)'!K32,MAN_HOURS!$C$9:$E$155,3,FALSE)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4"/>
      <c r="L30" s="31">
        <f>VLOOKUP('LESSONS (Java)'!K33,MAN_HOURS!$C$9:$E$155,3,FALSE)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4"/>
      <c r="L31" s="31">
        <f>VLOOKUP('LESSONS (Java)'!K34,MAN_HOURS!$C$9:$E$155,3,FALSE)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4"/>
      <c r="L32" s="31">
        <f>VLOOKUP('LESSONS (Java)'!K35,MAN_HOURS!$C$9:$E$155,3,FALSE)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4"/>
      <c r="L33" s="31">
        <f>VLOOKUP('LESSONS (Java)'!K36,MAN_HOURS!$C$9:$E$155,3,FALSE)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4"/>
      <c r="L34" s="31">
        <f>VLOOKUP('LESSONS (Java)'!K37,MAN_HOURS!$C$9:$E$155,3,FALSE)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4"/>
      <c r="L35" s="31">
        <f>VLOOKUP('LESSONS (Java)'!K38,MAN_HOURS!$C$9:$E$155,3,FALSE)</f>
        <v>1</v>
      </c>
      <c r="M35" s="30" t="str">
        <f t="shared" si="0"/>
        <v/>
      </c>
      <c r="N35" s="31" t="str">
        <f t="shared" si="1"/>
        <v/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4"/>
      <c r="L36" s="31">
        <f>VLOOKUP('LESSONS (Java)'!K39,MAN_HOURS!$C$9:$E$155,3,FALSE)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4"/>
      <c r="L37" s="31">
        <f>VLOOKUP('LESSONS (Java)'!K40,MAN_HOURS!$C$9:$E$155,3,FALSE)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4"/>
      <c r="L38" s="31">
        <f>VLOOKUP('LESSONS (Java)'!K41,MAN_HOURS!$C$9:$E$155,3,FALSE)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4"/>
      <c r="L39" s="31">
        <f>VLOOKUP('LESSONS (Java)'!K42,MAN_HOURS!$C$9:$E$155,3,FALSE)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4"/>
      <c r="L40" s="31">
        <f>VLOOKUP('LESSONS (Java)'!K43,MAN_HOURS!$C$9:$E$155,3,FALSE)</f>
        <v>1</v>
      </c>
      <c r="M40" s="30" t="str">
        <f t="shared" si="0"/>
        <v/>
      </c>
      <c r="N40" s="31" t="str">
        <f t="shared" si="1"/>
        <v/>
      </c>
      <c r="P40" s="24"/>
      <c r="Q40" s="24"/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4"/>
      <c r="L41" s="31">
        <f>VLOOKUP('LESSONS (Java)'!K44,MAN_HOURS!$C$9:$E$155,3,FALSE)</f>
        <v>1</v>
      </c>
      <c r="M41" s="30" t="str">
        <f t="shared" si="0"/>
        <v/>
      </c>
      <c r="N41" s="31" t="str">
        <f t="shared" si="1"/>
        <v/>
      </c>
    </row>
    <row r="42" spans="3:23" x14ac:dyDescent="0.4"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4"/>
      <c r="L42" s="31">
        <f>VLOOKUP('LESSONS (Java)'!K45,MAN_HOURS!$C$9:$E$155,3,FALSE)</f>
        <v>1</v>
      </c>
      <c r="M42" s="30" t="str">
        <f t="shared" si="0"/>
        <v/>
      </c>
      <c r="N42" s="31" t="str">
        <f t="shared" si="1"/>
        <v/>
      </c>
    </row>
    <row r="43" spans="3:23" x14ac:dyDescent="0.4"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4"/>
      <c r="L43" s="31">
        <f>VLOOKUP('LESSONS (Java)'!K46,MAN_HOURS!$C$9:$E$155,3,FALSE)</f>
        <v>1</v>
      </c>
      <c r="M43" s="30" t="str">
        <f t="shared" si="0"/>
        <v/>
      </c>
      <c r="N43" s="31" t="str">
        <f t="shared" si="1"/>
        <v/>
      </c>
    </row>
    <row r="44" spans="3:23" x14ac:dyDescent="0.4"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4"/>
      <c r="L44" s="31">
        <f>VLOOKUP('LESSONS (Java)'!K47,MAN_HOURS!$C$9:$E$155,3,FALSE)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4"/>
      <c r="L45" s="31">
        <f>VLOOKUP('LESSONS (Java)'!K48,MAN_HOURS!$C$9:$E$155,3,FALSE)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4"/>
      <c r="L46" s="31">
        <f>VLOOKUP('LESSONS (Java)'!K49,MAN_HOURS!$C$9:$E$155,3,FALSE)</f>
        <v>1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4"/>
      <c r="L47" s="31">
        <f>VLOOKUP('LESSONS (Java)'!K50,MAN_HOURS!$C$9:$E$155,3,FALSE)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4"/>
      <c r="L48" s="31">
        <f>VLOOKUP('LESSONS (Java)'!K51,MAN_HOURS!$C$9:$E$155,3,FALSE)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4"/>
      <c r="L49" s="31">
        <f>VLOOKUP('LESSONS (Java)'!K52,MAN_HOURS!$C$9:$E$155,3,FALSE)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4"/>
      <c r="L50" s="31">
        <f>VLOOKUP('LESSONS (Java)'!K53,MAN_HOURS!$C$9:$E$155,3,FALSE)</f>
        <v>1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4"/>
      <c r="L51" s="31">
        <f>VLOOKUP('LESSONS (Java)'!K54,MAN_HOURS!$C$9:$E$155,3,FALSE)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4"/>
      <c r="L52" s="31">
        <f>VLOOKUP('LESSONS (Java)'!K55,MAN_HOURS!$C$9:$E$155,3,FALSE)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4"/>
      <c r="L53" s="31">
        <f>VLOOKUP('LESSONS (Java)'!K56,MAN_HOURS!$C$9:$E$155,3,FALSE)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4"/>
      <c r="L54" s="31">
        <f>VLOOKUP('LESSONS (Java)'!K57,MAN_HOURS!$C$9:$E$155,3,FALSE)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4"/>
      <c r="L55" s="31">
        <f>VLOOKUP('LESSONS (Java)'!K58,MAN_HOURS!$C$9:$E$155,3,FALSE)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4"/>
      <c r="L56" s="31">
        <f>VLOOKUP('LESSONS (Java)'!K59,MAN_HOURS!$C$9:$E$155,3,FALSE)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4"/>
      <c r="L57" s="31">
        <f>VLOOKUP('LESSONS (Java)'!K60,MAN_HOURS!$C$9:$E$155,3,FALSE)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4"/>
      <c r="L58" s="31">
        <f>VLOOKUP('LESSONS (Java)'!K61,MAN_HOURS!$C$9:$E$155,3,FALSE)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4"/>
      <c r="L59" s="31">
        <f>VLOOKUP('LESSONS (Java)'!K62,MAN_HOURS!$C$9:$E$155,3,FALSE)</f>
        <v>4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4"/>
      <c r="L60" s="31">
        <f>VLOOKUP('LESSONS (Java)'!K63,MAN_HOURS!$C$9:$E$155,3,FALSE)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4"/>
      <c r="L61" s="31">
        <f>VLOOKUP('LESSONS (Java)'!K64,MAN_HOURS!$C$9:$E$155,3,FALSE)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4"/>
      <c r="L62" s="31">
        <f>VLOOKUP('LESSONS (Java)'!K65,MAN_HOURS!$C$9:$E$155,3,FALSE)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4"/>
      <c r="L63" s="31">
        <f>VLOOKUP('LESSONS (Java)'!K66,MAN_HOURS!$C$9:$E$155,3,FALSE)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4"/>
      <c r="L64" s="31">
        <f>VLOOKUP('LESSONS (Java)'!K67,MAN_HOURS!$C$9:$E$155,3,FALSE)</f>
        <v>4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4"/>
      <c r="L65" s="31">
        <f>VLOOKUP('LESSONS (Java)'!K68,MAN_HOURS!$C$9:$E$155,3,FALSE)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4"/>
      <c r="L66" s="31">
        <f>VLOOKUP('LESSONS (Java)'!K69,MAN_HOURS!$C$9:$E$155,3,FALSE)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4"/>
      <c r="L67" s="31">
        <f>VLOOKUP('LESSONS (Java)'!K70,MAN_HOURS!$C$9:$E$155,3,FALSE)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4"/>
      <c r="L68" s="31">
        <f>VLOOKUP('LESSONS (Java)'!K71,MAN_HOURS!$C$9:$E$155,3,FALSE)</f>
        <v>1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4"/>
      <c r="L69" s="31">
        <f>VLOOKUP('LESSONS (Java)'!K72,MAN_HOURS!$C$9:$E$155,3,FALSE)</f>
        <v>4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4"/>
      <c r="L70" s="31">
        <f>VLOOKUP('LESSONS (Java)'!K73,MAN_HOURS!$C$9:$E$155,3,FALSE)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4"/>
      <c r="L71" s="31">
        <f>VLOOKUP('LESSONS (Java)'!K74,MAN_HOURS!$C$9:$E$155,3,FALSE)</f>
        <v>1</v>
      </c>
      <c r="M71" s="30" t="str">
        <f t="shared" ref="M71:M134" si="2">IF(K71&lt;&gt;"","●","")</f>
        <v/>
      </c>
      <c r="N71" s="31" t="str">
        <f t="shared" ref="N71:N134" si="3">IF(M71="●",L71,"")</f>
        <v/>
      </c>
    </row>
    <row r="72" spans="3:14" x14ac:dyDescent="0.4"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4"/>
      <c r="L72" s="31">
        <f>VLOOKUP('LESSONS (Java)'!K75,MAN_HOURS!$C$9:$E$155,3,FALSE)</f>
        <v>6</v>
      </c>
      <c r="M72" s="30" t="str">
        <f t="shared" si="2"/>
        <v/>
      </c>
      <c r="N72" s="31" t="str">
        <f t="shared" si="3"/>
        <v/>
      </c>
    </row>
    <row r="73" spans="3:14" x14ac:dyDescent="0.4"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4"/>
      <c r="L73" s="31">
        <f>VLOOKUP('LESSONS (Java)'!K76,MAN_HOURS!$C$9:$E$155,3,FALSE)</f>
        <v>1</v>
      </c>
      <c r="M73" s="30" t="str">
        <f t="shared" si="2"/>
        <v/>
      </c>
      <c r="N73" s="31" t="str">
        <f t="shared" si="3"/>
        <v/>
      </c>
    </row>
    <row r="74" spans="3:14" x14ac:dyDescent="0.4"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4"/>
      <c r="L74" s="31">
        <f>VLOOKUP('LESSONS (Java)'!K77,MAN_HOURS!$C$9:$E$155,3,FALSE)</f>
        <v>1</v>
      </c>
      <c r="M74" s="30" t="str">
        <f t="shared" si="2"/>
        <v/>
      </c>
      <c r="N74" s="31" t="str">
        <f t="shared" si="3"/>
        <v/>
      </c>
    </row>
    <row r="75" spans="3:14" x14ac:dyDescent="0.4"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4"/>
      <c r="L75" s="31">
        <f>VLOOKUP('LESSONS (Java)'!K78,MAN_HOURS!$C$9:$E$155,3,FALSE)</f>
        <v>4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4"/>
      <c r="L76" s="31">
        <f>VLOOKUP('LESSONS (Java)'!K79,MAN_HOURS!$C$9:$E$155,3,FALSE)</f>
        <v>1.5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4"/>
      <c r="L77" s="31">
        <f>VLOOKUP('LESSONS (Java)'!K80,MAN_HOURS!$C$9:$E$155,3,FALSE)</f>
        <v>1.5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4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4"/>
      <c r="L79" s="31">
        <f>VLOOKUP('LESSONS (Java)'!K82,MAN_HOURS!$C$9:$E$155,3,FALSE)</f>
        <v>1.5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4"/>
      <c r="L80" s="31">
        <f>VLOOKUP('LESSONS (Java)'!K83,MAN_HOURS!$C$9:$E$155,3,FALSE)</f>
        <v>1.5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4"/>
      <c r="L81" s="31">
        <f>VLOOKUP('LESSONS (Java)'!K84,MAN_HOURS!$C$9:$E$155,3,FALSE)</f>
        <v>1.5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4"/>
      <c r="L82" s="31">
        <f>VLOOKUP('LESSONS (Java)'!K85,MAN_HOURS!$C$9:$E$155,3,FALSE)</f>
        <v>1.5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4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4"/>
      <c r="L84" s="31">
        <f>VLOOKUP('LESSONS (Java)'!K87,MAN_HOURS!$C$9:$E$155,3,FALSE)</f>
        <v>1.5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4"/>
      <c r="L85" s="31">
        <f>VLOOKUP('LESSONS (Java)'!K88,MAN_HOURS!$C$9:$E$155,3,FALSE)</f>
        <v>1.5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4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4"/>
      <c r="L87" s="31">
        <f>VLOOKUP('LESSONS (Java)'!K90,MAN_HOURS!$C$9:$E$155,3,FALSE)</f>
        <v>1.5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4"/>
      <c r="L88" s="31">
        <f>VLOOKUP('LESSONS (Java)'!K91,MAN_HOURS!$C$9:$E$155,3,FALSE)</f>
        <v>1.5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4"/>
      <c r="L89" s="31">
        <f>VLOOKUP('LESSONS (Java)'!K92,MAN_HOURS!$C$9:$E$155,3,FALSE)</f>
        <v>1.5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4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4"/>
      <c r="L91" s="31">
        <f>VLOOKUP('LESSONS (Java)'!K94,MAN_HOURS!$C$9:$E$155,3,FALSE)</f>
        <v>1.5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4"/>
      <c r="L92" s="31">
        <f>VLOOKUP('LESSONS (Java)'!K95,MAN_HOURS!$C$9:$E$155,3,FALSE)</f>
        <v>1.5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4"/>
      <c r="L93" s="31">
        <f>VLOOKUP('LESSONS (Java)'!K96,MAN_HOURS!$C$9:$E$155,3,FALSE)</f>
        <v>1.5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4"/>
      <c r="L94" s="31">
        <f>VLOOKUP('LESSONS (Java)'!K97,MAN_HOURS!$C$9:$E$155,3,FALSE)</f>
        <v>1.5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4"/>
      <c r="L95" s="31">
        <f>VLOOKUP('LESSONS (Java)'!K98,MAN_HOURS!$C$9:$E$155,3,FALSE)</f>
        <v>1.5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4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4"/>
      <c r="L97" s="31">
        <f>VLOOKUP('LESSONS (Java)'!K100,MAN_HOURS!$C$9:$E$155,3,FALSE)</f>
        <v>1.5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4"/>
      <c r="L98" s="31">
        <f>VLOOKUP('LESSONS (Java)'!K101,MAN_HOURS!$C$9:$E$155,3,FALSE)</f>
        <v>1.5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4"/>
      <c r="L99" s="31">
        <f>VLOOKUP('LESSONS (Java)'!K102,MAN_HOURS!$C$9:$E$155,3,FALSE)</f>
        <v>1.5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4"/>
      <c r="L100" s="31">
        <f>VLOOKUP('LESSONS (Java)'!K103,MAN_HOURS!$C$9:$E$155,3,FALSE)</f>
        <v>1.5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4"/>
      <c r="L101" s="31">
        <f>VLOOKUP('LESSONS (Java)'!K104,MAN_HOURS!$C$9:$E$155,3,FALSE)</f>
        <v>1.5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4"/>
      <c r="L102" s="31">
        <f>VLOOKUP('LESSONS (Java)'!K105,MAN_HOURS!$C$9:$E$155,3,FALSE)</f>
        <v>1.5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4"/>
      <c r="L103" s="31">
        <f>VLOOKUP('LESSONS (Java)'!K106,MAN_HOURS!$C$9:$E$155,3,FALSE)</f>
        <v>1.5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4"/>
      <c r="L104" s="31">
        <f>VLOOKUP('LESSONS (Java)'!K107,MAN_HOURS!$C$9:$E$155,3,FALSE)</f>
        <v>1.5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4"/>
      <c r="L105" s="31">
        <f>VLOOKUP('LESSONS (Java)'!K108,MAN_HOURS!$C$9:$E$155,3,FALSE)</f>
        <v>1.5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4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3:14" x14ac:dyDescent="0.4"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4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3:14" x14ac:dyDescent="0.4"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4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3:14" x14ac:dyDescent="0.4"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4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3:14" x14ac:dyDescent="0.4"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4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3:14" x14ac:dyDescent="0.4"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4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3:14" x14ac:dyDescent="0.4"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4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3:14" x14ac:dyDescent="0.4"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4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3:14" x14ac:dyDescent="0.4"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4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3:14" x14ac:dyDescent="0.4"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4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3:14" x14ac:dyDescent="0.4"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4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3:14" x14ac:dyDescent="0.4"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4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3:14" x14ac:dyDescent="0.4"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4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3:14" x14ac:dyDescent="0.4"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4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3:14" x14ac:dyDescent="0.4"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4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3:14" x14ac:dyDescent="0.4"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4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3:14" x14ac:dyDescent="0.4"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4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3:14" x14ac:dyDescent="0.4"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4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3:14" x14ac:dyDescent="0.4"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4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3:14" x14ac:dyDescent="0.4"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4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3:14" x14ac:dyDescent="0.4"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4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3:14" x14ac:dyDescent="0.4"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4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3:14" x14ac:dyDescent="0.4"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4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3:14" x14ac:dyDescent="0.4"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4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3:14" x14ac:dyDescent="0.4"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4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3:14" x14ac:dyDescent="0.4"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4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3:14" x14ac:dyDescent="0.4"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4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3:14" x14ac:dyDescent="0.4"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4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3:14" x14ac:dyDescent="0.4"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4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3:14" x14ac:dyDescent="0.4"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4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3:14" x14ac:dyDescent="0.4"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4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3:14" x14ac:dyDescent="0.4"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4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3:14" x14ac:dyDescent="0.4"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4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3:14" x14ac:dyDescent="0.4"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4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3:14" x14ac:dyDescent="0.4"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4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3:14" x14ac:dyDescent="0.4"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4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3:14" x14ac:dyDescent="0.4"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4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3:14" x14ac:dyDescent="0.4"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4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3:14" x14ac:dyDescent="0.4"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4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3:14" x14ac:dyDescent="0.4"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4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3:14" x14ac:dyDescent="0.4"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4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3:14" x14ac:dyDescent="0.4"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4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3:14" x14ac:dyDescent="0.4"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4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3:14" x14ac:dyDescent="0.4"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4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3:14" x14ac:dyDescent="0.4"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4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3:14" x14ac:dyDescent="0.4"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4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3:14" x14ac:dyDescent="0.4"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4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3:14" x14ac:dyDescent="0.4">
      <c r="L153" s="31"/>
    </row>
    <row r="154" spans="3:14" x14ac:dyDescent="0.4">
      <c r="L154" s="1" t="s">
        <v>372</v>
      </c>
      <c r="N154" s="31">
        <f>SUM(L6:L152)</f>
        <v>250</v>
      </c>
    </row>
    <row r="155" spans="3:14" x14ac:dyDescent="0.4">
      <c r="L155" s="1" t="s">
        <v>373</v>
      </c>
      <c r="N155" s="31">
        <f>SUM(N6:N152)</f>
        <v>15</v>
      </c>
    </row>
    <row r="156" spans="3:14" x14ac:dyDescent="0.4">
      <c r="L156" s="1" t="s">
        <v>374</v>
      </c>
      <c r="N156" s="32">
        <f>N155/N154</f>
        <v>0.06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5"/>
    </row>
    <row r="2" spans="2:23" x14ac:dyDescent="0.4">
      <c r="B2" s="1" t="s">
        <v>304</v>
      </c>
      <c r="K2" s="55"/>
    </row>
    <row r="3" spans="2:23" x14ac:dyDescent="0.4">
      <c r="B3" s="33" t="s">
        <v>624</v>
      </c>
      <c r="K3" s="55"/>
    </row>
    <row r="4" spans="2:23" x14ac:dyDescent="0.4">
      <c r="K4" s="55"/>
    </row>
    <row r="5" spans="2:23" x14ac:dyDescent="0.4">
      <c r="K5" s="55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5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5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3" t="s">
        <v>756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4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4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4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4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4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4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4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4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4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4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4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4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4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4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4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4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4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4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4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4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4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4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4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4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4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4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4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4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4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4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4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4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4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4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4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4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4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4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4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4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4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4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4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4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4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4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4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4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4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4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4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4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4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4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4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4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4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4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4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4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4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4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4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4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4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4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4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4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4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4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4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4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4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4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4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4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4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4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4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4"/>
    </row>
    <row r="89" spans="3:14" x14ac:dyDescent="0.4">
      <c r="K89" s="54"/>
      <c r="L89" s="1" t="s">
        <v>372</v>
      </c>
      <c r="N89" s="31">
        <f>SUM(L9:L87)</f>
        <v>200</v>
      </c>
    </row>
    <row r="90" spans="3:14" x14ac:dyDescent="0.4">
      <c r="K90" s="54"/>
      <c r="L90" s="1" t="s">
        <v>373</v>
      </c>
      <c r="N90" s="31">
        <f>SUM(N9:N87)</f>
        <v>0</v>
      </c>
    </row>
    <row r="91" spans="3:14" x14ac:dyDescent="0.4">
      <c r="K91" s="54"/>
      <c r="L91" s="1" t="s">
        <v>374</v>
      </c>
      <c r="N91" s="32">
        <f>N90/N89</f>
        <v>0</v>
      </c>
    </row>
    <row r="92" spans="3:14" x14ac:dyDescent="0.4">
      <c r="K92" s="54"/>
    </row>
    <row r="93" spans="3:14" x14ac:dyDescent="0.4">
      <c r="K93" s="54"/>
    </row>
    <row r="94" spans="3:14" x14ac:dyDescent="0.4">
      <c r="K94" s="54"/>
    </row>
    <row r="95" spans="3:14" x14ac:dyDescent="0.4">
      <c r="K95" s="54"/>
    </row>
    <row r="96" spans="3:14" x14ac:dyDescent="0.4">
      <c r="K96" s="54"/>
    </row>
    <row r="97" spans="11:11" x14ac:dyDescent="0.4">
      <c r="K97" s="54"/>
    </row>
    <row r="98" spans="11:11" x14ac:dyDescent="0.4">
      <c r="K98" s="54"/>
    </row>
    <row r="99" spans="11:11" x14ac:dyDescent="0.4">
      <c r="K99" s="54"/>
    </row>
    <row r="100" spans="11:11" x14ac:dyDescent="0.4">
      <c r="K100" s="54"/>
    </row>
    <row r="101" spans="11:11" x14ac:dyDescent="0.4">
      <c r="K101" s="54"/>
    </row>
    <row r="102" spans="11:11" x14ac:dyDescent="0.4">
      <c r="K102" s="54"/>
    </row>
    <row r="103" spans="11:11" x14ac:dyDescent="0.4">
      <c r="K103" s="54"/>
    </row>
    <row r="104" spans="11:11" x14ac:dyDescent="0.4">
      <c r="K104" s="54"/>
    </row>
    <row r="105" spans="11:11" x14ac:dyDescent="0.4">
      <c r="K105" s="54"/>
    </row>
    <row r="106" spans="11:11" x14ac:dyDescent="0.4">
      <c r="K106" s="54"/>
    </row>
    <row r="107" spans="11:11" x14ac:dyDescent="0.4">
      <c r="K107" s="54"/>
    </row>
    <row r="108" spans="11:11" x14ac:dyDescent="0.4">
      <c r="K108" s="54"/>
    </row>
    <row r="109" spans="11:11" x14ac:dyDescent="0.4">
      <c r="K109" s="54"/>
    </row>
    <row r="110" spans="11:11" x14ac:dyDescent="0.4">
      <c r="K110" s="54"/>
    </row>
    <row r="111" spans="11:11" x14ac:dyDescent="0.4">
      <c r="K111" s="54"/>
    </row>
    <row r="112" spans="11:11" x14ac:dyDescent="0.4">
      <c r="K112" s="54"/>
    </row>
    <row r="113" spans="11:11" x14ac:dyDescent="0.4">
      <c r="K113" s="54"/>
    </row>
    <row r="114" spans="11:11" x14ac:dyDescent="0.4">
      <c r="K114" s="54"/>
    </row>
    <row r="115" spans="11:11" x14ac:dyDescent="0.4">
      <c r="K115" s="54"/>
    </row>
    <row r="116" spans="11:11" x14ac:dyDescent="0.4">
      <c r="K116" s="54"/>
    </row>
    <row r="117" spans="11:11" x14ac:dyDescent="0.4">
      <c r="K117" s="54"/>
    </row>
    <row r="118" spans="11:11" x14ac:dyDescent="0.4">
      <c r="K118" s="54"/>
    </row>
    <row r="119" spans="11:11" x14ac:dyDescent="0.4">
      <c r="K119" s="54"/>
    </row>
    <row r="120" spans="11:11" x14ac:dyDescent="0.4">
      <c r="K120" s="54"/>
    </row>
    <row r="121" spans="11:11" x14ac:dyDescent="0.4">
      <c r="K121" s="54"/>
    </row>
    <row r="122" spans="11:11" x14ac:dyDescent="0.4">
      <c r="K122" s="54"/>
    </row>
    <row r="123" spans="11:11" x14ac:dyDescent="0.4">
      <c r="K123" s="54"/>
    </row>
    <row r="124" spans="11:11" x14ac:dyDescent="0.4">
      <c r="K124" s="54"/>
    </row>
    <row r="125" spans="11:11" x14ac:dyDescent="0.4">
      <c r="K125" s="54"/>
    </row>
    <row r="126" spans="11:11" x14ac:dyDescent="0.4">
      <c r="K126" s="54"/>
    </row>
    <row r="127" spans="11:11" x14ac:dyDescent="0.4">
      <c r="K127" s="54"/>
    </row>
    <row r="128" spans="11:11" x14ac:dyDescent="0.4">
      <c r="K128" s="54"/>
    </row>
    <row r="129" spans="11:11" x14ac:dyDescent="0.4">
      <c r="K129" s="54"/>
    </row>
    <row r="130" spans="11:11" x14ac:dyDescent="0.4">
      <c r="K130" s="54"/>
    </row>
    <row r="131" spans="11:11" x14ac:dyDescent="0.4">
      <c r="K131" s="54"/>
    </row>
    <row r="132" spans="11:11" x14ac:dyDescent="0.4">
      <c r="K132" s="54"/>
    </row>
    <row r="133" spans="11:11" x14ac:dyDescent="0.4">
      <c r="K133" s="54"/>
    </row>
    <row r="134" spans="11:11" x14ac:dyDescent="0.4">
      <c r="K134" s="54"/>
    </row>
    <row r="135" spans="11:11" x14ac:dyDescent="0.4">
      <c r="K135" s="54"/>
    </row>
    <row r="136" spans="11:11" x14ac:dyDescent="0.4">
      <c r="K136" s="54"/>
    </row>
    <row r="137" spans="11:11" x14ac:dyDescent="0.4">
      <c r="K137" s="54"/>
    </row>
    <row r="138" spans="11:11" x14ac:dyDescent="0.4">
      <c r="K138" s="54"/>
    </row>
    <row r="139" spans="11:11" x14ac:dyDescent="0.4">
      <c r="K139" s="54"/>
    </row>
    <row r="140" spans="11:11" x14ac:dyDescent="0.4">
      <c r="K140" s="54"/>
    </row>
    <row r="141" spans="11:11" x14ac:dyDescent="0.4">
      <c r="K141" s="54"/>
    </row>
    <row r="142" spans="11:11" x14ac:dyDescent="0.4">
      <c r="K142" s="54"/>
    </row>
    <row r="143" spans="11:11" x14ac:dyDescent="0.4">
      <c r="K143" s="54"/>
    </row>
    <row r="144" spans="11:11" x14ac:dyDescent="0.4">
      <c r="K144" s="54"/>
    </row>
    <row r="145" spans="11:11" x14ac:dyDescent="0.4">
      <c r="K145" s="54"/>
    </row>
    <row r="146" spans="11:11" x14ac:dyDescent="0.4">
      <c r="K146" s="54"/>
    </row>
    <row r="147" spans="11:11" x14ac:dyDescent="0.4">
      <c r="K147" s="54"/>
    </row>
    <row r="148" spans="11:11" x14ac:dyDescent="0.4">
      <c r="K148" s="54"/>
    </row>
    <row r="149" spans="11:11" x14ac:dyDescent="0.4">
      <c r="K149" s="54"/>
    </row>
    <row r="150" spans="11:11" x14ac:dyDescent="0.4">
      <c r="K150" s="54"/>
    </row>
    <row r="151" spans="11:11" x14ac:dyDescent="0.4">
      <c r="K151" s="54"/>
    </row>
    <row r="152" spans="11:11" x14ac:dyDescent="0.4">
      <c r="K152" s="54"/>
    </row>
    <row r="153" spans="11:11" x14ac:dyDescent="0.4">
      <c r="K153" s="54"/>
    </row>
    <row r="154" spans="11:11" x14ac:dyDescent="0.4">
      <c r="K154" s="54"/>
    </row>
    <row r="155" spans="11:11" x14ac:dyDescent="0.4">
      <c r="K155" s="54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  <vt:lpstr>カリキュラム進捗度（インフラ）</vt:lpstr>
      <vt:lpstr>カメラ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2021-05-05T07:05:46Z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