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U80731~1\AppData\Local\Temp\Fabasoft\Work\"/>
    </mc:Choice>
  </mc:AlternateContent>
  <bookViews>
    <workbookView xWindow="240" yWindow="180" windowWidth="15570" windowHeight="12435" firstSheet="1" activeTab="8"/>
  </bookViews>
  <sheets>
    <sheet name="Ausfuhren 05" sheetId="6" r:id="rId1"/>
    <sheet name="Ausfuhren 06" sheetId="5" r:id="rId2"/>
    <sheet name="Ausfuhren 07" sheetId="3" r:id="rId3"/>
    <sheet name="Ausfuhren 08" sheetId="7" r:id="rId4"/>
    <sheet name="Ausfuhren 09" sheetId="8" r:id="rId5"/>
    <sheet name="Ausfuhren 2010" sheetId="9" r:id="rId6"/>
    <sheet name="Ausfuhren 2011" sheetId="10" r:id="rId7"/>
    <sheet name="Ausfuhren 2012" sheetId="11" r:id="rId8"/>
    <sheet name="Ausfuhren 2013" sheetId="12" r:id="rId9"/>
  </sheets>
  <calcPr calcId="152511"/>
</workbook>
</file>

<file path=xl/calcChain.xml><?xml version="1.0" encoding="utf-8"?>
<calcChain xmlns="http://schemas.openxmlformats.org/spreadsheetml/2006/main">
  <c r="W129" i="12" l="1"/>
  <c r="V129" i="12"/>
  <c r="U129" i="12"/>
  <c r="T129" i="12"/>
  <c r="S129" i="12"/>
  <c r="R129" i="12"/>
  <c r="Q129" i="12"/>
  <c r="P129" i="12"/>
  <c r="O129" i="12"/>
  <c r="N129" i="12"/>
  <c r="M129" i="12"/>
  <c r="L129" i="12"/>
  <c r="K129" i="12"/>
  <c r="J129" i="12"/>
  <c r="I129" i="12"/>
  <c r="H129" i="12"/>
  <c r="G129" i="12"/>
  <c r="F129" i="12"/>
  <c r="E129" i="12"/>
  <c r="D129" i="12"/>
  <c r="W134" i="12"/>
  <c r="V134" i="12"/>
  <c r="U134" i="12"/>
  <c r="T134" i="12"/>
  <c r="S134" i="12"/>
  <c r="R134" i="12"/>
  <c r="Q134" i="12"/>
  <c r="P134" i="12"/>
  <c r="O134" i="12"/>
  <c r="N134" i="12"/>
  <c r="M134" i="12"/>
  <c r="L134" i="12"/>
  <c r="K134" i="12"/>
  <c r="J134" i="12"/>
  <c r="I134" i="12"/>
  <c r="H134" i="12"/>
  <c r="G134" i="12"/>
  <c r="F134" i="12"/>
  <c r="E134" i="12"/>
  <c r="D134" i="12"/>
  <c r="C133" i="12"/>
  <c r="C132" i="12"/>
  <c r="C131"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W95" i="12"/>
  <c r="V95" i="12"/>
  <c r="U95" i="12"/>
  <c r="T95" i="12"/>
  <c r="S95" i="12"/>
  <c r="R95" i="12"/>
  <c r="Q95" i="12"/>
  <c r="P95" i="12"/>
  <c r="O95" i="12"/>
  <c r="N95" i="12"/>
  <c r="M95" i="12"/>
  <c r="L95" i="12"/>
  <c r="K95" i="12"/>
  <c r="J95" i="12"/>
  <c r="I95" i="12"/>
  <c r="H95" i="12"/>
  <c r="G95" i="12"/>
  <c r="F95" i="12"/>
  <c r="E95" i="12"/>
  <c r="D95" i="12"/>
  <c r="C94" i="12"/>
  <c r="C93" i="12"/>
  <c r="C92" i="12"/>
  <c r="C91" i="12"/>
  <c r="C90" i="12"/>
  <c r="C89" i="12"/>
  <c r="C88" i="12"/>
  <c r="C87" i="12"/>
  <c r="C86" i="12"/>
  <c r="C85" i="12"/>
  <c r="C84" i="12"/>
  <c r="C83" i="12"/>
  <c r="C82" i="12"/>
  <c r="C81" i="12"/>
  <c r="W77" i="12"/>
  <c r="V77" i="12"/>
  <c r="U77" i="12"/>
  <c r="T77" i="12"/>
  <c r="S77" i="12"/>
  <c r="R77" i="12"/>
  <c r="Q77" i="12"/>
  <c r="P77" i="12"/>
  <c r="O77" i="12"/>
  <c r="N77" i="12"/>
  <c r="M77" i="12"/>
  <c r="L77" i="12"/>
  <c r="K77" i="12"/>
  <c r="J77" i="12"/>
  <c r="I77" i="12"/>
  <c r="H77" i="12"/>
  <c r="G77" i="12"/>
  <c r="F77" i="12"/>
  <c r="E77" i="12"/>
  <c r="D77" i="12"/>
  <c r="C76" i="12"/>
  <c r="C75" i="12"/>
  <c r="C74" i="12"/>
  <c r="C73" i="12"/>
  <c r="C72" i="12"/>
  <c r="C71" i="12"/>
  <c r="C70" i="12"/>
  <c r="C69" i="12"/>
  <c r="C68" i="12"/>
  <c r="C67" i="12"/>
  <c r="C66" i="12"/>
  <c r="C65" i="12"/>
  <c r="C64" i="12"/>
  <c r="C63" i="12"/>
  <c r="C62" i="12"/>
  <c r="C61" i="12"/>
  <c r="C60" i="12"/>
  <c r="C59" i="12"/>
  <c r="C58" i="12"/>
  <c r="C57" i="12"/>
  <c r="C56" i="12"/>
  <c r="C55" i="12"/>
  <c r="C54" i="12"/>
  <c r="W52" i="12"/>
  <c r="U52" i="12"/>
  <c r="T52" i="12"/>
  <c r="S52" i="12"/>
  <c r="R52" i="12"/>
  <c r="Q52" i="12"/>
  <c r="P52" i="12"/>
  <c r="O52" i="12"/>
  <c r="N52" i="12"/>
  <c r="M52" i="12"/>
  <c r="L52" i="12"/>
  <c r="K52" i="12"/>
  <c r="J52" i="12"/>
  <c r="I52" i="12"/>
  <c r="H52" i="12"/>
  <c r="G52" i="12"/>
  <c r="F52" i="12"/>
  <c r="E52" i="12"/>
  <c r="D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25" i="12"/>
  <c r="C24" i="12"/>
  <c r="C23" i="12"/>
  <c r="C22" i="12"/>
  <c r="C21" i="12"/>
  <c r="C20" i="12"/>
  <c r="C19" i="12"/>
  <c r="C18" i="12"/>
  <c r="C17" i="12"/>
  <c r="C16" i="12"/>
  <c r="C15" i="12"/>
  <c r="C14" i="12"/>
  <c r="C13" i="12"/>
  <c r="C12" i="12"/>
  <c r="C11" i="12"/>
  <c r="C10" i="12"/>
  <c r="C9" i="12"/>
  <c r="C8" i="12"/>
  <c r="E6" i="12" l="1"/>
  <c r="F6" i="12"/>
  <c r="N6" i="12"/>
  <c r="J6" i="12"/>
  <c r="I6" i="12"/>
  <c r="C134" i="12"/>
  <c r="U6" i="12"/>
  <c r="P6" i="12"/>
  <c r="M6" i="12"/>
  <c r="Q6" i="12"/>
  <c r="S6" i="12"/>
  <c r="W6" i="12"/>
  <c r="T6" i="12"/>
  <c r="R6" i="12"/>
  <c r="V6" i="12"/>
  <c r="C129" i="12"/>
  <c r="C95" i="12"/>
  <c r="C77" i="12"/>
  <c r="G6" i="12"/>
  <c r="K6" i="12"/>
  <c r="O6" i="12"/>
  <c r="C52" i="12"/>
  <c r="H6" i="12"/>
  <c r="L6" i="12"/>
  <c r="D6" i="12"/>
  <c r="O134" i="11"/>
  <c r="O129" i="11"/>
  <c r="O95" i="11"/>
  <c r="O77" i="11"/>
  <c r="O52" i="11"/>
  <c r="C6" i="12" l="1"/>
  <c r="O6" i="11"/>
  <c r="W129" i="11"/>
  <c r="C128" i="11"/>
  <c r="C120" i="11" l="1"/>
  <c r="C115" i="11"/>
  <c r="C116" i="11"/>
  <c r="C60" i="11"/>
  <c r="C59" i="11" l="1"/>
  <c r="C98" i="11" l="1"/>
  <c r="W134" i="11" l="1"/>
  <c r="V134" i="11"/>
  <c r="U134" i="11"/>
  <c r="T134" i="11"/>
  <c r="S134" i="11"/>
  <c r="R134" i="11"/>
  <c r="Q134" i="11"/>
  <c r="P134" i="11"/>
  <c r="N134" i="11"/>
  <c r="M134" i="11"/>
  <c r="L134" i="11"/>
  <c r="K134" i="11"/>
  <c r="J134" i="11"/>
  <c r="I134" i="11"/>
  <c r="H134" i="11"/>
  <c r="G134" i="11"/>
  <c r="F134" i="11"/>
  <c r="E134" i="11"/>
  <c r="D134" i="11"/>
  <c r="C133" i="11"/>
  <c r="C132" i="11"/>
  <c r="C131" i="11"/>
  <c r="V129" i="11"/>
  <c r="U129" i="11"/>
  <c r="T129" i="11"/>
  <c r="S129" i="11"/>
  <c r="R129" i="11"/>
  <c r="Q129" i="11"/>
  <c r="P129" i="11"/>
  <c r="N129" i="11"/>
  <c r="M129" i="11"/>
  <c r="L129" i="11"/>
  <c r="K129" i="11"/>
  <c r="J129" i="11"/>
  <c r="I129" i="11"/>
  <c r="H129" i="11"/>
  <c r="G129" i="11"/>
  <c r="F129" i="11"/>
  <c r="E129" i="11"/>
  <c r="D129" i="11"/>
  <c r="C127" i="11"/>
  <c r="C126" i="11"/>
  <c r="C125" i="11"/>
  <c r="C124" i="11"/>
  <c r="C123" i="11"/>
  <c r="C122" i="11"/>
  <c r="C121" i="11"/>
  <c r="C119" i="11"/>
  <c r="C118" i="11"/>
  <c r="C117" i="11"/>
  <c r="C114" i="11"/>
  <c r="C113" i="11"/>
  <c r="C112" i="11"/>
  <c r="C111" i="11"/>
  <c r="C110" i="11"/>
  <c r="C109" i="11"/>
  <c r="C108" i="11"/>
  <c r="C107" i="11"/>
  <c r="C106" i="11"/>
  <c r="C105" i="11"/>
  <c r="C104" i="11"/>
  <c r="C103" i="11"/>
  <c r="C102" i="11"/>
  <c r="C101" i="11"/>
  <c r="C100" i="11"/>
  <c r="C99" i="11"/>
  <c r="C97" i="11"/>
  <c r="W95" i="11"/>
  <c r="V95" i="11"/>
  <c r="U95" i="11"/>
  <c r="T95" i="11"/>
  <c r="S95" i="11"/>
  <c r="R95" i="11"/>
  <c r="Q95" i="11"/>
  <c r="P95" i="11"/>
  <c r="N95" i="11"/>
  <c r="M95" i="11"/>
  <c r="L95" i="11"/>
  <c r="K95" i="11"/>
  <c r="J95" i="11"/>
  <c r="I95" i="11"/>
  <c r="H95" i="11"/>
  <c r="G95" i="11"/>
  <c r="F95" i="11"/>
  <c r="E95" i="11"/>
  <c r="D95" i="11"/>
  <c r="C94" i="11"/>
  <c r="C93" i="11"/>
  <c r="C92" i="11"/>
  <c r="C91" i="11"/>
  <c r="C90" i="11"/>
  <c r="C89" i="11"/>
  <c r="C88" i="11"/>
  <c r="C87" i="11"/>
  <c r="C86" i="11"/>
  <c r="C85" i="11"/>
  <c r="C84" i="11"/>
  <c r="C83" i="11"/>
  <c r="C82" i="11"/>
  <c r="C81" i="11"/>
  <c r="W77" i="11"/>
  <c r="V77" i="11"/>
  <c r="U77" i="11"/>
  <c r="T77" i="11"/>
  <c r="S77" i="11"/>
  <c r="R77" i="11"/>
  <c r="Q77" i="11"/>
  <c r="P77" i="11"/>
  <c r="N77" i="11"/>
  <c r="M77" i="11"/>
  <c r="L77" i="11"/>
  <c r="K77" i="11"/>
  <c r="J77" i="11"/>
  <c r="I77" i="11"/>
  <c r="H77" i="11"/>
  <c r="G77" i="11"/>
  <c r="F77" i="11"/>
  <c r="E77" i="11"/>
  <c r="D77" i="11"/>
  <c r="C76" i="11"/>
  <c r="C75" i="11"/>
  <c r="C74" i="11"/>
  <c r="C73" i="11"/>
  <c r="C72" i="11"/>
  <c r="C71" i="11"/>
  <c r="C70" i="11"/>
  <c r="C69" i="11"/>
  <c r="C68" i="11"/>
  <c r="C67" i="11"/>
  <c r="C66" i="11"/>
  <c r="C65" i="11"/>
  <c r="C64" i="11"/>
  <c r="C63" i="11"/>
  <c r="C62" i="11"/>
  <c r="C61" i="11"/>
  <c r="C58" i="11"/>
  <c r="C57" i="11"/>
  <c r="C56" i="11"/>
  <c r="C55" i="11"/>
  <c r="C54" i="11"/>
  <c r="W52" i="11"/>
  <c r="U52" i="11"/>
  <c r="T52" i="11"/>
  <c r="S52" i="11"/>
  <c r="R52" i="11"/>
  <c r="Q52" i="11"/>
  <c r="P52" i="11"/>
  <c r="N52" i="11"/>
  <c r="M52" i="11"/>
  <c r="L52" i="11"/>
  <c r="K52" i="11"/>
  <c r="J52" i="11"/>
  <c r="I52" i="11"/>
  <c r="H52" i="11"/>
  <c r="G52" i="11"/>
  <c r="F52" i="11"/>
  <c r="E52" i="11"/>
  <c r="D52" i="11"/>
  <c r="C51" i="11"/>
  <c r="C50" i="11"/>
  <c r="C49" i="11"/>
  <c r="C48" i="11"/>
  <c r="C47" i="11"/>
  <c r="C46" i="11"/>
  <c r="C45" i="11"/>
  <c r="C44" i="11"/>
  <c r="C43" i="11"/>
  <c r="C42" i="11"/>
  <c r="C41" i="11"/>
  <c r="C40" i="11"/>
  <c r="C39" i="11"/>
  <c r="C38" i="11"/>
  <c r="C37" i="11"/>
  <c r="C36" i="11"/>
  <c r="C35" i="11"/>
  <c r="C34" i="11"/>
  <c r="C33" i="11"/>
  <c r="C32" i="11"/>
  <c r="C31" i="11"/>
  <c r="C30" i="11"/>
  <c r="C29" i="11"/>
  <c r="C28" i="11"/>
  <c r="C27" i="11"/>
  <c r="C26" i="11"/>
  <c r="C25" i="11"/>
  <c r="C24" i="11"/>
  <c r="C23" i="11"/>
  <c r="C22" i="11"/>
  <c r="C21" i="11"/>
  <c r="C20" i="11"/>
  <c r="C19" i="11"/>
  <c r="C18" i="11"/>
  <c r="C17" i="11"/>
  <c r="C16" i="11"/>
  <c r="C15" i="11"/>
  <c r="C14" i="11"/>
  <c r="C13" i="11"/>
  <c r="C12" i="11"/>
  <c r="C11" i="11"/>
  <c r="C10" i="11"/>
  <c r="C9" i="11"/>
  <c r="C8" i="11"/>
  <c r="C40" i="10"/>
  <c r="C90" i="10"/>
  <c r="C89" i="10"/>
  <c r="C24" i="10"/>
  <c r="C18" i="10"/>
  <c r="C59" i="10"/>
  <c r="U75" i="10"/>
  <c r="U127" i="10"/>
  <c r="U122" i="10"/>
  <c r="U93" i="10"/>
  <c r="C58" i="10"/>
  <c r="V127" i="10"/>
  <c r="T127" i="10"/>
  <c r="S127" i="10"/>
  <c r="R127" i="10"/>
  <c r="Q127" i="10"/>
  <c r="P127" i="10"/>
  <c r="O127" i="10"/>
  <c r="N127" i="10"/>
  <c r="M127" i="10"/>
  <c r="L127" i="10"/>
  <c r="K127" i="10"/>
  <c r="J127" i="10"/>
  <c r="I127" i="10"/>
  <c r="H127" i="10"/>
  <c r="G127" i="10"/>
  <c r="F127" i="10"/>
  <c r="E127" i="10"/>
  <c r="D127" i="10"/>
  <c r="C126" i="10"/>
  <c r="C125" i="10"/>
  <c r="C124" i="10"/>
  <c r="C127" i="10" s="1"/>
  <c r="V122" i="10"/>
  <c r="T122" i="10"/>
  <c r="S122" i="10"/>
  <c r="R122" i="10"/>
  <c r="Q122" i="10"/>
  <c r="P122" i="10"/>
  <c r="O122" i="10"/>
  <c r="N122" i="10"/>
  <c r="M122" i="10"/>
  <c r="L122" i="10"/>
  <c r="K122" i="10"/>
  <c r="J122" i="10"/>
  <c r="I122" i="10"/>
  <c r="H122" i="10"/>
  <c r="G122" i="10"/>
  <c r="F122" i="10"/>
  <c r="E122" i="10"/>
  <c r="D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122" i="10" s="1"/>
  <c r="C95" i="10"/>
  <c r="V93" i="10"/>
  <c r="T93" i="10"/>
  <c r="S93" i="10"/>
  <c r="R93" i="10"/>
  <c r="Q93" i="10"/>
  <c r="Q6" i="10" s="1"/>
  <c r="P93" i="10"/>
  <c r="O93" i="10"/>
  <c r="N93" i="10"/>
  <c r="M93" i="10"/>
  <c r="L93" i="10"/>
  <c r="K93" i="10"/>
  <c r="J93" i="10"/>
  <c r="I93" i="10"/>
  <c r="H93" i="10"/>
  <c r="G93" i="10"/>
  <c r="F93" i="10"/>
  <c r="E93" i="10"/>
  <c r="D93" i="10"/>
  <c r="C92" i="10"/>
  <c r="C91" i="10"/>
  <c r="C88" i="10"/>
  <c r="C87" i="10"/>
  <c r="C86" i="10"/>
  <c r="C85" i="10"/>
  <c r="C84" i="10"/>
  <c r="C83" i="10"/>
  <c r="C82" i="10"/>
  <c r="C81" i="10"/>
  <c r="C80" i="10"/>
  <c r="C79" i="10"/>
  <c r="C93" i="10" s="1"/>
  <c r="V75" i="10"/>
  <c r="T75" i="10"/>
  <c r="S75" i="10"/>
  <c r="R75" i="10"/>
  <c r="Q75" i="10"/>
  <c r="P75" i="10"/>
  <c r="O75" i="10"/>
  <c r="N75" i="10"/>
  <c r="M75" i="10"/>
  <c r="L75" i="10"/>
  <c r="K75" i="10"/>
  <c r="J75" i="10"/>
  <c r="I75" i="10"/>
  <c r="H75" i="10"/>
  <c r="G75" i="10"/>
  <c r="F75" i="10"/>
  <c r="E75" i="10"/>
  <c r="D75" i="10"/>
  <c r="C74" i="10"/>
  <c r="C73" i="10"/>
  <c r="C72" i="10"/>
  <c r="C71" i="10"/>
  <c r="C70" i="10"/>
  <c r="C69" i="10"/>
  <c r="C68" i="10"/>
  <c r="C67" i="10"/>
  <c r="C66" i="10"/>
  <c r="C65" i="10"/>
  <c r="C64" i="10"/>
  <c r="C63" i="10"/>
  <c r="C62" i="10"/>
  <c r="C61" i="10"/>
  <c r="C60" i="10"/>
  <c r="C57" i="10"/>
  <c r="C56" i="10"/>
  <c r="C55" i="10"/>
  <c r="C75" i="10" s="1"/>
  <c r="C54" i="10"/>
  <c r="V52" i="10"/>
  <c r="T52" i="10"/>
  <c r="S52" i="10"/>
  <c r="S6" i="10" s="1"/>
  <c r="R52" i="10"/>
  <c r="R6" i="10"/>
  <c r="Q52" i="10"/>
  <c r="P52" i="10"/>
  <c r="P6" i="10" s="1"/>
  <c r="O52" i="10"/>
  <c r="O6" i="10" s="1"/>
  <c r="N52" i="10"/>
  <c r="N6" i="10" s="1"/>
  <c r="M52" i="10"/>
  <c r="M6" i="10" s="1"/>
  <c r="L52" i="10"/>
  <c r="K52" i="10"/>
  <c r="K6" i="10" s="1"/>
  <c r="J52" i="10"/>
  <c r="J6" i="10" s="1"/>
  <c r="I52" i="10"/>
  <c r="I6" i="10" s="1"/>
  <c r="H52" i="10"/>
  <c r="H6" i="10" s="1"/>
  <c r="G52" i="10"/>
  <c r="F52" i="10"/>
  <c r="E52" i="10"/>
  <c r="E6" i="10"/>
  <c r="D52" i="10"/>
  <c r="D6" i="10"/>
  <c r="C51" i="10"/>
  <c r="C50" i="10"/>
  <c r="C49" i="10"/>
  <c r="C48" i="10"/>
  <c r="C47" i="10"/>
  <c r="C46" i="10"/>
  <c r="C45" i="10"/>
  <c r="C44" i="10"/>
  <c r="C43" i="10"/>
  <c r="C42" i="10"/>
  <c r="C41" i="10"/>
  <c r="C39" i="10"/>
  <c r="C38" i="10"/>
  <c r="C37" i="10"/>
  <c r="C36" i="10"/>
  <c r="C35" i="10"/>
  <c r="C34" i="10"/>
  <c r="C33" i="10"/>
  <c r="C32" i="10"/>
  <c r="C31" i="10"/>
  <c r="C30" i="10"/>
  <c r="C29" i="10"/>
  <c r="C28" i="10"/>
  <c r="C27" i="10"/>
  <c r="C26" i="10"/>
  <c r="C25" i="10"/>
  <c r="C23" i="10"/>
  <c r="C22" i="10"/>
  <c r="C21" i="10"/>
  <c r="C20" i="10"/>
  <c r="C19" i="10"/>
  <c r="C17" i="10"/>
  <c r="C16" i="10"/>
  <c r="C15" i="10"/>
  <c r="C14" i="10"/>
  <c r="C13" i="10"/>
  <c r="C12" i="10"/>
  <c r="C11" i="10"/>
  <c r="C10" i="10"/>
  <c r="C9" i="10"/>
  <c r="C52" i="10" s="1"/>
  <c r="C8" i="10"/>
  <c r="C61" i="9"/>
  <c r="C59" i="9"/>
  <c r="C103" i="9"/>
  <c r="C100" i="9"/>
  <c r="C79" i="9"/>
  <c r="C78" i="9"/>
  <c r="C89" i="9"/>
  <c r="U120" i="9"/>
  <c r="T120" i="9"/>
  <c r="S120" i="9"/>
  <c r="R120" i="9"/>
  <c r="Q120" i="9"/>
  <c r="P120" i="9"/>
  <c r="O120" i="9"/>
  <c r="N120" i="9"/>
  <c r="M120" i="9"/>
  <c r="L120" i="9"/>
  <c r="K120" i="9"/>
  <c r="J120" i="9"/>
  <c r="I120" i="9"/>
  <c r="H120" i="9"/>
  <c r="G120" i="9"/>
  <c r="F120" i="9"/>
  <c r="E120" i="9"/>
  <c r="D120" i="9"/>
  <c r="C119" i="9"/>
  <c r="C120" i="9"/>
  <c r="C118" i="9"/>
  <c r="C117" i="9"/>
  <c r="U115" i="9"/>
  <c r="T115" i="9"/>
  <c r="S115" i="9"/>
  <c r="R115" i="9"/>
  <c r="Q115" i="9"/>
  <c r="P115" i="9"/>
  <c r="O115" i="9"/>
  <c r="N115" i="9"/>
  <c r="M115" i="9"/>
  <c r="L115" i="9"/>
  <c r="K115" i="9"/>
  <c r="J115" i="9"/>
  <c r="I115" i="9"/>
  <c r="H115" i="9"/>
  <c r="G115" i="9"/>
  <c r="F115" i="9"/>
  <c r="E115" i="9"/>
  <c r="D115" i="9"/>
  <c r="C114" i="9"/>
  <c r="C113" i="9"/>
  <c r="C112" i="9"/>
  <c r="C111" i="9"/>
  <c r="C110" i="9"/>
  <c r="C109" i="9"/>
  <c r="C108" i="9"/>
  <c r="C107" i="9"/>
  <c r="C106" i="9"/>
  <c r="C105" i="9"/>
  <c r="C104" i="9"/>
  <c r="C102" i="9"/>
  <c r="C101" i="9"/>
  <c r="C99" i="9"/>
  <c r="C98" i="9"/>
  <c r="C97" i="9"/>
  <c r="C96" i="9"/>
  <c r="C95" i="9"/>
  <c r="C94" i="9"/>
  <c r="C93" i="9"/>
  <c r="C92" i="9"/>
  <c r="C91" i="9"/>
  <c r="C90" i="9"/>
  <c r="C88" i="9"/>
  <c r="C115" i="9" s="1"/>
  <c r="U86" i="9"/>
  <c r="T86" i="9"/>
  <c r="S86" i="9"/>
  <c r="R86" i="9"/>
  <c r="Q86" i="9"/>
  <c r="P86" i="9"/>
  <c r="O86" i="9"/>
  <c r="N86" i="9"/>
  <c r="M86" i="9"/>
  <c r="L86" i="9"/>
  <c r="K86" i="9"/>
  <c r="J86" i="9"/>
  <c r="I86" i="9"/>
  <c r="H86" i="9"/>
  <c r="G86" i="9"/>
  <c r="F86" i="9"/>
  <c r="E86" i="9"/>
  <c r="D86" i="9"/>
  <c r="C85" i="9"/>
  <c r="C84" i="9"/>
  <c r="C83" i="9"/>
  <c r="C82" i="9"/>
  <c r="C81" i="9"/>
  <c r="C80" i="9"/>
  <c r="C77" i="9"/>
  <c r="C76" i="9"/>
  <c r="C75" i="9"/>
  <c r="C74" i="9"/>
  <c r="C86" i="9" s="1"/>
  <c r="U70" i="9"/>
  <c r="T70" i="9"/>
  <c r="S70" i="9"/>
  <c r="R70" i="9"/>
  <c r="Q70" i="9"/>
  <c r="P70" i="9"/>
  <c r="O70" i="9"/>
  <c r="N70" i="9"/>
  <c r="M70" i="9"/>
  <c r="L70" i="9"/>
  <c r="K70" i="9"/>
  <c r="J70" i="9"/>
  <c r="I70" i="9"/>
  <c r="H70" i="9"/>
  <c r="G70" i="9"/>
  <c r="F70" i="9"/>
  <c r="E70" i="9"/>
  <c r="D70" i="9"/>
  <c r="C69" i="9"/>
  <c r="C68" i="9"/>
  <c r="C67" i="9"/>
  <c r="C66" i="9"/>
  <c r="C65" i="9"/>
  <c r="C64" i="9"/>
  <c r="C63" i="9"/>
  <c r="C62" i="9"/>
  <c r="C60" i="9"/>
  <c r="C58" i="9"/>
  <c r="C57" i="9"/>
  <c r="C56" i="9"/>
  <c r="C55" i="9"/>
  <c r="C54" i="9"/>
  <c r="C53" i="9"/>
  <c r="C52" i="9"/>
  <c r="C51" i="9"/>
  <c r="C70" i="9"/>
  <c r="U49" i="9"/>
  <c r="U6" i="9"/>
  <c r="T49" i="9"/>
  <c r="T6" i="9"/>
  <c r="S49" i="9"/>
  <c r="S6" i="9" s="1"/>
  <c r="R49" i="9"/>
  <c r="Q49" i="9"/>
  <c r="Q6" i="9"/>
  <c r="P49" i="9"/>
  <c r="O49" i="9"/>
  <c r="O6" i="9" s="1"/>
  <c r="N49" i="9"/>
  <c r="N6" i="9"/>
  <c r="M49" i="9"/>
  <c r="M6" i="9"/>
  <c r="L49" i="9"/>
  <c r="K49" i="9"/>
  <c r="K6" i="9" s="1"/>
  <c r="J49" i="9"/>
  <c r="I49" i="9"/>
  <c r="H49" i="9"/>
  <c r="H6" i="9"/>
  <c r="G49" i="9"/>
  <c r="G6" i="9" s="1"/>
  <c r="F49" i="9"/>
  <c r="E49" i="9"/>
  <c r="E6" i="9"/>
  <c r="D49" i="9"/>
  <c r="D6"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Q68" i="8"/>
  <c r="Q6" i="8" s="1"/>
  <c r="R68" i="8"/>
  <c r="S68" i="8"/>
  <c r="T68" i="8"/>
  <c r="U68" i="8"/>
  <c r="U6" i="8"/>
  <c r="K68" i="8"/>
  <c r="L68" i="8"/>
  <c r="M68" i="8"/>
  <c r="N68" i="8"/>
  <c r="O68" i="8"/>
  <c r="P68" i="8"/>
  <c r="J68" i="8"/>
  <c r="H68" i="8"/>
  <c r="I68" i="8"/>
  <c r="E68" i="8"/>
  <c r="D68" i="8"/>
  <c r="F68" i="8"/>
  <c r="G68" i="8"/>
  <c r="C90" i="8"/>
  <c r="C67" i="8"/>
  <c r="C99" i="8"/>
  <c r="C100" i="8"/>
  <c r="U113" i="8"/>
  <c r="T113" i="8"/>
  <c r="S113" i="8"/>
  <c r="R113" i="8"/>
  <c r="Q113" i="8"/>
  <c r="P113" i="8"/>
  <c r="O113" i="8"/>
  <c r="N113" i="8"/>
  <c r="M113" i="8"/>
  <c r="L113" i="8"/>
  <c r="K113" i="8"/>
  <c r="J113" i="8"/>
  <c r="I113" i="8"/>
  <c r="H113" i="8"/>
  <c r="H6" i="8" s="1"/>
  <c r="G113" i="8"/>
  <c r="F113" i="8"/>
  <c r="E113" i="8"/>
  <c r="D113" i="8"/>
  <c r="C112" i="8"/>
  <c r="C111" i="8"/>
  <c r="C110" i="8"/>
  <c r="C113" i="8" s="1"/>
  <c r="U108" i="8"/>
  <c r="T108" i="8"/>
  <c r="S108" i="8"/>
  <c r="R108" i="8"/>
  <c r="Q108" i="8"/>
  <c r="P108" i="8"/>
  <c r="O108" i="8"/>
  <c r="N108" i="8"/>
  <c r="M108" i="8"/>
  <c r="L108" i="8"/>
  <c r="K108" i="8"/>
  <c r="K6" i="8" s="1"/>
  <c r="J108" i="8"/>
  <c r="I108" i="8"/>
  <c r="H108" i="8"/>
  <c r="G108" i="8"/>
  <c r="F108" i="8"/>
  <c r="E108" i="8"/>
  <c r="D108" i="8"/>
  <c r="C107" i="8"/>
  <c r="C106" i="8"/>
  <c r="C105" i="8"/>
  <c r="C104" i="8"/>
  <c r="C103" i="8"/>
  <c r="C102" i="8"/>
  <c r="C101" i="8"/>
  <c r="C98" i="8"/>
  <c r="C97" i="8"/>
  <c r="C96" i="8"/>
  <c r="C95" i="8"/>
  <c r="C94" i="8"/>
  <c r="C93" i="8"/>
  <c r="C92" i="8"/>
  <c r="C91" i="8"/>
  <c r="C89" i="8"/>
  <c r="C88" i="8"/>
  <c r="C87" i="8"/>
  <c r="C86" i="8"/>
  <c r="C85" i="8"/>
  <c r="C84" i="8"/>
  <c r="U82" i="8"/>
  <c r="T82" i="8"/>
  <c r="S82" i="8"/>
  <c r="R82" i="8"/>
  <c r="Q82" i="8"/>
  <c r="P82" i="8"/>
  <c r="O82" i="8"/>
  <c r="N82" i="8"/>
  <c r="N6" i="8" s="1"/>
  <c r="M82" i="8"/>
  <c r="L82" i="8"/>
  <c r="K82" i="8"/>
  <c r="J82" i="8"/>
  <c r="I82" i="8"/>
  <c r="H82" i="8"/>
  <c r="G82" i="8"/>
  <c r="G6" i="8" s="1"/>
  <c r="F82" i="8"/>
  <c r="E82" i="8"/>
  <c r="D82" i="8"/>
  <c r="C81" i="8"/>
  <c r="C80" i="8"/>
  <c r="C79" i="8"/>
  <c r="C78" i="8"/>
  <c r="C77" i="8"/>
  <c r="C76" i="8"/>
  <c r="C75" i="8"/>
  <c r="C74" i="8"/>
  <c r="C73" i="8"/>
  <c r="C82" i="8" s="1"/>
  <c r="C72" i="8"/>
  <c r="C66" i="8"/>
  <c r="C65" i="8"/>
  <c r="C64" i="8"/>
  <c r="C63" i="8"/>
  <c r="C62" i="8"/>
  <c r="C61" i="8"/>
  <c r="C60" i="8"/>
  <c r="C59" i="8"/>
  <c r="C58" i="8"/>
  <c r="C57" i="8"/>
  <c r="C56" i="8"/>
  <c r="C55" i="8"/>
  <c r="C54" i="8"/>
  <c r="C53" i="8"/>
  <c r="C52" i="8"/>
  <c r="C51" i="8"/>
  <c r="U49" i="8"/>
  <c r="T49" i="8"/>
  <c r="T6" i="8" s="1"/>
  <c r="S49" i="8"/>
  <c r="S6" i="8" s="1"/>
  <c r="R49" i="8"/>
  <c r="R6" i="8" s="1"/>
  <c r="Q49" i="8"/>
  <c r="P49" i="8"/>
  <c r="O49" i="8"/>
  <c r="O6" i="8" s="1"/>
  <c r="N49" i="8"/>
  <c r="M49" i="8"/>
  <c r="L49" i="8"/>
  <c r="L6" i="8" s="1"/>
  <c r="K49" i="8"/>
  <c r="J49" i="8"/>
  <c r="J6" i="8" s="1"/>
  <c r="I49" i="8"/>
  <c r="I6" i="8" s="1"/>
  <c r="H49" i="8"/>
  <c r="G49" i="8"/>
  <c r="F49" i="8"/>
  <c r="F6" i="8" s="1"/>
  <c r="E49" i="8"/>
  <c r="E6" i="8" s="1"/>
  <c r="D49" i="8"/>
  <c r="D6" i="8" s="1"/>
  <c r="C48" i="8"/>
  <c r="C47" i="8"/>
  <c r="C46" i="8"/>
  <c r="C45" i="8"/>
  <c r="C44" i="8"/>
  <c r="C43" i="8"/>
  <c r="C42" i="8"/>
  <c r="C41" i="8"/>
  <c r="C40" i="8"/>
  <c r="C39" i="8"/>
  <c r="C38" i="8"/>
  <c r="C37" i="8"/>
  <c r="C36" i="8"/>
  <c r="C35" i="8"/>
  <c r="C34" i="8"/>
  <c r="C33" i="8"/>
  <c r="C32" i="8"/>
  <c r="C31" i="8"/>
  <c r="C30" i="8"/>
  <c r="C29" i="8"/>
  <c r="C28" i="8"/>
  <c r="C27" i="8"/>
  <c r="C26" i="8"/>
  <c r="C25" i="8"/>
  <c r="C24" i="8"/>
  <c r="C23" i="8"/>
  <c r="C22" i="8"/>
  <c r="C21" i="8"/>
  <c r="C20" i="8"/>
  <c r="C19" i="8"/>
  <c r="C18" i="8"/>
  <c r="C17" i="8"/>
  <c r="C16" i="8"/>
  <c r="C15" i="8"/>
  <c r="C14" i="8"/>
  <c r="C13" i="8"/>
  <c r="C12" i="8"/>
  <c r="C11" i="8"/>
  <c r="C10" i="8"/>
  <c r="C9" i="8"/>
  <c r="C49" i="8" s="1"/>
  <c r="C8" i="8"/>
  <c r="J110" i="7"/>
  <c r="K110" i="7"/>
  <c r="L110" i="7"/>
  <c r="M110" i="7"/>
  <c r="N110" i="7"/>
  <c r="O110" i="7"/>
  <c r="P110" i="7"/>
  <c r="Q110" i="7"/>
  <c r="R110" i="7"/>
  <c r="S110" i="7"/>
  <c r="T110" i="7"/>
  <c r="U110" i="7"/>
  <c r="E110" i="7"/>
  <c r="F110" i="7"/>
  <c r="G110" i="7"/>
  <c r="H110" i="7"/>
  <c r="I110" i="7"/>
  <c r="R81" i="7"/>
  <c r="S81" i="7"/>
  <c r="T81" i="7"/>
  <c r="U81" i="7"/>
  <c r="L81" i="7"/>
  <c r="M81" i="7"/>
  <c r="N81" i="7"/>
  <c r="O81" i="7"/>
  <c r="P81" i="7"/>
  <c r="Q81" i="7"/>
  <c r="J81" i="7"/>
  <c r="K81" i="7"/>
  <c r="G81" i="7"/>
  <c r="H81" i="7"/>
  <c r="I81" i="7"/>
  <c r="E81" i="7"/>
  <c r="F81" i="7"/>
  <c r="D81" i="7"/>
  <c r="H67" i="7"/>
  <c r="I67" i="7"/>
  <c r="I6" i="7" s="1"/>
  <c r="J67" i="7"/>
  <c r="K67" i="7"/>
  <c r="L67" i="7"/>
  <c r="M67" i="7"/>
  <c r="N67" i="7"/>
  <c r="O67" i="7"/>
  <c r="P67" i="7"/>
  <c r="Q67" i="7"/>
  <c r="R67" i="7"/>
  <c r="S67" i="7"/>
  <c r="T67" i="7"/>
  <c r="T6" i="7" s="1"/>
  <c r="U67" i="7"/>
  <c r="G67" i="7"/>
  <c r="F67" i="7"/>
  <c r="E67" i="7"/>
  <c r="D67" i="7"/>
  <c r="C92" i="7"/>
  <c r="C108" i="7"/>
  <c r="C110" i="7"/>
  <c r="C109" i="7"/>
  <c r="C107" i="7"/>
  <c r="C84" i="7"/>
  <c r="C85" i="7"/>
  <c r="C86" i="7"/>
  <c r="C87" i="7"/>
  <c r="C88" i="7"/>
  <c r="C89" i="7"/>
  <c r="C90" i="7"/>
  <c r="C91" i="7"/>
  <c r="C93" i="7"/>
  <c r="C94" i="7"/>
  <c r="C95" i="7"/>
  <c r="C96" i="7"/>
  <c r="C97" i="7"/>
  <c r="C98" i="7"/>
  <c r="C99" i="7"/>
  <c r="C100" i="7"/>
  <c r="C101" i="7"/>
  <c r="C102" i="7"/>
  <c r="C103" i="7"/>
  <c r="C104" i="7"/>
  <c r="C83" i="7"/>
  <c r="C105" i="7"/>
  <c r="C72" i="7"/>
  <c r="C73" i="7"/>
  <c r="C74" i="7"/>
  <c r="C75" i="7"/>
  <c r="C76" i="7"/>
  <c r="C77" i="7"/>
  <c r="C78" i="7"/>
  <c r="C79" i="7"/>
  <c r="C80" i="7"/>
  <c r="C71" i="7"/>
  <c r="C52" i="7"/>
  <c r="C53" i="7"/>
  <c r="C54" i="7"/>
  <c r="C55" i="7"/>
  <c r="C56" i="7"/>
  <c r="C57" i="7"/>
  <c r="C58" i="7"/>
  <c r="C59" i="7"/>
  <c r="C60" i="7"/>
  <c r="C61" i="7"/>
  <c r="C62" i="7"/>
  <c r="C63" i="7"/>
  <c r="C64" i="7"/>
  <c r="C65" i="7"/>
  <c r="C66" i="7"/>
  <c r="C51" i="7"/>
  <c r="C67" i="7" s="1"/>
  <c r="C43" i="7"/>
  <c r="C44" i="7"/>
  <c r="C45" i="7"/>
  <c r="C46" i="7"/>
  <c r="C47" i="7"/>
  <c r="C48" i="7"/>
  <c r="C26" i="7"/>
  <c r="C27" i="7"/>
  <c r="C28" i="7"/>
  <c r="C29" i="7"/>
  <c r="C30" i="7"/>
  <c r="C31" i="7"/>
  <c r="C32" i="7"/>
  <c r="C33" i="7"/>
  <c r="C34" i="7"/>
  <c r="C35" i="7"/>
  <c r="C36" i="7"/>
  <c r="C37" i="7"/>
  <c r="C38" i="7"/>
  <c r="C40" i="7"/>
  <c r="C41" i="7"/>
  <c r="C42" i="7"/>
  <c r="C14" i="7"/>
  <c r="C15" i="7"/>
  <c r="C16" i="7"/>
  <c r="C17" i="7"/>
  <c r="C18" i="7"/>
  <c r="C19" i="7"/>
  <c r="C20" i="7"/>
  <c r="C21" i="7"/>
  <c r="C39" i="7"/>
  <c r="C22" i="7"/>
  <c r="C23" i="7"/>
  <c r="C24" i="7"/>
  <c r="C25" i="7"/>
  <c r="C11" i="7"/>
  <c r="C12" i="7"/>
  <c r="C13" i="7"/>
  <c r="C10" i="7"/>
  <c r="C9" i="7"/>
  <c r="C8" i="7"/>
  <c r="C49" i="7" s="1"/>
  <c r="U105" i="7"/>
  <c r="U49" i="7"/>
  <c r="D110" i="7"/>
  <c r="T105" i="7"/>
  <c r="S105" i="7"/>
  <c r="R105" i="7"/>
  <c r="Q105" i="7"/>
  <c r="Q6" i="7" s="1"/>
  <c r="P105" i="7"/>
  <c r="O105" i="7"/>
  <c r="N105" i="7"/>
  <c r="M105" i="7"/>
  <c r="L105" i="7"/>
  <c r="K105" i="7"/>
  <c r="J105" i="7"/>
  <c r="I105" i="7"/>
  <c r="H105" i="7"/>
  <c r="G105" i="7"/>
  <c r="F105" i="7"/>
  <c r="E105" i="7"/>
  <c r="D105" i="7"/>
  <c r="T49" i="7"/>
  <c r="S49" i="7"/>
  <c r="S6" i="7" s="1"/>
  <c r="R49" i="7"/>
  <c r="R6" i="7" s="1"/>
  <c r="Q49" i="7"/>
  <c r="P49" i="7"/>
  <c r="P6" i="7" s="1"/>
  <c r="O49" i="7"/>
  <c r="O6" i="7" s="1"/>
  <c r="N49" i="7"/>
  <c r="N6" i="7" s="1"/>
  <c r="M49" i="7"/>
  <c r="M6" i="7" s="1"/>
  <c r="L49" i="7"/>
  <c r="L6" i="7" s="1"/>
  <c r="K49" i="7"/>
  <c r="J49" i="7"/>
  <c r="J6" i="7" s="1"/>
  <c r="I49" i="7"/>
  <c r="H49" i="7"/>
  <c r="H6" i="7" s="1"/>
  <c r="G49" i="7"/>
  <c r="G6" i="7" s="1"/>
  <c r="F49" i="7"/>
  <c r="F6" i="7" s="1"/>
  <c r="E49" i="7"/>
  <c r="E6" i="7" s="1"/>
  <c r="D49" i="7"/>
  <c r="D6" i="7" s="1"/>
  <c r="C8" i="6"/>
  <c r="C41" i="6" s="1"/>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D41" i="6"/>
  <c r="D6" i="6" s="1"/>
  <c r="E41" i="6"/>
  <c r="F41" i="6"/>
  <c r="F6" i="6"/>
  <c r="G41" i="6"/>
  <c r="H41" i="6"/>
  <c r="H6" i="6" s="1"/>
  <c r="I41" i="6"/>
  <c r="I6" i="6" s="1"/>
  <c r="J41" i="6"/>
  <c r="K41" i="6"/>
  <c r="L41" i="6"/>
  <c r="L6" i="6" s="1"/>
  <c r="M41" i="6"/>
  <c r="N41" i="6"/>
  <c r="O41" i="6"/>
  <c r="P41" i="6"/>
  <c r="P6" i="6" s="1"/>
  <c r="Q41" i="6"/>
  <c r="Q6" i="6" s="1"/>
  <c r="R41" i="6"/>
  <c r="S41" i="6"/>
  <c r="C45" i="6"/>
  <c r="C56" i="6" s="1"/>
  <c r="C46" i="6"/>
  <c r="C47" i="6"/>
  <c r="C48" i="6"/>
  <c r="C49" i="6"/>
  <c r="C50" i="6"/>
  <c r="C51" i="6"/>
  <c r="C52" i="6"/>
  <c r="C53" i="6"/>
  <c r="C54" i="6"/>
  <c r="C55" i="6"/>
  <c r="D56" i="6"/>
  <c r="E56" i="6"/>
  <c r="F56" i="6"/>
  <c r="G56" i="6"/>
  <c r="G6" i="6"/>
  <c r="H56" i="6"/>
  <c r="I56" i="6"/>
  <c r="J56" i="6"/>
  <c r="K56" i="6"/>
  <c r="K6" i="6" s="1"/>
  <c r="L56" i="6"/>
  <c r="M56" i="6"/>
  <c r="N56" i="6"/>
  <c r="N6" i="6" s="1"/>
  <c r="O56" i="6"/>
  <c r="P56" i="6"/>
  <c r="Q56" i="6"/>
  <c r="R56" i="6"/>
  <c r="S56" i="6"/>
  <c r="S6" i="6" s="1"/>
  <c r="C60" i="6"/>
  <c r="C67" i="6" s="1"/>
  <c r="C61" i="6"/>
  <c r="C62" i="6"/>
  <c r="C63" i="6"/>
  <c r="C64" i="6"/>
  <c r="C65" i="6"/>
  <c r="C66" i="6"/>
  <c r="D67" i="6"/>
  <c r="E67" i="6"/>
  <c r="F67" i="6"/>
  <c r="G67" i="6"/>
  <c r="H67" i="6"/>
  <c r="I67" i="6"/>
  <c r="J67" i="6"/>
  <c r="J6" i="6" s="1"/>
  <c r="K67" i="6"/>
  <c r="L67" i="6"/>
  <c r="M67" i="6"/>
  <c r="N67" i="6"/>
  <c r="O67" i="6"/>
  <c r="P67" i="6"/>
  <c r="Q67" i="6"/>
  <c r="R67" i="6"/>
  <c r="R6" i="6" s="1"/>
  <c r="S67" i="6"/>
  <c r="C69" i="6"/>
  <c r="C88" i="6" s="1"/>
  <c r="C70" i="6"/>
  <c r="C71" i="6"/>
  <c r="C72" i="6"/>
  <c r="C73" i="6"/>
  <c r="C74" i="6"/>
  <c r="C75" i="6"/>
  <c r="C76" i="6"/>
  <c r="C77" i="6"/>
  <c r="C78" i="6"/>
  <c r="C79" i="6"/>
  <c r="C80" i="6"/>
  <c r="C81" i="6"/>
  <c r="C82" i="6"/>
  <c r="C83" i="6"/>
  <c r="C84" i="6"/>
  <c r="C85" i="6"/>
  <c r="C86" i="6"/>
  <c r="C87" i="6"/>
  <c r="D88" i="6"/>
  <c r="E88" i="6"/>
  <c r="F88" i="6"/>
  <c r="G88" i="6"/>
  <c r="H88" i="6"/>
  <c r="I88" i="6"/>
  <c r="J88" i="6"/>
  <c r="K88" i="6"/>
  <c r="L88" i="6"/>
  <c r="M88" i="6"/>
  <c r="N88" i="6"/>
  <c r="O88" i="6"/>
  <c r="P88" i="6"/>
  <c r="Q88" i="6"/>
  <c r="R88" i="6"/>
  <c r="S88" i="6"/>
  <c r="C90" i="6"/>
  <c r="C91" i="6" s="1"/>
  <c r="D91" i="6"/>
  <c r="E91" i="6"/>
  <c r="E6" i="6"/>
  <c r="F91" i="6"/>
  <c r="G91" i="6"/>
  <c r="H91" i="6"/>
  <c r="I91" i="6"/>
  <c r="J91" i="6"/>
  <c r="K91" i="6"/>
  <c r="L91" i="6"/>
  <c r="M91" i="6"/>
  <c r="M6" i="6"/>
  <c r="N91" i="6"/>
  <c r="O91" i="6"/>
  <c r="O6" i="6" s="1"/>
  <c r="P91" i="6"/>
  <c r="Q91" i="6"/>
  <c r="R91" i="6"/>
  <c r="S91" i="6"/>
  <c r="C10" i="5"/>
  <c r="C12" i="5"/>
  <c r="C13" i="5"/>
  <c r="C14" i="5"/>
  <c r="C15" i="5"/>
  <c r="C16" i="5"/>
  <c r="C44" i="5" s="1"/>
  <c r="C17" i="5"/>
  <c r="C18" i="5"/>
  <c r="C19" i="5"/>
  <c r="C20" i="5"/>
  <c r="C25" i="5"/>
  <c r="C28" i="5"/>
  <c r="C29" i="5"/>
  <c r="C30" i="5"/>
  <c r="C31" i="5"/>
  <c r="C32" i="5"/>
  <c r="C35" i="5"/>
  <c r="C37" i="5"/>
  <c r="C38" i="5"/>
  <c r="C39" i="5"/>
  <c r="C41" i="5"/>
  <c r="C42" i="5"/>
  <c r="D44" i="5"/>
  <c r="E44" i="5"/>
  <c r="F44" i="5"/>
  <c r="F6" i="5" s="1"/>
  <c r="G44" i="5"/>
  <c r="H44" i="5"/>
  <c r="I44" i="5"/>
  <c r="J44" i="5"/>
  <c r="J6" i="5" s="1"/>
  <c r="K44" i="5"/>
  <c r="K6" i="5" s="1"/>
  <c r="L44" i="5"/>
  <c r="M44" i="5"/>
  <c r="M6" i="5" s="1"/>
  <c r="N44" i="5"/>
  <c r="O44" i="5"/>
  <c r="P44" i="5"/>
  <c r="Q44" i="5"/>
  <c r="R44" i="5"/>
  <c r="R6" i="5" s="1"/>
  <c r="S44" i="5"/>
  <c r="S6" i="5" s="1"/>
  <c r="C54" i="5"/>
  <c r="D54" i="5"/>
  <c r="D6" i="5" s="1"/>
  <c r="E54" i="5"/>
  <c r="F54" i="5"/>
  <c r="G54" i="5"/>
  <c r="G6" i="5"/>
  <c r="H54" i="5"/>
  <c r="I54" i="5"/>
  <c r="J54" i="5"/>
  <c r="K54" i="5"/>
  <c r="L54" i="5"/>
  <c r="L6" i="5" s="1"/>
  <c r="M54" i="5"/>
  <c r="N54" i="5"/>
  <c r="O54" i="5"/>
  <c r="P54" i="5"/>
  <c r="Q54" i="5"/>
  <c r="Q6" i="5"/>
  <c r="R54" i="5"/>
  <c r="S54" i="5"/>
  <c r="C60" i="5"/>
  <c r="C65" i="5" s="1"/>
  <c r="C64" i="5"/>
  <c r="D65" i="5"/>
  <c r="E65" i="5"/>
  <c r="E6" i="5" s="1"/>
  <c r="F65" i="5"/>
  <c r="G65" i="5"/>
  <c r="H65" i="5"/>
  <c r="H6" i="5" s="1"/>
  <c r="I65" i="5"/>
  <c r="I6" i="5"/>
  <c r="J65" i="5"/>
  <c r="K65" i="5"/>
  <c r="L65" i="5"/>
  <c r="M65" i="5"/>
  <c r="N65" i="5"/>
  <c r="O65" i="5"/>
  <c r="O6" i="5" s="1"/>
  <c r="P65" i="5"/>
  <c r="Q65" i="5"/>
  <c r="R65" i="5"/>
  <c r="S65" i="5"/>
  <c r="C72" i="5"/>
  <c r="C86" i="5"/>
  <c r="C83" i="5"/>
  <c r="D86" i="5"/>
  <c r="E86" i="5"/>
  <c r="F86" i="5"/>
  <c r="G86" i="5"/>
  <c r="H86" i="5"/>
  <c r="I86" i="5"/>
  <c r="J86" i="5"/>
  <c r="K86" i="5"/>
  <c r="L86" i="5"/>
  <c r="M86" i="5"/>
  <c r="N86" i="5"/>
  <c r="O86" i="5"/>
  <c r="P86" i="5"/>
  <c r="P6" i="5" s="1"/>
  <c r="Q86" i="5"/>
  <c r="R86" i="5"/>
  <c r="S86" i="5"/>
  <c r="C88" i="5"/>
  <c r="C90" i="5" s="1"/>
  <c r="D90" i="5"/>
  <c r="E90" i="5"/>
  <c r="F90" i="5"/>
  <c r="G90" i="5"/>
  <c r="H90" i="5"/>
  <c r="I90" i="5"/>
  <c r="J90" i="5"/>
  <c r="K90" i="5"/>
  <c r="L90" i="5"/>
  <c r="M90" i="5"/>
  <c r="N90" i="5"/>
  <c r="N6" i="5" s="1"/>
  <c r="O90" i="5"/>
  <c r="P90" i="5"/>
  <c r="Q90" i="5"/>
  <c r="R90" i="5"/>
  <c r="S90" i="5"/>
  <c r="C8" i="3"/>
  <c r="C48" i="3" s="1"/>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D48" i="3"/>
  <c r="E48" i="3"/>
  <c r="E6" i="3" s="1"/>
  <c r="F48" i="3"/>
  <c r="G48" i="3"/>
  <c r="H48" i="3"/>
  <c r="I48" i="3"/>
  <c r="I6" i="3" s="1"/>
  <c r="J48" i="3"/>
  <c r="J6" i="3" s="1"/>
  <c r="K48" i="3"/>
  <c r="L48" i="3"/>
  <c r="M48" i="3"/>
  <c r="M6" i="3" s="1"/>
  <c r="N48" i="3"/>
  <c r="O48" i="3"/>
  <c r="P48" i="3"/>
  <c r="Q48" i="3"/>
  <c r="Q6" i="3" s="1"/>
  <c r="R48" i="3"/>
  <c r="R6" i="3" s="1"/>
  <c r="S48" i="3"/>
  <c r="T48" i="3"/>
  <c r="C50" i="3"/>
  <c r="C63" i="3" s="1"/>
  <c r="C51" i="3"/>
  <c r="C52" i="3"/>
  <c r="C53" i="3"/>
  <c r="C54" i="3"/>
  <c r="C55" i="3"/>
  <c r="C56" i="3"/>
  <c r="C57" i="3"/>
  <c r="C58" i="3"/>
  <c r="C59" i="3"/>
  <c r="C60" i="3"/>
  <c r="C62" i="3"/>
  <c r="D63" i="3"/>
  <c r="E63" i="3"/>
  <c r="F63" i="3"/>
  <c r="F6" i="3"/>
  <c r="G63" i="3"/>
  <c r="H63" i="3"/>
  <c r="H6" i="3" s="1"/>
  <c r="I63" i="3"/>
  <c r="J63" i="3"/>
  <c r="K63" i="3"/>
  <c r="K6" i="3" s="1"/>
  <c r="L63" i="3"/>
  <c r="M63" i="3"/>
  <c r="N63" i="3"/>
  <c r="O63" i="3"/>
  <c r="P63" i="3"/>
  <c r="P6" i="3" s="1"/>
  <c r="Q63" i="3"/>
  <c r="R63" i="3"/>
  <c r="S63" i="3"/>
  <c r="S6" i="3" s="1"/>
  <c r="T63" i="3"/>
  <c r="C67" i="3"/>
  <c r="C68" i="3"/>
  <c r="C69" i="3"/>
  <c r="C70" i="3"/>
  <c r="C71" i="3"/>
  <c r="C72" i="3"/>
  <c r="C75" i="3" s="1"/>
  <c r="C73" i="3"/>
  <c r="C74" i="3"/>
  <c r="D75" i="3"/>
  <c r="E75" i="3"/>
  <c r="F75" i="3"/>
  <c r="G75" i="3"/>
  <c r="H75" i="3"/>
  <c r="I75" i="3"/>
  <c r="J75" i="3"/>
  <c r="K75" i="3"/>
  <c r="L75" i="3"/>
  <c r="M75" i="3"/>
  <c r="N75" i="3"/>
  <c r="N6" i="3" s="1"/>
  <c r="O75" i="3"/>
  <c r="P75" i="3"/>
  <c r="Q75" i="3"/>
  <c r="R75" i="3"/>
  <c r="S75" i="3"/>
  <c r="T75" i="3"/>
  <c r="C77" i="3"/>
  <c r="C78" i="3"/>
  <c r="C99" i="3" s="1"/>
  <c r="C79" i="3"/>
  <c r="C80" i="3"/>
  <c r="C81" i="3"/>
  <c r="C82" i="3"/>
  <c r="C83" i="3"/>
  <c r="C84" i="3"/>
  <c r="C85" i="3"/>
  <c r="C86" i="3"/>
  <c r="C87" i="3"/>
  <c r="C88" i="3"/>
  <c r="C89" i="3"/>
  <c r="C90" i="3"/>
  <c r="C91" i="3"/>
  <c r="C92" i="3"/>
  <c r="C93" i="3"/>
  <c r="C94" i="3"/>
  <c r="C95" i="3"/>
  <c r="C96" i="3"/>
  <c r="C97" i="3"/>
  <c r="C98" i="3"/>
  <c r="D99" i="3"/>
  <c r="D6" i="3" s="1"/>
  <c r="E99" i="3"/>
  <c r="F99" i="3"/>
  <c r="G99" i="3"/>
  <c r="H99" i="3"/>
  <c r="I99" i="3"/>
  <c r="J99" i="3"/>
  <c r="K99" i="3"/>
  <c r="L99" i="3"/>
  <c r="L6" i="3" s="1"/>
  <c r="M99" i="3"/>
  <c r="N99" i="3"/>
  <c r="O99" i="3"/>
  <c r="P99" i="3"/>
  <c r="Q99" i="3"/>
  <c r="R99" i="3"/>
  <c r="S99" i="3"/>
  <c r="T99" i="3"/>
  <c r="T6" i="3" s="1"/>
  <c r="C101" i="3"/>
  <c r="C102" i="3"/>
  <c r="C103" i="3"/>
  <c r="C104" i="3"/>
  <c r="D104" i="3"/>
  <c r="E104" i="3"/>
  <c r="F104" i="3"/>
  <c r="G104" i="3"/>
  <c r="G6" i="3" s="1"/>
  <c r="H104" i="3"/>
  <c r="I104" i="3"/>
  <c r="J104" i="3"/>
  <c r="K104" i="3"/>
  <c r="L104" i="3"/>
  <c r="M104" i="3"/>
  <c r="N104" i="3"/>
  <c r="O104" i="3"/>
  <c r="O6" i="3" s="1"/>
  <c r="P104" i="3"/>
  <c r="Q104" i="3"/>
  <c r="R104" i="3"/>
  <c r="S104" i="3"/>
  <c r="T104" i="3"/>
  <c r="K6" i="7"/>
  <c r="C81" i="7"/>
  <c r="U6" i="7"/>
  <c r="C108" i="8"/>
  <c r="M6" i="8"/>
  <c r="P6" i="8"/>
  <c r="C68" i="8"/>
  <c r="I6" i="9"/>
  <c r="R6" i="9"/>
  <c r="U6" i="10"/>
  <c r="F6" i="10"/>
  <c r="V6" i="10"/>
  <c r="C6" i="3" l="1"/>
  <c r="C6" i="7"/>
  <c r="C6" i="8"/>
  <c r="C6" i="10"/>
  <c r="C6" i="5"/>
  <c r="C6" i="6"/>
  <c r="L6" i="9"/>
  <c r="G6" i="10"/>
  <c r="L6" i="10"/>
  <c r="T6" i="10"/>
  <c r="C49" i="9"/>
  <c r="C6" i="9" s="1"/>
  <c r="F6" i="9"/>
  <c r="J6" i="9"/>
  <c r="P6" i="9"/>
  <c r="K6" i="11"/>
  <c r="E6" i="11"/>
  <c r="S6" i="11"/>
  <c r="C134" i="11"/>
  <c r="P6" i="11"/>
  <c r="L6" i="11"/>
  <c r="I6" i="11"/>
  <c r="V6" i="11"/>
  <c r="T6" i="11"/>
  <c r="J6" i="11"/>
  <c r="R6" i="11"/>
  <c r="W6" i="11"/>
  <c r="F6" i="11"/>
  <c r="U6" i="11"/>
  <c r="M6" i="11"/>
  <c r="Q6" i="11"/>
  <c r="G6" i="11"/>
  <c r="H6" i="11"/>
  <c r="N6" i="11"/>
  <c r="C129" i="11"/>
  <c r="C77" i="11"/>
  <c r="D6" i="11"/>
  <c r="C95" i="11"/>
  <c r="C52" i="11"/>
  <c r="C6" i="11" l="1"/>
</calcChain>
</file>

<file path=xl/sharedStrings.xml><?xml version="1.0" encoding="utf-8"?>
<sst xmlns="http://schemas.openxmlformats.org/spreadsheetml/2006/main" count="1363" uniqueCount="181">
  <si>
    <t>Land</t>
  </si>
  <si>
    <t>ML 4</t>
  </si>
  <si>
    <t>ML 3</t>
  </si>
  <si>
    <t>ML 1</t>
  </si>
  <si>
    <t>ML 5</t>
  </si>
  <si>
    <t>ML 6</t>
  </si>
  <si>
    <t>ML 7</t>
  </si>
  <si>
    <t>ML 8</t>
  </si>
  <si>
    <t>ML 10</t>
  </si>
  <si>
    <t>ML 11</t>
  </si>
  <si>
    <t>ML 13</t>
  </si>
  <si>
    <t>ML 14</t>
  </si>
  <si>
    <t>ML 17</t>
  </si>
  <si>
    <t>ML 18</t>
  </si>
  <si>
    <t>Total</t>
  </si>
  <si>
    <t>ML 16</t>
  </si>
  <si>
    <t>ML 15</t>
  </si>
  <si>
    <t>ML 2</t>
  </si>
  <si>
    <t xml:space="preserve"> </t>
  </si>
  <si>
    <t>Algerien</t>
  </si>
  <si>
    <t>Andorra</t>
  </si>
  <si>
    <t>Angola</t>
  </si>
  <si>
    <t>Bahrein</t>
  </si>
  <si>
    <t>Belarus</t>
  </si>
  <si>
    <t>Bosnien/Herzegowina</t>
  </si>
  <si>
    <t>Burundi</t>
  </si>
  <si>
    <t>Chile</t>
  </si>
  <si>
    <t>China</t>
  </si>
  <si>
    <t>Ecuador</t>
  </si>
  <si>
    <t>Indien</t>
  </si>
  <si>
    <t>Indonesien</t>
  </si>
  <si>
    <t>Israel</t>
  </si>
  <si>
    <t>Jemen</t>
  </si>
  <si>
    <t>Jordanien</t>
  </si>
  <si>
    <t>Jugoslawien</t>
  </si>
  <si>
    <t xml:space="preserve">Katar </t>
  </si>
  <si>
    <t>Kolumbien</t>
  </si>
  <si>
    <t>Kroatien</t>
  </si>
  <si>
    <t>Kuwait</t>
  </si>
  <si>
    <t>Lettland</t>
  </si>
  <si>
    <t>Libanon</t>
  </si>
  <si>
    <t>Litauen</t>
  </si>
  <si>
    <t>Macao</t>
  </si>
  <si>
    <t>Malaysia</t>
  </si>
  <si>
    <t>Malta</t>
  </si>
  <si>
    <t>Mexiko</t>
  </si>
  <si>
    <t>Moldau</t>
  </si>
  <si>
    <t>Namibia</t>
  </si>
  <si>
    <t>Neukaledonien</t>
  </si>
  <si>
    <t>Oman</t>
  </si>
  <si>
    <t>Pakistan</t>
  </si>
  <si>
    <t>Rumänien</t>
  </si>
  <si>
    <t>Russische Föderation</t>
  </si>
  <si>
    <t>Saudi-Arabien</t>
  </si>
  <si>
    <t>Singapur</t>
  </si>
  <si>
    <t>Slowenien</t>
  </si>
  <si>
    <t>Südafrika</t>
  </si>
  <si>
    <t>Taiwan</t>
  </si>
  <si>
    <t>Tansania</t>
  </si>
  <si>
    <t>Turkmenistan</t>
  </si>
  <si>
    <t>Venezuela</t>
  </si>
  <si>
    <t>Vereinigte Arabische Emirate</t>
  </si>
  <si>
    <t>Zypern</t>
  </si>
  <si>
    <t>Kontinent</t>
  </si>
  <si>
    <t>Europa</t>
  </si>
  <si>
    <t>Afrika</t>
  </si>
  <si>
    <t>Amerika</t>
  </si>
  <si>
    <t>Asien</t>
  </si>
  <si>
    <t>Ozeanien</t>
  </si>
  <si>
    <t>Australien/</t>
  </si>
  <si>
    <t xml:space="preserve">Total 2005   </t>
  </si>
  <si>
    <t xml:space="preserve">Total   </t>
  </si>
  <si>
    <t xml:space="preserve">Total 2006   </t>
  </si>
  <si>
    <t>Belgien*</t>
  </si>
  <si>
    <t>Bulgarien*</t>
  </si>
  <si>
    <t>Dänemark*</t>
  </si>
  <si>
    <t>Deutschland*</t>
  </si>
  <si>
    <t>Finnland*</t>
  </si>
  <si>
    <t>Frankreich*</t>
  </si>
  <si>
    <t>Griechenland*</t>
  </si>
  <si>
    <t>Grossbritannien*</t>
  </si>
  <si>
    <t>Irland*</t>
  </si>
  <si>
    <t>Italien*</t>
  </si>
  <si>
    <t>Luxemburg*</t>
  </si>
  <si>
    <t>Niederlande*</t>
  </si>
  <si>
    <t>Norwegen*</t>
  </si>
  <si>
    <t>Österreich*</t>
  </si>
  <si>
    <t>Polen*</t>
  </si>
  <si>
    <t>Portugal*</t>
  </si>
  <si>
    <t>Schweden*</t>
  </si>
  <si>
    <t>Spanien*</t>
  </si>
  <si>
    <t>Tschechische Republik*</t>
  </si>
  <si>
    <t>Türkei*</t>
  </si>
  <si>
    <t>Ungarn*</t>
  </si>
  <si>
    <t>Ukraine*</t>
  </si>
  <si>
    <t>Kanada*</t>
  </si>
  <si>
    <t>Vereinigte Staaten von Amerika*</t>
  </si>
  <si>
    <t>Japan*</t>
  </si>
  <si>
    <t>Südkorea*</t>
  </si>
  <si>
    <t>Australien*</t>
  </si>
  <si>
    <t>Tschad</t>
  </si>
  <si>
    <t>Bhutan</t>
  </si>
  <si>
    <t>Brunei</t>
  </si>
  <si>
    <t xml:space="preserve">Australien </t>
  </si>
  <si>
    <t>Ägypten</t>
  </si>
  <si>
    <t>Brasilien</t>
  </si>
  <si>
    <t>Estland</t>
  </si>
  <si>
    <t>Iran</t>
  </si>
  <si>
    <t>Kongo</t>
  </si>
  <si>
    <t>Libyen</t>
  </si>
  <si>
    <t>Marokko</t>
  </si>
  <si>
    <t>Mosambik</t>
  </si>
  <si>
    <t>Monaco</t>
  </si>
  <si>
    <t>Slowakei</t>
  </si>
  <si>
    <t>Sudan</t>
  </si>
  <si>
    <t>Thailand</t>
  </si>
  <si>
    <t>Tunesien</t>
  </si>
  <si>
    <t>Argentinien*</t>
  </si>
  <si>
    <t xml:space="preserve">Total 2007   </t>
  </si>
  <si>
    <t>Neuseeland*</t>
  </si>
  <si>
    <t>ML 9</t>
  </si>
  <si>
    <t>Argentinien</t>
  </si>
  <si>
    <t>Aserbaidschan</t>
  </si>
  <si>
    <t>Kasachstan</t>
  </si>
  <si>
    <t>Mazedonien</t>
  </si>
  <si>
    <t>Sri Lanka</t>
  </si>
  <si>
    <t>Jugoslawien (Serbien)</t>
  </si>
  <si>
    <t>Bewilligungen und Ausfuhren von ML-Gütern vom 01.01. bis 31.12.2005</t>
  </si>
  <si>
    <t>Bewilligungen und Ausfuhren von ML Gütern vom 01.01. bis 31.12.2006</t>
  </si>
  <si>
    <t>Bewilligungen und Ausfuhren von ML Gütern vom 01.01. bis 31.12.2007</t>
  </si>
  <si>
    <t>Total 2008</t>
  </si>
  <si>
    <t>Bewilligungen und Ausfuhren von ML Gütern vom 01.01. bis 31.12.2008</t>
  </si>
  <si>
    <t>Serbien</t>
  </si>
  <si>
    <t>Antigua und Barbuda</t>
  </si>
  <si>
    <t>Brunei Darussalam</t>
  </si>
  <si>
    <t>Ghana</t>
  </si>
  <si>
    <t>Kamerun</t>
  </si>
  <si>
    <t>Nordkorea</t>
  </si>
  <si>
    <t>Niger</t>
  </si>
  <si>
    <t>ML 22</t>
  </si>
  <si>
    <t>Syrien</t>
  </si>
  <si>
    <t>Bemerkungen: Die Länder (*) figurieren im Anhang 4 der GKV. Zahlen für diese Länder beruhen auf Angaben der Firmen über getätigte Exporte mit der Generallizenz (OGB) und den erteilten Einzelbewilligungen.</t>
  </si>
  <si>
    <t>Kirgisistan</t>
  </si>
  <si>
    <t>Total 2009</t>
  </si>
  <si>
    <t>Bewilligungen und Ausfuhren von ML Gütern vom 01.01. bis 31.12.2009</t>
  </si>
  <si>
    <t>Kenia</t>
  </si>
  <si>
    <t>Uganda</t>
  </si>
  <si>
    <t>ML 10**</t>
  </si>
  <si>
    <t>Bemerkungen: 
*) Diese Länder figurieren im Anhang 4 GKV. Die Zahlen beruhen auf Angaben der Firmen über getätigte Exporte mit der Generallizenz (OGB) und den erteilten Einzelbewilligungen. 
**) Ein vom BR 2009 bewilligtes Einzelgeschäft für die Ausfuhr von milit. Trainingsflugzeugen im Wert von 450 Mio. CHF in die VAE unterliegt aufgrund der technischen Konfiguration dem KMG und wird statistisch erst nach erfolgter Ausfuhr als Kriegsmaterial ausgewiesen.</t>
  </si>
  <si>
    <t xml:space="preserve">Bemerkungen: 
*) Diese Länder figurieren im Anhang 4 GKV. Die Zahlen beruhen auf Angaben der Firmen über getätigte Exporte mit der Generallizenz (OGB) und den erteilten Einzelbewilligungen. </t>
  </si>
  <si>
    <t>Total 2010</t>
  </si>
  <si>
    <t>Bewilligungen und Ausfuhren von ML Gütern vom 01.01. bis 31.12.2010</t>
  </si>
  <si>
    <t>Armenien</t>
  </si>
  <si>
    <t>Benin</t>
  </si>
  <si>
    <t>Costa Rica</t>
  </si>
  <si>
    <t>Dominikanische Republik</t>
  </si>
  <si>
    <t>Katar</t>
  </si>
  <si>
    <t>Madagaskar</t>
  </si>
  <si>
    <t>Nairobi</t>
  </si>
  <si>
    <t>Bewilligungen und Ausfuhren von ML Gütern vom 01.01. bis 31.12.2011</t>
  </si>
  <si>
    <t>Total 2011</t>
  </si>
  <si>
    <t>Botswana</t>
  </si>
  <si>
    <t>ML21</t>
  </si>
  <si>
    <t>Elfenbeinküste</t>
  </si>
  <si>
    <t>Georgien</t>
  </si>
  <si>
    <t>Kosovo</t>
  </si>
  <si>
    <t>Paraguay</t>
  </si>
  <si>
    <t>Peru</t>
  </si>
  <si>
    <t>San Marino</t>
  </si>
  <si>
    <t>Bewilligungen und Ausfuhren von ML Gütern vom 01.01. bis 31.12.2012</t>
  </si>
  <si>
    <t>Total 2012</t>
  </si>
  <si>
    <t>Burkina Faso</t>
  </si>
  <si>
    <t>Demokr. Rep. Kongo</t>
  </si>
  <si>
    <t>Mongolei</t>
  </si>
  <si>
    <t>Myanmar</t>
  </si>
  <si>
    <t>Philippinen</t>
  </si>
  <si>
    <t>Vietnam</t>
  </si>
  <si>
    <t>ML 12</t>
  </si>
  <si>
    <t>Bewilligungen und Ausfuhren von ML Gütern vom 01.01. bis 31.12.2013</t>
  </si>
  <si>
    <t>Irak</t>
  </si>
  <si>
    <t>Total 2013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</si>
</sst>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64" formatCode="_ * #,##0_ ;_ * \-#,##0_ ;_ * &quot;-&quot;??_ ;_ @_ "/>
  </numFmts>
  <fonts count="7" x14ac:knownFonts="1">
    <font>
      <sz val="10"/>
      <name val="Arial"/>
    </font>
    <font>
      <sz val="10"/>
      <name val="Arial"/>
      <family val="2"/>
    </font>
    <font>
      <b/>
      <sz val="10"/>
      <name val="Arial"/>
      <family val="2"/>
    </font>
    <font>
      <sz val="10"/>
      <name val="Arial"/>
      <family val="2"/>
    </font>
    <font>
      <sz val="14"/>
      <name val="Arial"/>
      <family val="2"/>
    </font>
    <font>
      <b/>
      <sz val="12"/>
      <name val="Arial"/>
      <family val="2"/>
    </font>
    <font>
      <b/>
      <sz val="18"/>
      <name val="Arial"/>
      <family val="2"/>
    </font>
  </fonts>
  <fills count="6">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52"/>
        <bgColor indexed="64"/>
      </patternFill>
    </fill>
    <fill>
      <patternFill patternType="solid">
        <fgColor indexed="13"/>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70">
    <xf numFmtId="0" fontId="0" fillId="0" borderId="0" xfId="0"/>
    <xf numFmtId="0" fontId="2" fillId="0" borderId="0" xfId="0" applyFont="1" applyBorder="1"/>
    <xf numFmtId="0" fontId="5" fillId="0" borderId="0" xfId="0" applyFont="1" applyFill="1" applyBorder="1"/>
    <xf numFmtId="0" fontId="0" fillId="0" borderId="0" xfId="0" applyBorder="1"/>
    <xf numFmtId="0" fontId="4" fillId="0" borderId="0" xfId="0" applyFont="1" applyFill="1" applyBorder="1" applyAlignment="1">
      <alignment horizontal="center"/>
    </xf>
    <xf numFmtId="0" fontId="0" fillId="0" borderId="0" xfId="0" applyFill="1" applyBorder="1"/>
    <xf numFmtId="0" fontId="3" fillId="0" borderId="0" xfId="0" applyFont="1" applyBorder="1"/>
    <xf numFmtId="0" fontId="2" fillId="0" borderId="0" xfId="0" applyFont="1" applyBorder="1" applyAlignment="1">
      <alignment horizontal="left"/>
    </xf>
    <xf numFmtId="0" fontId="2" fillId="2" borderId="0" xfId="0" applyFont="1" applyFill="1" applyBorder="1" applyAlignment="1">
      <alignment horizontal="left"/>
    </xf>
    <xf numFmtId="0" fontId="2" fillId="2" borderId="0" xfId="0" applyFont="1" applyFill="1" applyBorder="1" applyAlignment="1">
      <alignment horizontal="right"/>
    </xf>
    <xf numFmtId="0" fontId="2" fillId="2" borderId="0" xfId="0" applyFont="1" applyFill="1" applyBorder="1"/>
    <xf numFmtId="0" fontId="0" fillId="2" borderId="0" xfId="0" applyFill="1" applyBorder="1"/>
    <xf numFmtId="0" fontId="3" fillId="0" borderId="0" xfId="0" applyFont="1" applyBorder="1" applyAlignment="1">
      <alignment vertical="center"/>
    </xf>
    <xf numFmtId="0" fontId="2" fillId="2" borderId="0" xfId="0" applyFont="1" applyFill="1" applyBorder="1" applyAlignment="1">
      <alignment horizontal="center"/>
    </xf>
    <xf numFmtId="0" fontId="3" fillId="2" borderId="0" xfId="0" applyFont="1" applyFill="1" applyBorder="1"/>
    <xf numFmtId="0" fontId="2" fillId="3" borderId="0" xfId="0" applyFont="1" applyFill="1" applyBorder="1" applyAlignment="1">
      <alignment vertical="center"/>
    </xf>
    <xf numFmtId="0" fontId="2" fillId="3" borderId="0" xfId="0" applyFont="1" applyFill="1" applyBorder="1" applyAlignment="1">
      <alignment horizontal="left" vertical="center"/>
    </xf>
    <xf numFmtId="0" fontId="2" fillId="3" borderId="0" xfId="0" applyFont="1" applyFill="1" applyBorder="1" applyAlignment="1">
      <alignment horizontal="center" vertical="center"/>
    </xf>
    <xf numFmtId="0" fontId="3" fillId="3" borderId="0" xfId="0" applyFont="1" applyFill="1" applyBorder="1" applyAlignment="1">
      <alignment vertical="center"/>
    </xf>
    <xf numFmtId="0" fontId="2" fillId="2" borderId="0" xfId="0" applyFont="1" applyFill="1" applyBorder="1" applyAlignment="1">
      <alignment vertical="center"/>
    </xf>
    <xf numFmtId="0" fontId="2" fillId="2" borderId="0" xfId="0" applyFont="1" applyFill="1" applyBorder="1" applyAlignment="1">
      <alignment horizontal="right" vertical="center"/>
    </xf>
    <xf numFmtId="0" fontId="2" fillId="4" borderId="0" xfId="0" applyFont="1" applyFill="1" applyBorder="1" applyAlignment="1">
      <alignment vertical="center"/>
    </xf>
    <xf numFmtId="0" fontId="3" fillId="4" borderId="0" xfId="0" applyFont="1" applyFill="1" applyBorder="1" applyAlignment="1">
      <alignment vertical="center"/>
    </xf>
    <xf numFmtId="0" fontId="2" fillId="0" borderId="0" xfId="0" applyFont="1" applyBorder="1" applyAlignment="1">
      <alignment vertical="center"/>
    </xf>
    <xf numFmtId="0" fontId="2" fillId="0" borderId="0" xfId="0" applyFont="1" applyFill="1" applyBorder="1" applyAlignment="1">
      <alignment horizontal="right" vertical="center"/>
    </xf>
    <xf numFmtId="0" fontId="2" fillId="0" borderId="0" xfId="0" applyFont="1" applyBorder="1" applyAlignment="1">
      <alignment horizontal="right" vertical="center"/>
    </xf>
    <xf numFmtId="0" fontId="0" fillId="3" borderId="0" xfId="0" applyFill="1" applyBorder="1" applyAlignment="1">
      <alignment vertical="center"/>
    </xf>
    <xf numFmtId="0" fontId="2" fillId="0" borderId="0" xfId="0" applyFont="1" applyFill="1" applyBorder="1" applyAlignment="1">
      <alignment vertical="center"/>
    </xf>
    <xf numFmtId="0" fontId="3" fillId="0" borderId="0" xfId="0" applyFont="1" applyFill="1" applyBorder="1" applyAlignment="1">
      <alignment horizontal="center" vertical="center"/>
    </xf>
    <xf numFmtId="0" fontId="3" fillId="0" borderId="0" xfId="0" applyFont="1" applyFill="1" applyBorder="1" applyAlignment="1">
      <alignment vertical="center"/>
    </xf>
    <xf numFmtId="0" fontId="6" fillId="0" borderId="0" xfId="0" applyFont="1" applyBorder="1" applyAlignment="1">
      <alignment vertical="center"/>
    </xf>
    <xf numFmtId="0" fontId="6" fillId="0" borderId="0" xfId="0" applyFont="1" applyBorder="1"/>
    <xf numFmtId="0" fontId="0" fillId="4" borderId="0" xfId="0" applyFill="1" applyBorder="1" applyAlignment="1">
      <alignment vertical="center"/>
    </xf>
    <xf numFmtId="0" fontId="2" fillId="2" borderId="0" xfId="0" applyFont="1" applyFill="1" applyBorder="1" applyAlignment="1">
      <alignment horizontal="left" vertical="center"/>
    </xf>
    <xf numFmtId="0" fontId="2" fillId="0" borderId="0" xfId="0" applyFont="1" applyBorder="1" applyAlignment="1">
      <alignment horizontal="left" vertical="center"/>
    </xf>
    <xf numFmtId="0" fontId="0" fillId="0" borderId="0" xfId="0" applyBorder="1" applyAlignment="1">
      <alignment vertical="center"/>
    </xf>
    <xf numFmtId="0" fontId="2" fillId="2" borderId="0" xfId="0" applyFont="1" applyFill="1" applyBorder="1" applyAlignment="1">
      <alignment horizontal="center" vertical="center"/>
    </xf>
    <xf numFmtId="0" fontId="3" fillId="2" borderId="0" xfId="0" applyFont="1" applyFill="1" applyBorder="1" applyAlignment="1">
      <alignment vertical="center"/>
    </xf>
    <xf numFmtId="0" fontId="0" fillId="2" borderId="0" xfId="0" applyFill="1" applyBorder="1" applyAlignment="1">
      <alignment vertical="center"/>
    </xf>
    <xf numFmtId="0" fontId="3" fillId="0" borderId="0" xfId="0" applyFont="1" applyFill="1" applyBorder="1"/>
    <xf numFmtId="0" fontId="3" fillId="2" borderId="0" xfId="0" applyFont="1" applyFill="1" applyBorder="1" applyAlignment="1">
      <alignment horizontal="right" vertical="center"/>
    </xf>
    <xf numFmtId="43" fontId="2" fillId="0" borderId="0" xfId="1" applyFont="1" applyBorder="1"/>
    <xf numFmtId="43" fontId="2" fillId="3" borderId="0" xfId="1" applyFont="1" applyFill="1" applyBorder="1" applyAlignment="1">
      <alignment horizontal="center" vertical="center"/>
    </xf>
    <xf numFmtId="43" fontId="2" fillId="2" borderId="0" xfId="1" applyFont="1" applyFill="1" applyBorder="1" applyAlignment="1">
      <alignment horizontal="center"/>
    </xf>
    <xf numFmtId="43" fontId="2" fillId="4" borderId="0" xfId="1" applyFont="1" applyFill="1" applyBorder="1" applyAlignment="1">
      <alignment vertical="center"/>
    </xf>
    <xf numFmtId="43" fontId="2" fillId="2" borderId="0" xfId="1" applyFont="1" applyFill="1" applyBorder="1"/>
    <xf numFmtId="43" fontId="2" fillId="5" borderId="0" xfId="1" applyFont="1" applyFill="1" applyBorder="1"/>
    <xf numFmtId="43" fontId="2" fillId="2" borderId="0" xfId="1" applyFont="1" applyFill="1" applyBorder="1" applyAlignment="1">
      <alignment vertical="center"/>
    </xf>
    <xf numFmtId="43" fontId="2" fillId="2" borderId="0" xfId="1" applyFont="1" applyFill="1" applyBorder="1" applyAlignment="1">
      <alignment horizontal="center" vertical="center"/>
    </xf>
    <xf numFmtId="164" fontId="2" fillId="0" borderId="0" xfId="1" applyNumberFormat="1" applyFont="1" applyBorder="1"/>
    <xf numFmtId="164" fontId="5" fillId="0" borderId="0" xfId="0" applyNumberFormat="1" applyFont="1" applyFill="1" applyBorder="1"/>
    <xf numFmtId="164" fontId="0" fillId="0" borderId="0" xfId="0" applyNumberFormat="1" applyBorder="1"/>
    <xf numFmtId="164" fontId="2" fillId="3" borderId="0" xfId="1"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2" borderId="0" xfId="1" applyNumberFormat="1" applyFont="1" applyFill="1" applyBorder="1" applyAlignment="1">
      <alignment horizontal="center"/>
    </xf>
    <xf numFmtId="164" fontId="2" fillId="2" borderId="0" xfId="0" applyNumberFormat="1" applyFont="1" applyFill="1" applyBorder="1" applyAlignment="1">
      <alignment horizontal="center"/>
    </xf>
    <xf numFmtId="164" fontId="2" fillId="4" borderId="0" xfId="1" applyNumberFormat="1" applyFont="1" applyFill="1" applyBorder="1" applyAlignment="1">
      <alignment vertical="center"/>
    </xf>
    <xf numFmtId="164" fontId="2" fillId="4" borderId="0" xfId="0" applyNumberFormat="1" applyFont="1" applyFill="1" applyBorder="1" applyAlignment="1">
      <alignment vertical="center"/>
    </xf>
    <xf numFmtId="164" fontId="2" fillId="2" borderId="0" xfId="1" applyNumberFormat="1" applyFont="1" applyFill="1" applyBorder="1"/>
    <xf numFmtId="164" fontId="0" fillId="2" borderId="0" xfId="0" applyNumberFormat="1" applyFill="1" applyBorder="1"/>
    <xf numFmtId="164" fontId="2" fillId="5" borderId="0" xfId="1" applyNumberFormat="1" applyFont="1" applyFill="1" applyBorder="1"/>
    <xf numFmtId="164" fontId="0" fillId="0" borderId="0" xfId="0" applyNumberFormat="1" applyFill="1" applyBorder="1"/>
    <xf numFmtId="164" fontId="2" fillId="0" borderId="0" xfId="0" applyNumberFormat="1" applyFont="1" applyBorder="1" applyAlignment="1">
      <alignment vertical="center"/>
    </xf>
    <xf numFmtId="164" fontId="2" fillId="2" borderId="0" xfId="1" applyNumberFormat="1" applyFont="1" applyFill="1" applyBorder="1" applyAlignment="1">
      <alignment vertical="center"/>
    </xf>
    <xf numFmtId="164" fontId="2" fillId="2" borderId="0" xfId="1" applyNumberFormat="1" applyFont="1" applyFill="1" applyBorder="1" applyAlignment="1">
      <alignment horizontal="center" vertical="center"/>
    </xf>
    <xf numFmtId="164" fontId="2" fillId="2" borderId="0" xfId="0" applyNumberFormat="1" applyFont="1" applyFill="1" applyBorder="1" applyAlignment="1">
      <alignment horizontal="center" vertical="center"/>
    </xf>
    <xf numFmtId="164" fontId="0" fillId="0" borderId="0" xfId="0" applyNumberFormat="1" applyBorder="1" applyAlignment="1">
      <alignment horizontal="left"/>
    </xf>
    <xf numFmtId="0" fontId="2" fillId="0" borderId="0" xfId="0" applyFont="1" applyFill="1" applyBorder="1"/>
    <xf numFmtId="0" fontId="2" fillId="0" borderId="0" xfId="0" applyFont="1" applyBorder="1" applyAlignment="1">
      <alignment horizontal="left" wrapText="1"/>
    </xf>
    <xf numFmtId="0" fontId="2" fillId="0" borderId="0" xfId="0" applyFont="1" applyBorder="1" applyAlignment="1">
      <alignment wrapText="1"/>
    </xf>
  </cellXfs>
  <cellStyles count="2">
    <cellStyle name="Komma" xfId="1" builtinId="3"/>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S114"/>
  <sheetViews>
    <sheetView zoomScaleNormal="100" workbookViewId="0">
      <selection activeCell="C1" sqref="C1:C65536"/>
    </sheetView>
  </sheetViews>
  <sheetFormatPr baseColWidth="10" defaultColWidth="11.42578125" defaultRowHeight="12.75" x14ac:dyDescent="0.2"/>
  <cols>
    <col min="1" max="1" width="11.28515625" style="1" bestFit="1" customWidth="1"/>
    <col min="2" max="2" width="38.42578125" style="1" customWidth="1"/>
    <col min="3" max="3" width="15.85546875" style="41" bestFit="1" customWidth="1"/>
    <col min="4" max="11" width="9.42578125" style="6" customWidth="1"/>
    <col min="12" max="12" width="9.7109375" style="6" customWidth="1"/>
    <col min="13" max="19" width="9.42578125" style="6" customWidth="1"/>
    <col min="20" max="16384" width="11.42578125" style="6"/>
  </cols>
  <sheetData>
    <row r="2" spans="1:19" s="12" customFormat="1" ht="22.5" customHeight="1" x14ac:dyDescent="0.2">
      <c r="A2" s="23"/>
      <c r="B2" s="30" t="s">
        <v>127</v>
      </c>
      <c r="C2" s="41"/>
      <c r="D2" s="27"/>
      <c r="G2" s="28"/>
      <c r="H2" s="28"/>
      <c r="I2" s="28"/>
      <c r="J2" s="28"/>
      <c r="K2" s="28"/>
      <c r="L2" s="29"/>
      <c r="M2" s="29"/>
    </row>
    <row r="3" spans="1:19" ht="11.25" customHeight="1" x14ac:dyDescent="0.2"/>
    <row r="4" spans="1:19" s="18" customFormat="1" ht="23.25" customHeight="1" x14ac:dyDescent="0.2">
      <c r="A4" s="15" t="s">
        <v>63</v>
      </c>
      <c r="B4" s="16" t="s">
        <v>0</v>
      </c>
      <c r="C4" s="42" t="s">
        <v>14</v>
      </c>
      <c r="D4" s="17" t="s">
        <v>3</v>
      </c>
      <c r="E4" s="17" t="s">
        <v>17</v>
      </c>
      <c r="F4" s="17" t="s">
        <v>2</v>
      </c>
      <c r="G4" s="17" t="s">
        <v>1</v>
      </c>
      <c r="H4" s="17" t="s">
        <v>4</v>
      </c>
      <c r="I4" s="17" t="s">
        <v>5</v>
      </c>
      <c r="J4" s="17" t="s">
        <v>6</v>
      </c>
      <c r="K4" s="17" t="s">
        <v>7</v>
      </c>
      <c r="L4" s="17" t="s">
        <v>8</v>
      </c>
      <c r="M4" s="17" t="s">
        <v>9</v>
      </c>
      <c r="N4" s="17" t="s">
        <v>10</v>
      </c>
      <c r="O4" s="17" t="s">
        <v>11</v>
      </c>
      <c r="P4" s="17" t="s">
        <v>16</v>
      </c>
      <c r="Q4" s="17" t="s">
        <v>15</v>
      </c>
      <c r="R4" s="17" t="s">
        <v>12</v>
      </c>
      <c r="S4" s="17" t="s">
        <v>13</v>
      </c>
    </row>
    <row r="5" spans="1:19" s="14" customFormat="1" x14ac:dyDescent="0.2">
      <c r="A5" s="10"/>
      <c r="B5" s="13"/>
      <c r="C5" s="43"/>
      <c r="D5" s="13"/>
      <c r="E5" s="13"/>
      <c r="F5" s="13"/>
      <c r="G5" s="13"/>
      <c r="H5" s="13"/>
      <c r="I5" s="13"/>
      <c r="J5" s="13"/>
      <c r="K5" s="13"/>
      <c r="L5" s="13"/>
      <c r="M5" s="13"/>
      <c r="N5" s="13"/>
      <c r="O5" s="13"/>
      <c r="P5" s="13"/>
      <c r="Q5" s="13"/>
      <c r="R5" s="13"/>
      <c r="S5" s="13"/>
    </row>
    <row r="6" spans="1:19" s="22" customFormat="1" ht="18.75" customHeight="1" x14ac:dyDescent="0.2">
      <c r="A6" s="19"/>
      <c r="B6" s="20" t="s">
        <v>70</v>
      </c>
      <c r="C6" s="44">
        <f>SUM(C41+C56+C67+C88+C91)</f>
        <v>120139596</v>
      </c>
      <c r="D6" s="21">
        <f t="shared" ref="D6:S6" si="0">SUM(D41+D56+D67+D88+D91)</f>
        <v>1352712</v>
      </c>
      <c r="E6" s="21">
        <f t="shared" si="0"/>
        <v>136463</v>
      </c>
      <c r="F6" s="21">
        <f t="shared" si="0"/>
        <v>1172842</v>
      </c>
      <c r="G6" s="21">
        <f t="shared" si="0"/>
        <v>1137491</v>
      </c>
      <c r="H6" s="21">
        <f t="shared" si="0"/>
        <v>232202</v>
      </c>
      <c r="I6" s="21">
        <f t="shared" si="0"/>
        <v>51836331</v>
      </c>
      <c r="J6" s="21">
        <f t="shared" si="0"/>
        <v>200181</v>
      </c>
      <c r="K6" s="21">
        <f t="shared" si="0"/>
        <v>1268131</v>
      </c>
      <c r="L6" s="21">
        <f t="shared" si="0"/>
        <v>23866283</v>
      </c>
      <c r="M6" s="21">
        <f t="shared" si="0"/>
        <v>14675615</v>
      </c>
      <c r="N6" s="21">
        <f t="shared" si="0"/>
        <v>130857</v>
      </c>
      <c r="O6" s="21">
        <f t="shared" si="0"/>
        <v>12765177</v>
      </c>
      <c r="P6" s="21">
        <f t="shared" si="0"/>
        <v>44400</v>
      </c>
      <c r="Q6" s="21">
        <f t="shared" si="0"/>
        <v>173120</v>
      </c>
      <c r="R6" s="21">
        <f t="shared" si="0"/>
        <v>4722832</v>
      </c>
      <c r="S6" s="21">
        <f t="shared" si="0"/>
        <v>4613797</v>
      </c>
    </row>
    <row r="7" spans="1:19" x14ac:dyDescent="0.2">
      <c r="C7" s="45"/>
    </row>
    <row r="8" spans="1:19" x14ac:dyDescent="0.2">
      <c r="A8" s="1" t="s">
        <v>64</v>
      </c>
      <c r="B8" s="1" t="s">
        <v>20</v>
      </c>
      <c r="C8" s="46">
        <f>SUM(D8:S8)</f>
        <v>12280</v>
      </c>
      <c r="D8" s="6">
        <v>12280</v>
      </c>
    </row>
    <row r="9" spans="1:19" x14ac:dyDescent="0.2">
      <c r="B9" s="1" t="s">
        <v>73</v>
      </c>
      <c r="C9" s="46">
        <f t="shared" ref="C9:C40" si="1">SUM(D9:S9)</f>
        <v>105848</v>
      </c>
      <c r="D9" s="6">
        <v>88818</v>
      </c>
      <c r="J9" s="6">
        <v>8650</v>
      </c>
      <c r="O9" s="6">
        <v>8380</v>
      </c>
    </row>
    <row r="10" spans="1:19" x14ac:dyDescent="0.2">
      <c r="B10" s="1" t="s">
        <v>24</v>
      </c>
      <c r="C10" s="46">
        <f t="shared" si="1"/>
        <v>14900</v>
      </c>
      <c r="O10" s="6">
        <v>14900</v>
      </c>
    </row>
    <row r="11" spans="1:19" x14ac:dyDescent="0.2">
      <c r="B11" s="1" t="s">
        <v>75</v>
      </c>
      <c r="C11" s="46">
        <f t="shared" si="1"/>
        <v>24702</v>
      </c>
      <c r="D11" s="6">
        <v>3170</v>
      </c>
      <c r="N11" s="6">
        <v>21532</v>
      </c>
    </row>
    <row r="12" spans="1:19" x14ac:dyDescent="0.2">
      <c r="B12" s="1" t="s">
        <v>76</v>
      </c>
      <c r="C12" s="46">
        <f t="shared" si="1"/>
        <v>12699879</v>
      </c>
      <c r="D12" s="6">
        <v>178656</v>
      </c>
      <c r="F12" s="6">
        <v>18810</v>
      </c>
      <c r="G12" s="6">
        <v>722178</v>
      </c>
      <c r="I12" s="6">
        <v>6099312</v>
      </c>
      <c r="J12" s="6">
        <v>5234</v>
      </c>
      <c r="K12" s="6">
        <v>827555</v>
      </c>
      <c r="M12" s="6">
        <v>4672667</v>
      </c>
      <c r="N12" s="6">
        <v>8667</v>
      </c>
      <c r="O12" s="6">
        <v>6800</v>
      </c>
      <c r="Q12" s="6">
        <v>160000</v>
      </c>
    </row>
    <row r="13" spans="1:19" x14ac:dyDescent="0.2">
      <c r="B13" s="1" t="s">
        <v>106</v>
      </c>
      <c r="C13" s="46">
        <f t="shared" si="1"/>
        <v>5580</v>
      </c>
      <c r="D13" s="39">
        <v>5580</v>
      </c>
    </row>
    <row r="14" spans="1:19" x14ac:dyDescent="0.2">
      <c r="B14" s="1" t="s">
        <v>77</v>
      </c>
      <c r="C14" s="46">
        <f t="shared" si="1"/>
        <v>14899936</v>
      </c>
      <c r="D14" s="6">
        <v>11428</v>
      </c>
      <c r="L14" s="6">
        <v>14887108</v>
      </c>
      <c r="O14" s="6">
        <v>1400</v>
      </c>
    </row>
    <row r="15" spans="1:19" x14ac:dyDescent="0.2">
      <c r="B15" s="1" t="s">
        <v>78</v>
      </c>
      <c r="C15" s="46">
        <f t="shared" si="1"/>
        <v>263884</v>
      </c>
      <c r="D15" s="6">
        <v>46498</v>
      </c>
      <c r="F15" s="6">
        <v>9420</v>
      </c>
      <c r="I15" s="6">
        <v>40</v>
      </c>
      <c r="J15" s="6">
        <v>520</v>
      </c>
      <c r="K15" s="6">
        <v>113857</v>
      </c>
      <c r="M15" s="6">
        <v>91219</v>
      </c>
      <c r="O15" s="6">
        <v>2330</v>
      </c>
    </row>
    <row r="16" spans="1:19" x14ac:dyDescent="0.2">
      <c r="B16" s="1" t="s">
        <v>79</v>
      </c>
      <c r="C16" s="46">
        <f t="shared" si="1"/>
        <v>22155</v>
      </c>
      <c r="D16" s="6">
        <v>9035</v>
      </c>
      <c r="Q16" s="6">
        <v>13120</v>
      </c>
    </row>
    <row r="17" spans="2:18" x14ac:dyDescent="0.2">
      <c r="B17" s="1" t="s">
        <v>80</v>
      </c>
      <c r="C17" s="46">
        <f t="shared" si="1"/>
        <v>11348260</v>
      </c>
      <c r="D17" s="6">
        <v>33740</v>
      </c>
      <c r="F17" s="6">
        <v>2160</v>
      </c>
      <c r="I17" s="6">
        <v>10803276</v>
      </c>
      <c r="K17" s="6">
        <v>918</v>
      </c>
      <c r="M17" s="6">
        <v>475976</v>
      </c>
      <c r="R17" s="6">
        <v>32190</v>
      </c>
    </row>
    <row r="18" spans="2:18" x14ac:dyDescent="0.2">
      <c r="B18" s="1" t="s">
        <v>81</v>
      </c>
      <c r="C18" s="46">
        <f t="shared" si="1"/>
        <v>5845</v>
      </c>
      <c r="I18" s="6">
        <v>5845</v>
      </c>
    </row>
    <row r="19" spans="2:18" x14ac:dyDescent="0.2">
      <c r="B19" s="1" t="s">
        <v>82</v>
      </c>
      <c r="C19" s="46">
        <f t="shared" si="1"/>
        <v>1108825</v>
      </c>
      <c r="D19" s="6">
        <v>50085</v>
      </c>
      <c r="F19" s="6">
        <v>1600</v>
      </c>
      <c r="G19" s="6">
        <v>1440</v>
      </c>
      <c r="J19" s="6">
        <v>4120</v>
      </c>
      <c r="L19" s="6">
        <v>753520</v>
      </c>
      <c r="O19" s="6">
        <v>218060</v>
      </c>
      <c r="R19" s="6">
        <v>80000</v>
      </c>
    </row>
    <row r="20" spans="2:18" x14ac:dyDescent="0.2">
      <c r="B20" s="1" t="s">
        <v>34</v>
      </c>
      <c r="C20" s="46">
        <f t="shared" si="1"/>
        <v>29019</v>
      </c>
      <c r="D20" s="6">
        <v>4019</v>
      </c>
      <c r="M20" s="6">
        <v>25000</v>
      </c>
    </row>
    <row r="21" spans="2:18" x14ac:dyDescent="0.2">
      <c r="B21" s="1" t="s">
        <v>37</v>
      </c>
      <c r="C21" s="46">
        <f t="shared" si="1"/>
        <v>4735</v>
      </c>
      <c r="D21" s="6">
        <v>4735</v>
      </c>
    </row>
    <row r="22" spans="2:18" x14ac:dyDescent="0.2">
      <c r="B22" s="1" t="s">
        <v>39</v>
      </c>
      <c r="C22" s="46">
        <f t="shared" si="1"/>
        <v>19675</v>
      </c>
      <c r="D22" s="6">
        <v>2675</v>
      </c>
      <c r="M22" s="6">
        <v>17000</v>
      </c>
    </row>
    <row r="23" spans="2:18" x14ac:dyDescent="0.2">
      <c r="B23" s="1" t="s">
        <v>41</v>
      </c>
      <c r="C23" s="46">
        <f t="shared" si="1"/>
        <v>4953</v>
      </c>
      <c r="D23" s="39">
        <v>4953</v>
      </c>
    </row>
    <row r="24" spans="2:18" x14ac:dyDescent="0.2">
      <c r="B24" s="1" t="s">
        <v>83</v>
      </c>
      <c r="C24" s="46">
        <f t="shared" si="1"/>
        <v>12574</v>
      </c>
      <c r="D24" s="6">
        <v>1204</v>
      </c>
      <c r="F24" s="6">
        <v>1230</v>
      </c>
      <c r="O24" s="6">
        <v>10140</v>
      </c>
    </row>
    <row r="25" spans="2:18" x14ac:dyDescent="0.2">
      <c r="B25" s="1" t="s">
        <v>44</v>
      </c>
      <c r="C25" s="46">
        <f t="shared" si="1"/>
        <v>2860</v>
      </c>
      <c r="F25" s="6">
        <v>2860</v>
      </c>
    </row>
    <row r="26" spans="2:18" x14ac:dyDescent="0.2">
      <c r="B26" s="1" t="s">
        <v>112</v>
      </c>
      <c r="C26" s="46">
        <f t="shared" si="1"/>
        <v>3350</v>
      </c>
      <c r="D26" s="39">
        <v>3350</v>
      </c>
    </row>
    <row r="27" spans="2:18" x14ac:dyDescent="0.2">
      <c r="B27" s="1" t="s">
        <v>84</v>
      </c>
      <c r="C27" s="46">
        <f t="shared" si="1"/>
        <v>160718</v>
      </c>
      <c r="D27" s="6">
        <v>86618</v>
      </c>
      <c r="F27" s="6">
        <v>30400</v>
      </c>
      <c r="N27" s="6">
        <v>24000</v>
      </c>
      <c r="P27" s="6">
        <v>19700</v>
      </c>
    </row>
    <row r="28" spans="2:18" x14ac:dyDescent="0.2">
      <c r="B28" s="1" t="s">
        <v>85</v>
      </c>
      <c r="C28" s="46">
        <f t="shared" si="1"/>
        <v>2244997</v>
      </c>
      <c r="D28" s="6">
        <v>112547</v>
      </c>
      <c r="M28" s="6">
        <v>2132450</v>
      </c>
    </row>
    <row r="29" spans="2:18" x14ac:dyDescent="0.2">
      <c r="B29" s="1" t="s">
        <v>86</v>
      </c>
      <c r="C29" s="46">
        <f t="shared" si="1"/>
        <v>162281</v>
      </c>
      <c r="D29" s="6">
        <v>38105</v>
      </c>
      <c r="K29" s="6">
        <v>123826</v>
      </c>
      <c r="O29" s="6">
        <v>350</v>
      </c>
    </row>
    <row r="30" spans="2:18" x14ac:dyDescent="0.2">
      <c r="B30" s="1" t="s">
        <v>87</v>
      </c>
      <c r="C30" s="46">
        <f t="shared" si="1"/>
        <v>820244</v>
      </c>
      <c r="D30" s="6">
        <v>8320</v>
      </c>
      <c r="M30" s="6">
        <v>811924</v>
      </c>
    </row>
    <row r="31" spans="2:18" x14ac:dyDescent="0.2">
      <c r="B31" s="1" t="s">
        <v>88</v>
      </c>
      <c r="C31" s="46">
        <f t="shared" si="1"/>
        <v>190375</v>
      </c>
      <c r="D31" s="6">
        <v>190375</v>
      </c>
    </row>
    <row r="32" spans="2:18" x14ac:dyDescent="0.2">
      <c r="B32" s="1" t="s">
        <v>51</v>
      </c>
      <c r="C32" s="46">
        <f t="shared" si="1"/>
        <v>32730</v>
      </c>
      <c r="D32" s="6">
        <v>31828</v>
      </c>
      <c r="F32" s="6">
        <v>902</v>
      </c>
    </row>
    <row r="33" spans="1:19" x14ac:dyDescent="0.2">
      <c r="B33" s="1" t="s">
        <v>52</v>
      </c>
      <c r="C33" s="46">
        <f t="shared" si="1"/>
        <v>151910</v>
      </c>
      <c r="D33" s="6">
        <v>34855</v>
      </c>
      <c r="F33" s="6">
        <v>30855</v>
      </c>
      <c r="O33" s="6">
        <v>86200</v>
      </c>
    </row>
    <row r="34" spans="1:19" x14ac:dyDescent="0.2">
      <c r="B34" s="1" t="s">
        <v>89</v>
      </c>
      <c r="C34" s="46">
        <f t="shared" si="1"/>
        <v>806360</v>
      </c>
      <c r="D34" s="6">
        <v>98258</v>
      </c>
      <c r="F34" s="6">
        <v>475900</v>
      </c>
      <c r="H34" s="6">
        <v>232202</v>
      </c>
    </row>
    <row r="35" spans="1:19" x14ac:dyDescent="0.2">
      <c r="B35" s="1" t="s">
        <v>113</v>
      </c>
      <c r="C35" s="46">
        <f t="shared" si="1"/>
        <v>10</v>
      </c>
      <c r="O35" s="6">
        <v>10</v>
      </c>
    </row>
    <row r="36" spans="1:19" x14ac:dyDescent="0.2">
      <c r="B36" s="1" t="s">
        <v>55</v>
      </c>
      <c r="C36" s="46">
        <f>SUM(D36:S36)</f>
        <v>23355</v>
      </c>
      <c r="D36" s="6">
        <v>1477</v>
      </c>
      <c r="L36" s="6">
        <v>21878</v>
      </c>
    </row>
    <row r="37" spans="1:19" x14ac:dyDescent="0.2">
      <c r="B37" s="1" t="s">
        <v>90</v>
      </c>
      <c r="C37" s="46">
        <f t="shared" si="1"/>
        <v>591671</v>
      </c>
      <c r="D37" s="6">
        <v>48208</v>
      </c>
      <c r="I37" s="6">
        <v>25753</v>
      </c>
      <c r="M37" s="6">
        <v>355457</v>
      </c>
      <c r="O37" s="6">
        <v>98563</v>
      </c>
      <c r="R37" s="6">
        <v>63690</v>
      </c>
    </row>
    <row r="38" spans="1:19" x14ac:dyDescent="0.2">
      <c r="B38" s="1" t="s">
        <v>91</v>
      </c>
      <c r="C38" s="46">
        <f t="shared" si="1"/>
        <v>150366</v>
      </c>
      <c r="D38" s="6">
        <v>3510</v>
      </c>
      <c r="K38" s="6">
        <v>146856</v>
      </c>
    </row>
    <row r="39" spans="1:19" x14ac:dyDescent="0.2">
      <c r="B39" s="1" t="s">
        <v>92</v>
      </c>
      <c r="C39" s="46">
        <f t="shared" si="1"/>
        <v>136463</v>
      </c>
      <c r="E39" s="6">
        <v>136463</v>
      </c>
    </row>
    <row r="40" spans="1:19" x14ac:dyDescent="0.2">
      <c r="B40" s="1" t="s">
        <v>93</v>
      </c>
      <c r="C40" s="46">
        <f t="shared" si="1"/>
        <v>240</v>
      </c>
      <c r="D40" s="6">
        <v>240</v>
      </c>
    </row>
    <row r="41" spans="1:19" s="23" customFormat="1" ht="18.75" customHeight="1" x14ac:dyDescent="0.2">
      <c r="B41" s="24" t="s">
        <v>71</v>
      </c>
      <c r="C41" s="46">
        <f t="shared" ref="C41:S41" si="2">SUM(C8:C40)</f>
        <v>46060980</v>
      </c>
      <c r="D41" s="23">
        <f t="shared" si="2"/>
        <v>1114567</v>
      </c>
      <c r="E41" s="23">
        <f t="shared" si="2"/>
        <v>136463</v>
      </c>
      <c r="F41" s="23">
        <f t="shared" si="2"/>
        <v>574137</v>
      </c>
      <c r="G41" s="23">
        <f t="shared" si="2"/>
        <v>723618</v>
      </c>
      <c r="H41" s="23">
        <f t="shared" si="2"/>
        <v>232202</v>
      </c>
      <c r="I41" s="23">
        <f t="shared" si="2"/>
        <v>16934226</v>
      </c>
      <c r="J41" s="23">
        <f t="shared" si="2"/>
        <v>18524</v>
      </c>
      <c r="K41" s="23">
        <f t="shared" si="2"/>
        <v>1213012</v>
      </c>
      <c r="L41" s="23">
        <f t="shared" si="2"/>
        <v>15662506</v>
      </c>
      <c r="M41" s="23">
        <f t="shared" si="2"/>
        <v>8581693</v>
      </c>
      <c r="N41" s="23">
        <f t="shared" si="2"/>
        <v>54199</v>
      </c>
      <c r="O41" s="23">
        <f t="shared" si="2"/>
        <v>447133</v>
      </c>
      <c r="P41" s="23">
        <f t="shared" si="2"/>
        <v>19700</v>
      </c>
      <c r="Q41" s="23">
        <f t="shared" si="2"/>
        <v>173120</v>
      </c>
      <c r="R41" s="23">
        <f t="shared" si="2"/>
        <v>175880</v>
      </c>
      <c r="S41" s="23">
        <f t="shared" si="2"/>
        <v>0</v>
      </c>
    </row>
    <row r="42" spans="1:19" x14ac:dyDescent="0.2">
      <c r="C42" s="46"/>
    </row>
    <row r="43" spans="1:19" x14ac:dyDescent="0.2">
      <c r="C43" s="46"/>
    </row>
    <row r="44" spans="1:19" x14ac:dyDescent="0.2">
      <c r="C44" s="46"/>
    </row>
    <row r="45" spans="1:19" x14ac:dyDescent="0.2">
      <c r="A45" s="1" t="s">
        <v>65</v>
      </c>
      <c r="B45" s="1" t="s">
        <v>104</v>
      </c>
      <c r="C45" s="46">
        <f t="shared" ref="C45:C55" si="3">SUM(D45:S45)</f>
        <v>168120</v>
      </c>
      <c r="M45" s="6">
        <v>168120</v>
      </c>
    </row>
    <row r="46" spans="1:19" x14ac:dyDescent="0.2">
      <c r="B46" s="1" t="s">
        <v>19</v>
      </c>
      <c r="C46" s="46">
        <f t="shared" si="3"/>
        <v>108555</v>
      </c>
      <c r="F46" s="6">
        <v>1455</v>
      </c>
      <c r="M46" s="6">
        <v>107100</v>
      </c>
    </row>
    <row r="47" spans="1:19" x14ac:dyDescent="0.2">
      <c r="B47" s="1" t="s">
        <v>108</v>
      </c>
      <c r="C47" s="46">
        <f t="shared" si="3"/>
        <v>3804</v>
      </c>
      <c r="G47" s="6">
        <v>3804</v>
      </c>
    </row>
    <row r="48" spans="1:19" x14ac:dyDescent="0.2">
      <c r="B48" s="1" t="s">
        <v>109</v>
      </c>
      <c r="C48" s="46">
        <f t="shared" si="3"/>
        <v>2430471</v>
      </c>
      <c r="D48" s="6">
        <v>4150</v>
      </c>
      <c r="M48" s="6">
        <v>2426321</v>
      </c>
    </row>
    <row r="49" spans="1:19" x14ac:dyDescent="0.2">
      <c r="B49" s="1" t="s">
        <v>110</v>
      </c>
      <c r="C49" s="44">
        <f t="shared" si="3"/>
        <v>96930</v>
      </c>
      <c r="M49" s="39">
        <v>96930</v>
      </c>
    </row>
    <row r="50" spans="1:19" x14ac:dyDescent="0.2">
      <c r="B50" s="1" t="s">
        <v>111</v>
      </c>
      <c r="C50" s="41">
        <f t="shared" si="3"/>
        <v>3000</v>
      </c>
      <c r="M50" s="39">
        <v>3000</v>
      </c>
    </row>
    <row r="51" spans="1:19" x14ac:dyDescent="0.2">
      <c r="B51" s="1" t="s">
        <v>47</v>
      </c>
      <c r="C51" s="46">
        <f t="shared" si="3"/>
        <v>11323</v>
      </c>
      <c r="F51" s="6">
        <v>11323</v>
      </c>
      <c r="M51" s="39"/>
    </row>
    <row r="52" spans="1:19" x14ac:dyDescent="0.2">
      <c r="B52" s="1" t="s">
        <v>56</v>
      </c>
      <c r="C52" s="46">
        <f t="shared" si="3"/>
        <v>84610</v>
      </c>
      <c r="D52" s="6">
        <v>17850</v>
      </c>
      <c r="F52" s="6">
        <v>1360</v>
      </c>
      <c r="L52" s="6">
        <v>65400</v>
      </c>
    </row>
    <row r="53" spans="1:19" x14ac:dyDescent="0.2">
      <c r="B53" s="1" t="s">
        <v>114</v>
      </c>
      <c r="C53" s="46">
        <f t="shared" si="3"/>
        <v>291220</v>
      </c>
      <c r="G53" s="6">
        <v>291220</v>
      </c>
    </row>
    <row r="54" spans="1:19" x14ac:dyDescent="0.2">
      <c r="B54" s="1" t="s">
        <v>58</v>
      </c>
      <c r="C54" s="46">
        <f t="shared" si="3"/>
        <v>1420</v>
      </c>
      <c r="D54" s="6">
        <v>700</v>
      </c>
      <c r="F54" s="39">
        <v>720</v>
      </c>
    </row>
    <row r="55" spans="1:19" x14ac:dyDescent="0.2">
      <c r="B55" s="1" t="s">
        <v>116</v>
      </c>
      <c r="C55" s="46">
        <f t="shared" si="3"/>
        <v>76608</v>
      </c>
      <c r="F55" s="39"/>
      <c r="M55" s="6">
        <v>76608</v>
      </c>
    </row>
    <row r="56" spans="1:19" s="12" customFormat="1" ht="18.75" customHeight="1" x14ac:dyDescent="0.2">
      <c r="A56" s="23"/>
      <c r="B56" s="25" t="s">
        <v>71</v>
      </c>
      <c r="C56" s="46">
        <f>SUM(C45:C55)</f>
        <v>3276061</v>
      </c>
      <c r="D56" s="23">
        <f t="shared" ref="D56:S56" si="4">SUM(D46:D54)</f>
        <v>22700</v>
      </c>
      <c r="E56" s="23">
        <f t="shared" si="4"/>
        <v>0</v>
      </c>
      <c r="F56" s="23">
        <f t="shared" si="4"/>
        <v>14858</v>
      </c>
      <c r="G56" s="23">
        <f t="shared" si="4"/>
        <v>295024</v>
      </c>
      <c r="H56" s="23">
        <f t="shared" si="4"/>
        <v>0</v>
      </c>
      <c r="I56" s="23">
        <f t="shared" si="4"/>
        <v>0</v>
      </c>
      <c r="J56" s="23">
        <f t="shared" si="4"/>
        <v>0</v>
      </c>
      <c r="K56" s="23">
        <f t="shared" si="4"/>
        <v>0</v>
      </c>
      <c r="L56" s="23">
        <f t="shared" si="4"/>
        <v>65400</v>
      </c>
      <c r="M56" s="23">
        <f t="shared" si="4"/>
        <v>2633351</v>
      </c>
      <c r="N56" s="23">
        <f t="shared" si="4"/>
        <v>0</v>
      </c>
      <c r="O56" s="23">
        <f t="shared" si="4"/>
        <v>0</v>
      </c>
      <c r="P56" s="23">
        <f t="shared" si="4"/>
        <v>0</v>
      </c>
      <c r="Q56" s="23">
        <f t="shared" si="4"/>
        <v>0</v>
      </c>
      <c r="R56" s="23">
        <f t="shared" si="4"/>
        <v>0</v>
      </c>
      <c r="S56" s="23">
        <f t="shared" si="4"/>
        <v>0</v>
      </c>
    </row>
    <row r="57" spans="1:19" s="12" customFormat="1" ht="39.75" customHeight="1" x14ac:dyDescent="0.2">
      <c r="A57" s="23"/>
      <c r="B57" s="25"/>
      <c r="C57" s="46"/>
      <c r="D57" s="23"/>
      <c r="E57" s="23"/>
      <c r="F57" s="23"/>
      <c r="G57" s="23"/>
      <c r="H57" s="23"/>
      <c r="I57" s="23"/>
      <c r="J57" s="23"/>
      <c r="K57" s="23"/>
      <c r="L57" s="23"/>
      <c r="M57" s="23"/>
      <c r="N57" s="23"/>
      <c r="O57" s="23"/>
      <c r="P57" s="23"/>
      <c r="Q57" s="23"/>
      <c r="R57" s="23"/>
      <c r="S57" s="23"/>
    </row>
    <row r="58" spans="1:19" s="18" customFormat="1" ht="23.25" customHeight="1" x14ac:dyDescent="0.2">
      <c r="A58" s="15" t="s">
        <v>63</v>
      </c>
      <c r="B58" s="16" t="s">
        <v>0</v>
      </c>
      <c r="C58" s="46" t="s">
        <v>14</v>
      </c>
      <c r="D58" s="17" t="s">
        <v>3</v>
      </c>
      <c r="E58" s="17" t="s">
        <v>17</v>
      </c>
      <c r="F58" s="17" t="s">
        <v>2</v>
      </c>
      <c r="G58" s="17" t="s">
        <v>1</v>
      </c>
      <c r="H58" s="17" t="s">
        <v>4</v>
      </c>
      <c r="I58" s="17" t="s">
        <v>5</v>
      </c>
      <c r="J58" s="17" t="s">
        <v>6</v>
      </c>
      <c r="K58" s="17" t="s">
        <v>7</v>
      </c>
      <c r="L58" s="17" t="s">
        <v>8</v>
      </c>
      <c r="M58" s="17" t="s">
        <v>9</v>
      </c>
      <c r="N58" s="17" t="s">
        <v>10</v>
      </c>
      <c r="O58" s="17" t="s">
        <v>11</v>
      </c>
      <c r="P58" s="17" t="s">
        <v>16</v>
      </c>
      <c r="Q58" s="17" t="s">
        <v>15</v>
      </c>
      <c r="R58" s="17" t="s">
        <v>12</v>
      </c>
      <c r="S58" s="17" t="s">
        <v>13</v>
      </c>
    </row>
    <row r="59" spans="1:19" s="37" customFormat="1" ht="12.95" customHeight="1" x14ac:dyDescent="0.2">
      <c r="A59" s="19"/>
      <c r="B59" s="33"/>
      <c r="C59" s="46"/>
      <c r="D59" s="36"/>
      <c r="E59" s="36"/>
      <c r="F59" s="36"/>
      <c r="G59" s="36"/>
      <c r="H59" s="36"/>
      <c r="I59" s="36"/>
      <c r="J59" s="36"/>
      <c r="K59" s="36"/>
      <c r="L59" s="36"/>
      <c r="M59" s="36"/>
      <c r="N59" s="36"/>
      <c r="O59" s="36"/>
      <c r="P59" s="36"/>
      <c r="Q59" s="36"/>
      <c r="R59" s="36"/>
      <c r="S59" s="36"/>
    </row>
    <row r="60" spans="1:19" x14ac:dyDescent="0.2">
      <c r="A60" s="1" t="s">
        <v>66</v>
      </c>
      <c r="B60" s="1" t="s">
        <v>117</v>
      </c>
      <c r="C60" s="46">
        <f t="shared" ref="C60:C66" si="5">SUM(D60:S60)</f>
        <v>1580</v>
      </c>
      <c r="D60" s="6">
        <v>1580</v>
      </c>
    </row>
    <row r="61" spans="1:19" x14ac:dyDescent="0.2">
      <c r="B61" s="1" t="s">
        <v>105</v>
      </c>
      <c r="C61" s="46">
        <f t="shared" si="5"/>
        <v>55800</v>
      </c>
      <c r="D61" s="6">
        <v>55800</v>
      </c>
    </row>
    <row r="62" spans="1:19" x14ac:dyDescent="0.2">
      <c r="B62" s="1" t="s">
        <v>26</v>
      </c>
      <c r="C62" s="46">
        <f t="shared" si="5"/>
        <v>16740</v>
      </c>
      <c r="G62" s="6">
        <v>16740</v>
      </c>
    </row>
    <row r="63" spans="1:19" x14ac:dyDescent="0.2">
      <c r="B63" s="1" t="s">
        <v>28</v>
      </c>
      <c r="C63" s="46">
        <f t="shared" si="5"/>
        <v>46730</v>
      </c>
      <c r="D63" s="6">
        <v>46730</v>
      </c>
    </row>
    <row r="64" spans="1:19" x14ac:dyDescent="0.2">
      <c r="B64" s="1" t="s">
        <v>95</v>
      </c>
      <c r="C64" s="46">
        <f t="shared" si="5"/>
        <v>34890915</v>
      </c>
      <c r="I64" s="6">
        <v>34890857</v>
      </c>
      <c r="O64" s="6">
        <v>58</v>
      </c>
    </row>
    <row r="65" spans="1:19" x14ac:dyDescent="0.2">
      <c r="B65" s="1" t="s">
        <v>60</v>
      </c>
      <c r="C65" s="46">
        <f t="shared" si="5"/>
        <v>45620</v>
      </c>
      <c r="M65" s="6">
        <v>45620</v>
      </c>
    </row>
    <row r="66" spans="1:19" x14ac:dyDescent="0.2">
      <c r="B66" s="1" t="s">
        <v>96</v>
      </c>
      <c r="C66" s="46">
        <f t="shared" si="5"/>
        <v>1561394</v>
      </c>
      <c r="D66" s="6">
        <v>61481</v>
      </c>
      <c r="J66" s="6">
        <v>1780</v>
      </c>
      <c r="K66" s="6">
        <v>2594</v>
      </c>
      <c r="M66" s="6">
        <v>1485626</v>
      </c>
      <c r="O66" s="6">
        <v>9913</v>
      </c>
    </row>
    <row r="67" spans="1:19" s="12" customFormat="1" ht="18.75" customHeight="1" x14ac:dyDescent="0.2">
      <c r="A67" s="23"/>
      <c r="B67" s="25" t="s">
        <v>71</v>
      </c>
      <c r="C67" s="44">
        <f>SUM(C60:C66)</f>
        <v>36618779</v>
      </c>
      <c r="D67" s="23">
        <f t="shared" ref="D67:S67" si="6">SUM(D60:D65)</f>
        <v>104110</v>
      </c>
      <c r="E67" s="23">
        <f t="shared" si="6"/>
        <v>0</v>
      </c>
      <c r="F67" s="23">
        <f t="shared" si="6"/>
        <v>0</v>
      </c>
      <c r="G67" s="23">
        <f t="shared" si="6"/>
        <v>16740</v>
      </c>
      <c r="H67" s="23">
        <f t="shared" si="6"/>
        <v>0</v>
      </c>
      <c r="I67" s="23">
        <f t="shared" si="6"/>
        <v>34890857</v>
      </c>
      <c r="J67" s="23">
        <f t="shared" si="6"/>
        <v>0</v>
      </c>
      <c r="K67" s="23">
        <f t="shared" si="6"/>
        <v>0</v>
      </c>
      <c r="L67" s="23">
        <f t="shared" si="6"/>
        <v>0</v>
      </c>
      <c r="M67" s="23">
        <f t="shared" si="6"/>
        <v>45620</v>
      </c>
      <c r="N67" s="23">
        <f t="shared" si="6"/>
        <v>0</v>
      </c>
      <c r="O67" s="23">
        <f t="shared" si="6"/>
        <v>58</v>
      </c>
      <c r="P67" s="23">
        <f t="shared" si="6"/>
        <v>0</v>
      </c>
      <c r="Q67" s="23">
        <f t="shared" si="6"/>
        <v>0</v>
      </c>
      <c r="R67" s="23">
        <f t="shared" si="6"/>
        <v>0</v>
      </c>
      <c r="S67" s="23">
        <f t="shared" si="6"/>
        <v>0</v>
      </c>
    </row>
    <row r="68" spans="1:19" x14ac:dyDescent="0.2">
      <c r="C68" s="47"/>
    </row>
    <row r="69" spans="1:19" x14ac:dyDescent="0.2">
      <c r="A69" s="1" t="s">
        <v>67</v>
      </c>
      <c r="B69" s="1" t="s">
        <v>101</v>
      </c>
      <c r="C69" s="42">
        <f t="shared" ref="C69:C87" si="7">SUM(D69:S69)</f>
        <v>5040</v>
      </c>
      <c r="D69" s="6">
        <v>4870</v>
      </c>
      <c r="F69" s="6">
        <v>170</v>
      </c>
    </row>
    <row r="70" spans="1:19" x14ac:dyDescent="0.2">
      <c r="A70" s="6"/>
      <c r="B70" s="1" t="s">
        <v>102</v>
      </c>
      <c r="C70" s="48">
        <f t="shared" si="7"/>
        <v>506660</v>
      </c>
      <c r="L70" s="6">
        <v>506660</v>
      </c>
    </row>
    <row r="71" spans="1:19" x14ac:dyDescent="0.2">
      <c r="B71" s="1" t="s">
        <v>29</v>
      </c>
      <c r="C71" s="46">
        <f t="shared" si="7"/>
        <v>4359511</v>
      </c>
      <c r="D71" s="6">
        <v>11480</v>
      </c>
      <c r="L71" s="6">
        <v>51067</v>
      </c>
      <c r="M71" s="6">
        <v>25704</v>
      </c>
      <c r="N71" s="6">
        <v>3000</v>
      </c>
      <c r="R71" s="6">
        <v>42060</v>
      </c>
      <c r="S71" s="6">
        <v>4226200</v>
      </c>
    </row>
    <row r="72" spans="1:19" x14ac:dyDescent="0.2">
      <c r="B72" s="1" t="s">
        <v>30</v>
      </c>
      <c r="C72" s="46">
        <f t="shared" si="7"/>
        <v>6625728</v>
      </c>
      <c r="L72" s="6">
        <v>6625728</v>
      </c>
    </row>
    <row r="73" spans="1:19" x14ac:dyDescent="0.2">
      <c r="B73" s="1" t="s">
        <v>107</v>
      </c>
      <c r="C73" s="46">
        <f t="shared" si="7"/>
        <v>17000</v>
      </c>
      <c r="D73" s="6">
        <v>17000</v>
      </c>
    </row>
    <row r="74" spans="1:19" x14ac:dyDescent="0.2">
      <c r="B74" s="1" t="s">
        <v>31</v>
      </c>
      <c r="C74" s="46">
        <f t="shared" si="7"/>
        <v>1026874</v>
      </c>
      <c r="D74" s="6">
        <v>17800</v>
      </c>
      <c r="F74" s="6">
        <v>62000</v>
      </c>
      <c r="L74" s="6">
        <v>947074</v>
      </c>
    </row>
    <row r="75" spans="1:19" x14ac:dyDescent="0.2">
      <c r="B75" s="1" t="s">
        <v>97</v>
      </c>
      <c r="C75" s="46">
        <f>SUM(D75:S75)</f>
        <v>160666</v>
      </c>
      <c r="D75" s="6">
        <v>28880</v>
      </c>
      <c r="K75" s="6">
        <v>55119</v>
      </c>
      <c r="M75" s="6">
        <v>76667</v>
      </c>
    </row>
    <row r="76" spans="1:19" x14ac:dyDescent="0.2">
      <c r="B76" s="1" t="s">
        <v>35</v>
      </c>
      <c r="C76" s="46">
        <f>SUM(D76:S76)</f>
        <v>35970</v>
      </c>
      <c r="D76" s="39">
        <v>5970</v>
      </c>
      <c r="M76" s="6">
        <v>30000</v>
      </c>
    </row>
    <row r="77" spans="1:19" x14ac:dyDescent="0.2">
      <c r="B77" s="1" t="s">
        <v>38</v>
      </c>
      <c r="C77" s="46">
        <f t="shared" si="7"/>
        <v>1071596</v>
      </c>
      <c r="D77" s="6">
        <v>5230</v>
      </c>
      <c r="F77" s="6">
        <v>120</v>
      </c>
      <c r="M77" s="6">
        <v>974428</v>
      </c>
      <c r="O77" s="6">
        <v>91818</v>
      </c>
    </row>
    <row r="78" spans="1:19" x14ac:dyDescent="0.2">
      <c r="B78" s="1" t="s">
        <v>40</v>
      </c>
      <c r="C78" s="46">
        <f t="shared" si="7"/>
        <v>7750</v>
      </c>
      <c r="D78" s="39">
        <v>7750</v>
      </c>
    </row>
    <row r="79" spans="1:19" x14ac:dyDescent="0.2">
      <c r="B79" s="1" t="s">
        <v>42</v>
      </c>
      <c r="C79" s="46">
        <f t="shared" si="7"/>
        <v>11922</v>
      </c>
      <c r="G79" s="6">
        <v>11922</v>
      </c>
    </row>
    <row r="80" spans="1:19" x14ac:dyDescent="0.2">
      <c r="B80" s="1" t="s">
        <v>43</v>
      </c>
      <c r="C80" s="46">
        <f t="shared" si="7"/>
        <v>458445</v>
      </c>
      <c r="L80" s="6">
        <v>7848</v>
      </c>
      <c r="M80" s="39">
        <v>92000</v>
      </c>
      <c r="R80" s="6">
        <v>34000</v>
      </c>
      <c r="S80" s="6">
        <v>324597</v>
      </c>
    </row>
    <row r="81" spans="1:19" x14ac:dyDescent="0.2">
      <c r="B81" s="1" t="s">
        <v>49</v>
      </c>
      <c r="C81" s="44">
        <f t="shared" si="7"/>
        <v>1674200</v>
      </c>
      <c r="M81" s="6">
        <v>1674200</v>
      </c>
    </row>
    <row r="82" spans="1:19" x14ac:dyDescent="0.2">
      <c r="B82" s="1" t="s">
        <v>50</v>
      </c>
      <c r="C82" s="41">
        <f t="shared" si="7"/>
        <v>303374</v>
      </c>
      <c r="D82" s="6">
        <v>5200</v>
      </c>
      <c r="F82" s="6">
        <v>1824</v>
      </c>
      <c r="M82" s="6">
        <v>296350</v>
      </c>
    </row>
    <row r="83" spans="1:19" x14ac:dyDescent="0.2">
      <c r="B83" s="1" t="s">
        <v>53</v>
      </c>
      <c r="C83" s="46">
        <f t="shared" si="7"/>
        <v>5933479</v>
      </c>
      <c r="J83" s="6">
        <v>181657</v>
      </c>
      <c r="M83" s="6">
        <v>209772</v>
      </c>
      <c r="N83" s="6">
        <v>73658</v>
      </c>
      <c r="O83" s="39">
        <v>1000000</v>
      </c>
      <c r="R83" s="39">
        <v>4468392</v>
      </c>
    </row>
    <row r="84" spans="1:19" x14ac:dyDescent="0.2">
      <c r="B84" s="1" t="s">
        <v>54</v>
      </c>
      <c r="C84" s="46">
        <f t="shared" si="7"/>
        <v>589902</v>
      </c>
      <c r="F84" s="6">
        <v>519903</v>
      </c>
      <c r="G84" s="6">
        <v>6999</v>
      </c>
      <c r="S84" s="6">
        <v>63000</v>
      </c>
    </row>
    <row r="85" spans="1:19" x14ac:dyDescent="0.2">
      <c r="B85" s="1" t="s">
        <v>115</v>
      </c>
      <c r="C85" s="46">
        <f t="shared" si="7"/>
        <v>9600</v>
      </c>
      <c r="D85" s="6">
        <v>9600</v>
      </c>
    </row>
    <row r="86" spans="1:19" x14ac:dyDescent="0.2">
      <c r="B86" s="1" t="s">
        <v>57</v>
      </c>
      <c r="C86" s="46">
        <f t="shared" si="7"/>
        <v>10340779</v>
      </c>
      <c r="G86" s="6">
        <v>8815</v>
      </c>
      <c r="O86" s="6">
        <v>10331964</v>
      </c>
    </row>
    <row r="87" spans="1:19" x14ac:dyDescent="0.2">
      <c r="B87" s="1" t="s">
        <v>61</v>
      </c>
      <c r="C87" s="46">
        <f t="shared" si="7"/>
        <v>1006907</v>
      </c>
      <c r="G87" s="6">
        <v>74373</v>
      </c>
      <c r="M87" s="6">
        <v>35830</v>
      </c>
      <c r="O87" s="6">
        <v>894204</v>
      </c>
      <c r="R87" s="39">
        <v>2500</v>
      </c>
    </row>
    <row r="88" spans="1:19" s="12" customFormat="1" ht="18.75" customHeight="1" x14ac:dyDescent="0.2">
      <c r="A88" s="23"/>
      <c r="B88" s="25" t="s">
        <v>71</v>
      </c>
      <c r="C88" s="46">
        <f>SUM(C69:C87)</f>
        <v>34145403</v>
      </c>
      <c r="D88" s="23">
        <f t="shared" ref="D88:S88" si="8">SUM(D70:D87)</f>
        <v>108910</v>
      </c>
      <c r="E88" s="23">
        <f t="shared" si="8"/>
        <v>0</v>
      </c>
      <c r="F88" s="23">
        <f t="shared" si="8"/>
        <v>583847</v>
      </c>
      <c r="G88" s="23">
        <f t="shared" si="8"/>
        <v>102109</v>
      </c>
      <c r="H88" s="23">
        <f t="shared" si="8"/>
        <v>0</v>
      </c>
      <c r="I88" s="23">
        <f t="shared" si="8"/>
        <v>0</v>
      </c>
      <c r="J88" s="23">
        <f t="shared" si="8"/>
        <v>181657</v>
      </c>
      <c r="K88" s="23">
        <f t="shared" si="8"/>
        <v>55119</v>
      </c>
      <c r="L88" s="23">
        <f t="shared" si="8"/>
        <v>8138377</v>
      </c>
      <c r="M88" s="23">
        <f t="shared" si="8"/>
        <v>3414951</v>
      </c>
      <c r="N88" s="23">
        <f t="shared" si="8"/>
        <v>76658</v>
      </c>
      <c r="O88" s="23">
        <f t="shared" si="8"/>
        <v>12317986</v>
      </c>
      <c r="P88" s="23">
        <f t="shared" si="8"/>
        <v>0</v>
      </c>
      <c r="Q88" s="23">
        <f t="shared" si="8"/>
        <v>0</v>
      </c>
      <c r="R88" s="23">
        <f t="shared" si="8"/>
        <v>4546952</v>
      </c>
      <c r="S88" s="23">
        <f t="shared" si="8"/>
        <v>4613797</v>
      </c>
    </row>
    <row r="89" spans="1:19" x14ac:dyDescent="0.2">
      <c r="C89" s="46"/>
    </row>
    <row r="90" spans="1:19" x14ac:dyDescent="0.2">
      <c r="A90" s="1" t="s">
        <v>103</v>
      </c>
      <c r="B90" s="1" t="s">
        <v>99</v>
      </c>
      <c r="C90" s="46">
        <f>SUM(D90:S90)</f>
        <v>38373</v>
      </c>
      <c r="D90" s="6">
        <v>2425</v>
      </c>
      <c r="I90" s="6">
        <v>11248</v>
      </c>
      <c r="P90" s="6">
        <v>24700</v>
      </c>
    </row>
    <row r="91" spans="1:19" s="12" customFormat="1" ht="18.75" customHeight="1" x14ac:dyDescent="0.2">
      <c r="A91" s="23"/>
      <c r="B91" s="25" t="s">
        <v>71</v>
      </c>
      <c r="C91" s="46">
        <f>SUM(C90)</f>
        <v>38373</v>
      </c>
      <c r="D91" s="23">
        <f t="shared" ref="D91:S91" si="9">SUM(D90:D90)</f>
        <v>2425</v>
      </c>
      <c r="E91" s="23">
        <f t="shared" si="9"/>
        <v>0</v>
      </c>
      <c r="F91" s="23">
        <f t="shared" si="9"/>
        <v>0</v>
      </c>
      <c r="G91" s="23">
        <f t="shared" si="9"/>
        <v>0</v>
      </c>
      <c r="H91" s="23">
        <f t="shared" si="9"/>
        <v>0</v>
      </c>
      <c r="I91" s="23">
        <f t="shared" si="9"/>
        <v>11248</v>
      </c>
      <c r="J91" s="23">
        <f t="shared" si="9"/>
        <v>0</v>
      </c>
      <c r="K91" s="23">
        <f t="shared" si="9"/>
        <v>0</v>
      </c>
      <c r="L91" s="23">
        <f t="shared" si="9"/>
        <v>0</v>
      </c>
      <c r="M91" s="23">
        <f t="shared" si="9"/>
        <v>0</v>
      </c>
      <c r="N91" s="23">
        <f t="shared" si="9"/>
        <v>0</v>
      </c>
      <c r="O91" s="23">
        <f t="shared" si="9"/>
        <v>0</v>
      </c>
      <c r="P91" s="23">
        <f t="shared" si="9"/>
        <v>24700</v>
      </c>
      <c r="Q91" s="23">
        <f t="shared" si="9"/>
        <v>0</v>
      </c>
      <c r="R91" s="23">
        <f t="shared" si="9"/>
        <v>0</v>
      </c>
      <c r="S91" s="23">
        <f t="shared" si="9"/>
        <v>0</v>
      </c>
    </row>
    <row r="92" spans="1:19" x14ac:dyDescent="0.2">
      <c r="C92" s="46"/>
    </row>
    <row r="93" spans="1:19" x14ac:dyDescent="0.2">
      <c r="C93" s="46"/>
    </row>
    <row r="94" spans="1:19" x14ac:dyDescent="0.2">
      <c r="B94" s="1" t="s">
        <v>141</v>
      </c>
      <c r="C94" s="46"/>
    </row>
    <row r="95" spans="1:19" x14ac:dyDescent="0.2">
      <c r="C95" s="46"/>
    </row>
    <row r="96" spans="1:19" x14ac:dyDescent="0.2">
      <c r="C96" s="46"/>
    </row>
    <row r="97" spans="3:3" x14ac:dyDescent="0.2">
      <c r="C97" s="46"/>
    </row>
    <row r="98" spans="3:3" x14ac:dyDescent="0.2">
      <c r="C98" s="46"/>
    </row>
    <row r="99" spans="3:3" x14ac:dyDescent="0.2">
      <c r="C99" s="46"/>
    </row>
    <row r="100" spans="3:3" x14ac:dyDescent="0.2">
      <c r="C100" s="46"/>
    </row>
    <row r="101" spans="3:3" x14ac:dyDescent="0.2">
      <c r="C101" s="46"/>
    </row>
    <row r="102" spans="3:3" x14ac:dyDescent="0.2">
      <c r="C102" s="46"/>
    </row>
    <row r="103" spans="3:3" x14ac:dyDescent="0.2">
      <c r="C103" s="46"/>
    </row>
    <row r="104" spans="3:3" x14ac:dyDescent="0.2">
      <c r="C104" s="46"/>
    </row>
    <row r="105" spans="3:3" x14ac:dyDescent="0.2">
      <c r="C105" s="46"/>
    </row>
    <row r="106" spans="3:3" x14ac:dyDescent="0.2">
      <c r="C106" s="46"/>
    </row>
    <row r="107" spans="3:3" x14ac:dyDescent="0.2">
      <c r="C107" s="46"/>
    </row>
    <row r="108" spans="3:3" x14ac:dyDescent="0.2">
      <c r="C108" s="46"/>
    </row>
    <row r="109" spans="3:3" x14ac:dyDescent="0.2">
      <c r="C109" s="44"/>
    </row>
    <row r="111" spans="3:3" x14ac:dyDescent="0.2">
      <c r="C111" s="46"/>
    </row>
    <row r="112" spans="3:3" x14ac:dyDescent="0.2">
      <c r="C112" s="46"/>
    </row>
    <row r="113" spans="3:3" x14ac:dyDescent="0.2">
      <c r="C113" s="46"/>
    </row>
    <row r="114" spans="3:3" x14ac:dyDescent="0.2">
      <c r="C114" s="44"/>
    </row>
  </sheetData>
  <phoneticPr fontId="0" type="noConversion"/>
  <pageMargins left="0.39370078740157483" right="0.39370078740157483" top="0.78740157480314965" bottom="0.51181102362204722" header="0.51181102362204722" footer="0.51181102362204722"/>
  <pageSetup paperSize="8" scale="94" fitToHeight="2" orientation="landscape" verticalDpi="4" r:id="rId1"/>
  <headerFooter alignWithMargins="0">
    <oddFooter>&amp;LEVD / SECO BWIP&amp;C&amp;P&amp;RVertraulich</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S114"/>
  <sheetViews>
    <sheetView topLeftCell="A28" zoomScaleNormal="100" workbookViewId="0">
      <selection activeCell="A14" sqref="A14:IV14"/>
    </sheetView>
  </sheetViews>
  <sheetFormatPr baseColWidth="10" defaultColWidth="9.7109375" defaultRowHeight="12.75" x14ac:dyDescent="0.2"/>
  <cols>
    <col min="1" max="1" width="10.7109375" style="7" bestFit="1" customWidth="1"/>
    <col min="2" max="2" width="35.7109375" style="1" customWidth="1"/>
    <col min="3" max="3" width="15.85546875" style="41" bestFit="1" customWidth="1"/>
    <col min="4" max="19" width="9" style="3" customWidth="1"/>
    <col min="20" max="16384" width="9.7109375" style="3"/>
  </cols>
  <sheetData>
    <row r="2" spans="1:19" ht="22.5" customHeight="1" x14ac:dyDescent="0.35">
      <c r="B2" s="31" t="s">
        <v>128</v>
      </c>
      <c r="D2" s="2"/>
      <c r="G2" s="4"/>
      <c r="H2" s="4"/>
      <c r="I2" s="4"/>
      <c r="J2" s="4"/>
      <c r="K2" s="5"/>
      <c r="L2" s="5"/>
      <c r="M2" s="5"/>
    </row>
    <row r="3" spans="1:19" ht="11.25" customHeight="1" x14ac:dyDescent="0.2"/>
    <row r="4" spans="1:19" s="26" customFormat="1" ht="23.25" customHeight="1" x14ac:dyDescent="0.2">
      <c r="A4" s="16" t="s">
        <v>63</v>
      </c>
      <c r="B4" s="16" t="s">
        <v>0</v>
      </c>
      <c r="C4" s="42" t="s">
        <v>14</v>
      </c>
      <c r="D4" s="17" t="s">
        <v>3</v>
      </c>
      <c r="E4" s="17" t="s">
        <v>17</v>
      </c>
      <c r="F4" s="17" t="s">
        <v>2</v>
      </c>
      <c r="G4" s="17" t="s">
        <v>1</v>
      </c>
      <c r="H4" s="17" t="s">
        <v>4</v>
      </c>
      <c r="I4" s="17" t="s">
        <v>5</v>
      </c>
      <c r="J4" s="17" t="s">
        <v>6</v>
      </c>
      <c r="K4" s="17" t="s">
        <v>7</v>
      </c>
      <c r="L4" s="17" t="s">
        <v>8</v>
      </c>
      <c r="M4" s="17" t="s">
        <v>9</v>
      </c>
      <c r="N4" s="17" t="s">
        <v>10</v>
      </c>
      <c r="O4" s="17" t="s">
        <v>11</v>
      </c>
      <c r="P4" s="17" t="s">
        <v>16</v>
      </c>
      <c r="Q4" s="17" t="s">
        <v>15</v>
      </c>
      <c r="R4" s="17" t="s">
        <v>12</v>
      </c>
      <c r="S4" s="17" t="s">
        <v>13</v>
      </c>
    </row>
    <row r="5" spans="1:19" s="11" customFormat="1" x14ac:dyDescent="0.2">
      <c r="A5" s="8"/>
      <c r="B5" s="13"/>
      <c r="C5" s="43"/>
      <c r="D5" s="13"/>
      <c r="E5" s="13"/>
      <c r="F5" s="13"/>
      <c r="G5" s="13"/>
      <c r="H5" s="13"/>
      <c r="I5" s="13"/>
      <c r="J5" s="13"/>
      <c r="K5" s="13"/>
      <c r="L5" s="13"/>
      <c r="M5" s="13"/>
      <c r="N5" s="13"/>
      <c r="O5" s="13"/>
      <c r="P5" s="13"/>
      <c r="Q5" s="13"/>
      <c r="R5" s="13"/>
      <c r="S5" s="13"/>
    </row>
    <row r="6" spans="1:19" s="32" customFormat="1" ht="18.75" customHeight="1" x14ac:dyDescent="0.2">
      <c r="A6" s="33"/>
      <c r="B6" s="20" t="s">
        <v>72</v>
      </c>
      <c r="C6" s="44">
        <f>SUM(C44+C54+C65+C86+C90)</f>
        <v>231326053</v>
      </c>
      <c r="D6" s="21">
        <f t="shared" ref="D6:S6" si="0">SUM(D44+D54+D65+D86+D90)</f>
        <v>2935616</v>
      </c>
      <c r="E6" s="21">
        <f t="shared" si="0"/>
        <v>2927700</v>
      </c>
      <c r="F6" s="21">
        <f t="shared" si="0"/>
        <v>186730</v>
      </c>
      <c r="G6" s="21">
        <f t="shared" si="0"/>
        <v>2936826</v>
      </c>
      <c r="H6" s="21">
        <f t="shared" si="0"/>
        <v>248696</v>
      </c>
      <c r="I6" s="21">
        <f t="shared" si="0"/>
        <v>20174274</v>
      </c>
      <c r="J6" s="21">
        <f t="shared" si="0"/>
        <v>16485</v>
      </c>
      <c r="K6" s="21">
        <f t="shared" si="0"/>
        <v>1383858</v>
      </c>
      <c r="L6" s="21">
        <f t="shared" si="0"/>
        <v>94298284</v>
      </c>
      <c r="M6" s="21">
        <f t="shared" si="0"/>
        <v>30641641</v>
      </c>
      <c r="N6" s="21">
        <f t="shared" si="0"/>
        <v>1381</v>
      </c>
      <c r="O6" s="21">
        <f t="shared" si="0"/>
        <v>72843625</v>
      </c>
      <c r="P6" s="21">
        <f t="shared" si="0"/>
        <v>522998</v>
      </c>
      <c r="Q6" s="21">
        <f t="shared" si="0"/>
        <v>794124</v>
      </c>
      <c r="R6" s="21">
        <f t="shared" si="0"/>
        <v>1005796</v>
      </c>
      <c r="S6" s="21">
        <f t="shared" si="0"/>
        <v>408019</v>
      </c>
    </row>
    <row r="7" spans="1:19" s="11" customFormat="1" x14ac:dyDescent="0.2">
      <c r="A7" s="8"/>
      <c r="B7" s="9"/>
      <c r="C7" s="45"/>
    </row>
    <row r="8" spans="1:19" x14ac:dyDescent="0.2">
      <c r="A8" s="7" t="s">
        <v>64</v>
      </c>
      <c r="B8" s="1" t="s">
        <v>20</v>
      </c>
      <c r="C8" s="46">
        <v>6122</v>
      </c>
      <c r="D8" s="3">
        <v>6122</v>
      </c>
    </row>
    <row r="9" spans="1:19" x14ac:dyDescent="0.2">
      <c r="B9" s="1" t="s">
        <v>23</v>
      </c>
      <c r="C9" s="46">
        <v>15000</v>
      </c>
      <c r="D9" s="3">
        <v>15000</v>
      </c>
    </row>
    <row r="10" spans="1:19" x14ac:dyDescent="0.2">
      <c r="A10" s="3"/>
      <c r="B10" s="1" t="s">
        <v>73</v>
      </c>
      <c r="C10" s="46">
        <f>SUM(D10:S10)</f>
        <v>27890</v>
      </c>
      <c r="D10" s="3">
        <v>2810</v>
      </c>
      <c r="F10" s="3">
        <v>80</v>
      </c>
      <c r="M10" s="3">
        <v>25000</v>
      </c>
    </row>
    <row r="11" spans="1:19" x14ac:dyDescent="0.2">
      <c r="B11" s="1" t="s">
        <v>24</v>
      </c>
      <c r="C11" s="46">
        <v>20700</v>
      </c>
      <c r="F11" s="3">
        <v>20700</v>
      </c>
    </row>
    <row r="12" spans="1:19" x14ac:dyDescent="0.2">
      <c r="B12" s="1" t="s">
        <v>74</v>
      </c>
      <c r="C12" s="46">
        <f t="shared" ref="C12:C42" si="1">SUM(D12:S12)</f>
        <v>91570</v>
      </c>
      <c r="D12" s="3">
        <v>480</v>
      </c>
      <c r="M12" s="3">
        <v>85010</v>
      </c>
      <c r="O12" s="3">
        <v>6080</v>
      </c>
    </row>
    <row r="13" spans="1:19" x14ac:dyDescent="0.2">
      <c r="B13" s="1" t="s">
        <v>75</v>
      </c>
      <c r="C13" s="46">
        <f t="shared" si="1"/>
        <v>120798</v>
      </c>
      <c r="D13" s="3">
        <v>120798</v>
      </c>
    </row>
    <row r="14" spans="1:19" x14ac:dyDescent="0.2">
      <c r="B14" s="1" t="s">
        <v>76</v>
      </c>
      <c r="C14" s="46">
        <f t="shared" si="1"/>
        <v>10373006</v>
      </c>
      <c r="D14" s="3">
        <v>229575</v>
      </c>
      <c r="F14" s="3">
        <v>20987</v>
      </c>
      <c r="G14" s="3">
        <v>2803475</v>
      </c>
      <c r="I14" s="3">
        <v>1042726</v>
      </c>
      <c r="J14" s="3">
        <v>5906</v>
      </c>
      <c r="K14" s="3">
        <v>703106</v>
      </c>
      <c r="M14" s="3">
        <v>5451516</v>
      </c>
      <c r="N14" s="3">
        <v>381</v>
      </c>
      <c r="O14" s="3">
        <v>953</v>
      </c>
      <c r="P14" s="3">
        <v>18800</v>
      </c>
      <c r="Q14" s="3">
        <v>15000</v>
      </c>
      <c r="S14" s="3">
        <v>80581</v>
      </c>
    </row>
    <row r="15" spans="1:19" x14ac:dyDescent="0.2">
      <c r="B15" s="1" t="s">
        <v>77</v>
      </c>
      <c r="C15" s="46">
        <f t="shared" si="1"/>
        <v>676708</v>
      </c>
      <c r="D15" s="3">
        <v>20599</v>
      </c>
      <c r="F15" s="3">
        <v>612</v>
      </c>
      <c r="J15" s="3">
        <v>6044</v>
      </c>
      <c r="L15" s="3">
        <v>620389</v>
      </c>
      <c r="O15" s="3">
        <v>372</v>
      </c>
      <c r="R15" s="3">
        <v>28692</v>
      </c>
    </row>
    <row r="16" spans="1:19" x14ac:dyDescent="0.2">
      <c r="B16" s="1" t="s">
        <v>78</v>
      </c>
      <c r="C16" s="46">
        <f t="shared" si="1"/>
        <v>647619</v>
      </c>
      <c r="D16" s="3">
        <v>439759</v>
      </c>
      <c r="F16" s="3">
        <v>2624</v>
      </c>
      <c r="J16" s="3">
        <v>3018</v>
      </c>
      <c r="K16" s="3">
        <v>815</v>
      </c>
      <c r="M16" s="3">
        <v>201152</v>
      </c>
      <c r="O16" s="3">
        <v>251</v>
      </c>
    </row>
    <row r="17" spans="2:19" x14ac:dyDescent="0.2">
      <c r="B17" s="1" t="s">
        <v>79</v>
      </c>
      <c r="C17" s="46">
        <f t="shared" si="1"/>
        <v>1154489</v>
      </c>
      <c r="H17" s="3">
        <v>212696</v>
      </c>
      <c r="O17" s="3">
        <v>115794</v>
      </c>
      <c r="Q17" s="3">
        <v>779124</v>
      </c>
      <c r="R17" s="3">
        <v>46875</v>
      </c>
    </row>
    <row r="18" spans="2:19" x14ac:dyDescent="0.2">
      <c r="B18" s="1" t="s">
        <v>80</v>
      </c>
      <c r="C18" s="46">
        <f t="shared" si="1"/>
        <v>10482175</v>
      </c>
      <c r="D18" s="3">
        <v>103972</v>
      </c>
      <c r="I18" s="3">
        <v>10223814</v>
      </c>
      <c r="K18" s="3">
        <v>918</v>
      </c>
      <c r="M18" s="3">
        <v>148671</v>
      </c>
      <c r="P18" s="3">
        <v>4800</v>
      </c>
    </row>
    <row r="19" spans="2:19" x14ac:dyDescent="0.2">
      <c r="B19" s="1" t="s">
        <v>81</v>
      </c>
      <c r="C19" s="46">
        <f t="shared" si="1"/>
        <v>89717</v>
      </c>
      <c r="D19" s="3">
        <v>73200</v>
      </c>
      <c r="I19" s="5"/>
      <c r="O19" s="3">
        <v>1117</v>
      </c>
      <c r="P19" s="3">
        <v>15400</v>
      </c>
    </row>
    <row r="20" spans="2:19" x14ac:dyDescent="0.2">
      <c r="B20" s="1" t="s">
        <v>82</v>
      </c>
      <c r="C20" s="46">
        <f t="shared" si="1"/>
        <v>946101</v>
      </c>
      <c r="D20" s="3">
        <v>151137</v>
      </c>
      <c r="F20" s="3" t="s">
        <v>18</v>
      </c>
      <c r="G20" s="3">
        <v>4920</v>
      </c>
      <c r="L20" s="3">
        <v>776910</v>
      </c>
      <c r="O20" s="3">
        <v>3023</v>
      </c>
      <c r="R20" s="3">
        <v>1233</v>
      </c>
      <c r="S20" s="3">
        <v>8878</v>
      </c>
    </row>
    <row r="21" spans="2:19" x14ac:dyDescent="0.2">
      <c r="B21" s="1" t="s">
        <v>34</v>
      </c>
      <c r="C21" s="46">
        <v>3441</v>
      </c>
      <c r="D21" s="3">
        <v>3441</v>
      </c>
    </row>
    <row r="22" spans="2:19" x14ac:dyDescent="0.2">
      <c r="B22" s="1" t="s">
        <v>37</v>
      </c>
      <c r="C22" s="46">
        <v>393447</v>
      </c>
      <c r="D22" s="3">
        <v>700</v>
      </c>
      <c r="L22" s="3">
        <v>6347</v>
      </c>
      <c r="M22" s="3">
        <v>386400</v>
      </c>
    </row>
    <row r="23" spans="2:19" x14ac:dyDescent="0.2">
      <c r="B23" s="1" t="s">
        <v>39</v>
      </c>
      <c r="C23" s="46">
        <v>1565</v>
      </c>
      <c r="D23" s="3">
        <v>1565</v>
      </c>
    </row>
    <row r="24" spans="2:19" ht="15" customHeight="1" x14ac:dyDescent="0.2">
      <c r="B24" s="1" t="s">
        <v>41</v>
      </c>
      <c r="C24" s="46">
        <v>6412</v>
      </c>
      <c r="F24" s="3">
        <v>6412</v>
      </c>
    </row>
    <row r="25" spans="2:19" ht="12.75" customHeight="1" x14ac:dyDescent="0.2">
      <c r="B25" s="1" t="s">
        <v>83</v>
      </c>
      <c r="C25" s="46">
        <f t="shared" si="1"/>
        <v>7565</v>
      </c>
      <c r="D25" s="3">
        <v>586</v>
      </c>
      <c r="O25" s="3">
        <v>6979</v>
      </c>
    </row>
    <row r="26" spans="2:19" x14ac:dyDescent="0.2">
      <c r="B26" s="1" t="s">
        <v>44</v>
      </c>
      <c r="C26" s="46">
        <v>7542</v>
      </c>
      <c r="F26" s="3">
        <v>7542</v>
      </c>
    </row>
    <row r="27" spans="2:19" x14ac:dyDescent="0.2">
      <c r="B27" s="1" t="s">
        <v>46</v>
      </c>
      <c r="C27" s="46">
        <v>600</v>
      </c>
      <c r="D27" s="3">
        <v>600</v>
      </c>
    </row>
    <row r="28" spans="2:19" x14ac:dyDescent="0.2">
      <c r="B28" s="1" t="s">
        <v>84</v>
      </c>
      <c r="C28" s="46">
        <f t="shared" si="1"/>
        <v>75672</v>
      </c>
      <c r="D28" s="3">
        <v>18985</v>
      </c>
      <c r="F28" s="3">
        <v>3216</v>
      </c>
      <c r="O28" s="3">
        <v>21471</v>
      </c>
      <c r="P28" s="3">
        <v>32000</v>
      </c>
    </row>
    <row r="29" spans="2:19" x14ac:dyDescent="0.2">
      <c r="B29" s="1" t="s">
        <v>85</v>
      </c>
      <c r="C29" s="46">
        <f t="shared" si="1"/>
        <v>940373</v>
      </c>
      <c r="D29" s="3">
        <v>74808</v>
      </c>
      <c r="M29" s="3">
        <v>865565</v>
      </c>
    </row>
    <row r="30" spans="2:19" x14ac:dyDescent="0.2">
      <c r="B30" s="1" t="s">
        <v>86</v>
      </c>
      <c r="C30" s="46">
        <f t="shared" si="1"/>
        <v>639486</v>
      </c>
      <c r="D30" s="3">
        <v>162471</v>
      </c>
      <c r="F30" s="3">
        <v>2624</v>
      </c>
      <c r="K30" s="3">
        <v>474391</v>
      </c>
    </row>
    <row r="31" spans="2:19" x14ac:dyDescent="0.2">
      <c r="B31" s="1" t="s">
        <v>87</v>
      </c>
      <c r="C31" s="46">
        <f t="shared" si="1"/>
        <v>1754098</v>
      </c>
      <c r="D31" s="3">
        <v>4637</v>
      </c>
      <c r="M31" s="3">
        <v>1727785</v>
      </c>
      <c r="R31" s="3">
        <v>21676</v>
      </c>
    </row>
    <row r="32" spans="2:19" x14ac:dyDescent="0.2">
      <c r="B32" s="1" t="s">
        <v>88</v>
      </c>
      <c r="C32" s="46">
        <f t="shared" si="1"/>
        <v>105513</v>
      </c>
      <c r="D32" s="3">
        <v>80852</v>
      </c>
      <c r="M32" s="3">
        <v>24661</v>
      </c>
    </row>
    <row r="33" spans="1:19" x14ac:dyDescent="0.2">
      <c r="B33" s="1" t="s">
        <v>51</v>
      </c>
      <c r="C33" s="46">
        <v>53640</v>
      </c>
      <c r="D33" s="3">
        <v>51850</v>
      </c>
      <c r="F33" s="3">
        <v>1790</v>
      </c>
    </row>
    <row r="34" spans="1:19" x14ac:dyDescent="0.2">
      <c r="B34" s="1" t="s">
        <v>52</v>
      </c>
      <c r="C34" s="46">
        <v>189135</v>
      </c>
      <c r="D34" s="3">
        <v>135867</v>
      </c>
      <c r="F34" s="3">
        <v>11868</v>
      </c>
      <c r="P34" s="3">
        <v>41400</v>
      </c>
    </row>
    <row r="35" spans="1:19" x14ac:dyDescent="0.2">
      <c r="B35" s="1" t="s">
        <v>89</v>
      </c>
      <c r="C35" s="46">
        <f>SUM(D35:S35)</f>
        <v>278648</v>
      </c>
      <c r="D35" s="3">
        <v>100034</v>
      </c>
      <c r="M35" s="3">
        <v>137314</v>
      </c>
      <c r="O35" s="3">
        <v>11700</v>
      </c>
      <c r="P35" s="3">
        <v>29600</v>
      </c>
    </row>
    <row r="36" spans="1:19" x14ac:dyDescent="0.2">
      <c r="B36" s="1" t="s">
        <v>55</v>
      </c>
      <c r="C36" s="46">
        <v>299650</v>
      </c>
      <c r="D36" s="3">
        <v>15150</v>
      </c>
      <c r="S36" s="3">
        <v>284500</v>
      </c>
    </row>
    <row r="37" spans="1:19" x14ac:dyDescent="0.2">
      <c r="B37" s="1" t="s">
        <v>90</v>
      </c>
      <c r="C37" s="46">
        <f t="shared" si="1"/>
        <v>1463783</v>
      </c>
      <c r="D37" s="3">
        <v>445692</v>
      </c>
      <c r="J37" s="3">
        <v>594</v>
      </c>
      <c r="M37" s="3">
        <v>1005872</v>
      </c>
      <c r="O37" s="3">
        <v>11625</v>
      </c>
    </row>
    <row r="38" spans="1:19" x14ac:dyDescent="0.2">
      <c r="B38" s="1" t="s">
        <v>91</v>
      </c>
      <c r="C38" s="46">
        <f t="shared" si="1"/>
        <v>293583</v>
      </c>
      <c r="K38" s="3">
        <v>199817</v>
      </c>
      <c r="R38" s="3">
        <v>93766</v>
      </c>
    </row>
    <row r="39" spans="1:19" x14ac:dyDescent="0.2">
      <c r="B39" s="1" t="s">
        <v>92</v>
      </c>
      <c r="C39" s="46">
        <f t="shared" si="1"/>
        <v>2928180</v>
      </c>
      <c r="D39" s="3">
        <v>480</v>
      </c>
      <c r="E39" s="3">
        <v>2927700</v>
      </c>
    </row>
    <row r="40" spans="1:19" x14ac:dyDescent="0.2">
      <c r="B40" s="1" t="s">
        <v>59</v>
      </c>
      <c r="C40" s="46">
        <v>88423</v>
      </c>
      <c r="P40" s="3">
        <v>88423</v>
      </c>
    </row>
    <row r="41" spans="1:19" x14ac:dyDescent="0.2">
      <c r="B41" s="1" t="s">
        <v>94</v>
      </c>
      <c r="C41" s="46">
        <f t="shared" si="1"/>
        <v>95516</v>
      </c>
      <c r="D41" s="3">
        <v>95516</v>
      </c>
    </row>
    <row r="42" spans="1:19" x14ac:dyDescent="0.2">
      <c r="B42" s="1" t="s">
        <v>93</v>
      </c>
      <c r="C42" s="46">
        <f t="shared" si="1"/>
        <v>2050</v>
      </c>
      <c r="D42" s="3">
        <v>2050</v>
      </c>
    </row>
    <row r="43" spans="1:19" x14ac:dyDescent="0.2">
      <c r="B43" s="1" t="s">
        <v>62</v>
      </c>
      <c r="C43" s="46">
        <v>26249</v>
      </c>
      <c r="L43" s="3">
        <v>26249</v>
      </c>
    </row>
    <row r="44" spans="1:19" s="23" customFormat="1" ht="18.75" customHeight="1" x14ac:dyDescent="0.2">
      <c r="A44" s="34"/>
      <c r="B44" s="24" t="s">
        <v>71</v>
      </c>
      <c r="C44" s="46">
        <f>SUM(C8:C43)</f>
        <v>34306466</v>
      </c>
      <c r="D44" s="23">
        <f t="shared" ref="D44:S44" si="2">SUM(D8:D43)</f>
        <v>2358736</v>
      </c>
      <c r="E44" s="23">
        <f t="shared" si="2"/>
        <v>2927700</v>
      </c>
      <c r="F44" s="23">
        <f t="shared" si="2"/>
        <v>78455</v>
      </c>
      <c r="G44" s="23">
        <f t="shared" si="2"/>
        <v>2808395</v>
      </c>
      <c r="H44" s="23">
        <f t="shared" si="2"/>
        <v>212696</v>
      </c>
      <c r="I44" s="23">
        <f t="shared" si="2"/>
        <v>11266540</v>
      </c>
      <c r="J44" s="23">
        <f t="shared" si="2"/>
        <v>15562</v>
      </c>
      <c r="K44" s="23">
        <f t="shared" si="2"/>
        <v>1379047</v>
      </c>
      <c r="L44" s="23">
        <f t="shared" si="2"/>
        <v>1429895</v>
      </c>
      <c r="M44" s="23">
        <f t="shared" si="2"/>
        <v>10058946</v>
      </c>
      <c r="N44" s="23">
        <f t="shared" si="2"/>
        <v>381</v>
      </c>
      <c r="O44" s="23">
        <f t="shared" si="2"/>
        <v>179365</v>
      </c>
      <c r="P44" s="23">
        <f t="shared" si="2"/>
        <v>230423</v>
      </c>
      <c r="Q44" s="23">
        <f t="shared" si="2"/>
        <v>794124</v>
      </c>
      <c r="R44" s="23">
        <f t="shared" si="2"/>
        <v>192242</v>
      </c>
      <c r="S44" s="23">
        <f t="shared" si="2"/>
        <v>373959</v>
      </c>
    </row>
    <row r="45" spans="1:19" x14ac:dyDescent="0.2">
      <c r="C45" s="46"/>
    </row>
    <row r="46" spans="1:19" x14ac:dyDescent="0.2">
      <c r="A46" s="7" t="s">
        <v>65</v>
      </c>
      <c r="B46" s="1" t="s">
        <v>19</v>
      </c>
      <c r="C46" s="46">
        <v>138580</v>
      </c>
      <c r="M46" s="3">
        <v>138580</v>
      </c>
    </row>
    <row r="47" spans="1:19" x14ac:dyDescent="0.2">
      <c r="B47" s="1" t="s">
        <v>21</v>
      </c>
      <c r="C47" s="46">
        <v>33467</v>
      </c>
      <c r="M47" s="3">
        <v>33467</v>
      </c>
    </row>
    <row r="48" spans="1:19" x14ac:dyDescent="0.2">
      <c r="B48" s="1" t="s">
        <v>25</v>
      </c>
      <c r="C48" s="46">
        <v>15601</v>
      </c>
      <c r="G48" s="3">
        <v>15601</v>
      </c>
    </row>
    <row r="49" spans="1:19" x14ac:dyDescent="0.2">
      <c r="B49" s="1" t="s">
        <v>35</v>
      </c>
      <c r="C49" s="44">
        <v>1958537</v>
      </c>
      <c r="M49" s="3">
        <v>1958537</v>
      </c>
    </row>
    <row r="50" spans="1:19" x14ac:dyDescent="0.2">
      <c r="B50" s="1" t="s">
        <v>47</v>
      </c>
      <c r="C50" s="41">
        <v>13022</v>
      </c>
      <c r="D50" s="3">
        <v>1730</v>
      </c>
      <c r="F50" s="3">
        <v>11292</v>
      </c>
    </row>
    <row r="51" spans="1:19" x14ac:dyDescent="0.2">
      <c r="B51" s="1" t="s">
        <v>56</v>
      </c>
      <c r="C51" s="46">
        <v>1451840</v>
      </c>
      <c r="D51" s="3">
        <v>6190</v>
      </c>
      <c r="L51" s="3">
        <v>1445650</v>
      </c>
    </row>
    <row r="52" spans="1:19" x14ac:dyDescent="0.2">
      <c r="B52" s="1" t="s">
        <v>58</v>
      </c>
      <c r="C52" s="46">
        <v>17500</v>
      </c>
      <c r="D52" s="3">
        <v>17500</v>
      </c>
    </row>
    <row r="53" spans="1:19" x14ac:dyDescent="0.2">
      <c r="B53" s="1" t="s">
        <v>100</v>
      </c>
      <c r="C53" s="46">
        <v>5000000</v>
      </c>
      <c r="L53" s="3">
        <v>5000000</v>
      </c>
    </row>
    <row r="54" spans="1:19" s="35" customFormat="1" ht="18.75" customHeight="1" x14ac:dyDescent="0.2">
      <c r="A54" s="34"/>
      <c r="B54" s="25" t="s">
        <v>71</v>
      </c>
      <c r="C54" s="46">
        <f>SUM(C46:C53)</f>
        <v>8628547</v>
      </c>
      <c r="D54" s="23">
        <f t="shared" ref="D54:S54" si="3">SUM(D46:D52)</f>
        <v>25420</v>
      </c>
      <c r="E54" s="23">
        <f t="shared" si="3"/>
        <v>0</v>
      </c>
      <c r="F54" s="23">
        <f t="shared" si="3"/>
        <v>11292</v>
      </c>
      <c r="G54" s="23">
        <f t="shared" si="3"/>
        <v>15601</v>
      </c>
      <c r="H54" s="23">
        <f t="shared" si="3"/>
        <v>0</v>
      </c>
      <c r="I54" s="23">
        <f t="shared" si="3"/>
        <v>0</v>
      </c>
      <c r="J54" s="23">
        <f t="shared" si="3"/>
        <v>0</v>
      </c>
      <c r="K54" s="23">
        <f t="shared" si="3"/>
        <v>0</v>
      </c>
      <c r="L54" s="23">
        <f>SUM(L46:L53)</f>
        <v>6445650</v>
      </c>
      <c r="M54" s="23">
        <f t="shared" si="3"/>
        <v>2130584</v>
      </c>
      <c r="N54" s="23">
        <f t="shared" si="3"/>
        <v>0</v>
      </c>
      <c r="O54" s="23">
        <f t="shared" si="3"/>
        <v>0</v>
      </c>
      <c r="P54" s="23">
        <f t="shared" si="3"/>
        <v>0</v>
      </c>
      <c r="Q54" s="23">
        <f t="shared" si="3"/>
        <v>0</v>
      </c>
      <c r="R54" s="23">
        <f t="shared" si="3"/>
        <v>0</v>
      </c>
      <c r="S54" s="23">
        <f t="shared" si="3"/>
        <v>0</v>
      </c>
    </row>
    <row r="55" spans="1:19" s="35" customFormat="1" ht="53.25" customHeight="1" x14ac:dyDescent="0.2">
      <c r="A55" s="34"/>
      <c r="B55" s="25"/>
      <c r="C55" s="46"/>
      <c r="D55" s="23"/>
      <c r="E55" s="23"/>
      <c r="F55" s="23"/>
      <c r="G55" s="23"/>
      <c r="H55" s="23"/>
      <c r="I55" s="23"/>
      <c r="J55" s="23"/>
      <c r="K55" s="23"/>
      <c r="L55" s="23"/>
      <c r="M55" s="23"/>
      <c r="N55" s="23"/>
      <c r="O55" s="23"/>
      <c r="P55" s="23"/>
      <c r="Q55" s="23"/>
      <c r="R55" s="23"/>
      <c r="S55" s="23"/>
    </row>
    <row r="56" spans="1:19" s="26" customFormat="1" ht="23.25" customHeight="1" x14ac:dyDescent="0.2">
      <c r="A56" s="16" t="s">
        <v>63</v>
      </c>
      <c r="B56" s="16" t="s">
        <v>0</v>
      </c>
      <c r="C56" s="46" t="s">
        <v>14</v>
      </c>
      <c r="D56" s="17" t="s">
        <v>3</v>
      </c>
      <c r="E56" s="17" t="s">
        <v>17</v>
      </c>
      <c r="F56" s="17" t="s">
        <v>2</v>
      </c>
      <c r="G56" s="17" t="s">
        <v>1</v>
      </c>
      <c r="H56" s="17" t="s">
        <v>4</v>
      </c>
      <c r="I56" s="17" t="s">
        <v>5</v>
      </c>
      <c r="J56" s="17" t="s">
        <v>6</v>
      </c>
      <c r="K56" s="17" t="s">
        <v>7</v>
      </c>
      <c r="L56" s="17" t="s">
        <v>8</v>
      </c>
      <c r="M56" s="17" t="s">
        <v>9</v>
      </c>
      <c r="N56" s="17" t="s">
        <v>10</v>
      </c>
      <c r="O56" s="17" t="s">
        <v>11</v>
      </c>
      <c r="P56" s="17" t="s">
        <v>16</v>
      </c>
      <c r="Q56" s="17" t="s">
        <v>15</v>
      </c>
      <c r="R56" s="17" t="s">
        <v>12</v>
      </c>
      <c r="S56" s="17" t="s">
        <v>13</v>
      </c>
    </row>
    <row r="57" spans="1:19" s="38" customFormat="1" ht="12.95" customHeight="1" x14ac:dyDescent="0.2">
      <c r="A57" s="33"/>
      <c r="B57" s="33"/>
      <c r="C57" s="46"/>
      <c r="D57" s="36"/>
      <c r="E57" s="36"/>
      <c r="F57" s="36"/>
      <c r="G57" s="36"/>
      <c r="H57" s="36"/>
      <c r="I57" s="36"/>
      <c r="J57" s="36"/>
      <c r="K57" s="36"/>
      <c r="L57" s="36"/>
      <c r="M57" s="36"/>
      <c r="N57" s="36"/>
      <c r="O57" s="36"/>
      <c r="P57" s="36"/>
      <c r="Q57" s="36"/>
      <c r="R57" s="36"/>
      <c r="S57" s="36"/>
    </row>
    <row r="58" spans="1:19" x14ac:dyDescent="0.2">
      <c r="A58" s="7" t="s">
        <v>66</v>
      </c>
      <c r="B58" s="1" t="s">
        <v>26</v>
      </c>
      <c r="C58" s="46">
        <v>16200</v>
      </c>
      <c r="L58" s="3">
        <v>16200</v>
      </c>
    </row>
    <row r="59" spans="1:19" x14ac:dyDescent="0.2">
      <c r="B59" s="1" t="s">
        <v>28</v>
      </c>
      <c r="C59" s="46">
        <v>93000</v>
      </c>
      <c r="D59" s="3">
        <v>81000</v>
      </c>
      <c r="H59" s="3">
        <v>12000</v>
      </c>
    </row>
    <row r="60" spans="1:19" x14ac:dyDescent="0.2">
      <c r="B60" s="1" t="s">
        <v>95</v>
      </c>
      <c r="C60" s="46">
        <f>SUM(D60:S60)</f>
        <v>8918304</v>
      </c>
      <c r="D60" s="3">
        <v>20854</v>
      </c>
      <c r="I60" s="3">
        <v>8853734</v>
      </c>
      <c r="O60" s="3">
        <v>43716</v>
      </c>
    </row>
    <row r="61" spans="1:19" x14ac:dyDescent="0.2">
      <c r="B61" s="1" t="s">
        <v>36</v>
      </c>
      <c r="C61" s="46">
        <v>13650</v>
      </c>
      <c r="D61" s="3">
        <v>1650</v>
      </c>
      <c r="H61" s="3">
        <v>12000</v>
      </c>
    </row>
    <row r="62" spans="1:19" x14ac:dyDescent="0.2">
      <c r="B62" s="1" t="s">
        <v>45</v>
      </c>
      <c r="C62" s="46">
        <v>15000000</v>
      </c>
      <c r="L62" s="3">
        <v>15000000</v>
      </c>
    </row>
    <row r="63" spans="1:19" x14ac:dyDescent="0.2">
      <c r="B63" s="1" t="s">
        <v>60</v>
      </c>
      <c r="C63" s="46">
        <v>12000</v>
      </c>
      <c r="H63" s="3">
        <v>12000</v>
      </c>
    </row>
    <row r="64" spans="1:19" x14ac:dyDescent="0.2">
      <c r="B64" s="1" t="s">
        <v>96</v>
      </c>
      <c r="C64" s="46">
        <f>SUM(D64:S64)</f>
        <v>191528</v>
      </c>
      <c r="D64" s="3">
        <v>38368</v>
      </c>
      <c r="J64" s="3">
        <v>923</v>
      </c>
      <c r="K64" s="3">
        <v>3607</v>
      </c>
      <c r="M64" s="3">
        <v>148630</v>
      </c>
    </row>
    <row r="65" spans="1:19" s="35" customFormat="1" ht="18.75" customHeight="1" x14ac:dyDescent="0.2">
      <c r="B65" s="25" t="s">
        <v>71</v>
      </c>
      <c r="C65" s="46">
        <f>SUM(C58:C64)</f>
        <v>24244682</v>
      </c>
      <c r="D65" s="23">
        <f t="shared" ref="D65:S65" si="4">SUM(D58:D64)</f>
        <v>141872</v>
      </c>
      <c r="E65" s="23">
        <f t="shared" si="4"/>
        <v>0</v>
      </c>
      <c r="F65" s="23">
        <f t="shared" si="4"/>
        <v>0</v>
      </c>
      <c r="G65" s="23">
        <f t="shared" si="4"/>
        <v>0</v>
      </c>
      <c r="H65" s="23">
        <f t="shared" si="4"/>
        <v>36000</v>
      </c>
      <c r="I65" s="23">
        <f t="shared" si="4"/>
        <v>8853734</v>
      </c>
      <c r="J65" s="23">
        <f t="shared" si="4"/>
        <v>923</v>
      </c>
      <c r="K65" s="23">
        <f t="shared" si="4"/>
        <v>3607</v>
      </c>
      <c r="L65" s="23">
        <f t="shared" si="4"/>
        <v>15016200</v>
      </c>
      <c r="M65" s="23">
        <f t="shared" si="4"/>
        <v>148630</v>
      </c>
      <c r="N65" s="23">
        <f t="shared" si="4"/>
        <v>0</v>
      </c>
      <c r="O65" s="23">
        <f t="shared" si="4"/>
        <v>43716</v>
      </c>
      <c r="P65" s="23">
        <f t="shared" si="4"/>
        <v>0</v>
      </c>
      <c r="Q65" s="23">
        <f t="shared" si="4"/>
        <v>0</v>
      </c>
      <c r="R65" s="23">
        <f t="shared" si="4"/>
        <v>0</v>
      </c>
      <c r="S65" s="23">
        <f t="shared" si="4"/>
        <v>0</v>
      </c>
    </row>
    <row r="66" spans="1:19" x14ac:dyDescent="0.2">
      <c r="C66" s="46"/>
    </row>
    <row r="67" spans="1:19" x14ac:dyDescent="0.2">
      <c r="A67" s="7" t="s">
        <v>67</v>
      </c>
      <c r="B67" s="1" t="s">
        <v>22</v>
      </c>
      <c r="C67" s="44">
        <v>805760</v>
      </c>
      <c r="D67" s="3">
        <v>26000</v>
      </c>
      <c r="M67" s="3">
        <v>779760</v>
      </c>
    </row>
    <row r="68" spans="1:19" x14ac:dyDescent="0.2">
      <c r="B68" s="1" t="s">
        <v>27</v>
      </c>
      <c r="C68" s="47">
        <v>88960</v>
      </c>
      <c r="M68" s="3">
        <v>88960</v>
      </c>
    </row>
    <row r="69" spans="1:19" x14ac:dyDescent="0.2">
      <c r="B69" s="1" t="s">
        <v>29</v>
      </c>
      <c r="C69" s="42">
        <v>1225499</v>
      </c>
      <c r="F69" s="3">
        <v>1085</v>
      </c>
      <c r="L69" s="3">
        <v>1064414</v>
      </c>
      <c r="R69" s="3">
        <v>160000</v>
      </c>
    </row>
    <row r="70" spans="1:19" x14ac:dyDescent="0.2">
      <c r="B70" s="1" t="s">
        <v>30</v>
      </c>
      <c r="C70" s="48">
        <v>232500</v>
      </c>
      <c r="D70" s="3">
        <v>232500</v>
      </c>
    </row>
    <row r="71" spans="1:19" x14ac:dyDescent="0.2">
      <c r="B71" s="1" t="s">
        <v>31</v>
      </c>
      <c r="C71" s="46">
        <v>299000</v>
      </c>
      <c r="L71" s="3">
        <v>299000</v>
      </c>
    </row>
    <row r="72" spans="1:19" x14ac:dyDescent="0.2">
      <c r="B72" s="1" t="s">
        <v>97</v>
      </c>
      <c r="C72" s="46">
        <f>SUM(D72:S72)</f>
        <v>5277</v>
      </c>
      <c r="D72" s="3">
        <v>4073</v>
      </c>
      <c r="K72" s="3">
        <v>1204</v>
      </c>
    </row>
    <row r="73" spans="1:19" x14ac:dyDescent="0.2">
      <c r="B73" s="1" t="s">
        <v>32</v>
      </c>
      <c r="C73" s="46">
        <v>16740</v>
      </c>
      <c r="G73" s="3">
        <v>16740</v>
      </c>
    </row>
    <row r="74" spans="1:19" x14ac:dyDescent="0.2">
      <c r="B74" s="1" t="s">
        <v>33</v>
      </c>
      <c r="C74" s="46">
        <v>16740</v>
      </c>
      <c r="G74" s="3">
        <v>16740</v>
      </c>
    </row>
    <row r="75" spans="1:19" x14ac:dyDescent="0.2">
      <c r="B75" s="1" t="s">
        <v>38</v>
      </c>
      <c r="C75" s="46">
        <v>5372185</v>
      </c>
      <c r="D75" s="3">
        <v>37111</v>
      </c>
      <c r="M75" s="3">
        <v>5335074</v>
      </c>
    </row>
    <row r="76" spans="1:19" ht="409.6" x14ac:dyDescent="0.2">
      <c r="B76" s="1" t="s">
        <v>40</v>
      </c>
      <c r="C76" s="46">
        <v>79350</v>
      </c>
      <c r="G76" s="3">
        <v>79350</v>
      </c>
    </row>
    <row r="77" spans="1:19" ht="409.6" x14ac:dyDescent="0.2">
      <c r="B77" s="1" t="s">
        <v>42</v>
      </c>
      <c r="C77" s="46">
        <v>16000</v>
      </c>
      <c r="P77" s="3">
        <v>16000</v>
      </c>
    </row>
    <row r="78" spans="1:19" ht="409.6" x14ac:dyDescent="0.2">
      <c r="B78" s="1" t="s">
        <v>43</v>
      </c>
      <c r="C78" s="46">
        <v>70043125</v>
      </c>
      <c r="L78" s="3">
        <v>70043125</v>
      </c>
    </row>
    <row r="79" spans="1:19" ht="409.6" x14ac:dyDescent="0.2">
      <c r="B79" s="1" t="s">
        <v>49</v>
      </c>
      <c r="C79" s="46">
        <v>648649</v>
      </c>
      <c r="M79" s="3">
        <v>648649</v>
      </c>
    </row>
    <row r="80" spans="1:19" ht="409.6" x14ac:dyDescent="0.2">
      <c r="B80" s="1" t="s">
        <v>50</v>
      </c>
      <c r="C80" s="46">
        <v>14265449</v>
      </c>
      <c r="M80" s="3">
        <v>385449</v>
      </c>
      <c r="O80" s="3">
        <v>13880000</v>
      </c>
    </row>
    <row r="81" spans="1:19" ht="409.6" x14ac:dyDescent="0.2">
      <c r="B81" s="1" t="s">
        <v>53</v>
      </c>
      <c r="C81" s="44">
        <v>1882021</v>
      </c>
      <c r="D81" s="3">
        <v>9000</v>
      </c>
      <c r="I81" s="3">
        <v>54000</v>
      </c>
      <c r="M81" s="3">
        <v>1819021</v>
      </c>
    </row>
    <row r="82" spans="1:19" ht="409.6" x14ac:dyDescent="0.2">
      <c r="B82" s="1" t="s">
        <v>54</v>
      </c>
      <c r="C82" s="41">
        <v>783991</v>
      </c>
      <c r="F82" s="3">
        <v>91162</v>
      </c>
      <c r="P82" s="3">
        <v>19875</v>
      </c>
      <c r="R82" s="3">
        <v>653554</v>
      </c>
      <c r="S82" s="3">
        <v>19400</v>
      </c>
    </row>
    <row r="83" spans="1:19" ht="409.6" x14ac:dyDescent="0.2">
      <c r="B83" s="1" t="s">
        <v>98</v>
      </c>
      <c r="C83" s="46">
        <f>SUM(D83:S83)</f>
        <v>15652</v>
      </c>
      <c r="D83" s="3">
        <v>992</v>
      </c>
      <c r="S83" s="3">
        <v>14660</v>
      </c>
    </row>
    <row r="84" spans="1:19" ht="409.6" x14ac:dyDescent="0.2">
      <c r="B84" s="1" t="s">
        <v>57</v>
      </c>
      <c r="C84" s="46">
        <v>22173</v>
      </c>
      <c r="D84" s="3">
        <v>18323</v>
      </c>
      <c r="O84" s="3">
        <v>3850</v>
      </c>
    </row>
    <row r="85" spans="1:19" ht="409.6" x14ac:dyDescent="0.2">
      <c r="B85" s="1" t="s">
        <v>61</v>
      </c>
      <c r="C85" s="46">
        <v>68035800</v>
      </c>
      <c r="D85" s="3">
        <v>46802</v>
      </c>
      <c r="F85" s="3">
        <v>4736</v>
      </c>
      <c r="M85" s="3">
        <v>9246568</v>
      </c>
      <c r="N85" s="3">
        <v>1000</v>
      </c>
      <c r="O85" s="3">
        <v>58736694</v>
      </c>
    </row>
    <row r="86" spans="1:19" s="35" customFormat="1" ht="18.75" customHeight="1" x14ac:dyDescent="0.2">
      <c r="B86" s="25" t="s">
        <v>71</v>
      </c>
      <c r="C86" s="46">
        <f>SUM(C67:C85)</f>
        <v>163854871</v>
      </c>
      <c r="D86" s="23">
        <f t="shared" ref="D86:S86" si="5">SUM(D67:D85)</f>
        <v>374801</v>
      </c>
      <c r="E86" s="23">
        <f t="shared" si="5"/>
        <v>0</v>
      </c>
      <c r="F86" s="23">
        <f t="shared" si="5"/>
        <v>96983</v>
      </c>
      <c r="G86" s="23">
        <f t="shared" si="5"/>
        <v>112830</v>
      </c>
      <c r="H86" s="23">
        <f t="shared" si="5"/>
        <v>0</v>
      </c>
      <c r="I86" s="23">
        <f t="shared" si="5"/>
        <v>54000</v>
      </c>
      <c r="J86" s="23">
        <f t="shared" si="5"/>
        <v>0</v>
      </c>
      <c r="K86" s="23">
        <f t="shared" si="5"/>
        <v>1204</v>
      </c>
      <c r="L86" s="23">
        <f t="shared" si="5"/>
        <v>71406539</v>
      </c>
      <c r="M86" s="23">
        <f t="shared" si="5"/>
        <v>18303481</v>
      </c>
      <c r="N86" s="23">
        <f t="shared" si="5"/>
        <v>1000</v>
      </c>
      <c r="O86" s="23">
        <f t="shared" si="5"/>
        <v>72620544</v>
      </c>
      <c r="P86" s="23">
        <f t="shared" si="5"/>
        <v>35875</v>
      </c>
      <c r="Q86" s="23">
        <f t="shared" si="5"/>
        <v>0</v>
      </c>
      <c r="R86" s="23">
        <f t="shared" si="5"/>
        <v>813554</v>
      </c>
      <c r="S86" s="23">
        <f t="shared" si="5"/>
        <v>34060</v>
      </c>
    </row>
    <row r="87" spans="1:19" ht="409.6" x14ac:dyDescent="0.2">
      <c r="A87" s="3"/>
      <c r="C87" s="46"/>
    </row>
    <row r="88" spans="1:19" ht="409.6" x14ac:dyDescent="0.2">
      <c r="A88" s="7" t="s">
        <v>69</v>
      </c>
      <c r="B88" s="1" t="s">
        <v>99</v>
      </c>
      <c r="C88" s="46">
        <f>SUM(D88:S88)</f>
        <v>257286</v>
      </c>
      <c r="D88" s="3">
        <v>586</v>
      </c>
      <c r="P88" s="3">
        <v>256700</v>
      </c>
    </row>
    <row r="89" spans="1:19" ht="409.6" x14ac:dyDescent="0.2">
      <c r="A89" s="7" t="s">
        <v>68</v>
      </c>
      <c r="B89" s="1" t="s">
        <v>48</v>
      </c>
      <c r="C89" s="46">
        <v>34201</v>
      </c>
      <c r="D89" s="3">
        <v>34201</v>
      </c>
    </row>
    <row r="90" spans="1:19" s="35" customFormat="1" ht="18.75" customHeight="1" x14ac:dyDescent="0.2">
      <c r="A90" s="34"/>
      <c r="B90" s="25" t="s">
        <v>71</v>
      </c>
      <c r="C90" s="46">
        <f>SUM(C88:C89)</f>
        <v>291487</v>
      </c>
      <c r="D90" s="23">
        <f t="shared" ref="D90:S90" si="6">SUM(D88:D89)</f>
        <v>34787</v>
      </c>
      <c r="E90" s="23">
        <f t="shared" si="6"/>
        <v>0</v>
      </c>
      <c r="F90" s="23">
        <f t="shared" si="6"/>
        <v>0</v>
      </c>
      <c r="G90" s="23">
        <f t="shared" si="6"/>
        <v>0</v>
      </c>
      <c r="H90" s="23">
        <f t="shared" si="6"/>
        <v>0</v>
      </c>
      <c r="I90" s="23">
        <f t="shared" si="6"/>
        <v>0</v>
      </c>
      <c r="J90" s="23">
        <f t="shared" si="6"/>
        <v>0</v>
      </c>
      <c r="K90" s="23">
        <f t="shared" si="6"/>
        <v>0</v>
      </c>
      <c r="L90" s="23">
        <f t="shared" si="6"/>
        <v>0</v>
      </c>
      <c r="M90" s="23">
        <f t="shared" si="6"/>
        <v>0</v>
      </c>
      <c r="N90" s="23">
        <f t="shared" si="6"/>
        <v>0</v>
      </c>
      <c r="O90" s="23">
        <f t="shared" si="6"/>
        <v>0</v>
      </c>
      <c r="P90" s="23">
        <f t="shared" si="6"/>
        <v>256700</v>
      </c>
      <c r="Q90" s="23">
        <f t="shared" si="6"/>
        <v>0</v>
      </c>
      <c r="R90" s="23">
        <f t="shared" si="6"/>
        <v>0</v>
      </c>
      <c r="S90" s="23">
        <f t="shared" si="6"/>
        <v>0</v>
      </c>
    </row>
    <row r="91" spans="1:19" ht="409.6" x14ac:dyDescent="0.2">
      <c r="C91" s="46"/>
    </row>
    <row r="92" spans="1:19" ht="409.6" x14ac:dyDescent="0.2">
      <c r="C92" s="46"/>
    </row>
    <row r="93" spans="1:19" ht="409.6" x14ac:dyDescent="0.2">
      <c r="B93" s="1" t="s">
        <v>141</v>
      </c>
      <c r="C93" s="46"/>
    </row>
    <row r="94" spans="1:19" ht="409.6" x14ac:dyDescent="0.2">
      <c r="C94" s="46"/>
    </row>
    <row r="95" spans="1:19" ht="409.6" x14ac:dyDescent="0.2">
      <c r="C95" s="46"/>
    </row>
    <row r="96" spans="1:19" ht="409.6" x14ac:dyDescent="0.2">
      <c r="C96" s="46"/>
    </row>
    <row r="97" spans="3:3" ht="409.6" x14ac:dyDescent="0.2">
      <c r="C97" s="46"/>
    </row>
    <row r="98" spans="3:3" ht="409.6" x14ac:dyDescent="0.2">
      <c r="C98" s="46"/>
    </row>
    <row r="99" spans="3:3" ht="409.6" x14ac:dyDescent="0.2">
      <c r="C99" s="46"/>
    </row>
    <row r="100" spans="3:3" ht="409.6" x14ac:dyDescent="0.2">
      <c r="C100" s="46"/>
    </row>
    <row r="101" spans="3:3" ht="409.6" x14ac:dyDescent="0.2">
      <c r="C101" s="46"/>
    </row>
    <row r="102" spans="3:3" ht="409.6" x14ac:dyDescent="0.2">
      <c r="C102" s="46"/>
    </row>
    <row r="103" spans="3:3" ht="409.6" x14ac:dyDescent="0.2">
      <c r="C103" s="46"/>
    </row>
    <row r="104" spans="3:3" ht="409.6" x14ac:dyDescent="0.2">
      <c r="C104" s="46"/>
    </row>
    <row r="105" spans="3:3" ht="409.6" x14ac:dyDescent="0.2">
      <c r="C105" s="46"/>
    </row>
    <row r="106" spans="3:3" ht="409.6" x14ac:dyDescent="0.2">
      <c r="C106" s="46"/>
    </row>
    <row r="107" spans="3:3" ht="409.6" x14ac:dyDescent="0.2">
      <c r="C107" s="46"/>
    </row>
    <row r="108" spans="3:3" ht="409.6" x14ac:dyDescent="0.2">
      <c r="C108" s="46"/>
    </row>
    <row r="109" spans="3:3" ht="409.6" x14ac:dyDescent="0.2">
      <c r="C109" s="44"/>
    </row>
    <row r="111" spans="3:3" ht="409.6" x14ac:dyDescent="0.2">
      <c r="C111" s="46"/>
    </row>
    <row r="112" spans="3:3" ht="409.6" x14ac:dyDescent="0.2">
      <c r="C112" s="46"/>
    </row>
    <row r="113" spans="3:3" ht="409.6" x14ac:dyDescent="0.2">
      <c r="C113" s="46"/>
    </row>
    <row r="114" spans="3:3" ht="409.6" x14ac:dyDescent="0.2">
      <c r="C114" s="44"/>
    </row>
  </sheetData>
  <phoneticPr fontId="0" type="noConversion"/>
  <printOptions horizontalCentered="1"/>
  <pageMargins left="0.31496062992125984" right="0.31496062992125984" top="0.27559055118110237" bottom="0.74803149606299213" header="0.43307086614173229" footer="0.31496062992125984"/>
  <pageSetup paperSize="8" fitToHeight="2" orientation="landscape" verticalDpi="4" r:id="rId1"/>
  <headerFooter alignWithMargins="0">
    <oddFooter>&amp;LEVD / SECO BWIP&amp;C&amp;P&amp;R Vertraulich</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U114"/>
  <sheetViews>
    <sheetView view="pageLayout" zoomScaleNormal="100" workbookViewId="0">
      <selection activeCell="E62" sqref="E62"/>
    </sheetView>
  </sheetViews>
  <sheetFormatPr baseColWidth="10" defaultColWidth="9.7109375" defaultRowHeight="12.75" x14ac:dyDescent="0.2"/>
  <cols>
    <col min="1" max="1" width="10.7109375" style="7" bestFit="1" customWidth="1"/>
    <col min="2" max="2" width="35.7109375" style="1" customWidth="1"/>
    <col min="3" max="3" width="15.85546875" style="41" bestFit="1" customWidth="1"/>
    <col min="4" max="12" width="9" style="3" customWidth="1"/>
    <col min="13" max="13" width="10" style="3" bestFit="1" customWidth="1"/>
    <col min="14" max="20" width="9" style="3" customWidth="1"/>
    <col min="21" max="16384" width="9.7109375" style="3"/>
  </cols>
  <sheetData>
    <row r="2" spans="1:20" ht="22.5" customHeight="1" x14ac:dyDescent="0.35">
      <c r="B2" s="31" t="s">
        <v>129</v>
      </c>
      <c r="D2" s="2"/>
      <c r="G2" s="4"/>
      <c r="H2" s="4"/>
      <c r="I2" s="4"/>
      <c r="J2" s="4"/>
      <c r="K2" s="5"/>
      <c r="L2" s="5"/>
      <c r="M2" s="5"/>
      <c r="N2" s="5"/>
    </row>
    <row r="3" spans="1:20" ht="11.25" customHeight="1" x14ac:dyDescent="0.2"/>
    <row r="4" spans="1:20" s="26" customFormat="1" ht="23.25" customHeight="1" x14ac:dyDescent="0.2">
      <c r="A4" s="16" t="s">
        <v>63</v>
      </c>
      <c r="B4" s="16" t="s">
        <v>0</v>
      </c>
      <c r="C4" s="42" t="s">
        <v>14</v>
      </c>
      <c r="D4" s="17" t="s">
        <v>3</v>
      </c>
      <c r="E4" s="17" t="s">
        <v>17</v>
      </c>
      <c r="F4" s="17" t="s">
        <v>2</v>
      </c>
      <c r="G4" s="17" t="s">
        <v>1</v>
      </c>
      <c r="H4" s="17" t="s">
        <v>4</v>
      </c>
      <c r="I4" s="17" t="s">
        <v>5</v>
      </c>
      <c r="J4" s="17" t="s">
        <v>6</v>
      </c>
      <c r="K4" s="17" t="s">
        <v>7</v>
      </c>
      <c r="L4" s="17" t="s">
        <v>120</v>
      </c>
      <c r="M4" s="17" t="s">
        <v>8</v>
      </c>
      <c r="N4" s="17" t="s">
        <v>9</v>
      </c>
      <c r="O4" s="17" t="s">
        <v>10</v>
      </c>
      <c r="P4" s="17" t="s">
        <v>11</v>
      </c>
      <c r="Q4" s="17" t="s">
        <v>16</v>
      </c>
      <c r="R4" s="17" t="s">
        <v>15</v>
      </c>
      <c r="S4" s="17" t="s">
        <v>12</v>
      </c>
      <c r="T4" s="17" t="s">
        <v>13</v>
      </c>
    </row>
    <row r="5" spans="1:20" s="11" customFormat="1" x14ac:dyDescent="0.2">
      <c r="A5" s="8"/>
      <c r="B5" s="13"/>
      <c r="C5" s="43"/>
      <c r="D5" s="13"/>
      <c r="E5" s="13"/>
      <c r="F5" s="13"/>
      <c r="G5" s="13"/>
      <c r="H5" s="13"/>
      <c r="I5" s="13"/>
      <c r="J5" s="13"/>
      <c r="K5" s="13"/>
      <c r="L5" s="13"/>
      <c r="M5" s="13"/>
      <c r="N5" s="13"/>
      <c r="O5" s="13"/>
      <c r="P5" s="13"/>
      <c r="Q5" s="13"/>
      <c r="R5" s="13"/>
      <c r="S5" s="13"/>
      <c r="T5" s="13"/>
    </row>
    <row r="6" spans="1:20" s="32" customFormat="1" ht="18.75" customHeight="1" x14ac:dyDescent="0.2">
      <c r="A6" s="33"/>
      <c r="B6" s="20" t="s">
        <v>118</v>
      </c>
      <c r="C6" s="44">
        <f t="shared" ref="C6:T6" si="0">SUM(C48+C63+C75+C99+C104)</f>
        <v>493035484</v>
      </c>
      <c r="D6" s="21">
        <f t="shared" si="0"/>
        <v>3693063</v>
      </c>
      <c r="E6" s="21">
        <f t="shared" si="0"/>
        <v>0</v>
      </c>
      <c r="F6" s="21">
        <f t="shared" si="0"/>
        <v>1989710</v>
      </c>
      <c r="G6" s="21">
        <f t="shared" si="0"/>
        <v>4902781</v>
      </c>
      <c r="H6" s="21">
        <f t="shared" si="0"/>
        <v>1474690</v>
      </c>
      <c r="I6" s="21">
        <f t="shared" si="0"/>
        <v>52466413</v>
      </c>
      <c r="J6" s="21">
        <f t="shared" si="0"/>
        <v>833490</v>
      </c>
      <c r="K6" s="21">
        <f t="shared" si="0"/>
        <v>1968009</v>
      </c>
      <c r="L6" s="21">
        <f t="shared" si="0"/>
        <v>36728</v>
      </c>
      <c r="M6" s="21">
        <f t="shared" si="0"/>
        <v>380632901</v>
      </c>
      <c r="N6" s="21">
        <f t="shared" si="0"/>
        <v>15071481</v>
      </c>
      <c r="O6" s="21">
        <f t="shared" si="0"/>
        <v>349058</v>
      </c>
      <c r="P6" s="21">
        <f t="shared" si="0"/>
        <v>21641568</v>
      </c>
      <c r="Q6" s="21">
        <f t="shared" si="0"/>
        <v>4123352</v>
      </c>
      <c r="R6" s="21">
        <f t="shared" si="0"/>
        <v>1240805</v>
      </c>
      <c r="S6" s="21">
        <f t="shared" si="0"/>
        <v>1498770</v>
      </c>
      <c r="T6" s="21">
        <f t="shared" si="0"/>
        <v>1082265</v>
      </c>
    </row>
    <row r="7" spans="1:20" s="11" customFormat="1" x14ac:dyDescent="0.2">
      <c r="A7" s="8"/>
      <c r="B7" s="9"/>
      <c r="C7" s="45"/>
    </row>
    <row r="8" spans="1:20" x14ac:dyDescent="0.2">
      <c r="A8" s="7" t="s">
        <v>64</v>
      </c>
      <c r="B8" s="1" t="s">
        <v>20</v>
      </c>
      <c r="C8" s="46">
        <f>SUM(D8:T8)</f>
        <v>3000</v>
      </c>
      <c r="D8" s="3">
        <v>3000</v>
      </c>
    </row>
    <row r="9" spans="1:20" x14ac:dyDescent="0.2">
      <c r="B9" s="1" t="s">
        <v>122</v>
      </c>
      <c r="C9" s="46">
        <f>SUM(D9:T9)</f>
        <v>12000</v>
      </c>
      <c r="N9" s="3">
        <v>12000</v>
      </c>
    </row>
    <row r="10" spans="1:20" x14ac:dyDescent="0.2">
      <c r="B10" s="1" t="s">
        <v>23</v>
      </c>
      <c r="C10" s="46">
        <f>SUM(D10:T10)</f>
        <v>11000</v>
      </c>
      <c r="D10" s="3">
        <v>11000</v>
      </c>
    </row>
    <row r="11" spans="1:20" x14ac:dyDescent="0.2">
      <c r="A11" s="3"/>
      <c r="B11" s="1" t="s">
        <v>73</v>
      </c>
      <c r="C11" s="46">
        <f>SUM(D11:T11)</f>
        <v>223864</v>
      </c>
      <c r="D11" s="3">
        <v>38345</v>
      </c>
      <c r="F11" s="3">
        <v>297</v>
      </c>
      <c r="G11" s="3">
        <v>5867</v>
      </c>
      <c r="M11" s="3">
        <v>54351</v>
      </c>
      <c r="P11" s="3">
        <v>125004</v>
      </c>
    </row>
    <row r="12" spans="1:20" x14ac:dyDescent="0.2">
      <c r="B12" s="1" t="s">
        <v>24</v>
      </c>
      <c r="C12" s="46">
        <f>SUM(D12:T12)</f>
        <v>28100</v>
      </c>
      <c r="F12" s="3">
        <v>8320</v>
      </c>
      <c r="P12" s="3">
        <v>19780</v>
      </c>
    </row>
    <row r="13" spans="1:20" x14ac:dyDescent="0.2">
      <c r="B13" s="1" t="s">
        <v>74</v>
      </c>
      <c r="C13" s="46">
        <f t="shared" ref="C13:C47" si="1">SUM(D13:T13)</f>
        <v>33000</v>
      </c>
      <c r="N13" s="3">
        <v>33000</v>
      </c>
    </row>
    <row r="14" spans="1:20" x14ac:dyDescent="0.2">
      <c r="B14" s="1" t="s">
        <v>75</v>
      </c>
      <c r="C14" s="46">
        <f t="shared" si="1"/>
        <v>2012293</v>
      </c>
      <c r="D14" s="3">
        <v>47372</v>
      </c>
      <c r="G14" s="3">
        <v>3538</v>
      </c>
      <c r="I14" s="3">
        <v>1923154</v>
      </c>
      <c r="P14" s="3">
        <v>37989</v>
      </c>
      <c r="T14" s="3">
        <v>240</v>
      </c>
    </row>
    <row r="15" spans="1:20" x14ac:dyDescent="0.2">
      <c r="B15" s="1" t="s">
        <v>76</v>
      </c>
      <c r="C15" s="46">
        <f t="shared" si="1"/>
        <v>18822945</v>
      </c>
      <c r="D15" s="3">
        <v>545225</v>
      </c>
      <c r="F15" s="3">
        <v>396234</v>
      </c>
      <c r="G15" s="3">
        <v>2904272</v>
      </c>
      <c r="H15" s="3">
        <v>693484</v>
      </c>
      <c r="I15" s="3">
        <v>4084712</v>
      </c>
      <c r="J15" s="5">
        <v>4055</v>
      </c>
      <c r="K15" s="3">
        <v>674126</v>
      </c>
      <c r="M15" s="3">
        <v>2648325</v>
      </c>
      <c r="N15" s="3">
        <v>5308770</v>
      </c>
      <c r="P15" s="5">
        <v>576265</v>
      </c>
      <c r="Q15" s="3">
        <v>81884</v>
      </c>
      <c r="R15" s="3">
        <v>881636</v>
      </c>
      <c r="T15" s="5">
        <v>23957</v>
      </c>
    </row>
    <row r="16" spans="1:20" x14ac:dyDescent="0.2">
      <c r="B16" s="1" t="s">
        <v>106</v>
      </c>
      <c r="C16" s="46">
        <f t="shared" si="1"/>
        <v>175000</v>
      </c>
      <c r="H16" s="3">
        <v>175000</v>
      </c>
      <c r="J16" s="5"/>
      <c r="P16" s="5"/>
      <c r="T16" s="5"/>
    </row>
    <row r="17" spans="2:20" x14ac:dyDescent="0.2">
      <c r="B17" s="1" t="s">
        <v>77</v>
      </c>
      <c r="C17" s="46">
        <f t="shared" si="1"/>
        <v>2270857</v>
      </c>
      <c r="D17" s="3">
        <v>50827</v>
      </c>
      <c r="G17" s="5">
        <v>72461</v>
      </c>
      <c r="I17" s="3">
        <v>256858</v>
      </c>
      <c r="M17" s="3">
        <v>1890711</v>
      </c>
    </row>
    <row r="18" spans="2:20" x14ac:dyDescent="0.2">
      <c r="B18" s="1" t="s">
        <v>78</v>
      </c>
      <c r="C18" s="46">
        <f t="shared" si="1"/>
        <v>7211614</v>
      </c>
      <c r="D18" s="3">
        <v>744922</v>
      </c>
      <c r="F18" s="3">
        <v>4833</v>
      </c>
      <c r="G18" s="3">
        <v>17641</v>
      </c>
      <c r="H18" s="5">
        <v>168745</v>
      </c>
      <c r="K18" s="3">
        <v>3873</v>
      </c>
      <c r="L18" s="3">
        <v>32094</v>
      </c>
      <c r="M18" s="5">
        <v>2198249</v>
      </c>
      <c r="N18" s="3">
        <v>2825073</v>
      </c>
      <c r="P18" s="3">
        <v>879949</v>
      </c>
      <c r="Q18" s="5">
        <v>197440</v>
      </c>
      <c r="R18" s="3">
        <v>138795</v>
      </c>
    </row>
    <row r="19" spans="2:20" x14ac:dyDescent="0.2">
      <c r="B19" s="1" t="s">
        <v>79</v>
      </c>
      <c r="C19" s="46">
        <f>SUM(D19:T19)</f>
        <v>1002818</v>
      </c>
      <c r="H19" s="3">
        <v>288461</v>
      </c>
      <c r="N19" s="5">
        <v>67280</v>
      </c>
      <c r="P19" s="5">
        <v>412605</v>
      </c>
      <c r="R19" s="3">
        <v>189363</v>
      </c>
      <c r="S19" s="3">
        <v>45109</v>
      </c>
    </row>
    <row r="20" spans="2:20" x14ac:dyDescent="0.2">
      <c r="B20" s="1" t="s">
        <v>80</v>
      </c>
      <c r="C20" s="46">
        <f t="shared" si="1"/>
        <v>7629700</v>
      </c>
      <c r="D20" s="5">
        <v>120324</v>
      </c>
      <c r="F20" s="3">
        <v>448570</v>
      </c>
      <c r="I20" s="3">
        <v>2031279</v>
      </c>
      <c r="J20" s="3">
        <v>25064</v>
      </c>
      <c r="K20" s="3">
        <v>547991</v>
      </c>
      <c r="M20" s="5">
        <v>1131732</v>
      </c>
      <c r="N20" s="3">
        <v>1055567</v>
      </c>
      <c r="P20" s="5">
        <v>10</v>
      </c>
      <c r="Q20" s="3">
        <v>2269163</v>
      </c>
    </row>
    <row r="21" spans="2:20" x14ac:dyDescent="0.2">
      <c r="B21" s="1" t="s">
        <v>81</v>
      </c>
      <c r="C21" s="46">
        <f t="shared" si="1"/>
        <v>1309093</v>
      </c>
      <c r="D21" s="5">
        <v>21199</v>
      </c>
      <c r="I21" s="3">
        <v>1280716</v>
      </c>
      <c r="Q21" s="3">
        <v>7178</v>
      </c>
    </row>
    <row r="22" spans="2:20" x14ac:dyDescent="0.2">
      <c r="B22" s="1" t="s">
        <v>82</v>
      </c>
      <c r="C22" s="46">
        <f t="shared" si="1"/>
        <v>739301</v>
      </c>
      <c r="D22" s="5">
        <v>196943</v>
      </c>
      <c r="F22" s="3">
        <v>22694</v>
      </c>
      <c r="L22" s="3">
        <v>4634</v>
      </c>
      <c r="M22" s="3">
        <v>443100</v>
      </c>
      <c r="N22" s="3">
        <v>38022</v>
      </c>
      <c r="P22" s="3">
        <v>17708</v>
      </c>
      <c r="T22" s="3">
        <v>16200</v>
      </c>
    </row>
    <row r="23" spans="2:20" x14ac:dyDescent="0.2">
      <c r="B23" s="1" t="s">
        <v>126</v>
      </c>
      <c r="C23" s="46">
        <f t="shared" si="1"/>
        <v>47794</v>
      </c>
      <c r="D23" s="5">
        <v>2300</v>
      </c>
      <c r="G23" s="3">
        <v>45494</v>
      </c>
    </row>
    <row r="24" spans="2:20" x14ac:dyDescent="0.2">
      <c r="B24" s="1" t="s">
        <v>123</v>
      </c>
      <c r="C24" s="46">
        <f t="shared" si="1"/>
        <v>153176</v>
      </c>
      <c r="D24" s="5"/>
      <c r="Q24" s="3">
        <v>153176</v>
      </c>
    </row>
    <row r="25" spans="2:20" x14ac:dyDescent="0.2">
      <c r="B25" s="1" t="s">
        <v>37</v>
      </c>
      <c r="C25" s="46">
        <f t="shared" si="1"/>
        <v>38990</v>
      </c>
      <c r="D25" s="5">
        <v>38990</v>
      </c>
    </row>
    <row r="26" spans="2:20" x14ac:dyDescent="0.2">
      <c r="B26" s="1" t="s">
        <v>39</v>
      </c>
      <c r="C26" s="46">
        <f t="shared" si="1"/>
        <v>19000</v>
      </c>
      <c r="N26" s="3">
        <v>19000</v>
      </c>
    </row>
    <row r="27" spans="2:20" ht="14.25" customHeight="1" x14ac:dyDescent="0.2">
      <c r="B27" s="1" t="s">
        <v>41</v>
      </c>
      <c r="C27" s="46">
        <f t="shared" si="1"/>
        <v>0</v>
      </c>
    </row>
    <row r="28" spans="2:20" ht="12.95" customHeight="1" x14ac:dyDescent="0.2">
      <c r="B28" s="1" t="s">
        <v>83</v>
      </c>
      <c r="C28" s="46">
        <f t="shared" si="1"/>
        <v>32109</v>
      </c>
      <c r="D28" s="3">
        <v>32109</v>
      </c>
    </row>
    <row r="29" spans="2:20" x14ac:dyDescent="0.2">
      <c r="B29" s="1" t="s">
        <v>44</v>
      </c>
      <c r="C29" s="46">
        <f t="shared" si="1"/>
        <v>0</v>
      </c>
    </row>
    <row r="30" spans="2:20" x14ac:dyDescent="0.2">
      <c r="B30" s="1" t="s">
        <v>124</v>
      </c>
      <c r="C30" s="46">
        <f t="shared" si="1"/>
        <v>997444</v>
      </c>
      <c r="P30" s="3">
        <v>997444</v>
      </c>
    </row>
    <row r="31" spans="2:20" x14ac:dyDescent="0.2">
      <c r="B31" s="1" t="s">
        <v>46</v>
      </c>
      <c r="C31" s="46">
        <f t="shared" si="1"/>
        <v>0</v>
      </c>
    </row>
    <row r="32" spans="2:20" x14ac:dyDescent="0.2">
      <c r="B32" s="1" t="s">
        <v>84</v>
      </c>
      <c r="C32" s="46">
        <f t="shared" si="1"/>
        <v>1386466</v>
      </c>
      <c r="D32" s="3">
        <v>56975</v>
      </c>
      <c r="F32" s="3">
        <v>753669</v>
      </c>
      <c r="G32" s="3">
        <v>2190</v>
      </c>
      <c r="M32" s="3">
        <v>507032</v>
      </c>
      <c r="P32" s="3">
        <v>28875</v>
      </c>
      <c r="T32" s="3">
        <v>37725</v>
      </c>
    </row>
    <row r="33" spans="1:20" x14ac:dyDescent="0.2">
      <c r="B33" s="1" t="s">
        <v>85</v>
      </c>
      <c r="C33" s="46">
        <f>SUM(D33:T33)</f>
        <v>6181806</v>
      </c>
      <c r="D33" s="3">
        <v>21813</v>
      </c>
      <c r="F33" s="3">
        <v>12951</v>
      </c>
      <c r="J33" s="3">
        <v>130981</v>
      </c>
      <c r="M33" s="3">
        <v>5776671</v>
      </c>
      <c r="P33" s="3">
        <v>239390</v>
      </c>
    </row>
    <row r="34" spans="1:20" x14ac:dyDescent="0.2">
      <c r="B34" s="1" t="s">
        <v>86</v>
      </c>
      <c r="C34" s="46">
        <f t="shared" si="1"/>
        <v>979260</v>
      </c>
      <c r="D34" s="3">
        <v>220314</v>
      </c>
      <c r="F34" s="3">
        <v>504</v>
      </c>
      <c r="G34" s="3">
        <v>1470</v>
      </c>
      <c r="K34" s="3">
        <v>628410</v>
      </c>
      <c r="M34" s="3">
        <v>200</v>
      </c>
      <c r="P34" s="3">
        <v>48265</v>
      </c>
      <c r="Q34" s="3">
        <v>68807</v>
      </c>
      <c r="S34" s="3">
        <v>11290</v>
      </c>
    </row>
    <row r="35" spans="1:20" x14ac:dyDescent="0.2">
      <c r="B35" s="1" t="s">
        <v>87</v>
      </c>
      <c r="C35" s="46">
        <f>SUM(D35:T35)</f>
        <v>2643843</v>
      </c>
      <c r="D35" s="5">
        <v>8785</v>
      </c>
      <c r="F35" s="3">
        <v>5927</v>
      </c>
      <c r="N35" s="3">
        <v>743908</v>
      </c>
      <c r="Q35" s="3">
        <v>988042</v>
      </c>
      <c r="S35" s="3">
        <v>897181</v>
      </c>
    </row>
    <row r="36" spans="1:20" x14ac:dyDescent="0.2">
      <c r="B36" s="1" t="s">
        <v>88</v>
      </c>
      <c r="C36" s="46">
        <f t="shared" si="1"/>
        <v>143514</v>
      </c>
      <c r="D36" s="3">
        <v>143514</v>
      </c>
    </row>
    <row r="37" spans="1:20" x14ac:dyDescent="0.2">
      <c r="B37" s="1" t="s">
        <v>51</v>
      </c>
      <c r="C37" s="46">
        <f t="shared" si="1"/>
        <v>1243</v>
      </c>
      <c r="D37" s="5">
        <v>1243</v>
      </c>
    </row>
    <row r="38" spans="1:20" x14ac:dyDescent="0.2">
      <c r="B38" s="1" t="s">
        <v>52</v>
      </c>
      <c r="C38" s="46">
        <f t="shared" si="1"/>
        <v>15165</v>
      </c>
      <c r="D38" s="5">
        <v>15165</v>
      </c>
    </row>
    <row r="39" spans="1:20" x14ac:dyDescent="0.2">
      <c r="B39" s="1" t="s">
        <v>89</v>
      </c>
      <c r="C39" s="46">
        <f>SUM(D39:T39)</f>
        <v>309096</v>
      </c>
      <c r="D39" s="5">
        <v>24940</v>
      </c>
      <c r="F39" s="5">
        <v>95079</v>
      </c>
      <c r="I39" s="3">
        <v>34772</v>
      </c>
      <c r="M39" s="3">
        <v>17625</v>
      </c>
      <c r="P39" s="3">
        <v>22680</v>
      </c>
      <c r="S39" s="3">
        <v>114000</v>
      </c>
    </row>
    <row r="40" spans="1:20" x14ac:dyDescent="0.2">
      <c r="B40" s="1" t="s">
        <v>55</v>
      </c>
      <c r="C40" s="46">
        <f t="shared" si="1"/>
        <v>20540</v>
      </c>
      <c r="D40" s="5">
        <v>2004</v>
      </c>
      <c r="M40" s="3">
        <v>18536</v>
      </c>
    </row>
    <row r="41" spans="1:20" x14ac:dyDescent="0.2">
      <c r="B41" s="1" t="s">
        <v>90</v>
      </c>
      <c r="C41" s="46">
        <f t="shared" si="1"/>
        <v>2170640</v>
      </c>
      <c r="D41" s="3">
        <v>606806</v>
      </c>
      <c r="F41" s="3">
        <v>125</v>
      </c>
      <c r="I41" s="3">
        <v>119895</v>
      </c>
      <c r="M41" s="3">
        <v>6948</v>
      </c>
      <c r="N41" s="3">
        <v>1410724</v>
      </c>
      <c r="P41" s="3">
        <v>26142</v>
      </c>
    </row>
    <row r="42" spans="1:20" x14ac:dyDescent="0.2">
      <c r="B42" s="1" t="s">
        <v>91</v>
      </c>
      <c r="C42" s="46">
        <f t="shared" si="1"/>
        <v>619320</v>
      </c>
      <c r="D42" s="3">
        <v>13035</v>
      </c>
      <c r="K42" s="3">
        <v>82068</v>
      </c>
      <c r="P42" s="3">
        <v>103845</v>
      </c>
      <c r="S42" s="3">
        <v>420372</v>
      </c>
    </row>
    <row r="43" spans="1:20" x14ac:dyDescent="0.2">
      <c r="B43" s="1" t="s">
        <v>92</v>
      </c>
      <c r="C43" s="46">
        <f t="shared" si="1"/>
        <v>44024</v>
      </c>
      <c r="G43" s="3">
        <v>13013</v>
      </c>
      <c r="R43" s="3">
        <v>31011</v>
      </c>
    </row>
    <row r="44" spans="1:20" x14ac:dyDescent="0.2">
      <c r="B44" s="1" t="s">
        <v>59</v>
      </c>
      <c r="C44" s="46">
        <f t="shared" si="1"/>
        <v>0</v>
      </c>
    </row>
    <row r="45" spans="1:20" x14ac:dyDescent="0.2">
      <c r="B45" s="1" t="s">
        <v>94</v>
      </c>
      <c r="C45" s="46">
        <f t="shared" si="1"/>
        <v>67904</v>
      </c>
      <c r="D45" s="3">
        <v>14395</v>
      </c>
      <c r="M45" s="3">
        <v>53509</v>
      </c>
    </row>
    <row r="46" spans="1:20" x14ac:dyDescent="0.2">
      <c r="B46" s="1" t="s">
        <v>93</v>
      </c>
      <c r="C46" s="46">
        <f>SUM(D46:T46)</f>
        <v>95602</v>
      </c>
      <c r="D46" s="5">
        <v>11600</v>
      </c>
      <c r="F46" s="3">
        <v>84002</v>
      </c>
    </row>
    <row r="47" spans="1:20" x14ac:dyDescent="0.2">
      <c r="B47" s="1" t="s">
        <v>62</v>
      </c>
      <c r="C47" s="46">
        <f t="shared" si="1"/>
        <v>0</v>
      </c>
    </row>
    <row r="48" spans="1:20" s="23" customFormat="1" ht="18.75" customHeight="1" x14ac:dyDescent="0.2">
      <c r="A48" s="34"/>
      <c r="B48" s="24" t="s">
        <v>71</v>
      </c>
      <c r="C48" s="46">
        <f>SUM(C8:C47)</f>
        <v>57451521</v>
      </c>
      <c r="D48" s="23">
        <f t="shared" ref="D48:T48" si="2">SUM(D8:D47)</f>
        <v>2993145</v>
      </c>
      <c r="E48" s="23">
        <f t="shared" si="2"/>
        <v>0</v>
      </c>
      <c r="F48" s="23">
        <f t="shared" si="2"/>
        <v>1833205</v>
      </c>
      <c r="G48" s="23">
        <f t="shared" si="2"/>
        <v>3065946</v>
      </c>
      <c r="H48" s="23">
        <f t="shared" si="2"/>
        <v>1325690</v>
      </c>
      <c r="I48" s="23">
        <f t="shared" si="2"/>
        <v>9731386</v>
      </c>
      <c r="J48" s="23">
        <f t="shared" si="2"/>
        <v>160100</v>
      </c>
      <c r="K48" s="23">
        <f t="shared" si="2"/>
        <v>1936468</v>
      </c>
      <c r="L48" s="23">
        <f t="shared" si="2"/>
        <v>36728</v>
      </c>
      <c r="M48" s="23">
        <f t="shared" si="2"/>
        <v>14746989</v>
      </c>
      <c r="N48" s="23">
        <f t="shared" si="2"/>
        <v>11513344</v>
      </c>
      <c r="O48" s="23">
        <f t="shared" si="2"/>
        <v>0</v>
      </c>
      <c r="P48" s="23">
        <f t="shared" si="2"/>
        <v>3535951</v>
      </c>
      <c r="Q48" s="23">
        <f t="shared" si="2"/>
        <v>3765690</v>
      </c>
      <c r="R48" s="23">
        <f t="shared" si="2"/>
        <v>1240805</v>
      </c>
      <c r="S48" s="23">
        <f t="shared" si="2"/>
        <v>1487952</v>
      </c>
      <c r="T48" s="23">
        <f t="shared" si="2"/>
        <v>78122</v>
      </c>
    </row>
    <row r="49" spans="1:21" x14ac:dyDescent="0.2">
      <c r="C49" s="44"/>
    </row>
    <row r="50" spans="1:21" x14ac:dyDescent="0.2">
      <c r="A50" s="7" t="s">
        <v>65</v>
      </c>
      <c r="B50" s="1" t="s">
        <v>104</v>
      </c>
      <c r="C50" s="41">
        <f t="shared" ref="C50:C60" si="3">SUM(D50:T50)</f>
        <v>299920</v>
      </c>
      <c r="D50" s="3">
        <v>1920</v>
      </c>
      <c r="N50" s="3">
        <v>298000</v>
      </c>
    </row>
    <row r="51" spans="1:21" x14ac:dyDescent="0.2">
      <c r="B51" s="1" t="s">
        <v>19</v>
      </c>
      <c r="C51" s="46">
        <f t="shared" si="3"/>
        <v>1078843</v>
      </c>
      <c r="G51" s="3">
        <v>685785</v>
      </c>
      <c r="N51" s="3">
        <v>44000</v>
      </c>
      <c r="O51" s="3">
        <v>349058</v>
      </c>
    </row>
    <row r="52" spans="1:21" x14ac:dyDescent="0.2">
      <c r="B52" s="1" t="s">
        <v>21</v>
      </c>
      <c r="C52" s="46">
        <f t="shared" si="3"/>
        <v>0</v>
      </c>
    </row>
    <row r="53" spans="1:21" x14ac:dyDescent="0.2">
      <c r="B53" s="1" t="s">
        <v>25</v>
      </c>
      <c r="C53" s="46">
        <f t="shared" si="3"/>
        <v>0</v>
      </c>
    </row>
    <row r="54" spans="1:21" x14ac:dyDescent="0.2">
      <c r="B54" s="1" t="s">
        <v>35</v>
      </c>
      <c r="C54" s="46">
        <f t="shared" si="3"/>
        <v>36740</v>
      </c>
      <c r="D54" s="3">
        <v>8000</v>
      </c>
      <c r="F54" s="3">
        <v>28740</v>
      </c>
    </row>
    <row r="55" spans="1:21" x14ac:dyDescent="0.2">
      <c r="B55" s="1" t="s">
        <v>109</v>
      </c>
      <c r="C55" s="46">
        <f t="shared" si="3"/>
        <v>34500</v>
      </c>
      <c r="D55" s="3">
        <v>34500</v>
      </c>
    </row>
    <row r="56" spans="1:21" x14ac:dyDescent="0.2">
      <c r="B56" s="1" t="s">
        <v>110</v>
      </c>
      <c r="C56" s="46">
        <f t="shared" si="3"/>
        <v>30000</v>
      </c>
      <c r="N56" s="3">
        <v>30000</v>
      </c>
    </row>
    <row r="57" spans="1:21" x14ac:dyDescent="0.2">
      <c r="B57" s="1" t="s">
        <v>47</v>
      </c>
      <c r="C57" s="46">
        <f t="shared" si="3"/>
        <v>0</v>
      </c>
    </row>
    <row r="58" spans="1:21" x14ac:dyDescent="0.2">
      <c r="B58" s="1" t="s">
        <v>56</v>
      </c>
      <c r="C58" s="46">
        <f t="shared" si="3"/>
        <v>295528</v>
      </c>
      <c r="T58" s="3">
        <v>295528</v>
      </c>
    </row>
    <row r="59" spans="1:21" x14ac:dyDescent="0.2">
      <c r="B59" s="1" t="s">
        <v>114</v>
      </c>
      <c r="C59" s="46">
        <f t="shared" si="3"/>
        <v>754471</v>
      </c>
      <c r="G59" s="3">
        <v>754471</v>
      </c>
    </row>
    <row r="60" spans="1:21" x14ac:dyDescent="0.2">
      <c r="B60" s="1" t="s">
        <v>58</v>
      </c>
      <c r="C60" s="46">
        <f t="shared" si="3"/>
        <v>0</v>
      </c>
    </row>
    <row r="61" spans="1:21" x14ac:dyDescent="0.2">
      <c r="B61" s="1" t="s">
        <v>100</v>
      </c>
      <c r="C61" s="46"/>
    </row>
    <row r="62" spans="1:21" x14ac:dyDescent="0.2">
      <c r="B62" s="1" t="s">
        <v>116</v>
      </c>
      <c r="C62" s="46">
        <f>SUM(D62:T62)</f>
        <v>30000</v>
      </c>
      <c r="N62" s="3">
        <v>30000</v>
      </c>
    </row>
    <row r="63" spans="1:21" s="35" customFormat="1" ht="18.75" customHeight="1" x14ac:dyDescent="0.2">
      <c r="A63" s="34"/>
      <c r="B63" s="25" t="s">
        <v>71</v>
      </c>
      <c r="C63" s="46">
        <f>SUM(C50:C62)</f>
        <v>2560002</v>
      </c>
      <c r="D63" s="23">
        <f t="shared" ref="D63:T63" si="4">SUM(D50:D60)</f>
        <v>44420</v>
      </c>
      <c r="E63" s="23">
        <f t="shared" si="4"/>
        <v>0</v>
      </c>
      <c r="F63" s="23">
        <f t="shared" si="4"/>
        <v>28740</v>
      </c>
      <c r="G63" s="23">
        <f t="shared" si="4"/>
        <v>1440256</v>
      </c>
      <c r="H63" s="23">
        <f t="shared" si="4"/>
        <v>0</v>
      </c>
      <c r="I63" s="23">
        <f t="shared" si="4"/>
        <v>0</v>
      </c>
      <c r="J63" s="23">
        <f t="shared" si="4"/>
        <v>0</v>
      </c>
      <c r="K63" s="23">
        <f t="shared" si="4"/>
        <v>0</v>
      </c>
      <c r="L63" s="23">
        <f t="shared" si="4"/>
        <v>0</v>
      </c>
      <c r="M63" s="23">
        <f>SUM(M50:M62)</f>
        <v>0</v>
      </c>
      <c r="N63" s="23">
        <f t="shared" si="4"/>
        <v>372000</v>
      </c>
      <c r="O63" s="23">
        <f t="shared" si="4"/>
        <v>349058</v>
      </c>
      <c r="P63" s="23">
        <f t="shared" si="4"/>
        <v>0</v>
      </c>
      <c r="Q63" s="23">
        <f t="shared" si="4"/>
        <v>0</v>
      </c>
      <c r="R63" s="23">
        <f t="shared" si="4"/>
        <v>0</v>
      </c>
      <c r="S63" s="23">
        <f t="shared" si="4"/>
        <v>0</v>
      </c>
      <c r="T63" s="23">
        <f t="shared" si="4"/>
        <v>295528</v>
      </c>
    </row>
    <row r="64" spans="1:21" s="35" customFormat="1" ht="53.25" customHeight="1" x14ac:dyDescent="0.2">
      <c r="A64" s="34"/>
      <c r="B64" s="25"/>
      <c r="C64" s="46"/>
      <c r="D64" s="23"/>
      <c r="E64" s="23"/>
      <c r="F64" s="23"/>
      <c r="G64" s="23"/>
      <c r="H64" s="23"/>
      <c r="I64" s="23"/>
      <c r="J64" s="23"/>
      <c r="K64" s="23"/>
      <c r="L64" s="23"/>
      <c r="M64" s="23"/>
      <c r="N64" s="23"/>
      <c r="O64" s="23"/>
      <c r="P64" s="23"/>
      <c r="Q64" s="23"/>
      <c r="R64" s="23"/>
      <c r="S64" s="23"/>
      <c r="T64" s="23"/>
      <c r="U64" s="12"/>
    </row>
    <row r="65" spans="1:20" s="26" customFormat="1" ht="23.25" customHeight="1" x14ac:dyDescent="0.2">
      <c r="A65" s="16" t="s">
        <v>63</v>
      </c>
      <c r="B65" s="16" t="s">
        <v>0</v>
      </c>
      <c r="C65" s="46" t="s">
        <v>14</v>
      </c>
      <c r="D65" s="17" t="s">
        <v>3</v>
      </c>
      <c r="E65" s="17" t="s">
        <v>17</v>
      </c>
      <c r="F65" s="17" t="s">
        <v>2</v>
      </c>
      <c r="G65" s="17" t="s">
        <v>1</v>
      </c>
      <c r="H65" s="17" t="s">
        <v>4</v>
      </c>
      <c r="I65" s="17" t="s">
        <v>5</v>
      </c>
      <c r="J65" s="17" t="s">
        <v>6</v>
      </c>
      <c r="K65" s="17" t="s">
        <v>7</v>
      </c>
      <c r="L65" s="17" t="s">
        <v>120</v>
      </c>
      <c r="M65" s="17" t="s">
        <v>8</v>
      </c>
      <c r="N65" s="17" t="s">
        <v>9</v>
      </c>
      <c r="O65" s="17" t="s">
        <v>10</v>
      </c>
      <c r="P65" s="17" t="s">
        <v>11</v>
      </c>
      <c r="Q65" s="17" t="s">
        <v>16</v>
      </c>
      <c r="R65" s="17" t="s">
        <v>15</v>
      </c>
      <c r="S65" s="17" t="s">
        <v>12</v>
      </c>
      <c r="T65" s="17" t="s">
        <v>13</v>
      </c>
    </row>
    <row r="66" spans="1:20" s="38" customFormat="1" ht="12.95" customHeight="1" x14ac:dyDescent="0.2">
      <c r="A66" s="33"/>
      <c r="B66" s="33"/>
      <c r="C66" s="46"/>
      <c r="D66" s="36"/>
      <c r="E66" s="36"/>
      <c r="F66" s="36"/>
      <c r="G66" s="36"/>
      <c r="H66" s="36"/>
      <c r="I66" s="36"/>
      <c r="J66" s="36"/>
      <c r="K66" s="36"/>
      <c r="L66" s="36"/>
      <c r="M66" s="36"/>
      <c r="N66" s="36"/>
      <c r="O66" s="36"/>
      <c r="P66" s="36"/>
      <c r="Q66" s="36"/>
      <c r="R66" s="36"/>
      <c r="S66" s="36"/>
      <c r="T66" s="36"/>
    </row>
    <row r="67" spans="1:20" s="38" customFormat="1" ht="12.95" customHeight="1" x14ac:dyDescent="0.2">
      <c r="A67" s="33" t="s">
        <v>66</v>
      </c>
      <c r="B67" s="33" t="s">
        <v>121</v>
      </c>
      <c r="C67" s="44">
        <f t="shared" ref="C67:C73" si="5">SUM(D67:T67)</f>
        <v>400</v>
      </c>
      <c r="D67" s="40">
        <v>400</v>
      </c>
      <c r="E67" s="36"/>
      <c r="F67" s="36"/>
      <c r="G67" s="36"/>
      <c r="H67" s="36"/>
      <c r="I67" s="36"/>
      <c r="J67" s="36"/>
      <c r="K67" s="36"/>
      <c r="L67" s="36"/>
      <c r="M67" s="36"/>
      <c r="N67" s="36"/>
      <c r="O67" s="36"/>
      <c r="P67" s="36"/>
      <c r="Q67" s="36"/>
      <c r="R67" s="36"/>
      <c r="S67" s="36"/>
      <c r="T67" s="36"/>
    </row>
    <row r="68" spans="1:20" x14ac:dyDescent="0.2">
      <c r="B68" s="1" t="s">
        <v>26</v>
      </c>
      <c r="C68" s="47">
        <f t="shared" si="5"/>
        <v>177290</v>
      </c>
      <c r="D68" s="3">
        <v>27000</v>
      </c>
      <c r="G68" s="3">
        <v>150290</v>
      </c>
    </row>
    <row r="69" spans="1:20" x14ac:dyDescent="0.2">
      <c r="B69" s="1" t="s">
        <v>28</v>
      </c>
      <c r="C69" s="42">
        <f t="shared" si="5"/>
        <v>0</v>
      </c>
    </row>
    <row r="70" spans="1:20" x14ac:dyDescent="0.2">
      <c r="B70" s="1" t="s">
        <v>95</v>
      </c>
      <c r="C70" s="48">
        <f>SUM(D70:T70)</f>
        <v>40975074</v>
      </c>
      <c r="D70" s="3">
        <v>1000</v>
      </c>
      <c r="I70" s="3">
        <v>40863974</v>
      </c>
      <c r="N70" s="3">
        <v>79184</v>
      </c>
      <c r="P70" s="3">
        <v>30916</v>
      </c>
    </row>
    <row r="71" spans="1:20" x14ac:dyDescent="0.2">
      <c r="B71" s="1" t="s">
        <v>36</v>
      </c>
      <c r="C71" s="46">
        <f t="shared" si="5"/>
        <v>0</v>
      </c>
    </row>
    <row r="72" spans="1:20" x14ac:dyDescent="0.2">
      <c r="B72" s="1" t="s">
        <v>45</v>
      </c>
      <c r="C72" s="46">
        <f t="shared" si="5"/>
        <v>30000000</v>
      </c>
      <c r="M72" s="3">
        <v>30000000</v>
      </c>
    </row>
    <row r="73" spans="1:20" x14ac:dyDescent="0.2">
      <c r="B73" s="1" t="s">
        <v>60</v>
      </c>
      <c r="C73" s="46">
        <f t="shared" si="5"/>
        <v>0</v>
      </c>
    </row>
    <row r="74" spans="1:20" x14ac:dyDescent="0.2">
      <c r="B74" s="1" t="s">
        <v>96</v>
      </c>
      <c r="C74" s="46">
        <f>SUM(D74:T74)</f>
        <v>8209633</v>
      </c>
      <c r="D74" s="3">
        <v>35576</v>
      </c>
      <c r="F74" s="3">
        <v>66</v>
      </c>
      <c r="I74" s="3">
        <v>1471794</v>
      </c>
      <c r="J74" s="3">
        <v>2043</v>
      </c>
      <c r="K74" s="3">
        <v>31426</v>
      </c>
      <c r="M74" s="3">
        <v>5412498</v>
      </c>
      <c r="N74" s="3">
        <v>943311</v>
      </c>
      <c r="P74" s="3">
        <v>31214</v>
      </c>
      <c r="Q74" s="5">
        <v>281640</v>
      </c>
      <c r="T74" s="3">
        <v>65</v>
      </c>
    </row>
    <row r="75" spans="1:20" s="35" customFormat="1" ht="18.75" customHeight="1" x14ac:dyDescent="0.2">
      <c r="B75" s="25" t="s">
        <v>71</v>
      </c>
      <c r="C75" s="46">
        <f>SUM(C67:C74)</f>
        <v>79362397</v>
      </c>
      <c r="D75" s="23">
        <f t="shared" ref="D75:T75" si="6">SUM(D68:D74)</f>
        <v>63576</v>
      </c>
      <c r="E75" s="23">
        <f t="shared" si="6"/>
        <v>0</v>
      </c>
      <c r="F75" s="23">
        <f t="shared" si="6"/>
        <v>66</v>
      </c>
      <c r="G75" s="23">
        <f t="shared" si="6"/>
        <v>150290</v>
      </c>
      <c r="H75" s="23">
        <f t="shared" si="6"/>
        <v>0</v>
      </c>
      <c r="I75" s="23">
        <f t="shared" si="6"/>
        <v>42335768</v>
      </c>
      <c r="J75" s="23">
        <f t="shared" si="6"/>
        <v>2043</v>
      </c>
      <c r="K75" s="23">
        <f t="shared" si="6"/>
        <v>31426</v>
      </c>
      <c r="L75" s="23">
        <f t="shared" si="6"/>
        <v>0</v>
      </c>
      <c r="M75" s="23">
        <f t="shared" si="6"/>
        <v>35412498</v>
      </c>
      <c r="N75" s="23">
        <f t="shared" si="6"/>
        <v>1022495</v>
      </c>
      <c r="O75" s="23">
        <f t="shared" si="6"/>
        <v>0</v>
      </c>
      <c r="P75" s="23">
        <f t="shared" si="6"/>
        <v>62130</v>
      </c>
      <c r="Q75" s="23">
        <f t="shared" si="6"/>
        <v>281640</v>
      </c>
      <c r="R75" s="23">
        <f t="shared" si="6"/>
        <v>0</v>
      </c>
      <c r="S75" s="23">
        <f t="shared" si="6"/>
        <v>0</v>
      </c>
      <c r="T75" s="23">
        <f t="shared" si="6"/>
        <v>65</v>
      </c>
    </row>
    <row r="76" spans="1:20" x14ac:dyDescent="0.2">
      <c r="C76" s="46"/>
    </row>
    <row r="77" spans="1:20" x14ac:dyDescent="0.2">
      <c r="A77" s="7" t="s">
        <v>67</v>
      </c>
      <c r="B77" s="1" t="s">
        <v>22</v>
      </c>
      <c r="C77" s="46">
        <f t="shared" ref="C77:C94" si="7">SUM(D77:T77)</f>
        <v>0</v>
      </c>
    </row>
    <row r="78" spans="1:20" x14ac:dyDescent="0.2">
      <c r="B78" s="1" t="s">
        <v>101</v>
      </c>
      <c r="C78" s="46">
        <f t="shared" si="7"/>
        <v>5490</v>
      </c>
      <c r="D78" s="3">
        <v>5490</v>
      </c>
    </row>
    <row r="79" spans="1:20" x14ac:dyDescent="0.2">
      <c r="B79" s="1" t="s">
        <v>27</v>
      </c>
      <c r="C79" s="46">
        <f t="shared" si="7"/>
        <v>450000</v>
      </c>
      <c r="T79" s="3">
        <v>450000</v>
      </c>
    </row>
    <row r="80" spans="1:20" x14ac:dyDescent="0.2">
      <c r="B80" s="1" t="s">
        <v>29</v>
      </c>
      <c r="C80" s="46">
        <f t="shared" si="7"/>
        <v>270480</v>
      </c>
      <c r="D80" s="3">
        <v>90510</v>
      </c>
      <c r="N80" s="3">
        <v>6220</v>
      </c>
      <c r="T80" s="3">
        <v>173750</v>
      </c>
    </row>
    <row r="81" spans="2:20" x14ac:dyDescent="0.2">
      <c r="B81" s="1" t="s">
        <v>30</v>
      </c>
      <c r="C81" s="44">
        <f t="shared" si="7"/>
        <v>49500</v>
      </c>
      <c r="N81" s="3">
        <v>49500</v>
      </c>
    </row>
    <row r="82" spans="2:20" x14ac:dyDescent="0.2">
      <c r="B82" s="1" t="s">
        <v>31</v>
      </c>
      <c r="C82" s="41">
        <f t="shared" si="7"/>
        <v>43300</v>
      </c>
      <c r="D82" s="3">
        <v>19300</v>
      </c>
      <c r="F82" s="3">
        <v>24000</v>
      </c>
    </row>
    <row r="83" spans="2:20" x14ac:dyDescent="0.2">
      <c r="B83" s="1" t="s">
        <v>97</v>
      </c>
      <c r="C83" s="46">
        <f t="shared" si="7"/>
        <v>331462</v>
      </c>
      <c r="D83" s="3">
        <v>5296</v>
      </c>
      <c r="K83" s="3">
        <v>64</v>
      </c>
      <c r="M83" s="3">
        <v>326102</v>
      </c>
    </row>
    <row r="84" spans="2:20" x14ac:dyDescent="0.2">
      <c r="B84" s="1" t="s">
        <v>32</v>
      </c>
      <c r="C84" s="46">
        <f t="shared" si="7"/>
        <v>0</v>
      </c>
    </row>
    <row r="85" spans="2:20" x14ac:dyDescent="0.2">
      <c r="B85" s="1" t="s">
        <v>33</v>
      </c>
      <c r="C85" s="46">
        <f t="shared" si="7"/>
        <v>0</v>
      </c>
    </row>
    <row r="86" spans="2:20" x14ac:dyDescent="0.2">
      <c r="B86" s="1" t="s">
        <v>38</v>
      </c>
      <c r="C86" s="46">
        <f t="shared" si="7"/>
        <v>34814</v>
      </c>
      <c r="D86" s="3">
        <v>15590</v>
      </c>
      <c r="F86" s="3">
        <v>19224</v>
      </c>
    </row>
    <row r="87" spans="2:20" x14ac:dyDescent="0.2">
      <c r="B87" s="1" t="s">
        <v>40</v>
      </c>
      <c r="C87" s="46">
        <f t="shared" si="7"/>
        <v>124750</v>
      </c>
      <c r="G87" s="3">
        <v>124750</v>
      </c>
    </row>
    <row r="88" spans="2:20" x14ac:dyDescent="0.2">
      <c r="B88" s="1" t="s">
        <v>42</v>
      </c>
      <c r="C88" s="46">
        <f t="shared" si="7"/>
        <v>6719</v>
      </c>
      <c r="G88" s="3">
        <v>6719</v>
      </c>
    </row>
    <row r="89" spans="2:20" x14ac:dyDescent="0.2">
      <c r="B89" s="1" t="s">
        <v>43</v>
      </c>
      <c r="C89" s="46">
        <f t="shared" si="7"/>
        <v>182926</v>
      </c>
      <c r="M89" s="3">
        <v>57304</v>
      </c>
      <c r="N89" s="3">
        <v>60000</v>
      </c>
      <c r="Q89" s="3">
        <v>65622</v>
      </c>
    </row>
    <row r="90" spans="2:20" x14ac:dyDescent="0.2">
      <c r="B90" s="1" t="s">
        <v>49</v>
      </c>
      <c r="C90" s="46">
        <f t="shared" si="7"/>
        <v>90008</v>
      </c>
      <c r="M90" s="3">
        <v>90008</v>
      </c>
    </row>
    <row r="91" spans="2:20" x14ac:dyDescent="0.2">
      <c r="B91" s="1" t="s">
        <v>50</v>
      </c>
      <c r="C91" s="46">
        <f t="shared" si="7"/>
        <v>12000</v>
      </c>
      <c r="D91" s="3">
        <v>12000</v>
      </c>
    </row>
    <row r="92" spans="2:20" x14ac:dyDescent="0.2">
      <c r="B92" s="1" t="s">
        <v>53</v>
      </c>
      <c r="C92" s="46">
        <f t="shared" si="7"/>
        <v>19456672</v>
      </c>
      <c r="D92" s="3">
        <v>90590</v>
      </c>
      <c r="F92" s="3">
        <v>5750</v>
      </c>
      <c r="H92" s="3">
        <v>140000</v>
      </c>
      <c r="N92" s="3">
        <v>1202994</v>
      </c>
      <c r="P92" s="3">
        <v>18017338</v>
      </c>
    </row>
    <row r="93" spans="2:20" x14ac:dyDescent="0.2">
      <c r="B93" s="1" t="s">
        <v>54</v>
      </c>
      <c r="C93" s="46">
        <f t="shared" si="7"/>
        <v>330843542</v>
      </c>
      <c r="F93" s="3">
        <v>78725</v>
      </c>
      <c r="G93" s="3">
        <v>8670</v>
      </c>
      <c r="J93" s="3">
        <v>671347</v>
      </c>
      <c r="M93" s="3">
        <v>330000000</v>
      </c>
      <c r="T93" s="3">
        <v>84800</v>
      </c>
    </row>
    <row r="94" spans="2:20" x14ac:dyDescent="0.2">
      <c r="B94" s="1" t="s">
        <v>125</v>
      </c>
      <c r="C94" s="46">
        <f t="shared" si="7"/>
        <v>6600</v>
      </c>
      <c r="Q94" s="3">
        <v>6600</v>
      </c>
    </row>
    <row r="95" spans="2:20" x14ac:dyDescent="0.2">
      <c r="B95" s="1" t="s">
        <v>98</v>
      </c>
      <c r="C95" s="46">
        <f>SUM(D95:T95)</f>
        <v>10869</v>
      </c>
      <c r="K95" s="3">
        <v>51</v>
      </c>
      <c r="S95" s="3">
        <v>10818</v>
      </c>
    </row>
    <row r="96" spans="2:20" x14ac:dyDescent="0.2">
      <c r="B96" s="1" t="s">
        <v>57</v>
      </c>
      <c r="C96" s="46">
        <f>SUM(D96:T96)</f>
        <v>101515</v>
      </c>
      <c r="G96" s="3">
        <v>89650</v>
      </c>
      <c r="H96" s="3">
        <v>9000</v>
      </c>
      <c r="P96" s="3">
        <v>2865</v>
      </c>
    </row>
    <row r="97" spans="1:20" x14ac:dyDescent="0.2">
      <c r="B97" s="1" t="s">
        <v>115</v>
      </c>
      <c r="C97" s="46">
        <f>SUM(D97:T97)</f>
        <v>14440</v>
      </c>
      <c r="D97" s="3">
        <v>14440</v>
      </c>
    </row>
    <row r="98" spans="1:20" x14ac:dyDescent="0.2">
      <c r="B98" s="1" t="s">
        <v>61</v>
      </c>
      <c r="C98" s="46">
        <f>SUM(D98:T98)</f>
        <v>1200148</v>
      </c>
      <c r="D98" s="3">
        <v>312900</v>
      </c>
      <c r="G98" s="3">
        <v>16500</v>
      </c>
      <c r="N98" s="3">
        <v>844928</v>
      </c>
      <c r="P98" s="3">
        <v>22020</v>
      </c>
      <c r="Q98" s="3">
        <v>3800</v>
      </c>
    </row>
    <row r="99" spans="1:20" s="35" customFormat="1" ht="18.75" customHeight="1" x14ac:dyDescent="0.2">
      <c r="B99" s="25" t="s">
        <v>71</v>
      </c>
      <c r="C99" s="46">
        <f>SUM(C77:C98)</f>
        <v>353235235</v>
      </c>
      <c r="D99" s="23">
        <f t="shared" ref="D99:T99" si="8">SUM(D77:D98)</f>
        <v>566116</v>
      </c>
      <c r="E99" s="23">
        <f t="shared" si="8"/>
        <v>0</v>
      </c>
      <c r="F99" s="23">
        <f t="shared" si="8"/>
        <v>127699</v>
      </c>
      <c r="G99" s="23">
        <f t="shared" si="8"/>
        <v>246289</v>
      </c>
      <c r="H99" s="23">
        <f t="shared" si="8"/>
        <v>149000</v>
      </c>
      <c r="I99" s="23">
        <f t="shared" si="8"/>
        <v>0</v>
      </c>
      <c r="J99" s="23">
        <f t="shared" si="8"/>
        <v>671347</v>
      </c>
      <c r="K99" s="23">
        <f t="shared" si="8"/>
        <v>115</v>
      </c>
      <c r="L99" s="23">
        <f t="shared" si="8"/>
        <v>0</v>
      </c>
      <c r="M99" s="23">
        <f t="shared" si="8"/>
        <v>330473414</v>
      </c>
      <c r="N99" s="23">
        <f t="shared" si="8"/>
        <v>2163642</v>
      </c>
      <c r="O99" s="23">
        <f t="shared" si="8"/>
        <v>0</v>
      </c>
      <c r="P99" s="23">
        <f t="shared" si="8"/>
        <v>18042223</v>
      </c>
      <c r="Q99" s="23">
        <f t="shared" si="8"/>
        <v>76022</v>
      </c>
      <c r="R99" s="23">
        <f t="shared" si="8"/>
        <v>0</v>
      </c>
      <c r="S99" s="23">
        <f t="shared" si="8"/>
        <v>10818</v>
      </c>
      <c r="T99" s="23">
        <f t="shared" si="8"/>
        <v>708550</v>
      </c>
    </row>
    <row r="100" spans="1:20" x14ac:dyDescent="0.2">
      <c r="A100" s="3"/>
      <c r="C100" s="46"/>
    </row>
    <row r="101" spans="1:20" x14ac:dyDescent="0.2">
      <c r="A101" s="7" t="s">
        <v>69</v>
      </c>
      <c r="B101" s="1" t="s">
        <v>99</v>
      </c>
      <c r="C101" s="46">
        <f>SUM(D101:T101)</f>
        <v>400889</v>
      </c>
      <c r="D101" s="3">
        <v>366</v>
      </c>
      <c r="I101" s="3">
        <v>399259</v>
      </c>
      <c r="P101" s="3">
        <v>1264</v>
      </c>
    </row>
    <row r="102" spans="1:20" x14ac:dyDescent="0.2">
      <c r="A102" s="7" t="s">
        <v>68</v>
      </c>
      <c r="B102" s="1" t="s">
        <v>48</v>
      </c>
      <c r="C102" s="46">
        <f>SUM(D102:T102)</f>
        <v>0</v>
      </c>
    </row>
    <row r="103" spans="1:20" x14ac:dyDescent="0.2">
      <c r="B103" s="1" t="s">
        <v>119</v>
      </c>
      <c r="C103" s="46">
        <f>SUM(D103:T103)</f>
        <v>25440</v>
      </c>
      <c r="D103" s="3">
        <v>25440</v>
      </c>
    </row>
    <row r="104" spans="1:20" s="35" customFormat="1" ht="18.75" customHeight="1" x14ac:dyDescent="0.2">
      <c r="A104" s="34"/>
      <c r="B104" s="25" t="s">
        <v>71</v>
      </c>
      <c r="C104" s="46">
        <f>SUM(C101:C103)</f>
        <v>426329</v>
      </c>
      <c r="D104" s="23">
        <f>SUM(D101:D103)</f>
        <v>25806</v>
      </c>
      <c r="E104" s="23">
        <f t="shared" ref="E104:T104" si="9">SUM(E101:E102)</f>
        <v>0</v>
      </c>
      <c r="F104" s="23">
        <f t="shared" si="9"/>
        <v>0</v>
      </c>
      <c r="G104" s="23">
        <f t="shared" si="9"/>
        <v>0</v>
      </c>
      <c r="H104" s="23">
        <f t="shared" si="9"/>
        <v>0</v>
      </c>
      <c r="I104" s="23">
        <f t="shared" si="9"/>
        <v>399259</v>
      </c>
      <c r="J104" s="23">
        <f t="shared" si="9"/>
        <v>0</v>
      </c>
      <c r="K104" s="23">
        <f t="shared" si="9"/>
        <v>0</v>
      </c>
      <c r="L104" s="23">
        <f t="shared" si="9"/>
        <v>0</v>
      </c>
      <c r="M104" s="23">
        <f t="shared" si="9"/>
        <v>0</v>
      </c>
      <c r="N104" s="23">
        <f t="shared" si="9"/>
        <v>0</v>
      </c>
      <c r="O104" s="23">
        <f t="shared" si="9"/>
        <v>0</v>
      </c>
      <c r="P104" s="23">
        <f t="shared" si="9"/>
        <v>1264</v>
      </c>
      <c r="Q104" s="23">
        <f t="shared" si="9"/>
        <v>0</v>
      </c>
      <c r="R104" s="23">
        <f t="shared" si="9"/>
        <v>0</v>
      </c>
      <c r="S104" s="23">
        <f t="shared" si="9"/>
        <v>0</v>
      </c>
      <c r="T104" s="23">
        <f t="shared" si="9"/>
        <v>0</v>
      </c>
    </row>
    <row r="105" spans="1:20" x14ac:dyDescent="0.2">
      <c r="C105" s="46"/>
    </row>
    <row r="106" spans="1:20" x14ac:dyDescent="0.2">
      <c r="C106" s="46"/>
    </row>
    <row r="107" spans="1:20" x14ac:dyDescent="0.2">
      <c r="B107" s="1" t="s">
        <v>141</v>
      </c>
      <c r="C107" s="46"/>
    </row>
    <row r="108" spans="1:20" x14ac:dyDescent="0.2">
      <c r="C108" s="46"/>
    </row>
    <row r="109" spans="1:20" x14ac:dyDescent="0.2">
      <c r="C109" s="44"/>
    </row>
    <row r="111" spans="1:20" x14ac:dyDescent="0.2">
      <c r="C111" s="46"/>
    </row>
    <row r="112" spans="1:20" x14ac:dyDescent="0.2">
      <c r="C112" s="46"/>
    </row>
    <row r="113" spans="3:3" x14ac:dyDescent="0.2">
      <c r="C113" s="46"/>
    </row>
    <row r="114" spans="3:3" x14ac:dyDescent="0.2">
      <c r="C114" s="44"/>
    </row>
  </sheetData>
  <phoneticPr fontId="0" type="noConversion"/>
  <pageMargins left="0.78740157480314965" right="0.78740157480314965" top="0.59055118110236227" bottom="0.59055118110236227" header="0.51181102362204722" footer="0.51181102362204722"/>
  <pageSetup paperSize="8" scale="89" fitToHeight="2" orientation="landscape" verticalDpi="4" r:id="rId1"/>
  <headerFooter alignWithMargins="0">
    <oddFooter>&amp;LEVD / SECO BWIP&amp;C&amp;P&amp;RVertraulich</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V113"/>
  <sheetViews>
    <sheetView topLeftCell="A16" zoomScale="102" zoomScaleNormal="102" workbookViewId="0">
      <selection activeCell="C46" sqref="C46"/>
    </sheetView>
  </sheetViews>
  <sheetFormatPr baseColWidth="10" defaultColWidth="9.7109375" defaultRowHeight="12.75" x14ac:dyDescent="0.2"/>
  <cols>
    <col min="1" max="1" width="10.7109375" style="7" bestFit="1" customWidth="1"/>
    <col min="2" max="2" width="33.28515625" style="1" customWidth="1"/>
    <col min="3" max="3" width="13" style="49" bestFit="1" customWidth="1"/>
    <col min="4" max="4" width="10.85546875" style="51" bestFit="1" customWidth="1"/>
    <col min="5" max="5" width="8.7109375" style="51" customWidth="1"/>
    <col min="6" max="6" width="10.85546875" style="51" bestFit="1" customWidth="1"/>
    <col min="7" max="7" width="11" style="51" customWidth="1"/>
    <col min="8" max="8" width="10.85546875" style="51" bestFit="1" customWidth="1"/>
    <col min="9" max="9" width="11.85546875" style="51" bestFit="1" customWidth="1"/>
    <col min="10" max="10" width="9.42578125" style="51" customWidth="1"/>
    <col min="11" max="12" width="10.85546875" style="51" bestFit="1" customWidth="1"/>
    <col min="13" max="13" width="13" style="51" bestFit="1" customWidth="1"/>
    <col min="14" max="14" width="11.85546875" style="51" bestFit="1" customWidth="1"/>
    <col min="15" max="15" width="8.140625" style="51" bestFit="1" customWidth="1"/>
    <col min="16" max="16" width="11.85546875" style="51" bestFit="1" customWidth="1"/>
    <col min="17" max="20" width="10.85546875" style="51" bestFit="1" customWidth="1"/>
    <col min="21" max="21" width="8.140625" style="51" bestFit="1" customWidth="1"/>
    <col min="22" max="16384" width="9.7109375" style="3"/>
  </cols>
  <sheetData>
    <row r="2" spans="1:21" ht="22.5" customHeight="1" x14ac:dyDescent="0.35">
      <c r="B2" s="31" t="s">
        <v>131</v>
      </c>
      <c r="D2" s="50"/>
      <c r="E2" s="50"/>
      <c r="F2" s="50"/>
      <c r="G2" s="50"/>
      <c r="H2" s="50"/>
      <c r="I2" s="50"/>
      <c r="J2" s="50"/>
      <c r="K2" s="50"/>
      <c r="L2" s="50"/>
      <c r="M2" s="50"/>
      <c r="N2" s="50"/>
      <c r="O2" s="50"/>
      <c r="P2" s="50"/>
      <c r="Q2" s="50"/>
      <c r="R2" s="50"/>
      <c r="S2" s="50"/>
      <c r="T2" s="50"/>
      <c r="U2" s="50"/>
    </row>
    <row r="3" spans="1:21" ht="11.25" customHeight="1" x14ac:dyDescent="0.2"/>
    <row r="4" spans="1:21" s="26" customFormat="1" ht="23.25" customHeight="1" x14ac:dyDescent="0.2">
      <c r="A4" s="16" t="s">
        <v>63</v>
      </c>
      <c r="B4" s="16" t="s">
        <v>0</v>
      </c>
      <c r="C4" s="52" t="s">
        <v>14</v>
      </c>
      <c r="D4" s="53" t="s">
        <v>3</v>
      </c>
      <c r="E4" s="53" t="s">
        <v>17</v>
      </c>
      <c r="F4" s="53" t="s">
        <v>2</v>
      </c>
      <c r="G4" s="53" t="s">
        <v>1</v>
      </c>
      <c r="H4" s="53" t="s">
        <v>4</v>
      </c>
      <c r="I4" s="53" t="s">
        <v>5</v>
      </c>
      <c r="J4" s="53" t="s">
        <v>6</v>
      </c>
      <c r="K4" s="53" t="s">
        <v>7</v>
      </c>
      <c r="L4" s="53" t="s">
        <v>120</v>
      </c>
      <c r="M4" s="53" t="s">
        <v>8</v>
      </c>
      <c r="N4" s="53" t="s">
        <v>9</v>
      </c>
      <c r="O4" s="53" t="s">
        <v>10</v>
      </c>
      <c r="P4" s="53" t="s">
        <v>11</v>
      </c>
      <c r="Q4" s="53" t="s">
        <v>16</v>
      </c>
      <c r="R4" s="53" t="s">
        <v>15</v>
      </c>
      <c r="S4" s="53" t="s">
        <v>12</v>
      </c>
      <c r="T4" s="53" t="s">
        <v>13</v>
      </c>
      <c r="U4" s="53" t="s">
        <v>139</v>
      </c>
    </row>
    <row r="5" spans="1:21" s="11" customFormat="1" x14ac:dyDescent="0.2">
      <c r="A5" s="8"/>
      <c r="B5" s="13"/>
      <c r="C5" s="54"/>
      <c r="D5" s="55"/>
      <c r="E5" s="55"/>
      <c r="F5" s="55"/>
      <c r="G5" s="55"/>
      <c r="H5" s="55"/>
      <c r="I5" s="55"/>
      <c r="J5" s="55"/>
      <c r="K5" s="55"/>
      <c r="L5" s="55"/>
      <c r="M5" s="55"/>
      <c r="N5" s="55"/>
      <c r="O5" s="55"/>
      <c r="P5" s="55"/>
      <c r="Q5" s="55"/>
      <c r="R5" s="55"/>
      <c r="S5" s="55"/>
      <c r="T5" s="55"/>
      <c r="U5" s="55"/>
    </row>
    <row r="6" spans="1:21" s="32" customFormat="1" ht="18.75" customHeight="1" x14ac:dyDescent="0.2">
      <c r="A6" s="33"/>
      <c r="B6" s="20" t="s">
        <v>130</v>
      </c>
      <c r="C6" s="56">
        <f t="shared" ref="C6:U6" si="0">SUM(C49+C67+C81+C105+C110)</f>
        <v>338163361</v>
      </c>
      <c r="D6" s="57">
        <f t="shared" si="0"/>
        <v>6431913</v>
      </c>
      <c r="E6" s="57">
        <f t="shared" si="0"/>
        <v>52674</v>
      </c>
      <c r="F6" s="57">
        <f t="shared" si="0"/>
        <v>2604758</v>
      </c>
      <c r="G6" s="57">
        <f t="shared" si="0"/>
        <v>4202592</v>
      </c>
      <c r="H6" s="57">
        <f t="shared" si="0"/>
        <v>3102135</v>
      </c>
      <c r="I6" s="57">
        <f t="shared" si="0"/>
        <v>67742877</v>
      </c>
      <c r="J6" s="57">
        <f t="shared" si="0"/>
        <v>96989</v>
      </c>
      <c r="K6" s="57">
        <f t="shared" si="0"/>
        <v>1446296</v>
      </c>
      <c r="L6" s="57">
        <f t="shared" si="0"/>
        <v>4753578</v>
      </c>
      <c r="M6" s="57">
        <f t="shared" si="0"/>
        <v>202877825</v>
      </c>
      <c r="N6" s="57">
        <f t="shared" si="0"/>
        <v>24417293</v>
      </c>
      <c r="O6" s="57">
        <f t="shared" si="0"/>
        <v>63500</v>
      </c>
      <c r="P6" s="57">
        <f t="shared" si="0"/>
        <v>12393284</v>
      </c>
      <c r="Q6" s="57">
        <f t="shared" si="0"/>
        <v>1230088</v>
      </c>
      <c r="R6" s="57">
        <f t="shared" si="0"/>
        <v>1797802</v>
      </c>
      <c r="S6" s="57">
        <f t="shared" si="0"/>
        <v>1934148</v>
      </c>
      <c r="T6" s="57">
        <f t="shared" si="0"/>
        <v>3005609</v>
      </c>
      <c r="U6" s="57">
        <f t="shared" si="0"/>
        <v>10000</v>
      </c>
    </row>
    <row r="7" spans="1:21" s="11" customFormat="1" x14ac:dyDescent="0.2">
      <c r="A7" s="8"/>
      <c r="B7" s="9"/>
      <c r="C7" s="58"/>
      <c r="D7" s="59"/>
      <c r="E7" s="59"/>
      <c r="F7" s="59"/>
      <c r="G7" s="59"/>
      <c r="H7" s="59"/>
      <c r="I7" s="59"/>
      <c r="J7" s="59"/>
      <c r="K7" s="59"/>
      <c r="L7" s="59"/>
      <c r="M7" s="59"/>
      <c r="N7" s="59"/>
      <c r="O7" s="59"/>
      <c r="P7" s="59"/>
      <c r="Q7" s="59"/>
      <c r="R7" s="59"/>
      <c r="S7" s="59"/>
      <c r="T7" s="59"/>
      <c r="U7" s="59"/>
    </row>
    <row r="8" spans="1:21" x14ac:dyDescent="0.2">
      <c r="A8" s="7" t="s">
        <v>64</v>
      </c>
      <c r="B8" s="1" t="s">
        <v>20</v>
      </c>
      <c r="C8" s="60">
        <f>SUM(D8:U8)</f>
        <v>33350</v>
      </c>
      <c r="D8" s="51">
        <v>33350</v>
      </c>
    </row>
    <row r="9" spans="1:21" x14ac:dyDescent="0.2">
      <c r="B9" s="1" t="s">
        <v>23</v>
      </c>
      <c r="C9" s="60">
        <f t="shared" ref="C9:C48" si="1">SUM(D9:U9)</f>
        <v>0</v>
      </c>
    </row>
    <row r="10" spans="1:21" x14ac:dyDescent="0.2">
      <c r="A10" s="3"/>
      <c r="B10" s="1" t="s">
        <v>73</v>
      </c>
      <c r="C10" s="60">
        <f t="shared" si="1"/>
        <v>749112</v>
      </c>
      <c r="D10" s="51">
        <v>37304</v>
      </c>
      <c r="F10" s="51">
        <v>540</v>
      </c>
      <c r="G10" s="51">
        <v>10481</v>
      </c>
      <c r="I10" s="51">
        <v>676471</v>
      </c>
      <c r="N10" s="51">
        <v>11341</v>
      </c>
      <c r="P10" s="51">
        <v>2652</v>
      </c>
      <c r="R10" s="51">
        <v>10323</v>
      </c>
    </row>
    <row r="11" spans="1:21" x14ac:dyDescent="0.2">
      <c r="B11" s="1" t="s">
        <v>24</v>
      </c>
      <c r="C11" s="60">
        <f t="shared" si="1"/>
        <v>44000</v>
      </c>
      <c r="F11" s="51">
        <v>44000</v>
      </c>
    </row>
    <row r="12" spans="1:21" x14ac:dyDescent="0.2">
      <c r="B12" s="1" t="s">
        <v>74</v>
      </c>
      <c r="C12" s="60">
        <f t="shared" si="1"/>
        <v>0</v>
      </c>
    </row>
    <row r="13" spans="1:21" x14ac:dyDescent="0.2">
      <c r="B13" s="1" t="s">
        <v>75</v>
      </c>
      <c r="C13" s="60">
        <f t="shared" si="1"/>
        <v>21247153</v>
      </c>
      <c r="D13" s="51">
        <v>70234</v>
      </c>
      <c r="F13" s="51">
        <v>9567</v>
      </c>
      <c r="I13" s="51">
        <v>20939432</v>
      </c>
      <c r="P13" s="51">
        <v>227920</v>
      </c>
    </row>
    <row r="14" spans="1:21" x14ac:dyDescent="0.2">
      <c r="B14" s="1" t="s">
        <v>76</v>
      </c>
      <c r="C14" s="60">
        <f t="shared" si="1"/>
        <v>33180559</v>
      </c>
      <c r="D14" s="51">
        <v>3095345</v>
      </c>
      <c r="E14" s="51">
        <v>2724</v>
      </c>
      <c r="F14" s="51">
        <v>378539</v>
      </c>
      <c r="G14" s="51">
        <v>2214603</v>
      </c>
      <c r="H14" s="51">
        <v>534755</v>
      </c>
      <c r="I14" s="51">
        <v>21641111</v>
      </c>
      <c r="K14" s="51">
        <v>601078</v>
      </c>
      <c r="M14" s="51">
        <v>1061637</v>
      </c>
      <c r="N14" s="51">
        <v>1690142</v>
      </c>
      <c r="O14" s="51">
        <v>48000</v>
      </c>
      <c r="P14" s="51">
        <v>198085</v>
      </c>
      <c r="Q14" s="51">
        <v>37041</v>
      </c>
      <c r="R14" s="51">
        <v>1677499</v>
      </c>
    </row>
    <row r="15" spans="1:21" x14ac:dyDescent="0.2">
      <c r="B15" s="1" t="s">
        <v>106</v>
      </c>
      <c r="C15" s="60">
        <f t="shared" si="1"/>
        <v>100762</v>
      </c>
      <c r="D15" s="61">
        <v>6600</v>
      </c>
      <c r="E15" s="61"/>
      <c r="F15" s="61">
        <v>2000</v>
      </c>
      <c r="G15" s="61">
        <v>92162</v>
      </c>
      <c r="H15" s="61"/>
      <c r="I15" s="61"/>
      <c r="J15" s="61"/>
      <c r="K15" s="61"/>
      <c r="L15" s="61"/>
      <c r="M15" s="61"/>
      <c r="N15" s="61"/>
      <c r="O15" s="61"/>
      <c r="P15" s="61"/>
      <c r="Q15" s="61"/>
      <c r="R15" s="61"/>
      <c r="S15" s="61"/>
      <c r="T15" s="61"/>
      <c r="U15" s="61"/>
    </row>
    <row r="16" spans="1:21" x14ac:dyDescent="0.2">
      <c r="B16" s="1" t="s">
        <v>77</v>
      </c>
      <c r="C16" s="60">
        <f t="shared" si="1"/>
        <v>4164459</v>
      </c>
      <c r="D16" s="51">
        <v>173543</v>
      </c>
      <c r="F16" s="51">
        <v>4035</v>
      </c>
      <c r="I16" s="51">
        <v>43012</v>
      </c>
      <c r="M16" s="51">
        <v>3929221</v>
      </c>
      <c r="N16" s="51">
        <v>14648</v>
      </c>
    </row>
    <row r="17" spans="2:21" x14ac:dyDescent="0.2">
      <c r="B17" s="1" t="s">
        <v>78</v>
      </c>
      <c r="C17" s="60">
        <f t="shared" si="1"/>
        <v>14292724</v>
      </c>
      <c r="D17" s="51">
        <v>395704</v>
      </c>
      <c r="G17" s="51">
        <v>541963</v>
      </c>
      <c r="I17" s="51">
        <v>204371</v>
      </c>
      <c r="J17" s="51">
        <v>12138</v>
      </c>
      <c r="K17" s="51">
        <v>7755</v>
      </c>
      <c r="L17" s="51">
        <v>6222</v>
      </c>
      <c r="M17" s="51">
        <v>2463372</v>
      </c>
      <c r="N17" s="51">
        <v>3668858</v>
      </c>
      <c r="P17" s="51">
        <v>3547681</v>
      </c>
      <c r="Q17" s="51">
        <v>882000</v>
      </c>
      <c r="T17" s="51">
        <v>2562660</v>
      </c>
    </row>
    <row r="18" spans="2:21" x14ac:dyDescent="0.2">
      <c r="B18" s="1" t="s">
        <v>79</v>
      </c>
      <c r="C18" s="60">
        <f t="shared" si="1"/>
        <v>112011</v>
      </c>
      <c r="D18" s="61">
        <v>5142</v>
      </c>
      <c r="E18" s="61"/>
      <c r="F18" s="61"/>
      <c r="G18" s="61"/>
      <c r="H18" s="61"/>
      <c r="I18" s="61"/>
      <c r="J18" s="61"/>
      <c r="K18" s="61"/>
      <c r="L18" s="61"/>
      <c r="M18" s="61"/>
      <c r="N18" s="61"/>
      <c r="O18" s="61"/>
      <c r="P18" s="61">
        <v>106869</v>
      </c>
      <c r="Q18" s="61"/>
      <c r="R18" s="61"/>
      <c r="S18" s="61"/>
      <c r="T18" s="61"/>
      <c r="U18" s="61"/>
    </row>
    <row r="19" spans="2:21" x14ac:dyDescent="0.2">
      <c r="B19" s="1" t="s">
        <v>80</v>
      </c>
      <c r="C19" s="60">
        <f t="shared" si="1"/>
        <v>3666342</v>
      </c>
      <c r="D19" s="61">
        <v>416114</v>
      </c>
      <c r="E19" s="61"/>
      <c r="F19" s="61">
        <v>1324151</v>
      </c>
      <c r="G19" s="61"/>
      <c r="H19" s="61"/>
      <c r="I19" s="61">
        <v>392106</v>
      </c>
      <c r="J19" s="61">
        <v>24088</v>
      </c>
      <c r="K19" s="61">
        <v>1408</v>
      </c>
      <c r="L19" s="61"/>
      <c r="M19" s="61">
        <v>296534</v>
      </c>
      <c r="N19" s="61">
        <v>1198732</v>
      </c>
      <c r="O19" s="61"/>
      <c r="P19" s="61">
        <v>13209</v>
      </c>
      <c r="Q19" s="61"/>
      <c r="R19" s="61"/>
      <c r="S19" s="61"/>
      <c r="T19" s="61"/>
      <c r="U19" s="61"/>
    </row>
    <row r="20" spans="2:21" x14ac:dyDescent="0.2">
      <c r="B20" s="1" t="s">
        <v>81</v>
      </c>
      <c r="C20" s="60">
        <f t="shared" si="1"/>
        <v>1397086</v>
      </c>
      <c r="D20" s="61">
        <v>11061</v>
      </c>
      <c r="E20" s="61"/>
      <c r="F20" s="61"/>
      <c r="G20" s="61"/>
      <c r="H20" s="61"/>
      <c r="I20" s="61">
        <v>1351447</v>
      </c>
      <c r="J20" s="61"/>
      <c r="K20" s="61">
        <v>34078</v>
      </c>
      <c r="L20" s="61"/>
      <c r="M20" s="61"/>
      <c r="N20" s="61"/>
      <c r="O20" s="61"/>
      <c r="P20" s="61">
        <v>500</v>
      </c>
      <c r="Q20" s="61"/>
      <c r="R20" s="61"/>
      <c r="S20" s="61"/>
      <c r="T20" s="61"/>
      <c r="U20" s="61"/>
    </row>
    <row r="21" spans="2:21" x14ac:dyDescent="0.2">
      <c r="B21" s="1" t="s">
        <v>82</v>
      </c>
      <c r="C21" s="60">
        <f t="shared" si="1"/>
        <v>1363912</v>
      </c>
      <c r="D21" s="61">
        <v>62861</v>
      </c>
      <c r="E21" s="61">
        <v>49950</v>
      </c>
      <c r="F21" s="61">
        <v>6856</v>
      </c>
      <c r="G21" s="61"/>
      <c r="H21" s="61"/>
      <c r="I21" s="61"/>
      <c r="J21" s="61">
        <v>42163</v>
      </c>
      <c r="K21" s="61"/>
      <c r="L21" s="61"/>
      <c r="M21" s="61">
        <v>1056950</v>
      </c>
      <c r="N21" s="61">
        <v>47132</v>
      </c>
      <c r="O21" s="61"/>
      <c r="P21" s="61"/>
      <c r="Q21" s="61"/>
      <c r="R21" s="61"/>
      <c r="S21" s="61"/>
      <c r="T21" s="61">
        <v>98000</v>
      </c>
      <c r="U21" s="61"/>
    </row>
    <row r="22" spans="2:21" x14ac:dyDescent="0.2">
      <c r="B22" s="1" t="s">
        <v>123</v>
      </c>
      <c r="C22" s="60">
        <f t="shared" si="1"/>
        <v>0</v>
      </c>
      <c r="D22" s="61"/>
      <c r="E22" s="61"/>
      <c r="F22" s="61"/>
      <c r="G22" s="61"/>
      <c r="H22" s="61"/>
      <c r="I22" s="61"/>
      <c r="J22" s="61"/>
      <c r="K22" s="61"/>
      <c r="L22" s="61"/>
      <c r="M22" s="61"/>
      <c r="N22" s="61"/>
      <c r="O22" s="61"/>
      <c r="P22" s="61"/>
      <c r="Q22" s="61"/>
      <c r="R22" s="61"/>
      <c r="S22" s="61"/>
      <c r="T22" s="61"/>
      <c r="U22" s="61"/>
    </row>
    <row r="23" spans="2:21" x14ac:dyDescent="0.2">
      <c r="B23" s="1" t="s">
        <v>37</v>
      </c>
      <c r="C23" s="60">
        <f t="shared" si="1"/>
        <v>143703</v>
      </c>
      <c r="D23" s="61">
        <v>23440</v>
      </c>
      <c r="E23" s="61"/>
      <c r="F23" s="61"/>
      <c r="G23" s="61"/>
      <c r="H23" s="61"/>
      <c r="I23" s="61"/>
      <c r="J23" s="61"/>
      <c r="K23" s="61"/>
      <c r="L23" s="61"/>
      <c r="M23" s="61">
        <v>120263</v>
      </c>
      <c r="N23" s="61"/>
      <c r="O23" s="61"/>
      <c r="P23" s="61"/>
      <c r="Q23" s="61"/>
      <c r="R23" s="61"/>
      <c r="S23" s="61"/>
      <c r="T23" s="61"/>
      <c r="U23" s="61"/>
    </row>
    <row r="24" spans="2:21" x14ac:dyDescent="0.2">
      <c r="B24" s="1" t="s">
        <v>39</v>
      </c>
      <c r="C24" s="60">
        <f t="shared" si="1"/>
        <v>53280</v>
      </c>
      <c r="D24" s="51">
        <v>52875</v>
      </c>
      <c r="F24" s="51">
        <v>405</v>
      </c>
    </row>
    <row r="25" spans="2:21" ht="14.25" customHeight="1" x14ac:dyDescent="0.2">
      <c r="B25" s="1" t="s">
        <v>41</v>
      </c>
      <c r="C25" s="60">
        <f t="shared" si="1"/>
        <v>17636</v>
      </c>
      <c r="D25" s="61">
        <v>17636</v>
      </c>
      <c r="E25" s="61"/>
      <c r="F25" s="61"/>
      <c r="G25" s="61"/>
      <c r="H25" s="61"/>
      <c r="I25" s="61"/>
      <c r="J25" s="61"/>
      <c r="K25" s="61"/>
      <c r="L25" s="61"/>
      <c r="M25" s="61"/>
      <c r="N25" s="61"/>
      <c r="O25" s="61"/>
      <c r="P25" s="61"/>
      <c r="Q25" s="61"/>
      <c r="R25" s="61"/>
      <c r="S25" s="61"/>
      <c r="T25" s="61"/>
      <c r="U25" s="61"/>
    </row>
    <row r="26" spans="2:21" ht="12.95" customHeight="1" x14ac:dyDescent="0.2">
      <c r="B26" s="1" t="s">
        <v>83</v>
      </c>
      <c r="C26" s="60">
        <f t="shared" si="1"/>
        <v>19066</v>
      </c>
      <c r="D26" s="51">
        <v>11053</v>
      </c>
      <c r="F26" s="51">
        <v>390</v>
      </c>
      <c r="G26" s="51">
        <v>7623</v>
      </c>
    </row>
    <row r="27" spans="2:21" x14ac:dyDescent="0.2">
      <c r="B27" s="1" t="s">
        <v>44</v>
      </c>
      <c r="C27" s="60">
        <f t="shared" si="1"/>
        <v>0</v>
      </c>
    </row>
    <row r="28" spans="2:21" x14ac:dyDescent="0.2">
      <c r="B28" s="1" t="s">
        <v>124</v>
      </c>
      <c r="C28" s="60">
        <f t="shared" si="1"/>
        <v>988255</v>
      </c>
      <c r="G28" s="51">
        <v>567000</v>
      </c>
      <c r="P28" s="51">
        <v>421255</v>
      </c>
    </row>
    <row r="29" spans="2:21" x14ac:dyDescent="0.2">
      <c r="B29" s="1" t="s">
        <v>46</v>
      </c>
      <c r="C29" s="60">
        <f t="shared" si="1"/>
        <v>0</v>
      </c>
    </row>
    <row r="30" spans="2:21" x14ac:dyDescent="0.2">
      <c r="B30" s="1" t="s">
        <v>112</v>
      </c>
      <c r="C30" s="60">
        <f t="shared" si="1"/>
        <v>3300</v>
      </c>
      <c r="D30" s="51">
        <v>3300</v>
      </c>
    </row>
    <row r="31" spans="2:21" x14ac:dyDescent="0.2">
      <c r="B31" s="1" t="s">
        <v>84</v>
      </c>
      <c r="C31" s="60">
        <f t="shared" si="1"/>
        <v>590986</v>
      </c>
      <c r="D31" s="51">
        <v>44434</v>
      </c>
      <c r="F31" s="51">
        <v>9123</v>
      </c>
      <c r="I31" s="51">
        <v>348331</v>
      </c>
      <c r="M31" s="51">
        <v>3958</v>
      </c>
      <c r="N31" s="51">
        <v>56700</v>
      </c>
      <c r="P31" s="51">
        <v>122500</v>
      </c>
      <c r="Q31" s="51">
        <v>5940</v>
      </c>
    </row>
    <row r="32" spans="2:21" x14ac:dyDescent="0.2">
      <c r="B32" s="1" t="s">
        <v>85</v>
      </c>
      <c r="C32" s="60">
        <f t="shared" si="1"/>
        <v>2554767</v>
      </c>
      <c r="D32" s="51">
        <v>51706</v>
      </c>
      <c r="F32" s="51">
        <v>1650</v>
      </c>
      <c r="H32" s="51">
        <v>2394380</v>
      </c>
      <c r="I32" s="51">
        <v>13220</v>
      </c>
      <c r="M32" s="51">
        <v>85953</v>
      </c>
      <c r="N32" s="51">
        <v>7858</v>
      </c>
    </row>
    <row r="33" spans="2:21" x14ac:dyDescent="0.2">
      <c r="B33" s="1" t="s">
        <v>86</v>
      </c>
      <c r="C33" s="60">
        <f t="shared" si="1"/>
        <v>1004248</v>
      </c>
      <c r="D33" s="51">
        <v>249362</v>
      </c>
      <c r="G33" s="51">
        <v>8909</v>
      </c>
      <c r="K33" s="51">
        <v>569651</v>
      </c>
      <c r="Q33" s="51">
        <v>44541</v>
      </c>
      <c r="S33" s="51">
        <v>131785</v>
      </c>
    </row>
    <row r="34" spans="2:21" x14ac:dyDescent="0.2">
      <c r="B34" s="1" t="s">
        <v>87</v>
      </c>
      <c r="C34" s="60">
        <f t="shared" si="1"/>
        <v>3531071</v>
      </c>
      <c r="D34" s="61">
        <v>65283</v>
      </c>
      <c r="E34" s="61"/>
      <c r="F34" s="61">
        <v>1022</v>
      </c>
      <c r="G34" s="61"/>
      <c r="H34" s="61"/>
      <c r="I34" s="61"/>
      <c r="J34" s="61"/>
      <c r="K34" s="61"/>
      <c r="L34" s="61"/>
      <c r="M34" s="61"/>
      <c r="N34" s="61">
        <v>1424827</v>
      </c>
      <c r="O34" s="61"/>
      <c r="P34" s="61"/>
      <c r="Q34" s="61">
        <v>237576</v>
      </c>
      <c r="R34" s="61"/>
      <c r="S34" s="61">
        <v>1802363</v>
      </c>
      <c r="T34" s="61"/>
      <c r="U34" s="61"/>
    </row>
    <row r="35" spans="2:21" x14ac:dyDescent="0.2">
      <c r="B35" s="1" t="s">
        <v>88</v>
      </c>
      <c r="C35" s="60">
        <f t="shared" si="1"/>
        <v>306605</v>
      </c>
      <c r="D35" s="61">
        <v>126760</v>
      </c>
      <c r="E35" s="61"/>
      <c r="F35" s="61">
        <v>540</v>
      </c>
      <c r="G35" s="61">
        <v>8842</v>
      </c>
      <c r="H35" s="61"/>
      <c r="I35" s="61"/>
      <c r="J35" s="61"/>
      <c r="K35" s="61"/>
      <c r="L35" s="61"/>
      <c r="M35" s="61"/>
      <c r="N35" s="61">
        <v>170463</v>
      </c>
      <c r="O35" s="61"/>
      <c r="P35" s="61"/>
      <c r="Q35" s="61"/>
      <c r="R35" s="61"/>
      <c r="S35" s="61"/>
      <c r="T35" s="61"/>
      <c r="U35" s="61"/>
    </row>
    <row r="36" spans="2:21" x14ac:dyDescent="0.2">
      <c r="B36" s="1" t="s">
        <v>51</v>
      </c>
      <c r="C36" s="60">
        <f t="shared" si="1"/>
        <v>68371</v>
      </c>
      <c r="D36" s="61">
        <v>50600</v>
      </c>
      <c r="E36" s="61"/>
      <c r="F36" s="61">
        <v>3280</v>
      </c>
      <c r="G36" s="61"/>
      <c r="H36" s="61"/>
      <c r="I36" s="61">
        <v>14491</v>
      </c>
      <c r="J36" s="61"/>
      <c r="K36" s="61"/>
      <c r="L36" s="61"/>
      <c r="M36" s="61"/>
      <c r="N36" s="61"/>
      <c r="O36" s="61"/>
      <c r="P36" s="61"/>
      <c r="Q36" s="61"/>
      <c r="R36" s="61"/>
      <c r="S36" s="61"/>
      <c r="T36" s="61"/>
      <c r="U36" s="61"/>
    </row>
    <row r="37" spans="2:21" x14ac:dyDescent="0.2">
      <c r="B37" s="1" t="s">
        <v>52</v>
      </c>
      <c r="C37" s="60">
        <f t="shared" si="1"/>
        <v>558735</v>
      </c>
      <c r="D37" s="61">
        <v>378390</v>
      </c>
      <c r="E37" s="61"/>
      <c r="F37" s="61">
        <v>170345</v>
      </c>
      <c r="G37" s="61"/>
      <c r="H37" s="61"/>
      <c r="I37" s="61"/>
      <c r="J37" s="61"/>
      <c r="K37" s="61"/>
      <c r="L37" s="61"/>
      <c r="M37" s="61"/>
      <c r="N37" s="61"/>
      <c r="O37" s="61"/>
      <c r="P37" s="61"/>
      <c r="Q37" s="61"/>
      <c r="R37" s="61"/>
      <c r="S37" s="61"/>
      <c r="T37" s="61"/>
      <c r="U37" s="61">
        <v>10000</v>
      </c>
    </row>
    <row r="38" spans="2:21" x14ac:dyDescent="0.2">
      <c r="B38" s="1" t="s">
        <v>89</v>
      </c>
      <c r="C38" s="60">
        <f t="shared" si="1"/>
        <v>610924</v>
      </c>
      <c r="D38" s="61">
        <v>134960</v>
      </c>
      <c r="E38" s="61"/>
      <c r="F38" s="61">
        <v>2835</v>
      </c>
      <c r="G38" s="61">
        <v>445100</v>
      </c>
      <c r="H38" s="61"/>
      <c r="I38" s="61">
        <v>28029</v>
      </c>
      <c r="J38" s="61"/>
      <c r="K38" s="61"/>
      <c r="L38" s="61"/>
      <c r="M38" s="61"/>
      <c r="N38" s="61"/>
      <c r="O38" s="61"/>
      <c r="P38" s="61"/>
      <c r="Q38" s="61"/>
      <c r="R38" s="61"/>
      <c r="S38" s="61"/>
      <c r="T38" s="61"/>
      <c r="U38" s="61"/>
    </row>
    <row r="39" spans="2:21" x14ac:dyDescent="0.2">
      <c r="B39" s="1" t="s">
        <v>132</v>
      </c>
      <c r="C39" s="60">
        <f>SUM(D39:U39)</f>
        <v>32868</v>
      </c>
      <c r="D39" s="61"/>
      <c r="E39" s="61"/>
      <c r="F39" s="61"/>
      <c r="G39" s="61"/>
      <c r="H39" s="61"/>
      <c r="I39" s="61"/>
      <c r="J39" s="61"/>
      <c r="K39" s="61"/>
      <c r="L39" s="61"/>
      <c r="M39" s="61"/>
      <c r="N39" s="61">
        <v>32868</v>
      </c>
      <c r="O39" s="61"/>
      <c r="P39" s="61"/>
      <c r="Q39" s="61"/>
      <c r="R39" s="61"/>
      <c r="S39" s="61"/>
      <c r="T39" s="61"/>
      <c r="U39" s="61"/>
    </row>
    <row r="40" spans="2:21" x14ac:dyDescent="0.2">
      <c r="B40" s="1" t="s">
        <v>113</v>
      </c>
      <c r="C40" s="60">
        <f t="shared" si="1"/>
        <v>15500</v>
      </c>
      <c r="D40" s="61"/>
      <c r="E40" s="61"/>
      <c r="F40" s="61"/>
      <c r="G40" s="61"/>
      <c r="H40" s="61"/>
      <c r="I40" s="61"/>
      <c r="J40" s="61"/>
      <c r="K40" s="61"/>
      <c r="L40" s="61"/>
      <c r="M40" s="61"/>
      <c r="N40" s="61"/>
      <c r="O40" s="61">
        <v>15500</v>
      </c>
      <c r="P40" s="61"/>
      <c r="Q40" s="61"/>
      <c r="R40" s="61"/>
      <c r="S40" s="61"/>
      <c r="T40" s="61"/>
      <c r="U40" s="61"/>
    </row>
    <row r="41" spans="2:21" x14ac:dyDescent="0.2">
      <c r="B41" s="1" t="s">
        <v>55</v>
      </c>
      <c r="C41" s="60">
        <f t="shared" si="1"/>
        <v>743611</v>
      </c>
      <c r="D41" s="61">
        <v>5700</v>
      </c>
      <c r="E41" s="61"/>
      <c r="F41" s="61"/>
      <c r="G41" s="61"/>
      <c r="H41" s="61"/>
      <c r="I41" s="61"/>
      <c r="J41" s="61"/>
      <c r="K41" s="61"/>
      <c r="L41" s="61"/>
      <c r="M41" s="61">
        <v>737911</v>
      </c>
      <c r="N41" s="61"/>
      <c r="O41" s="61"/>
      <c r="P41" s="61"/>
      <c r="Q41" s="61"/>
      <c r="R41" s="61"/>
      <c r="S41" s="61"/>
      <c r="T41" s="61"/>
      <c r="U41" s="61"/>
    </row>
    <row r="42" spans="2:21" x14ac:dyDescent="0.2">
      <c r="B42" s="1" t="s">
        <v>90</v>
      </c>
      <c r="C42" s="60">
        <f t="shared" si="1"/>
        <v>5409407</v>
      </c>
      <c r="D42" s="61">
        <v>246514</v>
      </c>
      <c r="E42" s="61"/>
      <c r="F42" s="61">
        <v>900</v>
      </c>
      <c r="G42" s="61">
        <v>11159</v>
      </c>
      <c r="H42" s="61"/>
      <c r="I42" s="61">
        <v>72188</v>
      </c>
      <c r="J42" s="61"/>
      <c r="K42" s="61"/>
      <c r="L42" s="61"/>
      <c r="M42" s="61">
        <v>1365016</v>
      </c>
      <c r="N42" s="61">
        <v>3707255</v>
      </c>
      <c r="O42" s="61"/>
      <c r="P42" s="61">
        <v>6375</v>
      </c>
      <c r="Q42" s="61"/>
      <c r="R42" s="61"/>
      <c r="S42" s="61"/>
      <c r="T42" s="61"/>
      <c r="U42" s="61"/>
    </row>
    <row r="43" spans="2:21" x14ac:dyDescent="0.2">
      <c r="B43" s="1" t="s">
        <v>91</v>
      </c>
      <c r="C43" s="60">
        <f t="shared" si="1"/>
        <v>738088</v>
      </c>
      <c r="D43" s="51">
        <v>12707</v>
      </c>
      <c r="F43" s="51">
        <v>100743</v>
      </c>
      <c r="K43" s="51">
        <v>164235</v>
      </c>
      <c r="P43" s="51">
        <v>460147</v>
      </c>
      <c r="R43" s="51">
        <v>256</v>
      </c>
    </row>
    <row r="44" spans="2:21" x14ac:dyDescent="0.2">
      <c r="B44" s="1" t="s">
        <v>92</v>
      </c>
      <c r="C44" s="60">
        <f t="shared" si="1"/>
        <v>798819</v>
      </c>
      <c r="G44" s="51">
        <v>34132</v>
      </c>
      <c r="M44" s="51">
        <v>421667</v>
      </c>
      <c r="N44" s="51">
        <v>300288</v>
      </c>
      <c r="R44" s="51">
        <v>4237</v>
      </c>
      <c r="T44" s="51">
        <v>38495</v>
      </c>
    </row>
    <row r="45" spans="2:21" x14ac:dyDescent="0.2">
      <c r="B45" s="1" t="s">
        <v>59</v>
      </c>
      <c r="C45" s="60">
        <f t="shared" si="1"/>
        <v>0</v>
      </c>
    </row>
    <row r="46" spans="2:21" x14ac:dyDescent="0.2">
      <c r="B46" s="1" t="s">
        <v>94</v>
      </c>
      <c r="C46" s="60">
        <f t="shared" si="1"/>
        <v>72900</v>
      </c>
      <c r="D46" s="51">
        <v>55687</v>
      </c>
      <c r="F46" s="51">
        <v>17213</v>
      </c>
    </row>
    <row r="47" spans="2:21" x14ac:dyDescent="0.2">
      <c r="B47" s="1" t="s">
        <v>93</v>
      </c>
      <c r="C47" s="60">
        <f t="shared" si="1"/>
        <v>2698</v>
      </c>
      <c r="D47" s="61">
        <v>2698</v>
      </c>
      <c r="E47" s="61"/>
      <c r="F47" s="61"/>
      <c r="G47" s="61"/>
      <c r="H47" s="61"/>
      <c r="I47" s="61"/>
      <c r="J47" s="61"/>
      <c r="K47" s="61"/>
      <c r="L47" s="61"/>
      <c r="M47" s="61"/>
      <c r="N47" s="61"/>
      <c r="O47" s="61"/>
      <c r="P47" s="61"/>
      <c r="Q47" s="61"/>
      <c r="R47" s="61"/>
      <c r="S47" s="61"/>
      <c r="T47" s="61"/>
      <c r="U47" s="61"/>
    </row>
    <row r="48" spans="2:21" x14ac:dyDescent="0.2">
      <c r="B48" s="1" t="s">
        <v>62</v>
      </c>
      <c r="C48" s="60">
        <f t="shared" si="1"/>
        <v>643916</v>
      </c>
      <c r="M48" s="51">
        <v>643916</v>
      </c>
    </row>
    <row r="49" spans="1:21" s="23" customFormat="1" ht="18.75" customHeight="1" x14ac:dyDescent="0.2">
      <c r="A49" s="34"/>
      <c r="B49" s="24" t="s">
        <v>71</v>
      </c>
      <c r="C49" s="56">
        <f>SUM(C8:C48)</f>
        <v>99260224</v>
      </c>
      <c r="D49" s="62">
        <f t="shared" ref="D49:U49" si="2">SUM(D8:D48)</f>
        <v>5840363</v>
      </c>
      <c r="E49" s="62">
        <f t="shared" si="2"/>
        <v>52674</v>
      </c>
      <c r="F49" s="62">
        <f t="shared" si="2"/>
        <v>2078134</v>
      </c>
      <c r="G49" s="62">
        <f t="shared" si="2"/>
        <v>3941974</v>
      </c>
      <c r="H49" s="62">
        <f t="shared" si="2"/>
        <v>2929135</v>
      </c>
      <c r="I49" s="62">
        <f t="shared" si="2"/>
        <v>45724209</v>
      </c>
      <c r="J49" s="62">
        <f t="shared" si="2"/>
        <v>78389</v>
      </c>
      <c r="K49" s="62">
        <f t="shared" si="2"/>
        <v>1378205</v>
      </c>
      <c r="L49" s="62">
        <f t="shared" si="2"/>
        <v>6222</v>
      </c>
      <c r="M49" s="62">
        <f t="shared" si="2"/>
        <v>12186398</v>
      </c>
      <c r="N49" s="62">
        <f t="shared" si="2"/>
        <v>12331112</v>
      </c>
      <c r="O49" s="62">
        <f t="shared" si="2"/>
        <v>63500</v>
      </c>
      <c r="P49" s="62">
        <f t="shared" si="2"/>
        <v>5107193</v>
      </c>
      <c r="Q49" s="62">
        <f t="shared" si="2"/>
        <v>1207098</v>
      </c>
      <c r="R49" s="62">
        <f t="shared" si="2"/>
        <v>1692315</v>
      </c>
      <c r="S49" s="62">
        <f t="shared" si="2"/>
        <v>1934148</v>
      </c>
      <c r="T49" s="62">
        <f t="shared" si="2"/>
        <v>2699155</v>
      </c>
      <c r="U49" s="62">
        <f t="shared" si="2"/>
        <v>10000</v>
      </c>
    </row>
    <row r="51" spans="1:21" x14ac:dyDescent="0.2">
      <c r="A51" s="7" t="s">
        <v>65</v>
      </c>
      <c r="B51" s="1" t="s">
        <v>104</v>
      </c>
      <c r="C51" s="60">
        <f>SUM(D51:U51)</f>
        <v>0</v>
      </c>
    </row>
    <row r="52" spans="1:21" x14ac:dyDescent="0.2">
      <c r="B52" s="1" t="s">
        <v>19</v>
      </c>
      <c r="C52" s="60">
        <f t="shared" ref="C52:C66" si="3">SUM(D52:U52)</f>
        <v>68350</v>
      </c>
      <c r="N52" s="51">
        <v>68350</v>
      </c>
    </row>
    <row r="53" spans="1:21" x14ac:dyDescent="0.2">
      <c r="B53" s="1" t="s">
        <v>21</v>
      </c>
      <c r="C53" s="60">
        <f t="shared" si="3"/>
        <v>30000</v>
      </c>
      <c r="N53" s="51">
        <v>30000</v>
      </c>
    </row>
    <row r="54" spans="1:21" x14ac:dyDescent="0.2">
      <c r="B54" s="1" t="s">
        <v>25</v>
      </c>
      <c r="C54" s="60">
        <f t="shared" si="3"/>
        <v>0</v>
      </c>
    </row>
    <row r="55" spans="1:21" x14ac:dyDescent="0.2">
      <c r="B55" s="1" t="s">
        <v>135</v>
      </c>
      <c r="C55" s="60">
        <f t="shared" si="3"/>
        <v>490</v>
      </c>
      <c r="D55" s="51">
        <v>400</v>
      </c>
      <c r="F55" s="51">
        <v>90</v>
      </c>
    </row>
    <row r="56" spans="1:21" x14ac:dyDescent="0.2">
      <c r="B56" s="1" t="s">
        <v>136</v>
      </c>
      <c r="C56" s="60">
        <f t="shared" si="3"/>
        <v>990</v>
      </c>
      <c r="D56" s="51">
        <v>990</v>
      </c>
    </row>
    <row r="57" spans="1:21" x14ac:dyDescent="0.2">
      <c r="B57" s="1" t="s">
        <v>35</v>
      </c>
      <c r="C57" s="60">
        <f t="shared" si="3"/>
        <v>180011450</v>
      </c>
      <c r="D57" s="51">
        <v>450</v>
      </c>
      <c r="F57" s="51">
        <v>11000</v>
      </c>
      <c r="M57" s="51">
        <v>180000000</v>
      </c>
    </row>
    <row r="58" spans="1:21" x14ac:dyDescent="0.2">
      <c r="B58" s="1" t="s">
        <v>109</v>
      </c>
      <c r="C58" s="60">
        <f t="shared" si="3"/>
        <v>1250000</v>
      </c>
      <c r="N58" s="51">
        <v>1250000</v>
      </c>
    </row>
    <row r="59" spans="1:21" x14ac:dyDescent="0.2">
      <c r="B59" s="1" t="s">
        <v>110</v>
      </c>
      <c r="C59" s="60">
        <f t="shared" si="3"/>
        <v>180505</v>
      </c>
      <c r="N59" s="51">
        <v>180505</v>
      </c>
    </row>
    <row r="60" spans="1:21" x14ac:dyDescent="0.2">
      <c r="B60" s="1" t="s">
        <v>47</v>
      </c>
      <c r="C60" s="60">
        <f t="shared" si="3"/>
        <v>0</v>
      </c>
    </row>
    <row r="61" spans="1:21" x14ac:dyDescent="0.2">
      <c r="B61" s="1" t="s">
        <v>138</v>
      </c>
      <c r="C61" s="60">
        <f t="shared" si="3"/>
        <v>20</v>
      </c>
      <c r="F61" s="51">
        <v>20</v>
      </c>
    </row>
    <row r="62" spans="1:21" x14ac:dyDescent="0.2">
      <c r="B62" s="1" t="s">
        <v>56</v>
      </c>
      <c r="C62" s="60">
        <f t="shared" si="3"/>
        <v>553377</v>
      </c>
      <c r="D62" s="51">
        <v>21157</v>
      </c>
      <c r="F62" s="51">
        <v>3900</v>
      </c>
      <c r="G62" s="51">
        <v>73440</v>
      </c>
      <c r="M62" s="51">
        <v>302730</v>
      </c>
      <c r="N62" s="51">
        <v>38000</v>
      </c>
      <c r="P62" s="51">
        <v>5150</v>
      </c>
      <c r="T62" s="51">
        <v>109000</v>
      </c>
    </row>
    <row r="63" spans="1:21" x14ac:dyDescent="0.2">
      <c r="B63" s="1" t="s">
        <v>114</v>
      </c>
      <c r="C63" s="60">
        <f t="shared" si="3"/>
        <v>111438</v>
      </c>
      <c r="G63" s="51">
        <v>111438</v>
      </c>
    </row>
    <row r="64" spans="1:21" x14ac:dyDescent="0.2">
      <c r="B64" s="1" t="s">
        <v>58</v>
      </c>
      <c r="C64" s="60">
        <f t="shared" si="3"/>
        <v>0</v>
      </c>
    </row>
    <row r="65" spans="1:21" x14ac:dyDescent="0.2">
      <c r="B65" s="1" t="s">
        <v>100</v>
      </c>
      <c r="C65" s="60">
        <f t="shared" si="3"/>
        <v>2890</v>
      </c>
      <c r="G65" s="51">
        <v>2890</v>
      </c>
    </row>
    <row r="66" spans="1:21" x14ac:dyDescent="0.2">
      <c r="B66" s="1" t="s">
        <v>116</v>
      </c>
      <c r="C66" s="60">
        <f t="shared" si="3"/>
        <v>0</v>
      </c>
    </row>
    <row r="67" spans="1:21" s="35" customFormat="1" ht="18.75" customHeight="1" x14ac:dyDescent="0.2">
      <c r="A67" s="34"/>
      <c r="B67" s="25" t="s">
        <v>71</v>
      </c>
      <c r="C67" s="56">
        <f>SUM(C51:C66)</f>
        <v>182209510</v>
      </c>
      <c r="D67" s="62">
        <f>SUM(D51:D66)</f>
        <v>22997</v>
      </c>
      <c r="E67" s="62">
        <f>SUM(E51:E66)</f>
        <v>0</v>
      </c>
      <c r="F67" s="62">
        <f>SUM(F51:F66)</f>
        <v>15010</v>
      </c>
      <c r="G67" s="62">
        <f>SUM(G51:G66)</f>
        <v>187768</v>
      </c>
      <c r="H67" s="62">
        <f t="shared" ref="H67:U67" si="4">SUM(H51:H66)</f>
        <v>0</v>
      </c>
      <c r="I67" s="62">
        <f t="shared" si="4"/>
        <v>0</v>
      </c>
      <c r="J67" s="62">
        <f t="shared" si="4"/>
        <v>0</v>
      </c>
      <c r="K67" s="62">
        <f t="shared" si="4"/>
        <v>0</v>
      </c>
      <c r="L67" s="62">
        <f t="shared" si="4"/>
        <v>0</v>
      </c>
      <c r="M67" s="62">
        <f t="shared" si="4"/>
        <v>180302730</v>
      </c>
      <c r="N67" s="62">
        <f t="shared" si="4"/>
        <v>1566855</v>
      </c>
      <c r="O67" s="62">
        <f t="shared" si="4"/>
        <v>0</v>
      </c>
      <c r="P67" s="62">
        <f t="shared" si="4"/>
        <v>5150</v>
      </c>
      <c r="Q67" s="62">
        <f t="shared" si="4"/>
        <v>0</v>
      </c>
      <c r="R67" s="62">
        <f t="shared" si="4"/>
        <v>0</v>
      </c>
      <c r="S67" s="62">
        <f t="shared" si="4"/>
        <v>0</v>
      </c>
      <c r="T67" s="62">
        <f t="shared" si="4"/>
        <v>109000</v>
      </c>
      <c r="U67" s="62">
        <f t="shared" si="4"/>
        <v>0</v>
      </c>
    </row>
    <row r="68" spans="1:21" s="35" customFormat="1" ht="126.75" customHeight="1" x14ac:dyDescent="0.2">
      <c r="A68" s="34"/>
      <c r="B68" s="25"/>
      <c r="C68" s="63"/>
      <c r="D68" s="62"/>
      <c r="E68" s="62"/>
      <c r="F68" s="62"/>
      <c r="G68" s="62"/>
      <c r="H68" s="62"/>
      <c r="I68" s="62"/>
      <c r="J68" s="62"/>
      <c r="K68" s="62"/>
      <c r="L68" s="62"/>
      <c r="M68" s="62"/>
      <c r="N68" s="62"/>
      <c r="O68" s="62"/>
      <c r="P68" s="62"/>
      <c r="Q68" s="62"/>
      <c r="R68" s="62"/>
      <c r="S68" s="62"/>
      <c r="T68" s="62"/>
      <c r="U68" s="62"/>
    </row>
    <row r="69" spans="1:21" s="26" customFormat="1" ht="23.25" customHeight="1" x14ac:dyDescent="0.2">
      <c r="A69" s="16" t="s">
        <v>63</v>
      </c>
      <c r="B69" s="16" t="s">
        <v>0</v>
      </c>
      <c r="C69" s="52" t="s">
        <v>14</v>
      </c>
      <c r="D69" s="53" t="s">
        <v>3</v>
      </c>
      <c r="E69" s="53" t="s">
        <v>17</v>
      </c>
      <c r="F69" s="53" t="s">
        <v>2</v>
      </c>
      <c r="G69" s="53" t="s">
        <v>1</v>
      </c>
      <c r="H69" s="53" t="s">
        <v>4</v>
      </c>
      <c r="I69" s="53" t="s">
        <v>5</v>
      </c>
      <c r="J69" s="53" t="s">
        <v>6</v>
      </c>
      <c r="K69" s="53" t="s">
        <v>7</v>
      </c>
      <c r="L69" s="53" t="s">
        <v>120</v>
      </c>
      <c r="M69" s="53" t="s">
        <v>8</v>
      </c>
      <c r="N69" s="53" t="s">
        <v>9</v>
      </c>
      <c r="O69" s="53" t="s">
        <v>10</v>
      </c>
      <c r="P69" s="53" t="s">
        <v>11</v>
      </c>
      <c r="Q69" s="53" t="s">
        <v>16</v>
      </c>
      <c r="R69" s="53" t="s">
        <v>15</v>
      </c>
      <c r="S69" s="53" t="s">
        <v>12</v>
      </c>
      <c r="T69" s="53" t="s">
        <v>13</v>
      </c>
      <c r="U69" s="53" t="s">
        <v>139</v>
      </c>
    </row>
    <row r="70" spans="1:21" s="38" customFormat="1" ht="12.95" customHeight="1" x14ac:dyDescent="0.2">
      <c r="A70" s="33"/>
      <c r="B70" s="33"/>
      <c r="C70" s="64"/>
      <c r="D70" s="65"/>
      <c r="E70" s="65"/>
      <c r="F70" s="65"/>
      <c r="G70" s="65"/>
      <c r="H70" s="65"/>
      <c r="I70" s="65"/>
      <c r="J70" s="65"/>
      <c r="K70" s="65"/>
      <c r="L70" s="65"/>
      <c r="M70" s="65"/>
      <c r="N70" s="65"/>
      <c r="O70" s="65"/>
      <c r="P70" s="65"/>
      <c r="Q70" s="65"/>
      <c r="R70" s="65"/>
      <c r="S70" s="65"/>
      <c r="T70" s="65"/>
      <c r="U70" s="65"/>
    </row>
    <row r="71" spans="1:21" ht="409.6" x14ac:dyDescent="0.2">
      <c r="A71" s="7" t="s">
        <v>66</v>
      </c>
      <c r="B71" s="1" t="s">
        <v>133</v>
      </c>
      <c r="C71" s="60">
        <f>SUM(D71:U71)</f>
        <v>30701</v>
      </c>
      <c r="D71" s="51">
        <v>30701</v>
      </c>
    </row>
    <row r="72" spans="1:21" ht="409.6" x14ac:dyDescent="0.2">
      <c r="B72" s="1" t="s">
        <v>121</v>
      </c>
      <c r="C72" s="60">
        <f t="shared" ref="C72:C80" si="5">SUM(D72:U72)</f>
        <v>0</v>
      </c>
    </row>
    <row r="73" spans="1:21" ht="409.6" x14ac:dyDescent="0.2">
      <c r="B73" s="1" t="s">
        <v>105</v>
      </c>
      <c r="C73" s="60">
        <f t="shared" si="5"/>
        <v>6400</v>
      </c>
      <c r="D73" s="51">
        <v>6400</v>
      </c>
    </row>
    <row r="74" spans="1:21" ht="409.6" x14ac:dyDescent="0.2">
      <c r="B74" s="1" t="s">
        <v>26</v>
      </c>
      <c r="C74" s="60">
        <f t="shared" si="5"/>
        <v>132937</v>
      </c>
      <c r="I74" s="51">
        <v>77637</v>
      </c>
      <c r="N74" s="51">
        <v>55300</v>
      </c>
    </row>
    <row r="75" spans="1:21" ht="409.6" x14ac:dyDescent="0.2">
      <c r="B75" s="1" t="s">
        <v>28</v>
      </c>
      <c r="C75" s="60">
        <f t="shared" si="5"/>
        <v>34236</v>
      </c>
      <c r="D75" s="51">
        <v>34236</v>
      </c>
    </row>
    <row r="76" spans="1:21" ht="409.6" x14ac:dyDescent="0.2">
      <c r="B76" s="1" t="s">
        <v>95</v>
      </c>
      <c r="C76" s="60">
        <f t="shared" si="5"/>
        <v>22273126</v>
      </c>
      <c r="D76" s="51">
        <v>31990</v>
      </c>
      <c r="F76" s="51">
        <v>5</v>
      </c>
      <c r="I76" s="51">
        <v>21773214</v>
      </c>
      <c r="M76" s="51">
        <v>443062</v>
      </c>
      <c r="N76" s="51">
        <v>9900</v>
      </c>
      <c r="Q76" s="51">
        <v>14955</v>
      </c>
    </row>
    <row r="77" spans="1:21" ht="409.6" x14ac:dyDescent="0.2">
      <c r="B77" s="1" t="s">
        <v>36</v>
      </c>
      <c r="C77" s="60">
        <f t="shared" si="5"/>
        <v>0</v>
      </c>
    </row>
    <row r="78" spans="1:21" ht="409.6" x14ac:dyDescent="0.2">
      <c r="B78" s="1" t="s">
        <v>45</v>
      </c>
      <c r="C78" s="60">
        <f t="shared" si="5"/>
        <v>408000</v>
      </c>
      <c r="M78" s="51">
        <v>408000</v>
      </c>
    </row>
    <row r="79" spans="1:21" ht="409.6" x14ac:dyDescent="0.2">
      <c r="B79" s="1" t="s">
        <v>60</v>
      </c>
      <c r="C79" s="60">
        <f t="shared" si="5"/>
        <v>0</v>
      </c>
    </row>
    <row r="80" spans="1:21" ht="409.6" x14ac:dyDescent="0.2">
      <c r="B80" s="1" t="s">
        <v>96</v>
      </c>
      <c r="C80" s="60">
        <f t="shared" si="5"/>
        <v>6007117</v>
      </c>
      <c r="D80" s="51">
        <v>69027</v>
      </c>
      <c r="F80" s="51">
        <v>28777</v>
      </c>
      <c r="K80" s="51">
        <v>67938</v>
      </c>
      <c r="M80" s="51">
        <v>5593881</v>
      </c>
      <c r="N80" s="51">
        <v>106706</v>
      </c>
      <c r="P80" s="51">
        <v>140788</v>
      </c>
    </row>
    <row r="81" spans="1:21" s="35" customFormat="1" ht="18.75" customHeight="1" x14ac:dyDescent="0.2">
      <c r="B81" s="25" t="s">
        <v>71</v>
      </c>
      <c r="C81" s="56">
        <f t="shared" ref="C81:U81" si="6">SUM(C71:C80)</f>
        <v>28892517</v>
      </c>
      <c r="D81" s="62">
        <f t="shared" si="6"/>
        <v>172354</v>
      </c>
      <c r="E81" s="62">
        <f t="shared" si="6"/>
        <v>0</v>
      </c>
      <c r="F81" s="62">
        <f t="shared" si="6"/>
        <v>28782</v>
      </c>
      <c r="G81" s="62">
        <f t="shared" si="6"/>
        <v>0</v>
      </c>
      <c r="H81" s="62">
        <f t="shared" si="6"/>
        <v>0</v>
      </c>
      <c r="I81" s="62">
        <f t="shared" si="6"/>
        <v>21850851</v>
      </c>
      <c r="J81" s="62">
        <f t="shared" si="6"/>
        <v>0</v>
      </c>
      <c r="K81" s="62">
        <f t="shared" si="6"/>
        <v>67938</v>
      </c>
      <c r="L81" s="62">
        <f t="shared" si="6"/>
        <v>0</v>
      </c>
      <c r="M81" s="62">
        <f t="shared" si="6"/>
        <v>6444943</v>
      </c>
      <c r="N81" s="62">
        <f t="shared" si="6"/>
        <v>171906</v>
      </c>
      <c r="O81" s="62">
        <f t="shared" si="6"/>
        <v>0</v>
      </c>
      <c r="P81" s="62">
        <f t="shared" si="6"/>
        <v>140788</v>
      </c>
      <c r="Q81" s="62">
        <f t="shared" si="6"/>
        <v>14955</v>
      </c>
      <c r="R81" s="62">
        <f t="shared" si="6"/>
        <v>0</v>
      </c>
      <c r="S81" s="62">
        <f t="shared" si="6"/>
        <v>0</v>
      </c>
      <c r="T81" s="62">
        <f t="shared" si="6"/>
        <v>0</v>
      </c>
      <c r="U81" s="62">
        <f t="shared" si="6"/>
        <v>0</v>
      </c>
    </row>
    <row r="83" spans="1:21" ht="409.6" x14ac:dyDescent="0.2">
      <c r="A83" s="7" t="s">
        <v>67</v>
      </c>
      <c r="B83" s="1" t="s">
        <v>22</v>
      </c>
      <c r="C83" s="60">
        <f>SUM(D83:U83)</f>
        <v>306</v>
      </c>
      <c r="D83" s="51">
        <v>306</v>
      </c>
    </row>
    <row r="84" spans="1:21" ht="409.6" x14ac:dyDescent="0.2">
      <c r="B84" s="1" t="s">
        <v>101</v>
      </c>
      <c r="C84" s="60">
        <f t="shared" ref="C84:C104" si="7">SUM(D84:U84)</f>
        <v>650</v>
      </c>
      <c r="F84" s="51">
        <v>650</v>
      </c>
    </row>
    <row r="85" spans="1:21" ht="409.6" x14ac:dyDescent="0.2">
      <c r="B85" s="1" t="s">
        <v>134</v>
      </c>
      <c r="C85" s="60">
        <f t="shared" si="7"/>
        <v>50000</v>
      </c>
      <c r="M85" s="51">
        <v>50000</v>
      </c>
    </row>
    <row r="86" spans="1:21" ht="409.6" x14ac:dyDescent="0.2">
      <c r="B86" s="1" t="s">
        <v>27</v>
      </c>
      <c r="C86" s="60">
        <f t="shared" si="7"/>
        <v>1400</v>
      </c>
      <c r="M86" s="51">
        <v>1400</v>
      </c>
    </row>
    <row r="87" spans="1:21" ht="409.6" x14ac:dyDescent="0.2">
      <c r="B87" s="1" t="s">
        <v>29</v>
      </c>
      <c r="C87" s="60">
        <f t="shared" si="7"/>
        <v>1903152</v>
      </c>
      <c r="M87" s="51">
        <v>958685</v>
      </c>
      <c r="N87" s="51">
        <v>857120</v>
      </c>
      <c r="T87" s="51">
        <v>87347</v>
      </c>
    </row>
    <row r="88" spans="1:21" ht="409.6" x14ac:dyDescent="0.2">
      <c r="B88" s="1" t="s">
        <v>30</v>
      </c>
      <c r="C88" s="60">
        <f t="shared" si="7"/>
        <v>8315223</v>
      </c>
      <c r="N88" s="51">
        <v>8301922</v>
      </c>
      <c r="P88" s="51">
        <v>13301</v>
      </c>
    </row>
    <row r="89" spans="1:21" ht="409.6" x14ac:dyDescent="0.2">
      <c r="B89" s="1" t="s">
        <v>31</v>
      </c>
      <c r="C89" s="60">
        <f t="shared" si="7"/>
        <v>35987</v>
      </c>
      <c r="D89" s="51">
        <v>14400</v>
      </c>
      <c r="M89" s="51">
        <v>21587</v>
      </c>
    </row>
    <row r="90" spans="1:21" ht="409.6" x14ac:dyDescent="0.2">
      <c r="B90" s="1" t="s">
        <v>97</v>
      </c>
      <c r="C90" s="60">
        <f t="shared" si="7"/>
        <v>106281</v>
      </c>
      <c r="D90" s="51">
        <v>9100</v>
      </c>
      <c r="K90" s="51">
        <v>153</v>
      </c>
      <c r="M90" s="51">
        <v>93730</v>
      </c>
      <c r="N90" s="51">
        <v>3298</v>
      </c>
    </row>
    <row r="91" spans="1:21" ht="409.6" x14ac:dyDescent="0.2">
      <c r="B91" s="1" t="s">
        <v>33</v>
      </c>
      <c r="C91" s="60">
        <f t="shared" si="7"/>
        <v>3790</v>
      </c>
      <c r="F91" s="51">
        <v>3790</v>
      </c>
    </row>
    <row r="92" spans="1:21" ht="409.6" x14ac:dyDescent="0.2">
      <c r="B92" s="1" t="s">
        <v>142</v>
      </c>
      <c r="C92" s="60">
        <f t="shared" si="7"/>
        <v>11400</v>
      </c>
      <c r="D92" s="51">
        <v>11400</v>
      </c>
    </row>
    <row r="93" spans="1:21" ht="409.6" x14ac:dyDescent="0.2">
      <c r="B93" s="1" t="s">
        <v>38</v>
      </c>
      <c r="C93" s="60">
        <f t="shared" si="7"/>
        <v>13360</v>
      </c>
      <c r="D93" s="51">
        <v>13360</v>
      </c>
    </row>
    <row r="94" spans="1:21" ht="409.6" x14ac:dyDescent="0.2">
      <c r="B94" s="1" t="s">
        <v>40</v>
      </c>
      <c r="C94" s="60">
        <f t="shared" si="7"/>
        <v>60000</v>
      </c>
      <c r="G94" s="51">
        <v>60000</v>
      </c>
    </row>
    <row r="95" spans="1:21" ht="409.6" x14ac:dyDescent="0.2">
      <c r="B95" s="1" t="s">
        <v>43</v>
      </c>
      <c r="C95" s="60">
        <f t="shared" si="7"/>
        <v>8035</v>
      </c>
      <c r="Q95" s="51">
        <v>8035</v>
      </c>
    </row>
    <row r="96" spans="1:21" ht="409.6" x14ac:dyDescent="0.2">
      <c r="B96" s="1" t="s">
        <v>137</v>
      </c>
      <c r="C96" s="60">
        <f t="shared" si="7"/>
        <v>488823</v>
      </c>
      <c r="D96" s="51">
        <v>66101</v>
      </c>
      <c r="F96" s="51">
        <v>422722</v>
      </c>
    </row>
    <row r="97" spans="1:22" ht="409.6" x14ac:dyDescent="0.2">
      <c r="B97" s="1" t="s">
        <v>50</v>
      </c>
      <c r="C97" s="60">
        <f t="shared" si="7"/>
        <v>1185080</v>
      </c>
      <c r="N97" s="51">
        <v>1185080</v>
      </c>
    </row>
    <row r="98" spans="1:22" ht="409.6" x14ac:dyDescent="0.2">
      <c r="B98" s="1" t="s">
        <v>53</v>
      </c>
      <c r="C98" s="60">
        <f t="shared" si="7"/>
        <v>7006021</v>
      </c>
      <c r="F98" s="51">
        <v>26990</v>
      </c>
      <c r="P98" s="51">
        <v>6979031</v>
      </c>
    </row>
    <row r="99" spans="1:22" ht="409.6" x14ac:dyDescent="0.2">
      <c r="B99" s="1" t="s">
        <v>54</v>
      </c>
      <c r="C99" s="60">
        <f t="shared" si="7"/>
        <v>1724875</v>
      </c>
      <c r="F99" s="51">
        <v>200</v>
      </c>
      <c r="H99" s="51">
        <v>173000</v>
      </c>
      <c r="J99" s="51">
        <v>18600</v>
      </c>
      <c r="M99" s="51">
        <v>1337688</v>
      </c>
      <c r="P99" s="51">
        <v>1000</v>
      </c>
      <c r="R99" s="51">
        <v>105487</v>
      </c>
      <c r="T99" s="51">
        <v>88900</v>
      </c>
    </row>
    <row r="100" spans="1:22" ht="409.6" x14ac:dyDescent="0.2">
      <c r="B100" s="1" t="s">
        <v>98</v>
      </c>
      <c r="C100" s="60">
        <f t="shared" si="7"/>
        <v>21207</v>
      </c>
      <c r="T100" s="51">
        <v>21207</v>
      </c>
    </row>
    <row r="101" spans="1:22" ht="409.6" x14ac:dyDescent="0.2">
      <c r="B101" s="1" t="s">
        <v>140</v>
      </c>
      <c r="C101" s="60">
        <f t="shared" si="7"/>
        <v>78294</v>
      </c>
      <c r="D101" s="51">
        <v>50894</v>
      </c>
      <c r="F101" s="51">
        <v>27400</v>
      </c>
    </row>
    <row r="102" spans="1:22" ht="409.6" x14ac:dyDescent="0.2">
      <c r="B102" s="1" t="s">
        <v>57</v>
      </c>
      <c r="C102" s="60">
        <f t="shared" si="7"/>
        <v>772</v>
      </c>
      <c r="P102" s="51">
        <v>772</v>
      </c>
    </row>
    <row r="103" spans="1:22" ht="409.6" x14ac:dyDescent="0.2">
      <c r="B103" s="1" t="s">
        <v>115</v>
      </c>
      <c r="C103" s="60">
        <f t="shared" si="7"/>
        <v>841636</v>
      </c>
      <c r="G103" s="51">
        <v>12850</v>
      </c>
      <c r="M103" s="51">
        <v>828786</v>
      </c>
    </row>
    <row r="104" spans="1:22" ht="409.6" x14ac:dyDescent="0.2">
      <c r="B104" s="1" t="s">
        <v>61</v>
      </c>
      <c r="C104" s="60">
        <f t="shared" si="7"/>
        <v>312701</v>
      </c>
      <c r="D104" s="51">
        <v>166652</v>
      </c>
      <c r="P104" s="51">
        <v>146049</v>
      </c>
    </row>
    <row r="105" spans="1:22" s="35" customFormat="1" ht="18.75" customHeight="1" x14ac:dyDescent="0.2">
      <c r="B105" s="25" t="s">
        <v>71</v>
      </c>
      <c r="C105" s="56">
        <f>SUM(C83:C104)</f>
        <v>22168993</v>
      </c>
      <c r="D105" s="62">
        <f t="shared" ref="D105:U105" si="8">SUM(D83:D104)</f>
        <v>332213</v>
      </c>
      <c r="E105" s="62">
        <f t="shared" si="8"/>
        <v>0</v>
      </c>
      <c r="F105" s="62">
        <f t="shared" si="8"/>
        <v>481752</v>
      </c>
      <c r="G105" s="62">
        <f t="shared" si="8"/>
        <v>72850</v>
      </c>
      <c r="H105" s="62">
        <f t="shared" si="8"/>
        <v>173000</v>
      </c>
      <c r="I105" s="62">
        <f t="shared" si="8"/>
        <v>0</v>
      </c>
      <c r="J105" s="62">
        <f t="shared" si="8"/>
        <v>18600</v>
      </c>
      <c r="K105" s="62">
        <f t="shared" si="8"/>
        <v>153</v>
      </c>
      <c r="L105" s="62">
        <f t="shared" si="8"/>
        <v>0</v>
      </c>
      <c r="M105" s="62">
        <f t="shared" si="8"/>
        <v>3291876</v>
      </c>
      <c r="N105" s="62">
        <f t="shared" si="8"/>
        <v>10347420</v>
      </c>
      <c r="O105" s="62">
        <f t="shared" si="8"/>
        <v>0</v>
      </c>
      <c r="P105" s="62">
        <f t="shared" si="8"/>
        <v>7140153</v>
      </c>
      <c r="Q105" s="62">
        <f t="shared" si="8"/>
        <v>8035</v>
      </c>
      <c r="R105" s="62">
        <f t="shared" si="8"/>
        <v>105487</v>
      </c>
      <c r="S105" s="62">
        <f t="shared" si="8"/>
        <v>0</v>
      </c>
      <c r="T105" s="62">
        <f t="shared" si="8"/>
        <v>197454</v>
      </c>
      <c r="U105" s="62">
        <f t="shared" si="8"/>
        <v>0</v>
      </c>
    </row>
    <row r="106" spans="1:22" ht="409.6" x14ac:dyDescent="0.2">
      <c r="A106" s="3"/>
    </row>
    <row r="107" spans="1:22" ht="409.6" x14ac:dyDescent="0.2">
      <c r="A107" s="7" t="s">
        <v>69</v>
      </c>
      <c r="B107" s="1" t="s">
        <v>99</v>
      </c>
      <c r="C107" s="60">
        <f>SUM(D107:U107)</f>
        <v>862401</v>
      </c>
      <c r="D107" s="51">
        <v>41626</v>
      </c>
      <c r="F107" s="51">
        <v>1080</v>
      </c>
      <c r="I107" s="51">
        <v>167817</v>
      </c>
      <c r="M107" s="51">
        <v>651878</v>
      </c>
    </row>
    <row r="108" spans="1:22" ht="409.6" x14ac:dyDescent="0.2">
      <c r="A108" s="7" t="s">
        <v>68</v>
      </c>
      <c r="B108" s="1" t="s">
        <v>48</v>
      </c>
      <c r="C108" s="60">
        <f>SUM(D108:U108)</f>
        <v>0</v>
      </c>
    </row>
    <row r="109" spans="1:22" ht="409.6" x14ac:dyDescent="0.2">
      <c r="B109" s="1" t="s">
        <v>119</v>
      </c>
      <c r="C109" s="60">
        <f>SUM(D109:U109)</f>
        <v>4769716</v>
      </c>
      <c r="D109" s="51">
        <v>22360</v>
      </c>
      <c r="L109" s="51">
        <v>4747356</v>
      </c>
    </row>
    <row r="110" spans="1:22" s="35" customFormat="1" ht="18.75" customHeight="1" x14ac:dyDescent="0.2">
      <c r="A110" s="34"/>
      <c r="B110" s="25" t="s">
        <v>71</v>
      </c>
      <c r="C110" s="56">
        <f>SUM(C107:C109)</f>
        <v>5632117</v>
      </c>
      <c r="D110" s="62">
        <f>SUM(D107:D109)</f>
        <v>63986</v>
      </c>
      <c r="E110" s="62">
        <f t="shared" ref="E110:J110" si="9">SUM(E107:E109)</f>
        <v>0</v>
      </c>
      <c r="F110" s="62">
        <f t="shared" si="9"/>
        <v>1080</v>
      </c>
      <c r="G110" s="62">
        <f t="shared" si="9"/>
        <v>0</v>
      </c>
      <c r="H110" s="62">
        <f t="shared" si="9"/>
        <v>0</v>
      </c>
      <c r="I110" s="62">
        <f t="shared" si="9"/>
        <v>167817</v>
      </c>
      <c r="J110" s="62">
        <f t="shared" si="9"/>
        <v>0</v>
      </c>
      <c r="K110" s="62">
        <f t="shared" ref="K110:U110" si="10">SUM(K107:K109)</f>
        <v>0</v>
      </c>
      <c r="L110" s="62">
        <f t="shared" si="10"/>
        <v>4747356</v>
      </c>
      <c r="M110" s="62">
        <f t="shared" si="10"/>
        <v>651878</v>
      </c>
      <c r="N110" s="62">
        <f t="shared" si="10"/>
        <v>0</v>
      </c>
      <c r="O110" s="62">
        <f t="shared" si="10"/>
        <v>0</v>
      </c>
      <c r="P110" s="62">
        <f t="shared" si="10"/>
        <v>0</v>
      </c>
      <c r="Q110" s="62">
        <f t="shared" si="10"/>
        <v>0</v>
      </c>
      <c r="R110" s="62">
        <f t="shared" si="10"/>
        <v>0</v>
      </c>
      <c r="S110" s="62">
        <f t="shared" si="10"/>
        <v>0</v>
      </c>
      <c r="T110" s="62">
        <f t="shared" si="10"/>
        <v>0</v>
      </c>
      <c r="U110" s="62">
        <f t="shared" si="10"/>
        <v>0</v>
      </c>
      <c r="V110" s="23"/>
    </row>
    <row r="113" spans="2:2" ht="409.6" x14ac:dyDescent="0.2">
      <c r="B113" s="1" t="s">
        <v>141</v>
      </c>
    </row>
  </sheetData>
  <pageMargins left="0.31496062992125984" right="0.31496062992125984" top="0.19685039370078741" bottom="0.19685039370078741" header="0.31496062992125984" footer="0.31496062992125984"/>
  <pageSetup paperSize="8" scale="83" fitToHeight="2" orientation="landscape" r:id="rId1"/>
  <headerFooter>
    <oddFooter>&amp;LEVD / SECO BWIP&amp;C&amp;P&amp;RVertraulich</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V116"/>
  <sheetViews>
    <sheetView topLeftCell="A13" zoomScaleNormal="100" workbookViewId="0">
      <selection activeCell="D46" sqref="D46"/>
    </sheetView>
  </sheetViews>
  <sheetFormatPr baseColWidth="10" defaultColWidth="9.7109375" defaultRowHeight="12.75" x14ac:dyDescent="0.2"/>
  <cols>
    <col min="1" max="1" width="10.7109375" style="7" bestFit="1" customWidth="1"/>
    <col min="2" max="2" width="33.28515625" style="1" customWidth="1"/>
    <col min="3" max="3" width="13" style="49" bestFit="1" customWidth="1"/>
    <col min="4" max="4" width="10.85546875" style="51" bestFit="1" customWidth="1"/>
    <col min="5" max="5" width="8.7109375" style="51" customWidth="1"/>
    <col min="6" max="6" width="10.85546875" style="51" bestFit="1" customWidth="1"/>
    <col min="7" max="7" width="11" style="51" customWidth="1"/>
    <col min="8" max="8" width="10.85546875" style="51" bestFit="1" customWidth="1"/>
    <col min="9" max="9" width="12.85546875" style="51" customWidth="1"/>
    <col min="10" max="10" width="11.28515625" style="51" customWidth="1"/>
    <col min="11" max="12" width="10.85546875" style="51" bestFit="1" customWidth="1"/>
    <col min="13" max="13" width="13" style="51" bestFit="1" customWidth="1"/>
    <col min="14" max="14" width="11.85546875" style="51" bestFit="1" customWidth="1"/>
    <col min="15" max="15" width="8.140625" style="51" bestFit="1" customWidth="1"/>
    <col min="16" max="16" width="11.85546875" style="51" bestFit="1" customWidth="1"/>
    <col min="17" max="20" width="10.85546875" style="51" bestFit="1" customWidth="1"/>
    <col min="21" max="21" width="8.140625" style="51" bestFit="1" customWidth="1"/>
    <col min="22" max="16384" width="9.7109375" style="3"/>
  </cols>
  <sheetData>
    <row r="2" spans="1:21" ht="22.5" customHeight="1" x14ac:dyDescent="0.35">
      <c r="B2" s="31" t="s">
        <v>144</v>
      </c>
      <c r="D2" s="50"/>
      <c r="E2" s="50"/>
      <c r="F2" s="50"/>
      <c r="G2" s="50"/>
      <c r="H2" s="50"/>
      <c r="I2" s="50"/>
      <c r="J2" s="50"/>
      <c r="K2" s="50"/>
      <c r="L2" s="50"/>
      <c r="M2" s="50"/>
      <c r="N2" s="50"/>
      <c r="O2" s="50"/>
      <c r="P2" s="50"/>
      <c r="Q2" s="50"/>
      <c r="R2" s="50"/>
      <c r="S2" s="50"/>
      <c r="T2" s="50"/>
      <c r="U2" s="50"/>
    </row>
    <row r="3" spans="1:21" ht="11.25" customHeight="1" x14ac:dyDescent="0.2"/>
    <row r="4" spans="1:21" s="26" customFormat="1" ht="23.25" customHeight="1" x14ac:dyDescent="0.2">
      <c r="A4" s="16" t="s">
        <v>63</v>
      </c>
      <c r="B4" s="16" t="s">
        <v>0</v>
      </c>
      <c r="C4" s="52" t="s">
        <v>14</v>
      </c>
      <c r="D4" s="53" t="s">
        <v>3</v>
      </c>
      <c r="E4" s="53" t="s">
        <v>17</v>
      </c>
      <c r="F4" s="53" t="s">
        <v>2</v>
      </c>
      <c r="G4" s="53" t="s">
        <v>1</v>
      </c>
      <c r="H4" s="53" t="s">
        <v>4</v>
      </c>
      <c r="I4" s="53" t="s">
        <v>5</v>
      </c>
      <c r="J4" s="53" t="s">
        <v>6</v>
      </c>
      <c r="K4" s="53" t="s">
        <v>7</v>
      </c>
      <c r="L4" s="53" t="s">
        <v>120</v>
      </c>
      <c r="M4" s="53" t="s">
        <v>147</v>
      </c>
      <c r="N4" s="53" t="s">
        <v>9</v>
      </c>
      <c r="O4" s="53" t="s">
        <v>10</v>
      </c>
      <c r="P4" s="53" t="s">
        <v>11</v>
      </c>
      <c r="Q4" s="53" t="s">
        <v>16</v>
      </c>
      <c r="R4" s="53" t="s">
        <v>15</v>
      </c>
      <c r="S4" s="53" t="s">
        <v>12</v>
      </c>
      <c r="T4" s="53" t="s">
        <v>13</v>
      </c>
      <c r="U4" s="53" t="s">
        <v>139</v>
      </c>
    </row>
    <row r="5" spans="1:21" s="11" customFormat="1" x14ac:dyDescent="0.2">
      <c r="A5" s="8"/>
      <c r="B5" s="13"/>
      <c r="C5" s="54"/>
      <c r="D5" s="55"/>
      <c r="E5" s="55"/>
      <c r="F5" s="55"/>
      <c r="G5" s="55"/>
      <c r="H5" s="55"/>
      <c r="I5" s="55"/>
      <c r="J5" s="55"/>
      <c r="K5" s="55"/>
      <c r="L5" s="55"/>
      <c r="M5" s="55"/>
      <c r="N5" s="55"/>
      <c r="O5" s="55"/>
      <c r="P5" s="55"/>
      <c r="Q5" s="55"/>
      <c r="R5" s="55"/>
      <c r="S5" s="55"/>
      <c r="T5" s="55"/>
      <c r="U5" s="55"/>
    </row>
    <row r="6" spans="1:21" s="32" customFormat="1" ht="18.75" customHeight="1" x14ac:dyDescent="0.2">
      <c r="A6" s="33"/>
      <c r="B6" s="20" t="s">
        <v>143</v>
      </c>
      <c r="C6" s="56">
        <f t="shared" ref="C6:U6" si="0">SUM(C49+C68+C82+C108+C113)</f>
        <v>228328366</v>
      </c>
      <c r="D6" s="57">
        <f t="shared" si="0"/>
        <v>2169658</v>
      </c>
      <c r="E6" s="57">
        <f t="shared" si="0"/>
        <v>13565</v>
      </c>
      <c r="F6" s="57">
        <f t="shared" si="0"/>
        <v>386889</v>
      </c>
      <c r="G6" s="57">
        <f t="shared" si="0"/>
        <v>24338375</v>
      </c>
      <c r="H6" s="57">
        <f t="shared" si="0"/>
        <v>1645863</v>
      </c>
      <c r="I6" s="57">
        <f t="shared" si="0"/>
        <v>112627390</v>
      </c>
      <c r="J6" s="57">
        <f t="shared" si="0"/>
        <v>2156301</v>
      </c>
      <c r="K6" s="57">
        <f t="shared" si="0"/>
        <v>1018933</v>
      </c>
      <c r="L6" s="57">
        <f t="shared" si="0"/>
        <v>201515</v>
      </c>
      <c r="M6" s="57">
        <f t="shared" si="0"/>
        <v>31403362</v>
      </c>
      <c r="N6" s="57">
        <f t="shared" si="0"/>
        <v>20994228</v>
      </c>
      <c r="O6" s="57">
        <f t="shared" si="0"/>
        <v>40318</v>
      </c>
      <c r="P6" s="57">
        <f t="shared" si="0"/>
        <v>23697347</v>
      </c>
      <c r="Q6" s="57">
        <f t="shared" si="0"/>
        <v>2922809</v>
      </c>
      <c r="R6" s="57">
        <f t="shared" si="0"/>
        <v>3052740</v>
      </c>
      <c r="S6" s="57">
        <f t="shared" si="0"/>
        <v>1551773</v>
      </c>
      <c r="T6" s="57">
        <f t="shared" si="0"/>
        <v>31300</v>
      </c>
      <c r="U6" s="57">
        <f t="shared" si="0"/>
        <v>76000</v>
      </c>
    </row>
    <row r="7" spans="1:21" s="11" customFormat="1" x14ac:dyDescent="0.2">
      <c r="A7" s="8"/>
      <c r="B7" s="9"/>
      <c r="C7" s="58"/>
      <c r="D7" s="59"/>
      <c r="E7" s="59"/>
      <c r="F7" s="59"/>
      <c r="G7" s="59"/>
      <c r="H7" s="59"/>
      <c r="I7" s="59"/>
      <c r="J7" s="59"/>
      <c r="K7" s="59"/>
      <c r="L7" s="59"/>
      <c r="M7" s="59"/>
      <c r="N7" s="59"/>
      <c r="O7" s="59"/>
      <c r="P7" s="59"/>
      <c r="Q7" s="59"/>
      <c r="R7" s="59"/>
      <c r="S7" s="59"/>
      <c r="T7" s="59"/>
      <c r="U7" s="59"/>
    </row>
    <row r="8" spans="1:21" x14ac:dyDescent="0.2">
      <c r="A8" s="7" t="s">
        <v>64</v>
      </c>
      <c r="B8" s="1" t="s">
        <v>20</v>
      </c>
      <c r="C8" s="60">
        <f>SUM(D8:U8)</f>
        <v>0</v>
      </c>
    </row>
    <row r="9" spans="1:21" x14ac:dyDescent="0.2">
      <c r="B9" s="1" t="s">
        <v>23</v>
      </c>
      <c r="C9" s="60">
        <f t="shared" ref="C9:C48" si="1">SUM(D9:U9)</f>
        <v>0</v>
      </c>
    </row>
    <row r="10" spans="1:21" x14ac:dyDescent="0.2">
      <c r="A10" s="3"/>
      <c r="B10" s="1" t="s">
        <v>73</v>
      </c>
      <c r="C10" s="60">
        <f t="shared" si="1"/>
        <v>492573</v>
      </c>
      <c r="H10" s="51">
        <v>43360</v>
      </c>
      <c r="I10" s="51">
        <v>448823</v>
      </c>
      <c r="M10" s="51">
        <v>390</v>
      </c>
    </row>
    <row r="11" spans="1:21" x14ac:dyDescent="0.2">
      <c r="B11" s="1" t="s">
        <v>24</v>
      </c>
      <c r="C11" s="60">
        <f t="shared" si="1"/>
        <v>0</v>
      </c>
    </row>
    <row r="12" spans="1:21" x14ac:dyDescent="0.2">
      <c r="B12" s="1" t="s">
        <v>74</v>
      </c>
      <c r="C12" s="60">
        <f t="shared" si="1"/>
        <v>22830</v>
      </c>
      <c r="J12" s="51">
        <v>22830</v>
      </c>
    </row>
    <row r="13" spans="1:21" x14ac:dyDescent="0.2">
      <c r="B13" s="1" t="s">
        <v>75</v>
      </c>
      <c r="C13" s="60">
        <f t="shared" si="1"/>
        <v>24160147</v>
      </c>
      <c r="G13" s="51">
        <v>1973</v>
      </c>
      <c r="I13" s="51">
        <v>24158174</v>
      </c>
    </row>
    <row r="14" spans="1:21" x14ac:dyDescent="0.2">
      <c r="B14" s="1" t="s">
        <v>76</v>
      </c>
      <c r="C14" s="60">
        <f t="shared" si="1"/>
        <v>59264336</v>
      </c>
      <c r="E14" s="51">
        <v>13565</v>
      </c>
      <c r="G14" s="51">
        <v>2304924</v>
      </c>
      <c r="H14" s="51">
        <v>470722</v>
      </c>
      <c r="I14" s="51">
        <v>50281831</v>
      </c>
      <c r="J14" s="51">
        <v>401102</v>
      </c>
      <c r="K14" s="51">
        <v>587561</v>
      </c>
      <c r="L14" s="51">
        <v>1070</v>
      </c>
      <c r="M14" s="51">
        <v>471740</v>
      </c>
      <c r="N14" s="51">
        <v>1230726</v>
      </c>
      <c r="O14" s="51">
        <v>7218</v>
      </c>
      <c r="P14" s="51">
        <v>1514845</v>
      </c>
      <c r="Q14" s="51">
        <v>16880</v>
      </c>
      <c r="R14" s="51">
        <v>1893652</v>
      </c>
      <c r="S14" s="51">
        <v>40000</v>
      </c>
      <c r="T14" s="51">
        <v>28500</v>
      </c>
    </row>
    <row r="15" spans="1:21" x14ac:dyDescent="0.2">
      <c r="B15" s="1" t="s">
        <v>106</v>
      </c>
      <c r="C15" s="60">
        <f t="shared" si="1"/>
        <v>3395</v>
      </c>
      <c r="D15" s="61"/>
      <c r="E15" s="61"/>
      <c r="F15" s="61"/>
      <c r="G15" s="61">
        <v>3395</v>
      </c>
      <c r="H15" s="61"/>
      <c r="I15" s="61"/>
      <c r="J15" s="61"/>
      <c r="K15" s="61"/>
      <c r="L15" s="61"/>
      <c r="M15" s="61"/>
      <c r="N15" s="61"/>
      <c r="O15" s="61"/>
      <c r="P15" s="61"/>
      <c r="Q15" s="61"/>
      <c r="R15" s="61"/>
      <c r="S15" s="61"/>
      <c r="T15" s="61"/>
      <c r="U15" s="61"/>
    </row>
    <row r="16" spans="1:21" x14ac:dyDescent="0.2">
      <c r="B16" s="1" t="s">
        <v>77</v>
      </c>
      <c r="C16" s="60">
        <f t="shared" si="1"/>
        <v>2123092</v>
      </c>
      <c r="G16" s="51">
        <v>377453</v>
      </c>
      <c r="M16" s="51">
        <v>1745639</v>
      </c>
    </row>
    <row r="17" spans="2:21" x14ac:dyDescent="0.2">
      <c r="B17" s="1" t="s">
        <v>78</v>
      </c>
      <c r="C17" s="60">
        <f t="shared" si="1"/>
        <v>6034991</v>
      </c>
      <c r="G17" s="51">
        <v>710000</v>
      </c>
      <c r="J17" s="51">
        <v>57</v>
      </c>
      <c r="K17" s="51">
        <v>1627</v>
      </c>
      <c r="M17" s="51">
        <v>1371488</v>
      </c>
      <c r="N17" s="51">
        <v>2991517</v>
      </c>
      <c r="P17" s="51">
        <v>944302</v>
      </c>
      <c r="R17" s="51">
        <v>16000</v>
      </c>
    </row>
    <row r="18" spans="2:21" x14ac:dyDescent="0.2">
      <c r="B18" s="1" t="s">
        <v>79</v>
      </c>
      <c r="C18" s="60">
        <f t="shared" si="1"/>
        <v>591271</v>
      </c>
      <c r="D18" s="61"/>
      <c r="E18" s="61"/>
      <c r="F18" s="61"/>
      <c r="G18" s="61"/>
      <c r="H18" s="61"/>
      <c r="I18" s="61"/>
      <c r="J18" s="61"/>
      <c r="K18" s="61"/>
      <c r="L18" s="61"/>
      <c r="M18" s="61"/>
      <c r="N18" s="61"/>
      <c r="O18" s="61"/>
      <c r="P18" s="61"/>
      <c r="Q18" s="61"/>
      <c r="R18" s="61"/>
      <c r="S18" s="61">
        <v>591271</v>
      </c>
      <c r="T18" s="61"/>
      <c r="U18" s="61"/>
    </row>
    <row r="19" spans="2:21" x14ac:dyDescent="0.2">
      <c r="B19" s="1" t="s">
        <v>80</v>
      </c>
      <c r="C19" s="60">
        <f t="shared" si="1"/>
        <v>8061297</v>
      </c>
      <c r="D19" s="61">
        <v>7713</v>
      </c>
      <c r="E19" s="61"/>
      <c r="F19" s="61"/>
      <c r="G19" s="61">
        <v>58064</v>
      </c>
      <c r="H19" s="61">
        <v>3500</v>
      </c>
      <c r="I19" s="61">
        <v>176823</v>
      </c>
      <c r="J19" s="61"/>
      <c r="K19" s="61">
        <v>142110</v>
      </c>
      <c r="L19" s="61"/>
      <c r="M19" s="61">
        <v>2569824</v>
      </c>
      <c r="N19" s="61">
        <v>4560804</v>
      </c>
      <c r="O19" s="61"/>
      <c r="P19" s="61">
        <v>542459</v>
      </c>
      <c r="Q19" s="61"/>
      <c r="R19" s="61"/>
      <c r="S19" s="61"/>
      <c r="T19" s="61"/>
      <c r="U19" s="61"/>
    </row>
    <row r="20" spans="2:21" x14ac:dyDescent="0.2">
      <c r="B20" s="1" t="s">
        <v>81</v>
      </c>
      <c r="C20" s="60">
        <f t="shared" si="1"/>
        <v>314418</v>
      </c>
      <c r="D20" s="61"/>
      <c r="E20" s="61"/>
      <c r="F20" s="61"/>
      <c r="G20" s="61">
        <v>244466</v>
      </c>
      <c r="H20" s="61"/>
      <c r="I20" s="61">
        <v>69952</v>
      </c>
      <c r="J20" s="61"/>
      <c r="K20" s="61"/>
      <c r="L20" s="61"/>
      <c r="M20" s="61"/>
      <c r="N20" s="61"/>
      <c r="O20" s="61"/>
      <c r="P20" s="61"/>
      <c r="Q20" s="61"/>
      <c r="R20" s="61"/>
      <c r="S20" s="61"/>
      <c r="T20" s="61"/>
      <c r="U20" s="61"/>
    </row>
    <row r="21" spans="2:21" x14ac:dyDescent="0.2">
      <c r="B21" s="1" t="s">
        <v>82</v>
      </c>
      <c r="C21" s="60">
        <f t="shared" si="1"/>
        <v>1358718</v>
      </c>
      <c r="D21" s="61"/>
      <c r="E21" s="61"/>
      <c r="F21" s="61"/>
      <c r="G21" s="61"/>
      <c r="H21" s="61"/>
      <c r="I21" s="61"/>
      <c r="J21" s="61"/>
      <c r="K21" s="61"/>
      <c r="L21" s="61"/>
      <c r="M21" s="61">
        <v>1034744</v>
      </c>
      <c r="N21" s="61">
        <v>273174</v>
      </c>
      <c r="O21" s="61"/>
      <c r="P21" s="61"/>
      <c r="Q21" s="61"/>
      <c r="R21" s="61"/>
      <c r="S21" s="61">
        <v>50800</v>
      </c>
      <c r="T21" s="61"/>
      <c r="U21" s="61"/>
    </row>
    <row r="22" spans="2:21" x14ac:dyDescent="0.2">
      <c r="B22" s="1" t="s">
        <v>123</v>
      </c>
      <c r="C22" s="60">
        <f t="shared" si="1"/>
        <v>0</v>
      </c>
      <c r="D22" s="61"/>
      <c r="E22" s="61"/>
      <c r="F22" s="61"/>
      <c r="G22" s="61"/>
      <c r="H22" s="61"/>
      <c r="I22" s="61"/>
      <c r="J22" s="61"/>
      <c r="K22" s="61"/>
      <c r="L22" s="61"/>
      <c r="M22" s="61"/>
      <c r="N22" s="61"/>
      <c r="O22" s="61"/>
      <c r="P22" s="61"/>
      <c r="Q22" s="61"/>
      <c r="R22" s="61"/>
      <c r="S22" s="61"/>
      <c r="T22" s="61"/>
      <c r="U22" s="61"/>
    </row>
    <row r="23" spans="2:21" x14ac:dyDescent="0.2">
      <c r="B23" s="1" t="s">
        <v>37</v>
      </c>
      <c r="C23" s="60">
        <f t="shared" si="1"/>
        <v>546680</v>
      </c>
      <c r="D23" s="61">
        <v>836</v>
      </c>
      <c r="E23" s="61"/>
      <c r="F23" s="61"/>
      <c r="G23" s="61">
        <v>450000</v>
      </c>
      <c r="H23" s="61"/>
      <c r="I23" s="61"/>
      <c r="J23" s="61"/>
      <c r="K23" s="61"/>
      <c r="L23" s="61"/>
      <c r="M23" s="61">
        <v>95844</v>
      </c>
      <c r="N23" s="61"/>
      <c r="O23" s="61"/>
      <c r="P23" s="61"/>
      <c r="Q23" s="61"/>
      <c r="R23" s="61"/>
      <c r="S23" s="61"/>
      <c r="T23" s="61"/>
      <c r="U23" s="61"/>
    </row>
    <row r="24" spans="2:21" x14ac:dyDescent="0.2">
      <c r="B24" s="1" t="s">
        <v>39</v>
      </c>
      <c r="C24" s="60">
        <f t="shared" si="1"/>
        <v>0</v>
      </c>
    </row>
    <row r="25" spans="2:21" ht="14.25" customHeight="1" x14ac:dyDescent="0.2">
      <c r="B25" s="1" t="s">
        <v>41</v>
      </c>
      <c r="C25" s="60">
        <f t="shared" si="1"/>
        <v>0</v>
      </c>
      <c r="D25" s="61"/>
      <c r="E25" s="61"/>
      <c r="F25" s="61"/>
      <c r="G25" s="61"/>
      <c r="H25" s="61"/>
      <c r="I25" s="61"/>
      <c r="J25" s="61"/>
      <c r="K25" s="61"/>
      <c r="L25" s="61"/>
      <c r="M25" s="61"/>
      <c r="N25" s="61"/>
      <c r="O25" s="61"/>
      <c r="P25" s="61"/>
      <c r="Q25" s="61"/>
      <c r="R25" s="61"/>
      <c r="S25" s="61"/>
      <c r="T25" s="61"/>
      <c r="U25" s="61"/>
    </row>
    <row r="26" spans="2:21" ht="12.95" customHeight="1" x14ac:dyDescent="0.2">
      <c r="B26" s="1" t="s">
        <v>83</v>
      </c>
      <c r="C26" s="60">
        <f t="shared" si="1"/>
        <v>0</v>
      </c>
    </row>
    <row r="27" spans="2:21" x14ac:dyDescent="0.2">
      <c r="B27" s="1" t="s">
        <v>44</v>
      </c>
      <c r="C27" s="60">
        <f t="shared" si="1"/>
        <v>0</v>
      </c>
    </row>
    <row r="28" spans="2:21" x14ac:dyDescent="0.2">
      <c r="B28" s="1" t="s">
        <v>124</v>
      </c>
      <c r="C28" s="60">
        <f t="shared" si="1"/>
        <v>0</v>
      </c>
    </row>
    <row r="29" spans="2:21" x14ac:dyDescent="0.2">
      <c r="B29" s="1" t="s">
        <v>46</v>
      </c>
      <c r="C29" s="60">
        <f t="shared" si="1"/>
        <v>1000</v>
      </c>
      <c r="D29" s="51">
        <v>1000</v>
      </c>
    </row>
    <row r="30" spans="2:21" x14ac:dyDescent="0.2">
      <c r="B30" s="1" t="s">
        <v>112</v>
      </c>
      <c r="C30" s="60">
        <f t="shared" si="1"/>
        <v>0</v>
      </c>
    </row>
    <row r="31" spans="2:21" x14ac:dyDescent="0.2">
      <c r="B31" s="1" t="s">
        <v>84</v>
      </c>
      <c r="C31" s="60">
        <f t="shared" si="1"/>
        <v>135827</v>
      </c>
      <c r="I31" s="51">
        <v>26787</v>
      </c>
      <c r="M31" s="51">
        <v>29020</v>
      </c>
      <c r="N31" s="51">
        <v>75700</v>
      </c>
      <c r="Q31" s="51">
        <v>4320</v>
      </c>
    </row>
    <row r="32" spans="2:21" x14ac:dyDescent="0.2">
      <c r="B32" s="1" t="s">
        <v>85</v>
      </c>
      <c r="C32" s="60">
        <f t="shared" si="1"/>
        <v>1073100</v>
      </c>
      <c r="H32" s="51">
        <v>1040000</v>
      </c>
      <c r="J32" s="51">
        <v>17800</v>
      </c>
      <c r="N32" s="51">
        <v>15300</v>
      </c>
    </row>
    <row r="33" spans="2:21" x14ac:dyDescent="0.2">
      <c r="B33" s="1" t="s">
        <v>86</v>
      </c>
      <c r="C33" s="60">
        <f t="shared" si="1"/>
        <v>252062</v>
      </c>
      <c r="G33" s="51">
        <v>36750</v>
      </c>
      <c r="I33" s="51">
        <v>17223</v>
      </c>
      <c r="K33" s="51">
        <v>176369</v>
      </c>
      <c r="Q33" s="51">
        <v>21720</v>
      </c>
    </row>
    <row r="34" spans="2:21" x14ac:dyDescent="0.2">
      <c r="B34" s="1" t="s">
        <v>87</v>
      </c>
      <c r="C34" s="60">
        <f t="shared" si="1"/>
        <v>1487720</v>
      </c>
      <c r="D34" s="61"/>
      <c r="E34" s="61"/>
      <c r="F34" s="61"/>
      <c r="G34" s="61"/>
      <c r="H34" s="61"/>
      <c r="I34" s="61"/>
      <c r="J34" s="61"/>
      <c r="K34" s="61"/>
      <c r="L34" s="61"/>
      <c r="M34" s="61"/>
      <c r="N34" s="61">
        <v>951263</v>
      </c>
      <c r="O34" s="61"/>
      <c r="P34" s="61"/>
      <c r="Q34" s="61"/>
      <c r="R34" s="61"/>
      <c r="S34" s="61">
        <v>536457</v>
      </c>
      <c r="T34" s="61"/>
      <c r="U34" s="61"/>
    </row>
    <row r="35" spans="2:21" x14ac:dyDescent="0.2">
      <c r="B35" s="1" t="s">
        <v>88</v>
      </c>
      <c r="C35" s="60">
        <f t="shared" si="1"/>
        <v>238842</v>
      </c>
      <c r="D35" s="61"/>
      <c r="E35" s="61"/>
      <c r="F35" s="61"/>
      <c r="G35" s="61">
        <v>383</v>
      </c>
      <c r="H35" s="61"/>
      <c r="I35" s="61"/>
      <c r="J35" s="61"/>
      <c r="K35" s="61"/>
      <c r="L35" s="61"/>
      <c r="M35" s="61"/>
      <c r="N35" s="61">
        <v>238459</v>
      </c>
      <c r="O35" s="61"/>
      <c r="P35" s="61"/>
      <c r="Q35" s="61"/>
      <c r="R35" s="61"/>
      <c r="S35" s="61"/>
      <c r="T35" s="61"/>
      <c r="U35" s="61"/>
    </row>
    <row r="36" spans="2:21" x14ac:dyDescent="0.2">
      <c r="B36" s="1" t="s">
        <v>51</v>
      </c>
      <c r="C36" s="60">
        <f t="shared" si="1"/>
        <v>2116</v>
      </c>
      <c r="D36" s="61">
        <v>1400</v>
      </c>
      <c r="E36" s="61"/>
      <c r="F36" s="61">
        <v>716</v>
      </c>
      <c r="G36" s="61"/>
      <c r="H36" s="61"/>
      <c r="I36" s="61"/>
      <c r="J36" s="61"/>
      <c r="K36" s="61"/>
      <c r="L36" s="61"/>
      <c r="M36" s="61"/>
      <c r="N36" s="61"/>
      <c r="O36" s="61"/>
      <c r="P36" s="61"/>
      <c r="Q36" s="61"/>
      <c r="R36" s="61"/>
      <c r="S36" s="61"/>
      <c r="T36" s="61"/>
      <c r="U36" s="61"/>
    </row>
    <row r="37" spans="2:21" x14ac:dyDescent="0.2">
      <c r="B37" s="1" t="s">
        <v>52</v>
      </c>
      <c r="C37" s="60">
        <f t="shared" si="1"/>
        <v>336481</v>
      </c>
      <c r="D37" s="61">
        <v>271349</v>
      </c>
      <c r="E37" s="61"/>
      <c r="F37" s="61">
        <v>55132</v>
      </c>
      <c r="G37" s="61"/>
      <c r="H37" s="61"/>
      <c r="I37" s="61"/>
      <c r="J37" s="61"/>
      <c r="K37" s="61"/>
      <c r="L37" s="61"/>
      <c r="M37" s="61"/>
      <c r="N37" s="61"/>
      <c r="O37" s="61"/>
      <c r="P37" s="61"/>
      <c r="Q37" s="61"/>
      <c r="R37" s="61"/>
      <c r="S37" s="61"/>
      <c r="T37" s="61"/>
      <c r="U37" s="61">
        <v>10000</v>
      </c>
    </row>
    <row r="38" spans="2:21" x14ac:dyDescent="0.2">
      <c r="B38" s="1" t="s">
        <v>89</v>
      </c>
      <c r="C38" s="60">
        <f t="shared" si="1"/>
        <v>213689</v>
      </c>
      <c r="D38" s="61"/>
      <c r="E38" s="61"/>
      <c r="F38" s="61"/>
      <c r="G38" s="61"/>
      <c r="H38" s="61"/>
      <c r="I38" s="61">
        <v>167794</v>
      </c>
      <c r="J38" s="61"/>
      <c r="K38" s="61"/>
      <c r="L38" s="61"/>
      <c r="M38" s="61">
        <v>11895</v>
      </c>
      <c r="N38" s="61">
        <v>34000</v>
      </c>
      <c r="O38" s="61"/>
      <c r="P38" s="61"/>
      <c r="Q38" s="61"/>
      <c r="R38" s="61"/>
      <c r="S38" s="61"/>
      <c r="T38" s="61"/>
      <c r="U38" s="61"/>
    </row>
    <row r="39" spans="2:21" x14ac:dyDescent="0.2">
      <c r="B39" s="1" t="s">
        <v>132</v>
      </c>
      <c r="C39" s="60">
        <f>SUM(D39:U39)</f>
        <v>3350</v>
      </c>
      <c r="D39" s="61"/>
      <c r="E39" s="61"/>
      <c r="F39" s="61"/>
      <c r="G39" s="61">
        <v>3350</v>
      </c>
      <c r="H39" s="61"/>
      <c r="I39" s="61"/>
      <c r="J39" s="61"/>
      <c r="K39" s="61"/>
      <c r="L39" s="61"/>
      <c r="M39" s="61"/>
      <c r="N39" s="61"/>
      <c r="O39" s="61"/>
      <c r="P39" s="61"/>
      <c r="Q39" s="61"/>
      <c r="R39" s="61"/>
      <c r="S39" s="61"/>
      <c r="T39" s="61"/>
      <c r="U39" s="61"/>
    </row>
    <row r="40" spans="2:21" x14ac:dyDescent="0.2">
      <c r="B40" s="1" t="s">
        <v>113</v>
      </c>
      <c r="C40" s="60">
        <f t="shared" si="1"/>
        <v>0</v>
      </c>
      <c r="D40" s="61"/>
      <c r="E40" s="61"/>
      <c r="F40" s="61"/>
      <c r="G40" s="61"/>
      <c r="H40" s="61"/>
      <c r="I40" s="61"/>
      <c r="J40" s="61"/>
      <c r="K40" s="61"/>
      <c r="L40" s="61"/>
      <c r="M40" s="61"/>
      <c r="N40" s="61"/>
      <c r="O40" s="61"/>
      <c r="P40" s="61"/>
      <c r="Q40" s="61"/>
      <c r="R40" s="61"/>
      <c r="S40" s="61"/>
      <c r="T40" s="61"/>
      <c r="U40" s="61"/>
    </row>
    <row r="41" spans="2:21" x14ac:dyDescent="0.2">
      <c r="B41" s="1" t="s">
        <v>55</v>
      </c>
      <c r="C41" s="60">
        <f t="shared" si="1"/>
        <v>18064861</v>
      </c>
      <c r="D41" s="61"/>
      <c r="E41" s="61"/>
      <c r="F41" s="61"/>
      <c r="G41" s="61"/>
      <c r="H41" s="61"/>
      <c r="I41" s="61"/>
      <c r="J41" s="61"/>
      <c r="K41" s="61"/>
      <c r="L41" s="61"/>
      <c r="M41" s="61">
        <v>64861</v>
      </c>
      <c r="N41" s="61"/>
      <c r="O41" s="61"/>
      <c r="P41" s="61">
        <v>18000000</v>
      </c>
      <c r="Q41" s="61"/>
      <c r="R41" s="61"/>
      <c r="S41" s="61"/>
      <c r="T41" s="61"/>
      <c r="U41" s="61"/>
    </row>
    <row r="42" spans="2:21" x14ac:dyDescent="0.2">
      <c r="B42" s="1" t="s">
        <v>90</v>
      </c>
      <c r="C42" s="60">
        <f t="shared" si="1"/>
        <v>1829931</v>
      </c>
      <c r="D42" s="61"/>
      <c r="E42" s="61"/>
      <c r="F42" s="61"/>
      <c r="G42" s="61"/>
      <c r="H42" s="61"/>
      <c r="I42" s="61">
        <v>1255824</v>
      </c>
      <c r="J42" s="61"/>
      <c r="K42" s="61"/>
      <c r="L42" s="61">
        <v>200445</v>
      </c>
      <c r="M42" s="61">
        <v>3726</v>
      </c>
      <c r="N42" s="61">
        <v>9212</v>
      </c>
      <c r="O42" s="61"/>
      <c r="P42" s="61">
        <v>88054</v>
      </c>
      <c r="Q42" s="61"/>
      <c r="R42" s="61"/>
      <c r="S42" s="61">
        <v>272670</v>
      </c>
      <c r="T42" s="61"/>
      <c r="U42" s="61"/>
    </row>
    <row r="43" spans="2:21" x14ac:dyDescent="0.2">
      <c r="B43" s="1" t="s">
        <v>91</v>
      </c>
      <c r="C43" s="60">
        <f t="shared" si="1"/>
        <v>444248</v>
      </c>
      <c r="K43" s="51">
        <v>110663</v>
      </c>
      <c r="P43" s="51">
        <v>280050</v>
      </c>
      <c r="S43" s="51">
        <v>53535</v>
      </c>
    </row>
    <row r="44" spans="2:21" x14ac:dyDescent="0.2">
      <c r="B44" s="1" t="s">
        <v>92</v>
      </c>
      <c r="C44" s="60">
        <f t="shared" si="1"/>
        <v>664135</v>
      </c>
      <c r="D44" s="51">
        <v>75000</v>
      </c>
      <c r="G44" s="51">
        <v>23587</v>
      </c>
      <c r="H44" s="51">
        <v>88281</v>
      </c>
      <c r="M44" s="51">
        <v>8000</v>
      </c>
      <c r="N44" s="51">
        <v>469267</v>
      </c>
    </row>
    <row r="45" spans="2:21" x14ac:dyDescent="0.2">
      <c r="B45" s="1" t="s">
        <v>59</v>
      </c>
      <c r="C45" s="60">
        <f t="shared" si="1"/>
        <v>0</v>
      </c>
    </row>
    <row r="46" spans="2:21" x14ac:dyDescent="0.2">
      <c r="B46" s="1" t="s">
        <v>94</v>
      </c>
      <c r="C46" s="60">
        <f t="shared" si="1"/>
        <v>114295</v>
      </c>
      <c r="D46" s="51">
        <v>73795</v>
      </c>
      <c r="F46" s="51">
        <v>40500</v>
      </c>
    </row>
    <row r="47" spans="2:21" x14ac:dyDescent="0.2">
      <c r="B47" s="1" t="s">
        <v>93</v>
      </c>
      <c r="C47" s="60">
        <f t="shared" si="1"/>
        <v>0</v>
      </c>
      <c r="D47" s="61"/>
      <c r="E47" s="61"/>
      <c r="F47" s="61"/>
      <c r="G47" s="61"/>
      <c r="H47" s="61"/>
      <c r="I47" s="61"/>
      <c r="J47" s="61"/>
      <c r="K47" s="61"/>
      <c r="L47" s="61"/>
      <c r="M47" s="61"/>
      <c r="N47" s="61"/>
      <c r="O47" s="61"/>
      <c r="P47" s="61"/>
      <c r="Q47" s="61"/>
      <c r="R47" s="61"/>
      <c r="S47" s="61"/>
      <c r="T47" s="61"/>
      <c r="U47" s="61"/>
    </row>
    <row r="48" spans="2:21" x14ac:dyDescent="0.2">
      <c r="B48" s="1" t="s">
        <v>62</v>
      </c>
      <c r="C48" s="60">
        <f t="shared" si="1"/>
        <v>0</v>
      </c>
    </row>
    <row r="49" spans="1:21" s="23" customFormat="1" ht="18.75" customHeight="1" x14ac:dyDescent="0.2">
      <c r="A49" s="34"/>
      <c r="B49" s="24" t="s">
        <v>71</v>
      </c>
      <c r="C49" s="56">
        <f>SUM(C8:C48)</f>
        <v>127835405</v>
      </c>
      <c r="D49" s="62">
        <f t="shared" ref="D49:U49" si="2">SUM(D8:D48)</f>
        <v>431093</v>
      </c>
      <c r="E49" s="62">
        <f t="shared" si="2"/>
        <v>13565</v>
      </c>
      <c r="F49" s="62">
        <f t="shared" si="2"/>
        <v>96348</v>
      </c>
      <c r="G49" s="62">
        <f t="shared" si="2"/>
        <v>4214345</v>
      </c>
      <c r="H49" s="62">
        <f t="shared" si="2"/>
        <v>1645863</v>
      </c>
      <c r="I49" s="62">
        <f t="shared" si="2"/>
        <v>76603231</v>
      </c>
      <c r="J49" s="62">
        <f t="shared" si="2"/>
        <v>441789</v>
      </c>
      <c r="K49" s="62">
        <f t="shared" si="2"/>
        <v>1018330</v>
      </c>
      <c r="L49" s="62">
        <f t="shared" si="2"/>
        <v>201515</v>
      </c>
      <c r="M49" s="62">
        <f t="shared" si="2"/>
        <v>7407171</v>
      </c>
      <c r="N49" s="62">
        <f t="shared" si="2"/>
        <v>10849422</v>
      </c>
      <c r="O49" s="62">
        <f t="shared" si="2"/>
        <v>7218</v>
      </c>
      <c r="P49" s="62">
        <f t="shared" si="2"/>
        <v>21369710</v>
      </c>
      <c r="Q49" s="62">
        <f t="shared" si="2"/>
        <v>42920</v>
      </c>
      <c r="R49" s="62">
        <f t="shared" si="2"/>
        <v>1909652</v>
      </c>
      <c r="S49" s="62">
        <f t="shared" si="2"/>
        <v>1544733</v>
      </c>
      <c r="T49" s="62">
        <f t="shared" si="2"/>
        <v>28500</v>
      </c>
      <c r="U49" s="62">
        <f t="shared" si="2"/>
        <v>10000</v>
      </c>
    </row>
    <row r="51" spans="1:21" x14ac:dyDescent="0.2">
      <c r="A51" s="7" t="s">
        <v>65</v>
      </c>
      <c r="B51" s="1" t="s">
        <v>104</v>
      </c>
      <c r="C51" s="60">
        <f>SUM(D51:U51)</f>
        <v>136407</v>
      </c>
      <c r="J51" s="51">
        <v>136407</v>
      </c>
    </row>
    <row r="52" spans="1:21" x14ac:dyDescent="0.2">
      <c r="B52" s="1" t="s">
        <v>19</v>
      </c>
      <c r="C52" s="60">
        <f t="shared" ref="C52:C67" si="3">SUM(D52:U52)</f>
        <v>0</v>
      </c>
    </row>
    <row r="53" spans="1:21" x14ac:dyDescent="0.2">
      <c r="B53" s="1" t="s">
        <v>21</v>
      </c>
      <c r="C53" s="60">
        <f t="shared" si="3"/>
        <v>19621185</v>
      </c>
      <c r="G53" s="51">
        <v>19621185</v>
      </c>
    </row>
    <row r="54" spans="1:21" x14ac:dyDescent="0.2">
      <c r="B54" s="1" t="s">
        <v>25</v>
      </c>
      <c r="C54" s="60">
        <f t="shared" si="3"/>
        <v>0</v>
      </c>
    </row>
    <row r="55" spans="1:21" x14ac:dyDescent="0.2">
      <c r="B55" s="1" t="s">
        <v>135</v>
      </c>
      <c r="C55" s="60">
        <f t="shared" si="3"/>
        <v>0</v>
      </c>
    </row>
    <row r="56" spans="1:21" x14ac:dyDescent="0.2">
      <c r="B56" s="1" t="s">
        <v>145</v>
      </c>
      <c r="C56" s="60">
        <f t="shared" si="3"/>
        <v>1029136</v>
      </c>
      <c r="N56" s="51">
        <v>1029136</v>
      </c>
    </row>
    <row r="57" spans="1:21" x14ac:dyDescent="0.2">
      <c r="B57" s="1" t="s">
        <v>136</v>
      </c>
      <c r="C57" s="60">
        <f t="shared" si="3"/>
        <v>990</v>
      </c>
      <c r="D57" s="51">
        <v>990</v>
      </c>
    </row>
    <row r="58" spans="1:21" x14ac:dyDescent="0.2">
      <c r="B58" s="1" t="s">
        <v>109</v>
      </c>
      <c r="C58" s="60">
        <f t="shared" si="3"/>
        <v>0</v>
      </c>
    </row>
    <row r="59" spans="1:21" x14ac:dyDescent="0.2">
      <c r="B59" s="1" t="s">
        <v>110</v>
      </c>
      <c r="C59" s="60">
        <f t="shared" si="3"/>
        <v>1094171</v>
      </c>
      <c r="M59" s="51">
        <v>414855</v>
      </c>
      <c r="N59" s="51">
        <v>679316</v>
      </c>
    </row>
    <row r="60" spans="1:21" x14ac:dyDescent="0.2">
      <c r="B60" s="1" t="s">
        <v>47</v>
      </c>
      <c r="C60" s="60">
        <f t="shared" si="3"/>
        <v>28200</v>
      </c>
      <c r="D60" s="51">
        <v>9200</v>
      </c>
      <c r="N60" s="51">
        <v>19000</v>
      </c>
    </row>
    <row r="61" spans="1:21" x14ac:dyDescent="0.2">
      <c r="B61" s="1" t="s">
        <v>138</v>
      </c>
      <c r="C61" s="60">
        <f t="shared" si="3"/>
        <v>0</v>
      </c>
    </row>
    <row r="62" spans="1:21" x14ac:dyDescent="0.2">
      <c r="B62" s="1" t="s">
        <v>56</v>
      </c>
      <c r="C62" s="60">
        <f t="shared" si="3"/>
        <v>480988</v>
      </c>
      <c r="D62" s="51">
        <v>1120</v>
      </c>
      <c r="F62" s="51">
        <v>270000</v>
      </c>
      <c r="P62" s="51">
        <v>207068</v>
      </c>
      <c r="T62" s="51">
        <v>2800</v>
      </c>
    </row>
    <row r="63" spans="1:21" x14ac:dyDescent="0.2">
      <c r="B63" s="1" t="s">
        <v>114</v>
      </c>
      <c r="C63" s="60">
        <f t="shared" si="3"/>
        <v>0</v>
      </c>
    </row>
    <row r="64" spans="1:21" x14ac:dyDescent="0.2">
      <c r="B64" s="1" t="s">
        <v>58</v>
      </c>
      <c r="C64" s="60">
        <f t="shared" si="3"/>
        <v>456</v>
      </c>
      <c r="F64" s="51">
        <v>456</v>
      </c>
    </row>
    <row r="65" spans="1:21" x14ac:dyDescent="0.2">
      <c r="B65" s="1" t="s">
        <v>100</v>
      </c>
      <c r="C65" s="60">
        <f t="shared" si="3"/>
        <v>0</v>
      </c>
    </row>
    <row r="66" spans="1:21" ht="409.6" x14ac:dyDescent="0.2">
      <c r="B66" s="1" t="s">
        <v>116</v>
      </c>
      <c r="C66" s="60">
        <f t="shared" si="3"/>
        <v>0</v>
      </c>
    </row>
    <row r="67" spans="1:21" ht="409.6" x14ac:dyDescent="0.2">
      <c r="B67" s="1" t="s">
        <v>146</v>
      </c>
      <c r="C67" s="60">
        <f t="shared" si="3"/>
        <v>26900</v>
      </c>
      <c r="G67" s="51">
        <v>26900</v>
      </c>
    </row>
    <row r="68" spans="1:21" s="35" customFormat="1" ht="18.75" customHeight="1" x14ac:dyDescent="0.2">
      <c r="A68" s="34"/>
      <c r="B68" s="25" t="s">
        <v>71</v>
      </c>
      <c r="C68" s="56">
        <f t="shared" ref="C68:U68" si="4">SUM(C51:C67)</f>
        <v>22418433</v>
      </c>
      <c r="D68" s="62">
        <f t="shared" si="4"/>
        <v>11310</v>
      </c>
      <c r="E68" s="62">
        <f t="shared" si="4"/>
        <v>0</v>
      </c>
      <c r="F68" s="62">
        <f t="shared" si="4"/>
        <v>270456</v>
      </c>
      <c r="G68" s="62">
        <f t="shared" si="4"/>
        <v>19648085</v>
      </c>
      <c r="H68" s="62">
        <f t="shared" si="4"/>
        <v>0</v>
      </c>
      <c r="I68" s="62">
        <f t="shared" si="4"/>
        <v>0</v>
      </c>
      <c r="J68" s="62">
        <f t="shared" si="4"/>
        <v>136407</v>
      </c>
      <c r="K68" s="62">
        <f t="shared" si="4"/>
        <v>0</v>
      </c>
      <c r="L68" s="62">
        <f t="shared" si="4"/>
        <v>0</v>
      </c>
      <c r="M68" s="62">
        <f t="shared" si="4"/>
        <v>414855</v>
      </c>
      <c r="N68" s="62">
        <f t="shared" si="4"/>
        <v>1727452</v>
      </c>
      <c r="O68" s="62">
        <f t="shared" si="4"/>
        <v>0</v>
      </c>
      <c r="P68" s="62">
        <f t="shared" si="4"/>
        <v>207068</v>
      </c>
      <c r="Q68" s="62">
        <f t="shared" si="4"/>
        <v>0</v>
      </c>
      <c r="R68" s="62">
        <f t="shared" si="4"/>
        <v>0</v>
      </c>
      <c r="S68" s="62">
        <f t="shared" si="4"/>
        <v>0</v>
      </c>
      <c r="T68" s="62">
        <f t="shared" si="4"/>
        <v>2800</v>
      </c>
      <c r="U68" s="62">
        <f t="shared" si="4"/>
        <v>0</v>
      </c>
    </row>
    <row r="69" spans="1:21" s="35" customFormat="1" ht="126.75" customHeight="1" x14ac:dyDescent="0.2">
      <c r="A69" s="34"/>
      <c r="B69" s="25"/>
      <c r="C69" s="63"/>
      <c r="D69" s="62"/>
      <c r="E69" s="62"/>
      <c r="F69" s="62"/>
      <c r="G69" s="62"/>
      <c r="H69" s="62"/>
      <c r="I69" s="62"/>
      <c r="J69" s="62"/>
      <c r="K69" s="62"/>
      <c r="L69" s="62"/>
      <c r="M69" s="62"/>
      <c r="N69" s="62"/>
      <c r="O69" s="62"/>
      <c r="P69" s="62"/>
      <c r="Q69" s="62"/>
      <c r="R69" s="62"/>
      <c r="S69" s="62"/>
      <c r="T69" s="62"/>
      <c r="U69" s="62"/>
    </row>
    <row r="70" spans="1:21" s="26" customFormat="1" ht="23.25" customHeight="1" x14ac:dyDescent="0.2">
      <c r="A70" s="16" t="s">
        <v>63</v>
      </c>
      <c r="B70" s="16" t="s">
        <v>0</v>
      </c>
      <c r="C70" s="52" t="s">
        <v>14</v>
      </c>
      <c r="D70" s="53" t="s">
        <v>3</v>
      </c>
      <c r="E70" s="53" t="s">
        <v>17</v>
      </c>
      <c r="F70" s="53" t="s">
        <v>2</v>
      </c>
      <c r="G70" s="53" t="s">
        <v>1</v>
      </c>
      <c r="H70" s="53" t="s">
        <v>4</v>
      </c>
      <c r="I70" s="53" t="s">
        <v>5</v>
      </c>
      <c r="J70" s="53" t="s">
        <v>6</v>
      </c>
      <c r="K70" s="53" t="s">
        <v>7</v>
      </c>
      <c r="L70" s="53" t="s">
        <v>120</v>
      </c>
      <c r="M70" s="53" t="s">
        <v>147</v>
      </c>
      <c r="N70" s="53" t="s">
        <v>9</v>
      </c>
      <c r="O70" s="53" t="s">
        <v>10</v>
      </c>
      <c r="P70" s="53" t="s">
        <v>11</v>
      </c>
      <c r="Q70" s="53" t="s">
        <v>16</v>
      </c>
      <c r="R70" s="53" t="s">
        <v>15</v>
      </c>
      <c r="S70" s="53" t="s">
        <v>12</v>
      </c>
      <c r="T70" s="53" t="s">
        <v>13</v>
      </c>
      <c r="U70" s="53" t="s">
        <v>139</v>
      </c>
    </row>
    <row r="71" spans="1:21" s="38" customFormat="1" ht="12.95" customHeight="1" x14ac:dyDescent="0.2">
      <c r="A71" s="33"/>
      <c r="B71" s="33"/>
      <c r="C71" s="64"/>
      <c r="D71" s="65"/>
      <c r="E71" s="65"/>
      <c r="F71" s="65"/>
      <c r="G71" s="65"/>
      <c r="H71" s="65"/>
      <c r="I71" s="65"/>
      <c r="J71" s="65"/>
      <c r="K71" s="65"/>
      <c r="L71" s="65"/>
      <c r="M71" s="65"/>
      <c r="N71" s="65"/>
      <c r="O71" s="65"/>
      <c r="P71" s="65"/>
      <c r="Q71" s="65"/>
      <c r="R71" s="65"/>
      <c r="S71" s="65"/>
      <c r="T71" s="65"/>
      <c r="U71" s="65"/>
    </row>
    <row r="72" spans="1:21" ht="409.6" x14ac:dyDescent="0.2">
      <c r="A72" s="7" t="s">
        <v>66</v>
      </c>
      <c r="B72" s="1" t="s">
        <v>133</v>
      </c>
      <c r="C72" s="60">
        <f>SUM(D72:U72)</f>
        <v>0</v>
      </c>
    </row>
    <row r="73" spans="1:21" ht="409.6" x14ac:dyDescent="0.2">
      <c r="B73" s="1" t="s">
        <v>121</v>
      </c>
      <c r="C73" s="60">
        <f t="shared" ref="C73:C81" si="5">SUM(D73:U73)</f>
        <v>0</v>
      </c>
    </row>
    <row r="74" spans="1:21" ht="409.6" x14ac:dyDescent="0.2">
      <c r="B74" s="1" t="s">
        <v>105</v>
      </c>
      <c r="C74" s="60">
        <f t="shared" si="5"/>
        <v>47100</v>
      </c>
      <c r="D74" s="51">
        <v>47100</v>
      </c>
    </row>
    <row r="75" spans="1:21" ht="409.6" x14ac:dyDescent="0.2">
      <c r="B75" s="1" t="s">
        <v>26</v>
      </c>
      <c r="C75" s="60">
        <f t="shared" si="5"/>
        <v>242662</v>
      </c>
      <c r="D75" s="51">
        <v>24000</v>
      </c>
      <c r="I75" s="51">
        <v>199642</v>
      </c>
      <c r="N75" s="51">
        <v>19020</v>
      </c>
    </row>
    <row r="76" spans="1:21" ht="409.6" x14ac:dyDescent="0.2">
      <c r="B76" s="1" t="s">
        <v>28</v>
      </c>
      <c r="C76" s="60">
        <f t="shared" si="5"/>
        <v>0</v>
      </c>
    </row>
    <row r="77" spans="1:21" ht="409.6" x14ac:dyDescent="0.2">
      <c r="B77" s="1" t="s">
        <v>95</v>
      </c>
      <c r="C77" s="60">
        <f t="shared" si="5"/>
        <v>36887170</v>
      </c>
      <c r="D77" s="51">
        <v>1950</v>
      </c>
      <c r="I77" s="51">
        <v>35814997</v>
      </c>
      <c r="M77" s="51">
        <v>1068534</v>
      </c>
      <c r="Q77" s="51">
        <v>1689</v>
      </c>
    </row>
    <row r="78" spans="1:21" ht="409.6" x14ac:dyDescent="0.2">
      <c r="B78" s="1" t="s">
        <v>36</v>
      </c>
      <c r="C78" s="60">
        <f t="shared" si="5"/>
        <v>0</v>
      </c>
    </row>
    <row r="79" spans="1:21" ht="409.6" x14ac:dyDescent="0.2">
      <c r="B79" s="1" t="s">
        <v>45</v>
      </c>
      <c r="C79" s="60">
        <f t="shared" si="5"/>
        <v>0</v>
      </c>
    </row>
    <row r="80" spans="1:21" ht="409.6" x14ac:dyDescent="0.2">
      <c r="B80" s="1" t="s">
        <v>60</v>
      </c>
      <c r="C80" s="60">
        <f t="shared" si="5"/>
        <v>797880</v>
      </c>
      <c r="D80" s="51">
        <v>797880</v>
      </c>
    </row>
    <row r="81" spans="1:21" ht="409.6" x14ac:dyDescent="0.2">
      <c r="B81" s="1" t="s">
        <v>96</v>
      </c>
      <c r="C81" s="60">
        <f t="shared" si="5"/>
        <v>8914890</v>
      </c>
      <c r="D81" s="51">
        <v>141961</v>
      </c>
      <c r="F81" s="51">
        <v>390</v>
      </c>
      <c r="G81" s="51">
        <v>334400</v>
      </c>
      <c r="J81" s="51">
        <v>435</v>
      </c>
      <c r="K81" s="51">
        <v>467</v>
      </c>
      <c r="M81" s="51">
        <v>6761030</v>
      </c>
      <c r="N81" s="51">
        <v>521732</v>
      </c>
      <c r="P81" s="51">
        <v>11387</v>
      </c>
      <c r="R81" s="51">
        <v>1143088</v>
      </c>
    </row>
    <row r="82" spans="1:21" s="35" customFormat="1" ht="18.75" customHeight="1" x14ac:dyDescent="0.2">
      <c r="B82" s="25" t="s">
        <v>71</v>
      </c>
      <c r="C82" s="56">
        <f t="shared" ref="C82:U82" si="6">SUM(C72:C81)</f>
        <v>46889702</v>
      </c>
      <c r="D82" s="62">
        <f t="shared" si="6"/>
        <v>1012891</v>
      </c>
      <c r="E82" s="62">
        <f t="shared" si="6"/>
        <v>0</v>
      </c>
      <c r="F82" s="62">
        <f t="shared" si="6"/>
        <v>390</v>
      </c>
      <c r="G82" s="62">
        <f t="shared" si="6"/>
        <v>334400</v>
      </c>
      <c r="H82" s="62">
        <f t="shared" si="6"/>
        <v>0</v>
      </c>
      <c r="I82" s="62">
        <f t="shared" si="6"/>
        <v>36014639</v>
      </c>
      <c r="J82" s="62">
        <f t="shared" si="6"/>
        <v>435</v>
      </c>
      <c r="K82" s="62">
        <f t="shared" si="6"/>
        <v>467</v>
      </c>
      <c r="L82" s="62">
        <f t="shared" si="6"/>
        <v>0</v>
      </c>
      <c r="M82" s="62">
        <f t="shared" si="6"/>
        <v>7829564</v>
      </c>
      <c r="N82" s="62">
        <f t="shared" si="6"/>
        <v>540752</v>
      </c>
      <c r="O82" s="62">
        <f t="shared" si="6"/>
        <v>0</v>
      </c>
      <c r="P82" s="62">
        <f t="shared" si="6"/>
        <v>11387</v>
      </c>
      <c r="Q82" s="62">
        <f t="shared" si="6"/>
        <v>1689</v>
      </c>
      <c r="R82" s="62">
        <f t="shared" si="6"/>
        <v>1143088</v>
      </c>
      <c r="S82" s="62">
        <f t="shared" si="6"/>
        <v>0</v>
      </c>
      <c r="T82" s="62">
        <f t="shared" si="6"/>
        <v>0</v>
      </c>
      <c r="U82" s="62">
        <f t="shared" si="6"/>
        <v>0</v>
      </c>
    </row>
    <row r="84" spans="1:21" ht="409.6" x14ac:dyDescent="0.2">
      <c r="A84" s="7" t="s">
        <v>67</v>
      </c>
      <c r="B84" s="1" t="s">
        <v>22</v>
      </c>
      <c r="C84" s="60">
        <f>SUM(D84:U84)</f>
        <v>2716</v>
      </c>
      <c r="D84" s="51">
        <v>2716</v>
      </c>
    </row>
    <row r="85" spans="1:21" ht="409.6" x14ac:dyDescent="0.2">
      <c r="B85" s="1" t="s">
        <v>101</v>
      </c>
      <c r="C85" s="60">
        <f t="shared" ref="C85:C107" si="7">SUM(D85:U85)</f>
        <v>0</v>
      </c>
    </row>
    <row r="86" spans="1:21" ht="409.6" x14ac:dyDescent="0.2">
      <c r="B86" s="1" t="s">
        <v>134</v>
      </c>
      <c r="C86" s="60">
        <f t="shared" si="7"/>
        <v>0</v>
      </c>
    </row>
    <row r="87" spans="1:21" ht="409.6" x14ac:dyDescent="0.2">
      <c r="B87" s="1" t="s">
        <v>27</v>
      </c>
      <c r="C87" s="60">
        <f t="shared" si="7"/>
        <v>132000</v>
      </c>
      <c r="M87" s="51">
        <v>66000</v>
      </c>
      <c r="U87" s="51">
        <v>66000</v>
      </c>
    </row>
    <row r="88" spans="1:21" ht="409.6" x14ac:dyDescent="0.2">
      <c r="B88" s="1" t="s">
        <v>29</v>
      </c>
      <c r="C88" s="60">
        <f t="shared" si="7"/>
        <v>596925</v>
      </c>
      <c r="N88" s="51">
        <v>596925</v>
      </c>
    </row>
    <row r="89" spans="1:21" ht="409.6" x14ac:dyDescent="0.2">
      <c r="B89" s="1" t="s">
        <v>30</v>
      </c>
      <c r="C89" s="60">
        <f t="shared" si="7"/>
        <v>0</v>
      </c>
    </row>
    <row r="90" spans="1:21" ht="409.6" x14ac:dyDescent="0.2">
      <c r="B90" s="1" t="s">
        <v>107</v>
      </c>
      <c r="C90" s="60">
        <f t="shared" si="7"/>
        <v>370000</v>
      </c>
      <c r="J90" s="51">
        <v>370000</v>
      </c>
    </row>
    <row r="91" spans="1:21" ht="409.6" x14ac:dyDescent="0.2">
      <c r="B91" s="1" t="s">
        <v>31</v>
      </c>
      <c r="C91" s="60">
        <f t="shared" si="7"/>
        <v>136236</v>
      </c>
      <c r="D91" s="51">
        <v>5600</v>
      </c>
      <c r="M91" s="51">
        <v>130636</v>
      </c>
    </row>
    <row r="92" spans="1:21" ht="409.6" x14ac:dyDescent="0.2">
      <c r="B92" s="1" t="s">
        <v>97</v>
      </c>
      <c r="C92" s="60">
        <f t="shared" si="7"/>
        <v>498832</v>
      </c>
      <c r="D92" s="51">
        <v>24672</v>
      </c>
      <c r="M92" s="51">
        <v>471276</v>
      </c>
      <c r="N92" s="51">
        <v>2884</v>
      </c>
    </row>
    <row r="93" spans="1:21" ht="409.6" x14ac:dyDescent="0.2">
      <c r="B93" s="1" t="s">
        <v>33</v>
      </c>
      <c r="C93" s="60">
        <f t="shared" si="7"/>
        <v>16740</v>
      </c>
      <c r="G93" s="51">
        <v>16740</v>
      </c>
    </row>
    <row r="94" spans="1:21" ht="409.6" x14ac:dyDescent="0.2">
      <c r="B94" s="1" t="s">
        <v>123</v>
      </c>
      <c r="C94" s="60">
        <f t="shared" si="7"/>
        <v>160500</v>
      </c>
      <c r="D94" s="51">
        <v>160000</v>
      </c>
      <c r="F94" s="51">
        <v>500</v>
      </c>
    </row>
    <row r="95" spans="1:21" ht="409.6" x14ac:dyDescent="0.2">
      <c r="B95" s="1" t="s">
        <v>38</v>
      </c>
      <c r="C95" s="60">
        <f t="shared" si="7"/>
        <v>265368</v>
      </c>
      <c r="D95" s="51">
        <v>10718</v>
      </c>
      <c r="N95" s="51">
        <v>254650</v>
      </c>
    </row>
    <row r="96" spans="1:21" ht="409.6" x14ac:dyDescent="0.2">
      <c r="B96" s="1" t="s">
        <v>40</v>
      </c>
      <c r="C96" s="60">
        <f t="shared" si="7"/>
        <v>0</v>
      </c>
    </row>
    <row r="97" spans="1:21" ht="409.6" x14ac:dyDescent="0.2">
      <c r="B97" s="1" t="s">
        <v>43</v>
      </c>
      <c r="C97" s="60">
        <f t="shared" si="7"/>
        <v>5979162</v>
      </c>
      <c r="D97" s="51">
        <v>990</v>
      </c>
      <c r="M97" s="51">
        <v>1148653</v>
      </c>
      <c r="N97" s="51">
        <v>4818445</v>
      </c>
      <c r="P97" s="51">
        <v>11074</v>
      </c>
    </row>
    <row r="98" spans="1:21" ht="409.6" x14ac:dyDescent="0.2">
      <c r="B98" s="1" t="s">
        <v>137</v>
      </c>
      <c r="C98" s="60">
        <f t="shared" si="7"/>
        <v>0</v>
      </c>
    </row>
    <row r="99" spans="1:21" ht="409.6" x14ac:dyDescent="0.2">
      <c r="B99" s="1" t="s">
        <v>49</v>
      </c>
      <c r="C99" s="60">
        <f t="shared" si="7"/>
        <v>62873</v>
      </c>
      <c r="D99" s="51">
        <v>49753</v>
      </c>
      <c r="N99" s="51">
        <v>13120</v>
      </c>
    </row>
    <row r="100" spans="1:21" ht="409.6" x14ac:dyDescent="0.2">
      <c r="B100" s="1" t="s">
        <v>50</v>
      </c>
      <c r="C100" s="60">
        <f t="shared" si="7"/>
        <v>65230</v>
      </c>
      <c r="D100" s="51">
        <v>3330</v>
      </c>
      <c r="N100" s="51">
        <v>61900</v>
      </c>
    </row>
    <row r="101" spans="1:21" ht="409.6" x14ac:dyDescent="0.2">
      <c r="B101" s="1" t="s">
        <v>53</v>
      </c>
      <c r="C101" s="60">
        <f t="shared" si="7"/>
        <v>1683733</v>
      </c>
      <c r="D101" s="51">
        <v>65725</v>
      </c>
      <c r="F101" s="51">
        <v>18985</v>
      </c>
      <c r="N101" s="51">
        <v>1441048</v>
      </c>
      <c r="P101" s="51">
        <v>157975</v>
      </c>
    </row>
    <row r="102" spans="1:21" ht="409.6" x14ac:dyDescent="0.2">
      <c r="B102" s="1" t="s">
        <v>54</v>
      </c>
      <c r="C102" s="60">
        <f t="shared" si="7"/>
        <v>718774</v>
      </c>
      <c r="G102" s="51">
        <v>6030</v>
      </c>
      <c r="I102" s="51">
        <v>5174</v>
      </c>
      <c r="J102" s="51">
        <v>707570</v>
      </c>
    </row>
    <row r="103" spans="1:21" ht="409.6" x14ac:dyDescent="0.2">
      <c r="B103" s="1" t="s">
        <v>98</v>
      </c>
      <c r="C103" s="60">
        <f t="shared" si="7"/>
        <v>82509</v>
      </c>
      <c r="D103" s="51">
        <v>75333</v>
      </c>
      <c r="K103" s="51">
        <v>136</v>
      </c>
      <c r="S103" s="51">
        <v>7040</v>
      </c>
    </row>
    <row r="104" spans="1:21" ht="409.6" x14ac:dyDescent="0.2">
      <c r="B104" s="1" t="s">
        <v>140</v>
      </c>
      <c r="C104" s="60">
        <f t="shared" si="7"/>
        <v>500000</v>
      </c>
      <c r="J104" s="51">
        <v>500000</v>
      </c>
    </row>
    <row r="105" spans="1:21" ht="409.6" x14ac:dyDescent="0.2">
      <c r="B105" s="1" t="s">
        <v>57</v>
      </c>
      <c r="C105" s="60">
        <f t="shared" si="7"/>
        <v>1921632</v>
      </c>
      <c r="P105" s="51">
        <v>1921632</v>
      </c>
    </row>
    <row r="106" spans="1:21" ht="409.6" x14ac:dyDescent="0.2">
      <c r="B106" s="1" t="s">
        <v>115</v>
      </c>
      <c r="C106" s="60">
        <f t="shared" si="7"/>
        <v>0</v>
      </c>
    </row>
    <row r="107" spans="1:21" ht="409.6" x14ac:dyDescent="0.2">
      <c r="B107" s="1" t="s">
        <v>61</v>
      </c>
      <c r="C107" s="60">
        <f t="shared" si="7"/>
        <v>17469663</v>
      </c>
      <c r="D107" s="51">
        <v>233117</v>
      </c>
      <c r="F107" s="51">
        <v>210</v>
      </c>
      <c r="G107" s="51">
        <v>118775</v>
      </c>
      <c r="I107" s="51">
        <v>30</v>
      </c>
      <c r="J107" s="51">
        <v>100</v>
      </c>
      <c r="M107" s="51">
        <v>13500000</v>
      </c>
      <c r="N107" s="51">
        <v>687630</v>
      </c>
      <c r="O107" s="51">
        <v>33100</v>
      </c>
      <c r="P107" s="51">
        <v>18501</v>
      </c>
      <c r="Q107" s="51">
        <v>2878200</v>
      </c>
    </row>
    <row r="108" spans="1:21" s="35" customFormat="1" ht="18.75" customHeight="1" x14ac:dyDescent="0.2">
      <c r="B108" s="25" t="s">
        <v>71</v>
      </c>
      <c r="C108" s="56">
        <f>SUM(C84:C107)</f>
        <v>30662893</v>
      </c>
      <c r="D108" s="62">
        <f t="shared" ref="D108:U108" si="8">SUM(D84:D107)</f>
        <v>631954</v>
      </c>
      <c r="E108" s="62">
        <f t="shared" si="8"/>
        <v>0</v>
      </c>
      <c r="F108" s="62">
        <f t="shared" si="8"/>
        <v>19695</v>
      </c>
      <c r="G108" s="62">
        <f t="shared" si="8"/>
        <v>141545</v>
      </c>
      <c r="H108" s="62">
        <f t="shared" si="8"/>
        <v>0</v>
      </c>
      <c r="I108" s="62">
        <f t="shared" si="8"/>
        <v>5204</v>
      </c>
      <c r="J108" s="62">
        <f t="shared" si="8"/>
        <v>1577670</v>
      </c>
      <c r="K108" s="62">
        <f t="shared" si="8"/>
        <v>136</v>
      </c>
      <c r="L108" s="62">
        <f t="shared" si="8"/>
        <v>0</v>
      </c>
      <c r="M108" s="62">
        <f t="shared" si="8"/>
        <v>15316565</v>
      </c>
      <c r="N108" s="62">
        <f t="shared" si="8"/>
        <v>7876602</v>
      </c>
      <c r="O108" s="62">
        <f t="shared" si="8"/>
        <v>33100</v>
      </c>
      <c r="P108" s="62">
        <f t="shared" si="8"/>
        <v>2109182</v>
      </c>
      <c r="Q108" s="62">
        <f t="shared" si="8"/>
        <v>2878200</v>
      </c>
      <c r="R108" s="62">
        <f t="shared" si="8"/>
        <v>0</v>
      </c>
      <c r="S108" s="62">
        <f t="shared" si="8"/>
        <v>7040</v>
      </c>
      <c r="T108" s="62">
        <f t="shared" si="8"/>
        <v>0</v>
      </c>
      <c r="U108" s="62">
        <f t="shared" si="8"/>
        <v>66000</v>
      </c>
    </row>
    <row r="109" spans="1:21" ht="409.6" x14ac:dyDescent="0.2">
      <c r="A109" s="3"/>
    </row>
    <row r="110" spans="1:21" ht="409.6" x14ac:dyDescent="0.2">
      <c r="A110" s="7" t="s">
        <v>69</v>
      </c>
      <c r="B110" s="1" t="s">
        <v>99</v>
      </c>
      <c r="C110" s="60">
        <f>SUM(D110:U110)</f>
        <v>479156</v>
      </c>
      <c r="D110" s="51">
        <v>39633</v>
      </c>
      <c r="I110" s="51">
        <v>4316</v>
      </c>
      <c r="M110" s="51">
        <v>435207</v>
      </c>
    </row>
    <row r="111" spans="1:21" ht="409.6" x14ac:dyDescent="0.2">
      <c r="A111" s="7" t="s">
        <v>68</v>
      </c>
      <c r="B111" s="1" t="s">
        <v>48</v>
      </c>
      <c r="C111" s="60">
        <f>SUM(D111:U111)</f>
        <v>0</v>
      </c>
    </row>
    <row r="112" spans="1:21" ht="409.6" x14ac:dyDescent="0.2">
      <c r="B112" s="1" t="s">
        <v>119</v>
      </c>
      <c r="C112" s="60">
        <f>SUM(D112:U112)</f>
        <v>42777</v>
      </c>
      <c r="D112" s="51">
        <v>42777</v>
      </c>
    </row>
    <row r="113" spans="1:22" s="35" customFormat="1" ht="18.75" customHeight="1" x14ac:dyDescent="0.2">
      <c r="A113" s="34"/>
      <c r="B113" s="25" t="s">
        <v>71</v>
      </c>
      <c r="C113" s="56">
        <f>SUM(C110:C112)</f>
        <v>521933</v>
      </c>
      <c r="D113" s="62">
        <f>SUM(D110:D112)</f>
        <v>82410</v>
      </c>
      <c r="E113" s="62">
        <f t="shared" ref="E113:U113" si="9">SUM(E110:E112)</f>
        <v>0</v>
      </c>
      <c r="F113" s="62">
        <f t="shared" si="9"/>
        <v>0</v>
      </c>
      <c r="G113" s="62">
        <f t="shared" si="9"/>
        <v>0</v>
      </c>
      <c r="H113" s="62">
        <f t="shared" si="9"/>
        <v>0</v>
      </c>
      <c r="I113" s="62">
        <f t="shared" si="9"/>
        <v>4316</v>
      </c>
      <c r="J113" s="62">
        <f t="shared" si="9"/>
        <v>0</v>
      </c>
      <c r="K113" s="62">
        <f t="shared" si="9"/>
        <v>0</v>
      </c>
      <c r="L113" s="62">
        <f t="shared" si="9"/>
        <v>0</v>
      </c>
      <c r="M113" s="62">
        <f t="shared" si="9"/>
        <v>435207</v>
      </c>
      <c r="N113" s="62">
        <f t="shared" si="9"/>
        <v>0</v>
      </c>
      <c r="O113" s="62">
        <f t="shared" si="9"/>
        <v>0</v>
      </c>
      <c r="P113" s="62">
        <f t="shared" si="9"/>
        <v>0</v>
      </c>
      <c r="Q113" s="62">
        <f t="shared" si="9"/>
        <v>0</v>
      </c>
      <c r="R113" s="62">
        <f t="shared" si="9"/>
        <v>0</v>
      </c>
      <c r="S113" s="62">
        <f t="shared" si="9"/>
        <v>0</v>
      </c>
      <c r="T113" s="62">
        <f t="shared" si="9"/>
        <v>0</v>
      </c>
      <c r="U113" s="62">
        <f t="shared" si="9"/>
        <v>0</v>
      </c>
      <c r="V113" s="23"/>
    </row>
    <row r="116" spans="1:22" ht="94.15" customHeight="1" x14ac:dyDescent="0.2">
      <c r="B116" s="68" t="s">
        <v>148</v>
      </c>
      <c r="C116" s="68"/>
      <c r="D116" s="68"/>
      <c r="E116" s="68"/>
      <c r="F116" s="68"/>
      <c r="G116" s="68"/>
      <c r="H116" s="68"/>
      <c r="I116" s="68"/>
      <c r="J116" s="68"/>
      <c r="K116" s="68"/>
      <c r="L116" s="68"/>
      <c r="M116" s="68"/>
      <c r="N116" s="66"/>
    </row>
  </sheetData>
  <mergeCells count="1">
    <mergeCell ref="B116:M116"/>
  </mergeCells>
  <printOptions horizontalCentered="1" gridLines="1"/>
  <pageMargins left="0.70866141732283472" right="0.70866141732283472" top="0.78740157480314965" bottom="0.78740157480314965" header="0.31496062992125984" footer="0.31496062992125984"/>
  <pageSetup paperSize="8" scale="78" fitToHeight="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V123"/>
  <sheetViews>
    <sheetView topLeftCell="A18" zoomScaleNormal="100" workbookViewId="0">
      <selection activeCell="B46" sqref="B46"/>
    </sheetView>
  </sheetViews>
  <sheetFormatPr baseColWidth="10" defaultColWidth="9.7109375" defaultRowHeight="12.75" x14ac:dyDescent="0.2"/>
  <cols>
    <col min="1" max="1" width="10.7109375" style="7" bestFit="1" customWidth="1"/>
    <col min="2" max="2" width="33.28515625" style="1" customWidth="1"/>
    <col min="3" max="3" width="13" style="49" bestFit="1" customWidth="1"/>
    <col min="4" max="4" width="10.85546875" style="51" bestFit="1" customWidth="1"/>
    <col min="5" max="5" width="11" style="51" customWidth="1"/>
    <col min="6" max="6" width="10.85546875" style="51" bestFit="1" customWidth="1"/>
    <col min="7" max="7" width="11" style="51" customWidth="1"/>
    <col min="8" max="8" width="10.85546875" style="51" bestFit="1" customWidth="1"/>
    <col min="9" max="9" width="12.85546875" style="51" customWidth="1"/>
    <col min="10" max="10" width="11.28515625" style="51" customWidth="1"/>
    <col min="11" max="12" width="10.85546875" style="51" bestFit="1" customWidth="1"/>
    <col min="13" max="13" width="13" style="51" bestFit="1" customWidth="1"/>
    <col min="14" max="14" width="11.85546875" style="51" bestFit="1" customWidth="1"/>
    <col min="15" max="15" width="11.85546875" style="51" customWidth="1"/>
    <col min="16" max="16" width="11.85546875" style="51" bestFit="1" customWidth="1"/>
    <col min="17" max="20" width="10.85546875" style="51" bestFit="1" customWidth="1"/>
    <col min="21" max="21" width="10.7109375" style="51" bestFit="1" customWidth="1"/>
    <col min="22" max="16384" width="9.7109375" style="3"/>
  </cols>
  <sheetData>
    <row r="2" spans="1:21" ht="22.5" customHeight="1" x14ac:dyDescent="0.35">
      <c r="B2" s="31" t="s">
        <v>151</v>
      </c>
      <c r="D2" s="50"/>
      <c r="E2" s="50"/>
      <c r="F2" s="50"/>
      <c r="G2" s="50"/>
      <c r="H2" s="50"/>
      <c r="I2" s="50"/>
      <c r="J2" s="50"/>
      <c r="K2" s="50"/>
      <c r="L2" s="50"/>
      <c r="M2" s="50"/>
      <c r="N2" s="50"/>
      <c r="O2" s="50"/>
      <c r="P2" s="50"/>
      <c r="Q2" s="50"/>
      <c r="R2" s="50"/>
      <c r="S2" s="50"/>
      <c r="T2" s="50"/>
      <c r="U2" s="50"/>
    </row>
    <row r="3" spans="1:21" ht="11.25" customHeight="1" x14ac:dyDescent="0.2"/>
    <row r="4" spans="1:21" s="26" customFormat="1" ht="23.25" customHeight="1" x14ac:dyDescent="0.2">
      <c r="A4" s="16" t="s">
        <v>63</v>
      </c>
      <c r="B4" s="16" t="s">
        <v>0</v>
      </c>
      <c r="C4" s="52" t="s">
        <v>14</v>
      </c>
      <c r="D4" s="53" t="s">
        <v>3</v>
      </c>
      <c r="E4" s="53" t="s">
        <v>17</v>
      </c>
      <c r="F4" s="53" t="s">
        <v>2</v>
      </c>
      <c r="G4" s="53" t="s">
        <v>1</v>
      </c>
      <c r="H4" s="53" t="s">
        <v>4</v>
      </c>
      <c r="I4" s="53" t="s">
        <v>5</v>
      </c>
      <c r="J4" s="53" t="s">
        <v>6</v>
      </c>
      <c r="K4" s="53" t="s">
        <v>7</v>
      </c>
      <c r="L4" s="53" t="s">
        <v>120</v>
      </c>
      <c r="M4" s="53" t="s">
        <v>8</v>
      </c>
      <c r="N4" s="53" t="s">
        <v>9</v>
      </c>
      <c r="O4" s="53" t="s">
        <v>10</v>
      </c>
      <c r="P4" s="53" t="s">
        <v>11</v>
      </c>
      <c r="Q4" s="53" t="s">
        <v>16</v>
      </c>
      <c r="R4" s="53" t="s">
        <v>15</v>
      </c>
      <c r="S4" s="53" t="s">
        <v>12</v>
      </c>
      <c r="T4" s="53" t="s">
        <v>13</v>
      </c>
      <c r="U4" s="53" t="s">
        <v>139</v>
      </c>
    </row>
    <row r="5" spans="1:21" s="11" customFormat="1" x14ac:dyDescent="0.2">
      <c r="A5" s="8"/>
      <c r="B5" s="13"/>
      <c r="C5" s="54"/>
      <c r="D5" s="55"/>
      <c r="E5" s="55"/>
      <c r="F5" s="55"/>
      <c r="G5" s="55"/>
      <c r="H5" s="55"/>
      <c r="I5" s="55"/>
      <c r="J5" s="55"/>
      <c r="K5" s="55"/>
      <c r="L5" s="55"/>
      <c r="M5" s="55"/>
      <c r="N5" s="55"/>
      <c r="O5" s="55"/>
      <c r="P5" s="55"/>
      <c r="Q5" s="55"/>
      <c r="R5" s="55"/>
      <c r="S5" s="55"/>
      <c r="T5" s="55"/>
      <c r="U5" s="55"/>
    </row>
    <row r="6" spans="1:21" s="32" customFormat="1" ht="18.75" customHeight="1" x14ac:dyDescent="0.2">
      <c r="A6" s="33"/>
      <c r="B6" s="20" t="s">
        <v>150</v>
      </c>
      <c r="C6" s="56">
        <f t="shared" ref="C6:U6" si="0">SUM(C49+C70+C86+C115+C120)</f>
        <v>198349995</v>
      </c>
      <c r="D6" s="57">
        <f t="shared" si="0"/>
        <v>1159476</v>
      </c>
      <c r="E6" s="57">
        <f t="shared" si="0"/>
        <v>1521</v>
      </c>
      <c r="F6" s="57">
        <f t="shared" si="0"/>
        <v>486923</v>
      </c>
      <c r="G6" s="57">
        <f t="shared" si="0"/>
        <v>1778780</v>
      </c>
      <c r="H6" s="57">
        <f t="shared" si="0"/>
        <v>820220</v>
      </c>
      <c r="I6" s="57">
        <f t="shared" si="0"/>
        <v>85615859</v>
      </c>
      <c r="J6" s="57">
        <f t="shared" si="0"/>
        <v>14859</v>
      </c>
      <c r="K6" s="57">
        <f t="shared" si="0"/>
        <v>1100422</v>
      </c>
      <c r="L6" s="57">
        <f t="shared" si="0"/>
        <v>16191</v>
      </c>
      <c r="M6" s="57">
        <f t="shared" si="0"/>
        <v>31075268</v>
      </c>
      <c r="N6" s="57">
        <f t="shared" si="0"/>
        <v>12125659</v>
      </c>
      <c r="O6" s="57">
        <f t="shared" si="0"/>
        <v>276790</v>
      </c>
      <c r="P6" s="57">
        <f t="shared" si="0"/>
        <v>11743917</v>
      </c>
      <c r="Q6" s="57">
        <f t="shared" si="0"/>
        <v>32594357</v>
      </c>
      <c r="R6" s="57">
        <f t="shared" si="0"/>
        <v>2311794</v>
      </c>
      <c r="S6" s="57">
        <f t="shared" si="0"/>
        <v>593236</v>
      </c>
      <c r="T6" s="57">
        <f t="shared" si="0"/>
        <v>13698133</v>
      </c>
      <c r="U6" s="57">
        <f t="shared" si="0"/>
        <v>2936590</v>
      </c>
    </row>
    <row r="7" spans="1:21" s="11" customFormat="1" x14ac:dyDescent="0.2">
      <c r="A7" s="8"/>
      <c r="B7" s="9"/>
      <c r="C7" s="58"/>
      <c r="D7" s="59"/>
      <c r="E7" s="59"/>
      <c r="F7" s="59"/>
      <c r="G7" s="59"/>
      <c r="H7" s="59"/>
      <c r="I7" s="59"/>
      <c r="J7" s="59"/>
      <c r="K7" s="59"/>
      <c r="L7" s="59"/>
      <c r="M7" s="59"/>
      <c r="N7" s="59"/>
      <c r="O7" s="59"/>
      <c r="P7" s="59"/>
      <c r="Q7" s="59"/>
      <c r="R7" s="59"/>
      <c r="S7" s="59"/>
      <c r="T7" s="59"/>
      <c r="U7" s="59"/>
    </row>
    <row r="8" spans="1:21" x14ac:dyDescent="0.2">
      <c r="A8" s="7" t="s">
        <v>64</v>
      </c>
      <c r="B8" s="1" t="s">
        <v>20</v>
      </c>
      <c r="C8" s="60">
        <f>SUM(D8:U8)</f>
        <v>0</v>
      </c>
    </row>
    <row r="9" spans="1:21" x14ac:dyDescent="0.2">
      <c r="B9" s="1" t="s">
        <v>23</v>
      </c>
      <c r="C9" s="60">
        <f t="shared" ref="C9:C48" si="1">SUM(D9:U9)</f>
        <v>0</v>
      </c>
    </row>
    <row r="10" spans="1:21" x14ac:dyDescent="0.2">
      <c r="A10" s="3"/>
      <c r="B10" s="1" t="s">
        <v>73</v>
      </c>
      <c r="C10" s="60">
        <f t="shared" si="1"/>
        <v>8655572</v>
      </c>
      <c r="D10" s="51">
        <v>15687</v>
      </c>
      <c r="I10" s="51">
        <v>8148689</v>
      </c>
      <c r="M10" s="51">
        <v>32207</v>
      </c>
      <c r="N10" s="51">
        <v>4614</v>
      </c>
      <c r="O10" s="51">
        <v>151840</v>
      </c>
      <c r="R10" s="51">
        <v>302535</v>
      </c>
    </row>
    <row r="11" spans="1:21" x14ac:dyDescent="0.2">
      <c r="B11" s="1" t="s">
        <v>24</v>
      </c>
      <c r="C11" s="60">
        <f t="shared" si="1"/>
        <v>214690</v>
      </c>
      <c r="D11" s="51">
        <v>1250</v>
      </c>
      <c r="F11" s="51">
        <v>213440</v>
      </c>
    </row>
    <row r="12" spans="1:21" x14ac:dyDescent="0.2">
      <c r="B12" s="1" t="s">
        <v>74</v>
      </c>
      <c r="C12" s="60">
        <f t="shared" si="1"/>
        <v>8980</v>
      </c>
      <c r="M12" s="51">
        <v>8980</v>
      </c>
    </row>
    <row r="13" spans="1:21" x14ac:dyDescent="0.2">
      <c r="B13" s="1" t="s">
        <v>75</v>
      </c>
      <c r="C13" s="60">
        <f t="shared" si="1"/>
        <v>38021</v>
      </c>
      <c r="D13" s="51">
        <v>567</v>
      </c>
      <c r="I13" s="51">
        <v>37454</v>
      </c>
    </row>
    <row r="14" spans="1:21" x14ac:dyDescent="0.2">
      <c r="B14" s="1" t="s">
        <v>76</v>
      </c>
      <c r="C14" s="60">
        <f t="shared" si="1"/>
        <v>43437086</v>
      </c>
      <c r="D14" s="51">
        <v>60485</v>
      </c>
      <c r="E14" s="51">
        <v>1521</v>
      </c>
      <c r="F14" s="51">
        <v>4569</v>
      </c>
      <c r="I14" s="51">
        <v>37938876</v>
      </c>
      <c r="J14" s="51">
        <v>1047</v>
      </c>
      <c r="K14" s="51">
        <v>526804</v>
      </c>
      <c r="L14" s="51">
        <v>16191</v>
      </c>
      <c r="M14" s="51">
        <v>889841</v>
      </c>
      <c r="N14" s="51">
        <v>2401476</v>
      </c>
      <c r="P14" s="51">
        <v>1460023</v>
      </c>
      <c r="Q14" s="51">
        <v>20120</v>
      </c>
      <c r="S14" s="51">
        <v>96000</v>
      </c>
      <c r="T14" s="51">
        <v>20133</v>
      </c>
    </row>
    <row r="15" spans="1:21" x14ac:dyDescent="0.2">
      <c r="B15" s="1" t="s">
        <v>106</v>
      </c>
      <c r="C15" s="60">
        <f t="shared" si="1"/>
        <v>87200</v>
      </c>
      <c r="D15" s="61"/>
      <c r="E15" s="61"/>
      <c r="F15" s="61"/>
      <c r="G15" s="61"/>
      <c r="H15" s="61"/>
      <c r="I15" s="61"/>
      <c r="J15" s="61"/>
      <c r="K15" s="61"/>
      <c r="L15" s="61"/>
      <c r="M15" s="61"/>
      <c r="N15" s="61"/>
      <c r="O15" s="61"/>
      <c r="P15" s="61"/>
      <c r="Q15" s="61">
        <v>87200</v>
      </c>
      <c r="R15" s="61"/>
      <c r="S15" s="61"/>
      <c r="T15" s="61"/>
      <c r="U15" s="61"/>
    </row>
    <row r="16" spans="1:21" x14ac:dyDescent="0.2">
      <c r="B16" s="1" t="s">
        <v>77</v>
      </c>
      <c r="C16" s="60">
        <f t="shared" si="1"/>
        <v>448042</v>
      </c>
      <c r="D16" s="51">
        <v>3147</v>
      </c>
      <c r="I16" s="51">
        <v>350</v>
      </c>
      <c r="M16" s="51">
        <v>352145</v>
      </c>
      <c r="U16" s="51">
        <v>92400</v>
      </c>
    </row>
    <row r="17" spans="2:21" x14ac:dyDescent="0.2">
      <c r="B17" s="1" t="s">
        <v>78</v>
      </c>
      <c r="C17" s="60">
        <f t="shared" si="1"/>
        <v>11140197</v>
      </c>
      <c r="D17" s="51">
        <v>6538</v>
      </c>
      <c r="F17" s="51">
        <v>3420</v>
      </c>
      <c r="G17" s="51">
        <v>367333</v>
      </c>
      <c r="K17" s="51">
        <v>1168</v>
      </c>
      <c r="M17" s="51">
        <v>597111</v>
      </c>
      <c r="N17" s="51">
        <v>2177267</v>
      </c>
      <c r="P17" s="51">
        <v>5743313</v>
      </c>
      <c r="R17" s="51">
        <v>69047</v>
      </c>
      <c r="T17" s="51">
        <v>2175000</v>
      </c>
    </row>
    <row r="18" spans="2:21" x14ac:dyDescent="0.2">
      <c r="B18" s="1" t="s">
        <v>79</v>
      </c>
      <c r="C18" s="60">
        <f t="shared" si="1"/>
        <v>1033</v>
      </c>
      <c r="D18" s="61"/>
      <c r="E18" s="61"/>
      <c r="F18" s="61"/>
      <c r="G18" s="61"/>
      <c r="H18" s="61"/>
      <c r="I18" s="61"/>
      <c r="J18" s="61"/>
      <c r="K18" s="61"/>
      <c r="L18" s="61"/>
      <c r="M18" s="61"/>
      <c r="N18" s="61"/>
      <c r="O18" s="61"/>
      <c r="P18" s="61"/>
      <c r="Q18" s="61"/>
      <c r="R18" s="61"/>
      <c r="S18" s="61">
        <v>1033</v>
      </c>
      <c r="T18" s="61"/>
      <c r="U18" s="61"/>
    </row>
    <row r="19" spans="2:21" x14ac:dyDescent="0.2">
      <c r="B19" s="1" t="s">
        <v>80</v>
      </c>
      <c r="C19" s="60">
        <f t="shared" si="1"/>
        <v>17751040</v>
      </c>
      <c r="D19" s="61">
        <v>15555</v>
      </c>
      <c r="E19" s="61"/>
      <c r="F19" s="61"/>
      <c r="G19" s="61">
        <v>428477</v>
      </c>
      <c r="H19" s="61"/>
      <c r="I19" s="61"/>
      <c r="J19" s="61"/>
      <c r="K19" s="61">
        <v>22269</v>
      </c>
      <c r="L19" s="61"/>
      <c r="M19" s="61">
        <v>9920207</v>
      </c>
      <c r="N19" s="61">
        <v>2582143</v>
      </c>
      <c r="O19" s="61"/>
      <c r="P19" s="61">
        <v>828389</v>
      </c>
      <c r="Q19" s="51">
        <v>3954000</v>
      </c>
      <c r="R19" s="61"/>
      <c r="S19" s="61"/>
      <c r="T19" s="61"/>
      <c r="U19" s="61"/>
    </row>
    <row r="20" spans="2:21" x14ac:dyDescent="0.2">
      <c r="B20" s="1" t="s">
        <v>81</v>
      </c>
      <c r="C20" s="60">
        <f t="shared" si="1"/>
        <v>15187</v>
      </c>
      <c r="D20" s="61">
        <v>337</v>
      </c>
      <c r="E20" s="61"/>
      <c r="F20" s="61"/>
      <c r="G20" s="61"/>
      <c r="H20" s="61"/>
      <c r="I20" s="61"/>
      <c r="J20" s="61"/>
      <c r="K20" s="61"/>
      <c r="L20" s="61"/>
      <c r="M20" s="61"/>
      <c r="N20" s="61"/>
      <c r="O20" s="61"/>
      <c r="P20" s="61">
        <v>14850</v>
      </c>
      <c r="R20" s="61"/>
      <c r="S20" s="61"/>
      <c r="T20" s="61"/>
      <c r="U20" s="61"/>
    </row>
    <row r="21" spans="2:21" x14ac:dyDescent="0.2">
      <c r="B21" s="1" t="s">
        <v>82</v>
      </c>
      <c r="C21" s="60">
        <f t="shared" si="1"/>
        <v>14981</v>
      </c>
      <c r="D21" s="61">
        <v>8321</v>
      </c>
      <c r="E21" s="61"/>
      <c r="F21" s="61"/>
      <c r="G21" s="61"/>
      <c r="H21" s="61"/>
      <c r="I21" s="61"/>
      <c r="J21" s="61"/>
      <c r="K21" s="61"/>
      <c r="L21" s="61"/>
      <c r="M21" s="61"/>
      <c r="N21" s="61"/>
      <c r="O21" s="61"/>
      <c r="P21" s="61"/>
      <c r="Q21" s="61"/>
      <c r="R21" s="61"/>
      <c r="S21" s="61">
        <v>6660</v>
      </c>
      <c r="T21" s="61"/>
      <c r="U21" s="61"/>
    </row>
    <row r="22" spans="2:21" x14ac:dyDescent="0.2">
      <c r="B22" s="1" t="s">
        <v>123</v>
      </c>
      <c r="C22" s="60">
        <f t="shared" si="1"/>
        <v>0</v>
      </c>
      <c r="D22" s="61"/>
      <c r="E22" s="61"/>
      <c r="F22" s="61"/>
      <c r="G22" s="61"/>
      <c r="H22" s="61"/>
      <c r="I22" s="61"/>
      <c r="J22" s="61"/>
      <c r="K22" s="61"/>
      <c r="L22" s="61"/>
      <c r="M22" s="61"/>
      <c r="N22" s="61"/>
      <c r="O22" s="61"/>
      <c r="P22" s="61"/>
      <c r="Q22" s="61"/>
      <c r="R22" s="61"/>
      <c r="S22" s="61"/>
      <c r="T22" s="61"/>
      <c r="U22" s="61"/>
    </row>
    <row r="23" spans="2:21" x14ac:dyDescent="0.2">
      <c r="B23" s="1" t="s">
        <v>37</v>
      </c>
      <c r="C23" s="60">
        <f t="shared" si="1"/>
        <v>476955</v>
      </c>
      <c r="D23" s="61"/>
      <c r="E23" s="61"/>
      <c r="F23" s="61"/>
      <c r="G23" s="61">
        <v>400000</v>
      </c>
      <c r="H23" s="61"/>
      <c r="I23" s="61"/>
      <c r="J23" s="61"/>
      <c r="K23" s="61"/>
      <c r="L23" s="61"/>
      <c r="M23" s="61">
        <v>76955</v>
      </c>
      <c r="N23" s="61"/>
      <c r="O23" s="61"/>
      <c r="P23" s="61"/>
      <c r="Q23" s="61"/>
      <c r="R23" s="61"/>
      <c r="S23" s="61"/>
      <c r="T23" s="61"/>
      <c r="U23" s="61"/>
    </row>
    <row r="24" spans="2:21" x14ac:dyDescent="0.2">
      <c r="B24" s="1" t="s">
        <v>39</v>
      </c>
      <c r="C24" s="60">
        <f t="shared" si="1"/>
        <v>0</v>
      </c>
    </row>
    <row r="25" spans="2:21" ht="14.25" customHeight="1" x14ac:dyDescent="0.2">
      <c r="B25" s="1" t="s">
        <v>41</v>
      </c>
      <c r="C25" s="60">
        <f t="shared" si="1"/>
        <v>0</v>
      </c>
      <c r="D25" s="61"/>
      <c r="E25" s="61"/>
      <c r="F25" s="61"/>
      <c r="G25" s="61"/>
      <c r="H25" s="61"/>
      <c r="I25" s="61"/>
      <c r="J25" s="61"/>
      <c r="K25" s="61"/>
      <c r="L25" s="61"/>
      <c r="M25" s="61"/>
      <c r="N25" s="61"/>
      <c r="O25" s="61"/>
      <c r="P25" s="61"/>
      <c r="Q25" s="61"/>
      <c r="R25" s="61"/>
      <c r="S25" s="61"/>
      <c r="T25" s="61"/>
      <c r="U25" s="61"/>
    </row>
    <row r="26" spans="2:21" ht="12.95" customHeight="1" x14ac:dyDescent="0.2">
      <c r="B26" s="1" t="s">
        <v>83</v>
      </c>
      <c r="C26" s="60">
        <f t="shared" si="1"/>
        <v>104</v>
      </c>
      <c r="D26" s="51">
        <v>104</v>
      </c>
    </row>
    <row r="27" spans="2:21" x14ac:dyDescent="0.2">
      <c r="B27" s="1" t="s">
        <v>44</v>
      </c>
      <c r="C27" s="60">
        <f t="shared" si="1"/>
        <v>760</v>
      </c>
      <c r="D27" s="51">
        <v>760</v>
      </c>
    </row>
    <row r="28" spans="2:21" x14ac:dyDescent="0.2">
      <c r="B28" s="1" t="s">
        <v>124</v>
      </c>
      <c r="C28" s="60">
        <f t="shared" si="1"/>
        <v>17190</v>
      </c>
      <c r="G28" s="51">
        <v>17190</v>
      </c>
    </row>
    <row r="29" spans="2:21" x14ac:dyDescent="0.2">
      <c r="B29" s="1" t="s">
        <v>46</v>
      </c>
      <c r="C29" s="60">
        <f t="shared" si="1"/>
        <v>0</v>
      </c>
    </row>
    <row r="30" spans="2:21" x14ac:dyDescent="0.2">
      <c r="B30" s="1" t="s">
        <v>112</v>
      </c>
      <c r="C30" s="60">
        <f t="shared" si="1"/>
        <v>0</v>
      </c>
    </row>
    <row r="31" spans="2:21" x14ac:dyDescent="0.2">
      <c r="B31" s="1" t="s">
        <v>84</v>
      </c>
      <c r="C31" s="60">
        <f t="shared" si="1"/>
        <v>1188468</v>
      </c>
      <c r="D31" s="51">
        <v>884</v>
      </c>
      <c r="F31" s="51">
        <v>15608</v>
      </c>
      <c r="I31" s="51">
        <v>1162401</v>
      </c>
      <c r="M31" s="51">
        <v>2566</v>
      </c>
      <c r="N31" s="51">
        <v>3297</v>
      </c>
      <c r="Q31" s="51">
        <v>3712</v>
      </c>
    </row>
    <row r="32" spans="2:21" x14ac:dyDescent="0.2">
      <c r="B32" s="1" t="s">
        <v>85</v>
      </c>
      <c r="C32" s="60">
        <f t="shared" si="1"/>
        <v>702081</v>
      </c>
      <c r="D32" s="51">
        <v>2081</v>
      </c>
      <c r="H32" s="51">
        <v>700000</v>
      </c>
    </row>
    <row r="33" spans="2:21" x14ac:dyDescent="0.2">
      <c r="B33" s="1" t="s">
        <v>86</v>
      </c>
      <c r="C33" s="60">
        <f t="shared" si="1"/>
        <v>681758</v>
      </c>
      <c r="D33" s="51">
        <v>3351</v>
      </c>
      <c r="I33" s="51">
        <v>28917</v>
      </c>
      <c r="K33" s="51">
        <v>426124</v>
      </c>
      <c r="O33" s="51">
        <v>78350</v>
      </c>
      <c r="Q33" s="51">
        <v>12116</v>
      </c>
      <c r="S33" s="51">
        <v>132900</v>
      </c>
    </row>
    <row r="34" spans="2:21" x14ac:dyDescent="0.2">
      <c r="B34" s="1" t="s">
        <v>87</v>
      </c>
      <c r="C34" s="60">
        <f t="shared" si="1"/>
        <v>1228838</v>
      </c>
      <c r="D34" s="61">
        <v>3434</v>
      </c>
      <c r="E34" s="61"/>
      <c r="F34" s="61">
        <v>424</v>
      </c>
      <c r="G34" s="61"/>
      <c r="H34" s="61"/>
      <c r="I34" s="61"/>
      <c r="J34" s="61"/>
      <c r="K34" s="61"/>
      <c r="L34" s="61"/>
      <c r="M34" s="61"/>
      <c r="N34" s="61"/>
      <c r="O34" s="61"/>
      <c r="P34" s="61"/>
      <c r="Q34" s="61">
        <v>1079600</v>
      </c>
      <c r="R34" s="61"/>
      <c r="S34" s="61">
        <v>145380</v>
      </c>
      <c r="T34" s="61"/>
      <c r="U34" s="61"/>
    </row>
    <row r="35" spans="2:21" x14ac:dyDescent="0.2">
      <c r="B35" s="1" t="s">
        <v>88</v>
      </c>
      <c r="C35" s="60">
        <f t="shared" si="1"/>
        <v>0</v>
      </c>
      <c r="D35" s="61"/>
      <c r="E35" s="61"/>
      <c r="F35" s="61"/>
      <c r="G35" s="61"/>
      <c r="H35" s="61"/>
      <c r="I35" s="61"/>
      <c r="J35" s="61"/>
      <c r="K35" s="61"/>
      <c r="L35" s="61"/>
      <c r="M35" s="61"/>
      <c r="N35" s="61"/>
      <c r="O35" s="61"/>
      <c r="P35" s="61"/>
      <c r="Q35" s="61"/>
      <c r="R35" s="61"/>
      <c r="S35" s="61"/>
      <c r="T35" s="61"/>
      <c r="U35" s="61"/>
    </row>
    <row r="36" spans="2:21" x14ac:dyDescent="0.2">
      <c r="B36" s="1" t="s">
        <v>51</v>
      </c>
      <c r="C36" s="60">
        <f t="shared" si="1"/>
        <v>27725</v>
      </c>
      <c r="D36" s="61">
        <v>25000</v>
      </c>
      <c r="E36" s="61"/>
      <c r="F36" s="61">
        <v>2725</v>
      </c>
      <c r="G36" s="61"/>
      <c r="H36" s="61"/>
      <c r="I36" s="61"/>
      <c r="J36" s="61"/>
      <c r="K36" s="61"/>
      <c r="L36" s="61"/>
      <c r="M36" s="61"/>
      <c r="N36" s="61"/>
      <c r="O36" s="61"/>
      <c r="P36" s="61"/>
      <c r="Q36" s="61"/>
      <c r="R36" s="61"/>
      <c r="S36" s="61"/>
      <c r="T36" s="61"/>
      <c r="U36" s="61"/>
    </row>
    <row r="37" spans="2:21" x14ac:dyDescent="0.2">
      <c r="B37" s="1" t="s">
        <v>52</v>
      </c>
      <c r="C37" s="60">
        <f t="shared" si="1"/>
        <v>479499</v>
      </c>
      <c r="D37" s="61">
        <v>119074</v>
      </c>
      <c r="E37" s="61"/>
      <c r="F37" s="61">
        <v>21425</v>
      </c>
      <c r="G37" s="61"/>
      <c r="H37" s="61"/>
      <c r="I37" s="61"/>
      <c r="J37" s="61"/>
      <c r="K37" s="61"/>
      <c r="L37" s="61"/>
      <c r="M37" s="61">
        <v>339000</v>
      </c>
      <c r="N37" s="61"/>
      <c r="O37" s="61"/>
      <c r="P37" s="61"/>
      <c r="Q37" s="61"/>
      <c r="R37" s="61"/>
      <c r="S37" s="61"/>
      <c r="T37" s="61"/>
      <c r="U37" s="61"/>
    </row>
    <row r="38" spans="2:21" x14ac:dyDescent="0.2">
      <c r="B38" s="1" t="s">
        <v>89</v>
      </c>
      <c r="C38" s="60">
        <f t="shared" si="1"/>
        <v>117192</v>
      </c>
      <c r="D38" s="61">
        <v>23015</v>
      </c>
      <c r="E38" s="61"/>
      <c r="F38" s="61"/>
      <c r="G38" s="61">
        <v>80377</v>
      </c>
      <c r="H38" s="61"/>
      <c r="I38" s="61">
        <v>13800</v>
      </c>
      <c r="J38" s="61"/>
      <c r="K38" s="61"/>
      <c r="L38" s="61"/>
      <c r="M38" s="61"/>
      <c r="N38" s="61"/>
      <c r="O38" s="61"/>
      <c r="P38" s="61"/>
      <c r="Q38" s="61"/>
      <c r="R38" s="61"/>
      <c r="S38" s="61"/>
      <c r="T38" s="61"/>
      <c r="U38" s="61"/>
    </row>
    <row r="39" spans="2:21" x14ac:dyDescent="0.2">
      <c r="B39" s="1" t="s">
        <v>132</v>
      </c>
      <c r="C39" s="60">
        <f>SUM(D39:U39)</f>
        <v>0</v>
      </c>
      <c r="D39" s="61"/>
      <c r="E39" s="61"/>
      <c r="F39" s="61"/>
      <c r="G39" s="61"/>
      <c r="H39" s="61"/>
      <c r="I39" s="61"/>
      <c r="J39" s="61"/>
      <c r="K39" s="61"/>
      <c r="L39" s="61"/>
      <c r="M39" s="61"/>
      <c r="N39" s="61"/>
      <c r="O39" s="61"/>
      <c r="P39" s="61"/>
      <c r="Q39" s="61"/>
      <c r="R39" s="61"/>
      <c r="S39" s="61"/>
      <c r="T39" s="61"/>
      <c r="U39" s="61"/>
    </row>
    <row r="40" spans="2:21" x14ac:dyDescent="0.2">
      <c r="B40" s="1" t="s">
        <v>113</v>
      </c>
      <c r="C40" s="60">
        <f t="shared" si="1"/>
        <v>0</v>
      </c>
      <c r="D40" s="61"/>
      <c r="E40" s="61"/>
      <c r="F40" s="61"/>
      <c r="G40" s="61"/>
      <c r="H40" s="61"/>
      <c r="I40" s="61"/>
      <c r="J40" s="61"/>
      <c r="K40" s="61"/>
      <c r="L40" s="61"/>
      <c r="M40" s="61"/>
      <c r="N40" s="61"/>
      <c r="O40" s="61"/>
      <c r="P40" s="61"/>
      <c r="Q40" s="61"/>
      <c r="R40" s="61"/>
      <c r="S40" s="61"/>
      <c r="T40" s="61"/>
      <c r="U40" s="61"/>
    </row>
    <row r="41" spans="2:21" x14ac:dyDescent="0.2">
      <c r="B41" s="1" t="s">
        <v>55</v>
      </c>
      <c r="C41" s="60">
        <f t="shared" si="1"/>
        <v>340288</v>
      </c>
      <c r="D41" s="61">
        <v>7763</v>
      </c>
      <c r="E41" s="61"/>
      <c r="F41" s="61"/>
      <c r="G41" s="61"/>
      <c r="H41" s="61"/>
      <c r="I41" s="61"/>
      <c r="J41" s="61"/>
      <c r="K41" s="61"/>
      <c r="L41" s="61"/>
      <c r="M41" s="61"/>
      <c r="N41" s="61"/>
      <c r="O41" s="61"/>
      <c r="P41" s="61">
        <v>250992</v>
      </c>
      <c r="Q41" s="61">
        <v>81533</v>
      </c>
      <c r="R41" s="61"/>
      <c r="S41" s="61"/>
      <c r="T41" s="61"/>
      <c r="U41" s="61"/>
    </row>
    <row r="42" spans="2:21" x14ac:dyDescent="0.2">
      <c r="B42" s="1" t="s">
        <v>90</v>
      </c>
      <c r="C42" s="60">
        <f t="shared" si="1"/>
        <v>2133590</v>
      </c>
      <c r="D42" s="61">
        <v>114</v>
      </c>
      <c r="E42" s="61"/>
      <c r="F42" s="61"/>
      <c r="G42" s="61"/>
      <c r="H42" s="61"/>
      <c r="I42" s="61">
        <v>83964</v>
      </c>
      <c r="J42" s="61"/>
      <c r="K42" s="61"/>
      <c r="L42" s="61"/>
      <c r="M42" s="61">
        <v>968442</v>
      </c>
      <c r="N42" s="61">
        <v>1080720</v>
      </c>
      <c r="O42" s="61"/>
      <c r="P42" s="61"/>
      <c r="Q42" s="61"/>
      <c r="R42" s="61"/>
      <c r="S42" s="61">
        <v>350</v>
      </c>
      <c r="T42" s="61"/>
      <c r="U42" s="61"/>
    </row>
    <row r="43" spans="2:21" x14ac:dyDescent="0.2">
      <c r="B43" s="1" t="s">
        <v>91</v>
      </c>
      <c r="C43" s="60">
        <f t="shared" si="1"/>
        <v>550120</v>
      </c>
      <c r="D43" s="51">
        <v>70</v>
      </c>
      <c r="F43" s="51">
        <v>22200</v>
      </c>
      <c r="K43" s="51">
        <v>123356</v>
      </c>
      <c r="N43" s="51">
        <v>79464</v>
      </c>
      <c r="P43" s="51">
        <v>114117</v>
      </c>
      <c r="S43" s="51">
        <v>210913</v>
      </c>
    </row>
    <row r="44" spans="2:21" x14ac:dyDescent="0.2">
      <c r="B44" s="1" t="s">
        <v>92</v>
      </c>
      <c r="C44" s="60">
        <f t="shared" si="1"/>
        <v>681423</v>
      </c>
      <c r="G44" s="51">
        <v>22705</v>
      </c>
      <c r="N44" s="51">
        <v>658718</v>
      </c>
    </row>
    <row r="45" spans="2:21" x14ac:dyDescent="0.2">
      <c r="B45" s="1" t="s">
        <v>59</v>
      </c>
      <c r="C45" s="60">
        <f t="shared" si="1"/>
        <v>0</v>
      </c>
    </row>
    <row r="46" spans="2:21" x14ac:dyDescent="0.2">
      <c r="B46" s="1" t="s">
        <v>94</v>
      </c>
      <c r="C46" s="60">
        <f t="shared" si="1"/>
        <v>6241</v>
      </c>
      <c r="D46" s="51">
        <v>6241</v>
      </c>
    </row>
    <row r="47" spans="2:21" x14ac:dyDescent="0.2">
      <c r="B47" s="1" t="s">
        <v>93</v>
      </c>
      <c r="C47" s="60">
        <f t="shared" si="1"/>
        <v>3000</v>
      </c>
      <c r="D47" s="61"/>
      <c r="E47" s="61"/>
      <c r="F47" s="61"/>
      <c r="G47" s="61"/>
      <c r="H47" s="61"/>
      <c r="I47" s="61"/>
      <c r="J47" s="61"/>
      <c r="K47" s="61"/>
      <c r="L47" s="61"/>
      <c r="M47" s="61"/>
      <c r="N47" s="61"/>
      <c r="O47" s="61"/>
      <c r="P47" s="61"/>
      <c r="Q47" s="61"/>
      <c r="R47" s="61"/>
      <c r="S47" s="61"/>
      <c r="T47" s="61">
        <v>3000</v>
      </c>
      <c r="U47" s="61"/>
    </row>
    <row r="48" spans="2:21" x14ac:dyDescent="0.2">
      <c r="B48" s="1" t="s">
        <v>62</v>
      </c>
      <c r="C48" s="60">
        <f t="shared" si="1"/>
        <v>0</v>
      </c>
    </row>
    <row r="49" spans="1:21" s="23" customFormat="1" ht="18.75" customHeight="1" x14ac:dyDescent="0.2">
      <c r="A49" s="34"/>
      <c r="B49" s="24" t="s">
        <v>71</v>
      </c>
      <c r="C49" s="56">
        <f>SUM(C8:C48)</f>
        <v>90447261</v>
      </c>
      <c r="D49" s="62">
        <f t="shared" ref="D49:U49" si="2">SUM(D8:D48)</f>
        <v>303778</v>
      </c>
      <c r="E49" s="62">
        <f t="shared" si="2"/>
        <v>1521</v>
      </c>
      <c r="F49" s="62">
        <f t="shared" si="2"/>
        <v>283811</v>
      </c>
      <c r="G49" s="62">
        <f t="shared" si="2"/>
        <v>1316082</v>
      </c>
      <c r="H49" s="62">
        <f t="shared" si="2"/>
        <v>700000</v>
      </c>
      <c r="I49" s="62">
        <f t="shared" si="2"/>
        <v>47414451</v>
      </c>
      <c r="J49" s="62">
        <f t="shared" si="2"/>
        <v>1047</v>
      </c>
      <c r="K49" s="62">
        <f t="shared" si="2"/>
        <v>1099721</v>
      </c>
      <c r="L49" s="62">
        <f t="shared" si="2"/>
        <v>16191</v>
      </c>
      <c r="M49" s="62">
        <f t="shared" si="2"/>
        <v>13187454</v>
      </c>
      <c r="N49" s="62">
        <f t="shared" si="2"/>
        <v>8987699</v>
      </c>
      <c r="O49" s="62">
        <f t="shared" si="2"/>
        <v>230190</v>
      </c>
      <c r="P49" s="62">
        <f t="shared" si="2"/>
        <v>8411684</v>
      </c>
      <c r="Q49" s="62">
        <f t="shared" si="2"/>
        <v>5238281</v>
      </c>
      <c r="R49" s="62">
        <f t="shared" si="2"/>
        <v>371582</v>
      </c>
      <c r="S49" s="62">
        <f t="shared" si="2"/>
        <v>593236</v>
      </c>
      <c r="T49" s="62">
        <f t="shared" si="2"/>
        <v>2198133</v>
      </c>
      <c r="U49" s="62">
        <f t="shared" si="2"/>
        <v>92400</v>
      </c>
    </row>
    <row r="51" spans="1:21" x14ac:dyDescent="0.2">
      <c r="A51" s="7" t="s">
        <v>65</v>
      </c>
      <c r="B51" s="1" t="s">
        <v>104</v>
      </c>
      <c r="C51" s="60">
        <f>SUM(D51:U51)</f>
        <v>0</v>
      </c>
    </row>
    <row r="52" spans="1:21" x14ac:dyDescent="0.2">
      <c r="B52" s="1" t="s">
        <v>19</v>
      </c>
      <c r="C52" s="60">
        <f t="shared" ref="C52:C69" si="3">SUM(D52:U52)</f>
        <v>0</v>
      </c>
    </row>
    <row r="53" spans="1:21" x14ac:dyDescent="0.2">
      <c r="B53" s="1" t="s">
        <v>21</v>
      </c>
      <c r="C53" s="60">
        <f t="shared" si="3"/>
        <v>527609</v>
      </c>
      <c r="M53" s="51">
        <v>348734</v>
      </c>
      <c r="N53" s="51">
        <v>178875</v>
      </c>
    </row>
    <row r="54" spans="1:21" x14ac:dyDescent="0.2">
      <c r="B54" s="1" t="s">
        <v>153</v>
      </c>
      <c r="C54" s="60">
        <f t="shared" si="3"/>
        <v>376000</v>
      </c>
      <c r="G54" s="51">
        <v>376000</v>
      </c>
    </row>
    <row r="55" spans="1:21" x14ac:dyDescent="0.2">
      <c r="B55" s="1" t="s">
        <v>135</v>
      </c>
      <c r="C55" s="60">
        <f t="shared" si="3"/>
        <v>0</v>
      </c>
    </row>
    <row r="56" spans="1:21" x14ac:dyDescent="0.2">
      <c r="B56" s="1" t="s">
        <v>145</v>
      </c>
      <c r="C56" s="60">
        <f t="shared" si="3"/>
        <v>348734</v>
      </c>
      <c r="M56" s="51">
        <v>348734</v>
      </c>
    </row>
    <row r="57" spans="1:21" x14ac:dyDescent="0.2">
      <c r="B57" s="1" t="s">
        <v>136</v>
      </c>
      <c r="C57" s="60">
        <f t="shared" si="3"/>
        <v>0</v>
      </c>
    </row>
    <row r="58" spans="1:21" x14ac:dyDescent="0.2">
      <c r="B58" s="1" t="s">
        <v>109</v>
      </c>
      <c r="C58" s="60">
        <f t="shared" si="3"/>
        <v>0</v>
      </c>
    </row>
    <row r="59" spans="1:21" x14ac:dyDescent="0.2">
      <c r="B59" s="1" t="s">
        <v>157</v>
      </c>
      <c r="C59" s="60">
        <f t="shared" si="3"/>
        <v>620</v>
      </c>
      <c r="D59" s="51">
        <v>620</v>
      </c>
    </row>
    <row r="60" spans="1:21" x14ac:dyDescent="0.2">
      <c r="B60" s="1" t="s">
        <v>110</v>
      </c>
      <c r="C60" s="60">
        <f t="shared" si="3"/>
        <v>180810</v>
      </c>
      <c r="N60" s="51">
        <v>180810</v>
      </c>
    </row>
    <row r="61" spans="1:21" x14ac:dyDescent="0.2">
      <c r="B61" s="1" t="s">
        <v>158</v>
      </c>
      <c r="C61" s="60">
        <f t="shared" si="3"/>
        <v>24450</v>
      </c>
      <c r="G61" s="51">
        <v>24450</v>
      </c>
    </row>
    <row r="62" spans="1:21" x14ac:dyDescent="0.2">
      <c r="B62" s="1" t="s">
        <v>47</v>
      </c>
      <c r="C62" s="60">
        <f t="shared" si="3"/>
        <v>0</v>
      </c>
    </row>
    <row r="63" spans="1:21" x14ac:dyDescent="0.2">
      <c r="B63" s="1" t="s">
        <v>138</v>
      </c>
      <c r="C63" s="60">
        <f t="shared" si="3"/>
        <v>0</v>
      </c>
    </row>
    <row r="64" spans="1:21" x14ac:dyDescent="0.2">
      <c r="B64" s="1" t="s">
        <v>56</v>
      </c>
      <c r="C64" s="60">
        <f t="shared" si="3"/>
        <v>3294060</v>
      </c>
      <c r="D64" s="51">
        <v>4150</v>
      </c>
      <c r="M64" s="51">
        <v>83865</v>
      </c>
      <c r="N64" s="51">
        <v>11880</v>
      </c>
      <c r="P64" s="51">
        <v>3190502</v>
      </c>
      <c r="R64" s="51">
        <v>3663</v>
      </c>
    </row>
    <row r="65" spans="1:21" x14ac:dyDescent="0.2">
      <c r="B65" s="1" t="s">
        <v>114</v>
      </c>
      <c r="C65" s="60">
        <f t="shared" si="3"/>
        <v>45090</v>
      </c>
      <c r="G65" s="51">
        <v>45090</v>
      </c>
    </row>
    <row r="66" spans="1:21" x14ac:dyDescent="0.2">
      <c r="B66" s="1" t="s">
        <v>58</v>
      </c>
      <c r="C66" s="60">
        <f t="shared" si="3"/>
        <v>36000</v>
      </c>
      <c r="N66" s="51">
        <v>36000</v>
      </c>
    </row>
    <row r="67" spans="1:21" x14ac:dyDescent="0.2">
      <c r="B67" s="1" t="s">
        <v>100</v>
      </c>
      <c r="C67" s="60">
        <f t="shared" si="3"/>
        <v>0</v>
      </c>
    </row>
    <row r="68" spans="1:21" x14ac:dyDescent="0.2">
      <c r="B68" s="1" t="s">
        <v>116</v>
      </c>
      <c r="C68" s="60">
        <f t="shared" si="3"/>
        <v>0</v>
      </c>
    </row>
    <row r="69" spans="1:21" x14ac:dyDescent="0.2">
      <c r="B69" s="1" t="s">
        <v>146</v>
      </c>
      <c r="C69" s="60">
        <f t="shared" si="3"/>
        <v>0</v>
      </c>
    </row>
    <row r="70" spans="1:21" s="35" customFormat="1" ht="18.75" customHeight="1" x14ac:dyDescent="0.2">
      <c r="A70" s="34"/>
      <c r="B70" s="25" t="s">
        <v>71</v>
      </c>
      <c r="C70" s="56">
        <f t="shared" ref="C70:U70" si="4">SUM(C51:C69)</f>
        <v>4833373</v>
      </c>
      <c r="D70" s="62">
        <f t="shared" si="4"/>
        <v>4770</v>
      </c>
      <c r="E70" s="62">
        <f t="shared" si="4"/>
        <v>0</v>
      </c>
      <c r="F70" s="62">
        <f t="shared" si="4"/>
        <v>0</v>
      </c>
      <c r="G70" s="62">
        <f t="shared" si="4"/>
        <v>445540</v>
      </c>
      <c r="H70" s="62">
        <f t="shared" si="4"/>
        <v>0</v>
      </c>
      <c r="I70" s="62">
        <f t="shared" si="4"/>
        <v>0</v>
      </c>
      <c r="J70" s="62">
        <f t="shared" si="4"/>
        <v>0</v>
      </c>
      <c r="K70" s="62">
        <f t="shared" si="4"/>
        <v>0</v>
      </c>
      <c r="L70" s="62">
        <f t="shared" si="4"/>
        <v>0</v>
      </c>
      <c r="M70" s="62">
        <f t="shared" si="4"/>
        <v>781333</v>
      </c>
      <c r="N70" s="62">
        <f t="shared" si="4"/>
        <v>407565</v>
      </c>
      <c r="O70" s="62">
        <f t="shared" si="4"/>
        <v>0</v>
      </c>
      <c r="P70" s="62">
        <f t="shared" si="4"/>
        <v>3190502</v>
      </c>
      <c r="Q70" s="62">
        <f t="shared" si="4"/>
        <v>0</v>
      </c>
      <c r="R70" s="62">
        <f t="shared" si="4"/>
        <v>3663</v>
      </c>
      <c r="S70" s="62">
        <f t="shared" si="4"/>
        <v>0</v>
      </c>
      <c r="T70" s="62">
        <f t="shared" si="4"/>
        <v>0</v>
      </c>
      <c r="U70" s="62">
        <f t="shared" si="4"/>
        <v>0</v>
      </c>
    </row>
    <row r="71" spans="1:21" s="35" customFormat="1" ht="126.75" customHeight="1" x14ac:dyDescent="0.2">
      <c r="A71" s="34"/>
      <c r="B71" s="25"/>
      <c r="C71" s="63"/>
      <c r="D71" s="62"/>
      <c r="E71" s="62"/>
      <c r="F71" s="62"/>
      <c r="G71" s="62"/>
      <c r="H71" s="62"/>
      <c r="I71" s="62"/>
      <c r="J71" s="62"/>
      <c r="K71" s="62"/>
      <c r="L71" s="62"/>
      <c r="M71" s="62"/>
      <c r="N71" s="62"/>
      <c r="O71" s="62"/>
      <c r="P71" s="62"/>
      <c r="Q71" s="62"/>
      <c r="R71" s="62"/>
      <c r="S71" s="62"/>
      <c r="T71" s="62"/>
      <c r="U71" s="62"/>
    </row>
    <row r="72" spans="1:21" s="26" customFormat="1" ht="23.25" customHeight="1" x14ac:dyDescent="0.2">
      <c r="A72" s="16" t="s">
        <v>63</v>
      </c>
      <c r="B72" s="16" t="s">
        <v>0</v>
      </c>
      <c r="C72" s="52" t="s">
        <v>14</v>
      </c>
      <c r="D72" s="53" t="s">
        <v>3</v>
      </c>
      <c r="E72" s="53" t="s">
        <v>17</v>
      </c>
      <c r="F72" s="53" t="s">
        <v>2</v>
      </c>
      <c r="G72" s="53" t="s">
        <v>1</v>
      </c>
      <c r="H72" s="53" t="s">
        <v>4</v>
      </c>
      <c r="I72" s="53" t="s">
        <v>5</v>
      </c>
      <c r="J72" s="53" t="s">
        <v>6</v>
      </c>
      <c r="K72" s="53" t="s">
        <v>7</v>
      </c>
      <c r="L72" s="53" t="s">
        <v>120</v>
      </c>
      <c r="M72" s="53" t="s">
        <v>8</v>
      </c>
      <c r="N72" s="53" t="s">
        <v>9</v>
      </c>
      <c r="O72" s="53" t="s">
        <v>10</v>
      </c>
      <c r="P72" s="53" t="s">
        <v>11</v>
      </c>
      <c r="Q72" s="53" t="s">
        <v>16</v>
      </c>
      <c r="R72" s="53" t="s">
        <v>15</v>
      </c>
      <c r="S72" s="53" t="s">
        <v>12</v>
      </c>
      <c r="T72" s="53" t="s">
        <v>13</v>
      </c>
      <c r="U72" s="53" t="s">
        <v>139</v>
      </c>
    </row>
    <row r="73" spans="1:21" s="38" customFormat="1" ht="12.95" customHeight="1" x14ac:dyDescent="0.2">
      <c r="A73" s="33"/>
      <c r="B73" s="33"/>
      <c r="C73" s="64"/>
      <c r="D73" s="65"/>
      <c r="E73" s="65"/>
      <c r="F73" s="65"/>
      <c r="G73" s="65"/>
      <c r="H73" s="65"/>
      <c r="I73" s="65"/>
      <c r="J73" s="65"/>
      <c r="K73" s="65"/>
      <c r="L73" s="65"/>
      <c r="M73" s="65"/>
      <c r="N73" s="65"/>
      <c r="O73" s="65"/>
      <c r="P73" s="65"/>
      <c r="Q73" s="65"/>
      <c r="R73" s="65"/>
      <c r="S73" s="65"/>
      <c r="T73" s="65"/>
      <c r="U73" s="65"/>
    </row>
    <row r="74" spans="1:21" ht="409.6" x14ac:dyDescent="0.2">
      <c r="A74" s="7" t="s">
        <v>66</v>
      </c>
      <c r="B74" s="1" t="s">
        <v>133</v>
      </c>
      <c r="C74" s="60">
        <f>SUM(D74:U74)</f>
        <v>0</v>
      </c>
    </row>
    <row r="75" spans="1:21" ht="409.6" x14ac:dyDescent="0.2">
      <c r="B75" s="1" t="s">
        <v>121</v>
      </c>
      <c r="C75" s="60">
        <f t="shared" ref="C75:C85" si="5">SUM(D75:U75)</f>
        <v>0</v>
      </c>
    </row>
    <row r="76" spans="1:21" ht="409.6" x14ac:dyDescent="0.2">
      <c r="B76" s="1" t="s">
        <v>105</v>
      </c>
      <c r="C76" s="60">
        <f t="shared" si="5"/>
        <v>685647</v>
      </c>
      <c r="D76" s="51">
        <v>365547</v>
      </c>
      <c r="M76" s="51">
        <v>316980</v>
      </c>
      <c r="O76" s="51">
        <v>3120</v>
      </c>
    </row>
    <row r="77" spans="1:21" ht="409.6" x14ac:dyDescent="0.2">
      <c r="B77" s="1" t="s">
        <v>26</v>
      </c>
      <c r="C77" s="60">
        <f t="shared" si="5"/>
        <v>187836</v>
      </c>
      <c r="D77" s="51">
        <v>13576</v>
      </c>
      <c r="N77" s="51">
        <v>124260</v>
      </c>
      <c r="Q77" s="51">
        <v>50000</v>
      </c>
    </row>
    <row r="78" spans="1:21" ht="409.6" x14ac:dyDescent="0.2">
      <c r="B78" s="1" t="s">
        <v>154</v>
      </c>
      <c r="C78" s="60">
        <f t="shared" si="5"/>
        <v>700</v>
      </c>
      <c r="D78" s="51">
        <v>700</v>
      </c>
    </row>
    <row r="79" spans="1:21" ht="409.6" x14ac:dyDescent="0.2">
      <c r="B79" s="1" t="s">
        <v>155</v>
      </c>
      <c r="C79" s="60">
        <f t="shared" si="5"/>
        <v>15000</v>
      </c>
      <c r="N79" s="51">
        <v>15000</v>
      </c>
    </row>
    <row r="80" spans="1:21" ht="409.6" x14ac:dyDescent="0.2">
      <c r="B80" s="1" t="s">
        <v>28</v>
      </c>
      <c r="C80" s="60">
        <f t="shared" si="5"/>
        <v>72458</v>
      </c>
      <c r="D80" s="51">
        <v>72458</v>
      </c>
    </row>
    <row r="81" spans="1:21" ht="409.6" x14ac:dyDescent="0.2">
      <c r="B81" s="1" t="s">
        <v>95</v>
      </c>
      <c r="C81" s="60">
        <f t="shared" si="5"/>
        <v>37524195</v>
      </c>
      <c r="D81" s="51">
        <v>2800</v>
      </c>
      <c r="I81" s="51">
        <v>37310443</v>
      </c>
      <c r="N81" s="51">
        <v>209076</v>
      </c>
      <c r="Q81" s="51">
        <v>1876</v>
      </c>
    </row>
    <row r="82" spans="1:21" ht="409.6" x14ac:dyDescent="0.2">
      <c r="B82" s="1" t="s">
        <v>36</v>
      </c>
      <c r="C82" s="60">
        <f t="shared" si="5"/>
        <v>0</v>
      </c>
    </row>
    <row r="83" spans="1:21" ht="409.6" x14ac:dyDescent="0.2">
      <c r="B83" s="1" t="s">
        <v>45</v>
      </c>
      <c r="C83" s="60">
        <f t="shared" si="5"/>
        <v>0</v>
      </c>
    </row>
    <row r="84" spans="1:21" ht="409.6" x14ac:dyDescent="0.2">
      <c r="B84" s="1" t="s">
        <v>60</v>
      </c>
      <c r="C84" s="60">
        <f t="shared" si="5"/>
        <v>173000</v>
      </c>
      <c r="F84" s="51">
        <v>173000</v>
      </c>
    </row>
    <row r="85" spans="1:21" ht="409.6" x14ac:dyDescent="0.2">
      <c r="B85" s="1" t="s">
        <v>96</v>
      </c>
      <c r="C85" s="60">
        <f t="shared" si="5"/>
        <v>49958734</v>
      </c>
      <c r="D85" s="51">
        <v>39728</v>
      </c>
      <c r="H85" s="51">
        <v>120220</v>
      </c>
      <c r="K85" s="51">
        <v>446</v>
      </c>
      <c r="M85" s="51">
        <v>8934387</v>
      </c>
      <c r="N85" s="51">
        <v>111146</v>
      </c>
      <c r="P85" s="51">
        <v>28050</v>
      </c>
      <c r="Q85" s="51">
        <v>27304200</v>
      </c>
      <c r="R85" s="51">
        <v>1920557</v>
      </c>
      <c r="T85" s="51">
        <v>11500000</v>
      </c>
    </row>
    <row r="86" spans="1:21" s="35" customFormat="1" ht="18.75" customHeight="1" x14ac:dyDescent="0.2">
      <c r="B86" s="25" t="s">
        <v>71</v>
      </c>
      <c r="C86" s="56">
        <f t="shared" ref="C86:U86" si="6">SUM(C74:C85)</f>
        <v>88617570</v>
      </c>
      <c r="D86" s="62">
        <f t="shared" si="6"/>
        <v>494809</v>
      </c>
      <c r="E86" s="62">
        <f t="shared" si="6"/>
        <v>0</v>
      </c>
      <c r="F86" s="62">
        <f t="shared" si="6"/>
        <v>173000</v>
      </c>
      <c r="G86" s="62">
        <f t="shared" si="6"/>
        <v>0</v>
      </c>
      <c r="H86" s="62">
        <f t="shared" si="6"/>
        <v>120220</v>
      </c>
      <c r="I86" s="62">
        <f t="shared" si="6"/>
        <v>37310443</v>
      </c>
      <c r="J86" s="62">
        <f t="shared" si="6"/>
        <v>0</v>
      </c>
      <c r="K86" s="62">
        <f t="shared" si="6"/>
        <v>446</v>
      </c>
      <c r="L86" s="62">
        <f t="shared" si="6"/>
        <v>0</v>
      </c>
      <c r="M86" s="62">
        <f t="shared" si="6"/>
        <v>9251367</v>
      </c>
      <c r="N86" s="62">
        <f t="shared" si="6"/>
        <v>459482</v>
      </c>
      <c r="O86" s="62">
        <f t="shared" si="6"/>
        <v>3120</v>
      </c>
      <c r="P86" s="62">
        <f t="shared" si="6"/>
        <v>28050</v>
      </c>
      <c r="Q86" s="62">
        <f t="shared" si="6"/>
        <v>27356076</v>
      </c>
      <c r="R86" s="62">
        <f t="shared" si="6"/>
        <v>1920557</v>
      </c>
      <c r="S86" s="62">
        <f t="shared" si="6"/>
        <v>0</v>
      </c>
      <c r="T86" s="62">
        <f t="shared" si="6"/>
        <v>11500000</v>
      </c>
      <c r="U86" s="62">
        <f t="shared" si="6"/>
        <v>0</v>
      </c>
    </row>
    <row r="88" spans="1:21" ht="409.6" x14ac:dyDescent="0.2">
      <c r="A88" s="7" t="s">
        <v>67</v>
      </c>
      <c r="B88" s="67" t="s">
        <v>152</v>
      </c>
      <c r="C88" s="60">
        <f>SUM(D88:U88)</f>
        <v>14400</v>
      </c>
      <c r="D88" s="51">
        <v>14400</v>
      </c>
    </row>
    <row r="89" spans="1:21" ht="409.6" x14ac:dyDescent="0.2">
      <c r="B89" s="1" t="s">
        <v>22</v>
      </c>
      <c r="C89" s="60">
        <f>SUM(D89:U89)</f>
        <v>4075</v>
      </c>
      <c r="D89" s="51">
        <v>4075</v>
      </c>
    </row>
    <row r="90" spans="1:21" ht="409.6" x14ac:dyDescent="0.2">
      <c r="B90" s="1" t="s">
        <v>101</v>
      </c>
      <c r="C90" s="60">
        <f t="shared" ref="C90:C114" si="7">SUM(D90:U90)</f>
        <v>0</v>
      </c>
    </row>
    <row r="91" spans="1:21" ht="409.6" x14ac:dyDescent="0.2">
      <c r="B91" s="1" t="s">
        <v>134</v>
      </c>
      <c r="C91" s="60">
        <f t="shared" si="7"/>
        <v>0</v>
      </c>
    </row>
    <row r="92" spans="1:21" ht="409.6" x14ac:dyDescent="0.2">
      <c r="B92" s="1" t="s">
        <v>27</v>
      </c>
      <c r="C92" s="60">
        <f t="shared" si="7"/>
        <v>3170630</v>
      </c>
      <c r="D92" s="51">
        <v>71780</v>
      </c>
      <c r="M92" s="51">
        <v>300000</v>
      </c>
      <c r="N92" s="51">
        <v>94660</v>
      </c>
      <c r="U92" s="51">
        <v>2704190</v>
      </c>
    </row>
    <row r="93" spans="1:21" ht="409.6" x14ac:dyDescent="0.2">
      <c r="B93" s="1" t="s">
        <v>29</v>
      </c>
      <c r="C93" s="60">
        <f t="shared" si="7"/>
        <v>2486516</v>
      </c>
      <c r="D93" s="51">
        <v>18422</v>
      </c>
      <c r="F93" s="51">
        <v>18305</v>
      </c>
      <c r="M93" s="51">
        <v>2199558</v>
      </c>
      <c r="N93" s="51">
        <v>144694</v>
      </c>
      <c r="P93" s="51">
        <v>5537</v>
      </c>
      <c r="U93" s="51">
        <v>100000</v>
      </c>
    </row>
    <row r="94" spans="1:21" ht="409.6" x14ac:dyDescent="0.2">
      <c r="B94" s="1" t="s">
        <v>30</v>
      </c>
      <c r="C94" s="60">
        <f t="shared" si="7"/>
        <v>1298910</v>
      </c>
      <c r="N94" s="51">
        <v>1298910</v>
      </c>
    </row>
    <row r="95" spans="1:21" ht="409.6" x14ac:dyDescent="0.2">
      <c r="B95" s="1" t="s">
        <v>107</v>
      </c>
      <c r="C95" s="60">
        <f t="shared" si="7"/>
        <v>0</v>
      </c>
    </row>
    <row r="96" spans="1:21" ht="409.6" x14ac:dyDescent="0.2">
      <c r="B96" s="1" t="s">
        <v>31</v>
      </c>
      <c r="C96" s="60">
        <f t="shared" si="7"/>
        <v>899468</v>
      </c>
      <c r="D96" s="51">
        <v>14800</v>
      </c>
      <c r="F96" s="51">
        <v>4750</v>
      </c>
      <c r="G96" s="51">
        <v>17158</v>
      </c>
      <c r="M96" s="51">
        <v>846768</v>
      </c>
      <c r="R96" s="51">
        <v>15992</v>
      </c>
    </row>
    <row r="97" spans="2:21" ht="409.6" x14ac:dyDescent="0.2">
      <c r="B97" s="1" t="s">
        <v>97</v>
      </c>
      <c r="C97" s="60">
        <f t="shared" si="7"/>
        <v>286945</v>
      </c>
      <c r="D97" s="51">
        <v>7030</v>
      </c>
      <c r="J97" s="51">
        <v>13812</v>
      </c>
      <c r="M97" s="51">
        <v>266103</v>
      </c>
    </row>
    <row r="98" spans="2:21" ht="409.6" x14ac:dyDescent="0.2">
      <c r="B98" s="1" t="s">
        <v>33</v>
      </c>
      <c r="C98" s="60">
        <f t="shared" si="7"/>
        <v>1360000</v>
      </c>
      <c r="M98" s="51">
        <v>1360000</v>
      </c>
    </row>
    <row r="99" spans="2:21" ht="409.6" x14ac:dyDescent="0.2">
      <c r="B99" s="1" t="s">
        <v>123</v>
      </c>
      <c r="C99" s="60">
        <f t="shared" si="7"/>
        <v>0</v>
      </c>
    </row>
    <row r="100" spans="2:21" ht="409.6" x14ac:dyDescent="0.2">
      <c r="B100" s="1" t="s">
        <v>156</v>
      </c>
      <c r="C100" s="60">
        <f t="shared" si="7"/>
        <v>56000</v>
      </c>
      <c r="D100" s="51">
        <v>56000</v>
      </c>
    </row>
    <row r="101" spans="2:21" ht="409.6" x14ac:dyDescent="0.2">
      <c r="B101" s="1" t="s">
        <v>38</v>
      </c>
      <c r="C101" s="60">
        <f t="shared" si="7"/>
        <v>18599</v>
      </c>
      <c r="D101" s="51">
        <v>18599</v>
      </c>
    </row>
    <row r="102" spans="2:21" ht="409.6" x14ac:dyDescent="0.2">
      <c r="B102" s="1" t="s">
        <v>40</v>
      </c>
      <c r="C102" s="60">
        <f t="shared" si="7"/>
        <v>0</v>
      </c>
    </row>
    <row r="103" spans="2:21" ht="409.6" x14ac:dyDescent="0.2">
      <c r="B103" s="1" t="s">
        <v>42</v>
      </c>
      <c r="C103" s="60">
        <f t="shared" si="7"/>
        <v>40000</v>
      </c>
      <c r="O103" s="51">
        <v>40000</v>
      </c>
    </row>
    <row r="104" spans="2:21" ht="409.6" x14ac:dyDescent="0.2">
      <c r="B104" s="1" t="s">
        <v>43</v>
      </c>
      <c r="C104" s="60">
        <f t="shared" si="7"/>
        <v>0</v>
      </c>
    </row>
    <row r="105" spans="2:21" ht="409.6" x14ac:dyDescent="0.2">
      <c r="B105" s="1" t="s">
        <v>137</v>
      </c>
      <c r="C105" s="60">
        <f t="shared" si="7"/>
        <v>0</v>
      </c>
    </row>
    <row r="106" spans="2:21" ht="409.6" x14ac:dyDescent="0.2">
      <c r="B106" s="1" t="s">
        <v>49</v>
      </c>
      <c r="C106" s="60">
        <f t="shared" si="7"/>
        <v>31980</v>
      </c>
      <c r="N106" s="51">
        <v>28500</v>
      </c>
      <c r="O106" s="51">
        <v>3480</v>
      </c>
    </row>
    <row r="107" spans="2:21" ht="409.6" x14ac:dyDescent="0.2">
      <c r="B107" s="1" t="s">
        <v>50</v>
      </c>
      <c r="C107" s="60">
        <f t="shared" si="7"/>
        <v>43740</v>
      </c>
      <c r="D107" s="51">
        <v>1740</v>
      </c>
      <c r="N107" s="51">
        <v>42000</v>
      </c>
    </row>
    <row r="108" spans="2:21" ht="409.6" x14ac:dyDescent="0.2">
      <c r="B108" s="1" t="s">
        <v>53</v>
      </c>
      <c r="C108" s="60">
        <f t="shared" si="7"/>
        <v>678440</v>
      </c>
      <c r="D108" s="51">
        <v>58160</v>
      </c>
      <c r="N108" s="51">
        <v>536649</v>
      </c>
      <c r="P108" s="51">
        <v>83631</v>
      </c>
    </row>
    <row r="109" spans="2:21" ht="409.6" x14ac:dyDescent="0.2">
      <c r="B109" s="1" t="s">
        <v>54</v>
      </c>
      <c r="C109" s="60">
        <f t="shared" si="7"/>
        <v>40000</v>
      </c>
      <c r="U109" s="51">
        <v>40000</v>
      </c>
    </row>
    <row r="110" spans="2:21" ht="409.6" x14ac:dyDescent="0.2">
      <c r="B110" s="1" t="s">
        <v>98</v>
      </c>
      <c r="C110" s="60">
        <f t="shared" si="7"/>
        <v>255</v>
      </c>
      <c r="K110" s="51">
        <v>255</v>
      </c>
    </row>
    <row r="111" spans="2:21" ht="409.6" x14ac:dyDescent="0.2">
      <c r="B111" s="1" t="s">
        <v>140</v>
      </c>
      <c r="C111" s="60">
        <f t="shared" si="7"/>
        <v>0</v>
      </c>
    </row>
    <row r="112" spans="2:21" ht="409.6" x14ac:dyDescent="0.2">
      <c r="B112" s="1" t="s">
        <v>57</v>
      </c>
      <c r="C112" s="60">
        <f t="shared" si="7"/>
        <v>56094</v>
      </c>
      <c r="M112" s="51">
        <v>47000</v>
      </c>
      <c r="P112" s="51">
        <v>9094</v>
      </c>
    </row>
    <row r="113" spans="1:22" ht="409.6" x14ac:dyDescent="0.2">
      <c r="B113" s="1" t="s">
        <v>115</v>
      </c>
      <c r="C113" s="60">
        <f t="shared" si="7"/>
        <v>2834495</v>
      </c>
      <c r="M113" s="51">
        <v>2779995</v>
      </c>
      <c r="N113" s="51">
        <v>54500</v>
      </c>
    </row>
    <row r="114" spans="1:22" ht="409.6" x14ac:dyDescent="0.2">
      <c r="B114" s="1" t="s">
        <v>61</v>
      </c>
      <c r="C114" s="60">
        <f t="shared" si="7"/>
        <v>171921</v>
      </c>
      <c r="D114" s="51">
        <v>82751</v>
      </c>
      <c r="F114" s="51">
        <v>2751</v>
      </c>
      <c r="N114" s="51">
        <v>71000</v>
      </c>
      <c r="P114" s="51">
        <v>15419</v>
      </c>
    </row>
    <row r="115" spans="1:22" s="35" customFormat="1" ht="18.75" customHeight="1" x14ac:dyDescent="0.2">
      <c r="B115" s="25" t="s">
        <v>71</v>
      </c>
      <c r="C115" s="56">
        <f>SUM(C88:C114)</f>
        <v>13492468</v>
      </c>
      <c r="D115" s="62">
        <f t="shared" ref="D115:U115" si="8">SUM(D88:D114)</f>
        <v>347757</v>
      </c>
      <c r="E115" s="62">
        <f t="shared" si="8"/>
        <v>0</v>
      </c>
      <c r="F115" s="62">
        <f t="shared" si="8"/>
        <v>25806</v>
      </c>
      <c r="G115" s="62">
        <f t="shared" si="8"/>
        <v>17158</v>
      </c>
      <c r="H115" s="62">
        <f t="shared" si="8"/>
        <v>0</v>
      </c>
      <c r="I115" s="62">
        <f t="shared" si="8"/>
        <v>0</v>
      </c>
      <c r="J115" s="62">
        <f t="shared" si="8"/>
        <v>13812</v>
      </c>
      <c r="K115" s="62">
        <f t="shared" si="8"/>
        <v>255</v>
      </c>
      <c r="L115" s="62">
        <f t="shared" si="8"/>
        <v>0</v>
      </c>
      <c r="M115" s="62">
        <f t="shared" si="8"/>
        <v>7799424</v>
      </c>
      <c r="N115" s="62">
        <f t="shared" si="8"/>
        <v>2270913</v>
      </c>
      <c r="O115" s="62">
        <f t="shared" si="8"/>
        <v>43480</v>
      </c>
      <c r="P115" s="62">
        <f t="shared" si="8"/>
        <v>113681</v>
      </c>
      <c r="Q115" s="62">
        <f t="shared" si="8"/>
        <v>0</v>
      </c>
      <c r="R115" s="62">
        <f t="shared" si="8"/>
        <v>15992</v>
      </c>
      <c r="S115" s="62">
        <f t="shared" si="8"/>
        <v>0</v>
      </c>
      <c r="T115" s="62">
        <f t="shared" si="8"/>
        <v>0</v>
      </c>
      <c r="U115" s="62">
        <f t="shared" si="8"/>
        <v>2844190</v>
      </c>
    </row>
    <row r="116" spans="1:22" ht="409.6" x14ac:dyDescent="0.2">
      <c r="A116" s="3"/>
    </row>
    <row r="117" spans="1:22" ht="409.6" x14ac:dyDescent="0.2">
      <c r="A117" s="7" t="s">
        <v>69</v>
      </c>
      <c r="B117" s="1" t="s">
        <v>99</v>
      </c>
      <c r="C117" s="60">
        <f>SUM(D117:U117)</f>
        <v>952287</v>
      </c>
      <c r="D117" s="51">
        <v>1326</v>
      </c>
      <c r="F117" s="51">
        <v>4306</v>
      </c>
      <c r="I117" s="51">
        <v>890965</v>
      </c>
      <c r="M117" s="51">
        <v>55690</v>
      </c>
    </row>
    <row r="118" spans="1:22" ht="409.6" x14ac:dyDescent="0.2">
      <c r="A118" s="7" t="s">
        <v>68</v>
      </c>
      <c r="B118" s="1" t="s">
        <v>48</v>
      </c>
      <c r="C118" s="60">
        <f>SUM(D118:U118)</f>
        <v>0</v>
      </c>
    </row>
    <row r="119" spans="1:22" ht="409.6" x14ac:dyDescent="0.2">
      <c r="B119" s="1" t="s">
        <v>119</v>
      </c>
      <c r="C119" s="60">
        <f>SUM(D119:U119)</f>
        <v>7036</v>
      </c>
      <c r="D119" s="51">
        <v>7036</v>
      </c>
    </row>
    <row r="120" spans="1:22" s="35" customFormat="1" ht="18.75" customHeight="1" x14ac:dyDescent="0.2">
      <c r="A120" s="34"/>
      <c r="B120" s="25" t="s">
        <v>71</v>
      </c>
      <c r="C120" s="56">
        <f>SUM(C117:C119)</f>
        <v>959323</v>
      </c>
      <c r="D120" s="62">
        <f>SUM(D117:D119)</f>
        <v>8362</v>
      </c>
      <c r="E120" s="62">
        <f t="shared" ref="E120:U120" si="9">SUM(E117:E119)</f>
        <v>0</v>
      </c>
      <c r="F120" s="62">
        <f t="shared" si="9"/>
        <v>4306</v>
      </c>
      <c r="G120" s="62">
        <f t="shared" si="9"/>
        <v>0</v>
      </c>
      <c r="H120" s="62">
        <f t="shared" si="9"/>
        <v>0</v>
      </c>
      <c r="I120" s="62">
        <f t="shared" si="9"/>
        <v>890965</v>
      </c>
      <c r="J120" s="62">
        <f t="shared" si="9"/>
        <v>0</v>
      </c>
      <c r="K120" s="62">
        <f t="shared" si="9"/>
        <v>0</v>
      </c>
      <c r="L120" s="62">
        <f t="shared" si="9"/>
        <v>0</v>
      </c>
      <c r="M120" s="62">
        <f t="shared" si="9"/>
        <v>55690</v>
      </c>
      <c r="N120" s="62">
        <f t="shared" si="9"/>
        <v>0</v>
      </c>
      <c r="O120" s="62">
        <f t="shared" si="9"/>
        <v>0</v>
      </c>
      <c r="P120" s="62">
        <f t="shared" si="9"/>
        <v>0</v>
      </c>
      <c r="Q120" s="62">
        <f t="shared" si="9"/>
        <v>0</v>
      </c>
      <c r="R120" s="62">
        <f t="shared" si="9"/>
        <v>0</v>
      </c>
      <c r="S120" s="62">
        <f t="shared" si="9"/>
        <v>0</v>
      </c>
      <c r="T120" s="62">
        <f t="shared" si="9"/>
        <v>0</v>
      </c>
      <c r="U120" s="62">
        <f t="shared" si="9"/>
        <v>0</v>
      </c>
      <c r="V120" s="23"/>
    </row>
    <row r="122" spans="1:22" ht="27.6" customHeight="1" x14ac:dyDescent="0.2"/>
    <row r="123" spans="1:22" ht="28.9" customHeight="1" x14ac:dyDescent="0.2">
      <c r="B123" s="69" t="s">
        <v>149</v>
      </c>
      <c r="C123" s="69"/>
      <c r="D123" s="69"/>
      <c r="E123" s="69"/>
      <c r="F123" s="69"/>
      <c r="G123" s="69"/>
      <c r="H123" s="69"/>
      <c r="I123" s="69"/>
      <c r="J123" s="69"/>
      <c r="K123" s="69"/>
      <c r="L123" s="69"/>
      <c r="M123" s="69"/>
      <c r="N123" s="66"/>
    </row>
  </sheetData>
  <mergeCells count="1">
    <mergeCell ref="B123:M123"/>
  </mergeCells>
  <pageMargins left="0.70866141732283472" right="0.70866141732283472" top="0.78740157480314965" bottom="0.78740157480314965" header="0.31496062992125984" footer="0.31496062992125984"/>
  <pageSetup paperSize="8" scale="74" fitToHeight="1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W130"/>
  <sheetViews>
    <sheetView topLeftCell="B13" zoomScale="90" zoomScaleNormal="90" workbookViewId="0">
      <selection activeCell="C49" sqref="C49"/>
    </sheetView>
  </sheetViews>
  <sheetFormatPr baseColWidth="10" defaultColWidth="9.7109375" defaultRowHeight="12.75" x14ac:dyDescent="0.2"/>
  <cols>
    <col min="1" max="1" width="10.7109375" style="7" bestFit="1" customWidth="1"/>
    <col min="2" max="2" width="33.28515625" style="1" customWidth="1"/>
    <col min="3" max="3" width="14.85546875" style="49" customWidth="1"/>
    <col min="4" max="4" width="10.85546875" style="51" bestFit="1" customWidth="1"/>
    <col min="5" max="5" width="11" style="51" customWidth="1"/>
    <col min="6" max="6" width="10.85546875" style="51" bestFit="1" customWidth="1"/>
    <col min="7" max="7" width="11" style="51" customWidth="1"/>
    <col min="8" max="8" width="10.85546875" style="51" bestFit="1" customWidth="1"/>
    <col min="9" max="9" width="12.85546875" style="51" customWidth="1"/>
    <col min="10" max="10" width="11.28515625" style="51" customWidth="1"/>
    <col min="11" max="12" width="10.85546875" style="51" bestFit="1" customWidth="1"/>
    <col min="13" max="13" width="13" style="51" bestFit="1" customWidth="1"/>
    <col min="14" max="14" width="11.85546875" style="51" bestFit="1" customWidth="1"/>
    <col min="15" max="15" width="11.85546875" style="51" customWidth="1"/>
    <col min="16" max="16" width="11.85546875" style="51" bestFit="1" customWidth="1"/>
    <col min="17" max="17" width="11.7109375" style="51" customWidth="1"/>
    <col min="18" max="20" width="10.85546875" style="51" bestFit="1" customWidth="1"/>
    <col min="21" max="21" width="10.85546875" style="51" customWidth="1"/>
    <col min="22" max="22" width="10.7109375" style="51" bestFit="1" customWidth="1"/>
    <col min="23" max="16384" width="9.7109375" style="3"/>
  </cols>
  <sheetData>
    <row r="2" spans="1:22" ht="22.5" customHeight="1" x14ac:dyDescent="0.35">
      <c r="B2" s="31" t="s">
        <v>159</v>
      </c>
      <c r="D2" s="50"/>
      <c r="E2" s="50"/>
      <c r="F2" s="50"/>
      <c r="G2" s="50"/>
      <c r="H2" s="50"/>
      <c r="I2" s="50"/>
      <c r="J2" s="50"/>
      <c r="K2" s="50"/>
      <c r="L2" s="50"/>
      <c r="M2" s="50"/>
      <c r="N2" s="50"/>
      <c r="O2" s="50"/>
      <c r="P2" s="50"/>
      <c r="Q2" s="50"/>
      <c r="R2" s="50"/>
      <c r="S2" s="50"/>
      <c r="T2" s="50"/>
      <c r="U2" s="50"/>
      <c r="V2" s="50"/>
    </row>
    <row r="3" spans="1:22" ht="11.25" customHeight="1" x14ac:dyDescent="0.2"/>
    <row r="4" spans="1:22" s="26" customFormat="1" ht="23.25" customHeight="1" x14ac:dyDescent="0.2">
      <c r="A4" s="16" t="s">
        <v>63</v>
      </c>
      <c r="B4" s="16" t="s">
        <v>0</v>
      </c>
      <c r="C4" s="52" t="s">
        <v>14</v>
      </c>
      <c r="D4" s="53" t="s">
        <v>3</v>
      </c>
      <c r="E4" s="53" t="s">
        <v>17</v>
      </c>
      <c r="F4" s="53" t="s">
        <v>2</v>
      </c>
      <c r="G4" s="53" t="s">
        <v>1</v>
      </c>
      <c r="H4" s="53" t="s">
        <v>4</v>
      </c>
      <c r="I4" s="53" t="s">
        <v>5</v>
      </c>
      <c r="J4" s="53" t="s">
        <v>6</v>
      </c>
      <c r="K4" s="53" t="s">
        <v>7</v>
      </c>
      <c r="L4" s="53" t="s">
        <v>120</v>
      </c>
      <c r="M4" s="53" t="s">
        <v>8</v>
      </c>
      <c r="N4" s="53" t="s">
        <v>9</v>
      </c>
      <c r="O4" s="53" t="s">
        <v>10</v>
      </c>
      <c r="P4" s="53" t="s">
        <v>11</v>
      </c>
      <c r="Q4" s="53" t="s">
        <v>16</v>
      </c>
      <c r="R4" s="53" t="s">
        <v>15</v>
      </c>
      <c r="S4" s="53" t="s">
        <v>12</v>
      </c>
      <c r="T4" s="53" t="s">
        <v>13</v>
      </c>
      <c r="U4" s="53" t="s">
        <v>162</v>
      </c>
      <c r="V4" s="53" t="s">
        <v>139</v>
      </c>
    </row>
    <row r="5" spans="1:22" s="11" customFormat="1" x14ac:dyDescent="0.2">
      <c r="A5" s="8"/>
      <c r="B5" s="13"/>
      <c r="C5" s="54"/>
      <c r="D5" s="55"/>
      <c r="E5" s="55"/>
      <c r="F5" s="55"/>
      <c r="G5" s="55"/>
      <c r="H5" s="55"/>
      <c r="I5" s="55"/>
      <c r="J5" s="55"/>
      <c r="K5" s="55"/>
      <c r="L5" s="55"/>
      <c r="M5" s="55"/>
      <c r="N5" s="55"/>
      <c r="O5" s="55"/>
      <c r="P5" s="55"/>
      <c r="Q5" s="55"/>
      <c r="R5" s="55"/>
      <c r="S5" s="55"/>
      <c r="T5" s="55"/>
      <c r="U5" s="55"/>
      <c r="V5" s="55"/>
    </row>
    <row r="6" spans="1:22" s="32" customFormat="1" ht="18.75" customHeight="1" x14ac:dyDescent="0.2">
      <c r="A6" s="33"/>
      <c r="B6" s="20" t="s">
        <v>160</v>
      </c>
      <c r="C6" s="56">
        <f t="shared" ref="C6:V6" si="0">SUM(C52+C75+C93+C122+C127)</f>
        <v>1104728925</v>
      </c>
      <c r="D6" s="57">
        <f t="shared" si="0"/>
        <v>899814</v>
      </c>
      <c r="E6" s="57">
        <f t="shared" si="0"/>
        <v>2890</v>
      </c>
      <c r="F6" s="57">
        <f t="shared" si="0"/>
        <v>75698</v>
      </c>
      <c r="G6" s="57">
        <f t="shared" si="0"/>
        <v>4100337</v>
      </c>
      <c r="H6" s="57">
        <f t="shared" si="0"/>
        <v>1258938</v>
      </c>
      <c r="I6" s="57">
        <f t="shared" si="0"/>
        <v>61823086</v>
      </c>
      <c r="J6" s="57">
        <f t="shared" si="0"/>
        <v>398070</v>
      </c>
      <c r="K6" s="57">
        <f t="shared" si="0"/>
        <v>1596263</v>
      </c>
      <c r="L6" s="57">
        <f t="shared" si="0"/>
        <v>1526</v>
      </c>
      <c r="M6" s="57">
        <f t="shared" si="0"/>
        <v>929818459</v>
      </c>
      <c r="N6" s="57">
        <f t="shared" si="0"/>
        <v>17431183</v>
      </c>
      <c r="O6" s="57">
        <f t="shared" si="0"/>
        <v>10044256</v>
      </c>
      <c r="P6" s="57">
        <f t="shared" si="0"/>
        <v>27436681</v>
      </c>
      <c r="Q6" s="57">
        <f t="shared" si="0"/>
        <v>30678203</v>
      </c>
      <c r="R6" s="57">
        <f t="shared" si="0"/>
        <v>3569585</v>
      </c>
      <c r="S6" s="57">
        <f t="shared" si="0"/>
        <v>3998201</v>
      </c>
      <c r="T6" s="57">
        <f t="shared" si="0"/>
        <v>444899</v>
      </c>
      <c r="U6" s="57">
        <f t="shared" si="0"/>
        <v>1500</v>
      </c>
      <c r="V6" s="57">
        <f t="shared" si="0"/>
        <v>11149336</v>
      </c>
    </row>
    <row r="7" spans="1:22" s="11" customFormat="1" x14ac:dyDescent="0.2">
      <c r="A7" s="8"/>
      <c r="B7" s="9"/>
      <c r="C7" s="58"/>
      <c r="D7" s="59"/>
      <c r="E7" s="59"/>
      <c r="F7" s="59"/>
      <c r="G7" s="59"/>
      <c r="H7" s="59"/>
      <c r="I7" s="59"/>
      <c r="J7" s="59"/>
      <c r="K7" s="59"/>
      <c r="L7" s="59"/>
      <c r="M7" s="59"/>
      <c r="N7" s="59"/>
      <c r="O7" s="59"/>
      <c r="P7" s="59"/>
      <c r="Q7" s="59"/>
      <c r="R7" s="59"/>
      <c r="S7" s="59"/>
      <c r="T7" s="59"/>
      <c r="U7" s="59"/>
      <c r="V7" s="59"/>
    </row>
    <row r="8" spans="1:22" x14ac:dyDescent="0.2">
      <c r="A8" s="7" t="s">
        <v>64</v>
      </c>
      <c r="B8" s="1" t="s">
        <v>20</v>
      </c>
      <c r="C8" s="60">
        <f>SUM(D8:V8)</f>
        <v>0</v>
      </c>
    </row>
    <row r="9" spans="1:22" x14ac:dyDescent="0.2">
      <c r="B9" s="1" t="s">
        <v>23</v>
      </c>
      <c r="C9" s="60">
        <f t="shared" ref="C9:C51" si="1">SUM(D9:V9)</f>
        <v>0</v>
      </c>
    </row>
    <row r="10" spans="1:22" x14ac:dyDescent="0.2">
      <c r="A10" s="3"/>
      <c r="B10" s="1" t="s">
        <v>73</v>
      </c>
      <c r="C10" s="60">
        <f t="shared" si="1"/>
        <v>9272160</v>
      </c>
      <c r="I10" s="51">
        <v>8177601</v>
      </c>
      <c r="J10" s="51">
        <v>4320</v>
      </c>
      <c r="N10" s="51">
        <v>7239</v>
      </c>
      <c r="R10" s="51">
        <v>1083000</v>
      </c>
    </row>
    <row r="11" spans="1:22" x14ac:dyDescent="0.2">
      <c r="B11" s="1" t="s">
        <v>24</v>
      </c>
      <c r="C11" s="60">
        <f t="shared" si="1"/>
        <v>13700</v>
      </c>
      <c r="F11" s="51">
        <v>13700</v>
      </c>
    </row>
    <row r="12" spans="1:22" x14ac:dyDescent="0.2">
      <c r="B12" s="1" t="s">
        <v>74</v>
      </c>
      <c r="C12" s="60">
        <f t="shared" si="1"/>
        <v>0</v>
      </c>
    </row>
    <row r="13" spans="1:22" x14ac:dyDescent="0.2">
      <c r="B13" s="1" t="s">
        <v>75</v>
      </c>
      <c r="C13" s="60">
        <f t="shared" si="1"/>
        <v>178374</v>
      </c>
      <c r="G13" s="51">
        <v>10952</v>
      </c>
      <c r="I13" s="51">
        <v>167422</v>
      </c>
    </row>
    <row r="14" spans="1:22" x14ac:dyDescent="0.2">
      <c r="B14" s="1" t="s">
        <v>76</v>
      </c>
      <c r="C14" s="60">
        <f t="shared" si="1"/>
        <v>14072509</v>
      </c>
      <c r="E14" s="51">
        <v>2890</v>
      </c>
      <c r="G14" s="51">
        <v>927472</v>
      </c>
      <c r="H14" s="51">
        <v>355200</v>
      </c>
      <c r="I14" s="51">
        <v>7404763</v>
      </c>
      <c r="J14" s="51">
        <v>90447</v>
      </c>
      <c r="K14" s="51">
        <v>617410</v>
      </c>
      <c r="L14" s="51">
        <v>1526</v>
      </c>
      <c r="M14" s="51">
        <v>14822</v>
      </c>
      <c r="N14" s="51">
        <v>2585356</v>
      </c>
      <c r="P14" s="51">
        <v>1838258</v>
      </c>
      <c r="Q14" s="51">
        <v>19505</v>
      </c>
      <c r="R14" s="51">
        <v>99059</v>
      </c>
      <c r="S14" s="51">
        <v>73500</v>
      </c>
      <c r="T14" s="51">
        <v>42301</v>
      </c>
    </row>
    <row r="15" spans="1:22" x14ac:dyDescent="0.2">
      <c r="B15" s="1" t="s">
        <v>106</v>
      </c>
      <c r="C15" s="60">
        <f t="shared" si="1"/>
        <v>0</v>
      </c>
      <c r="D15" s="61"/>
      <c r="E15" s="61"/>
      <c r="F15" s="61"/>
      <c r="G15" s="61"/>
      <c r="H15" s="61"/>
      <c r="I15" s="61"/>
      <c r="J15" s="61"/>
      <c r="K15" s="61"/>
      <c r="L15" s="61"/>
      <c r="M15" s="61"/>
      <c r="N15" s="61"/>
      <c r="O15" s="61"/>
      <c r="P15" s="61"/>
      <c r="Q15" s="61"/>
      <c r="R15" s="61"/>
      <c r="S15" s="61"/>
      <c r="T15" s="61"/>
      <c r="U15" s="61"/>
      <c r="V15" s="61"/>
    </row>
    <row r="16" spans="1:22" x14ac:dyDescent="0.2">
      <c r="B16" s="1" t="s">
        <v>77</v>
      </c>
      <c r="C16" s="60">
        <f t="shared" si="1"/>
        <v>12363</v>
      </c>
      <c r="M16" s="51">
        <v>10600</v>
      </c>
      <c r="P16" s="51">
        <v>1763</v>
      </c>
    </row>
    <row r="17" spans="2:22" x14ac:dyDescent="0.2">
      <c r="B17" s="1" t="s">
        <v>78</v>
      </c>
      <c r="C17" s="60">
        <f t="shared" si="1"/>
        <v>16845461</v>
      </c>
      <c r="G17" s="51">
        <v>52556</v>
      </c>
      <c r="K17" s="51">
        <v>103629</v>
      </c>
      <c r="M17" s="51">
        <v>10888381</v>
      </c>
      <c r="N17" s="51">
        <v>854657</v>
      </c>
      <c r="P17" s="51">
        <v>4773739</v>
      </c>
      <c r="R17" s="51">
        <v>42000</v>
      </c>
      <c r="T17" s="51">
        <v>12499</v>
      </c>
      <c r="V17" s="51">
        <v>118000</v>
      </c>
    </row>
    <row r="18" spans="2:22" x14ac:dyDescent="0.2">
      <c r="B18" s="1" t="s">
        <v>164</v>
      </c>
      <c r="C18" s="60">
        <f t="shared" si="1"/>
        <v>19350</v>
      </c>
      <c r="G18" s="51">
        <v>19350</v>
      </c>
    </row>
    <row r="19" spans="2:22" x14ac:dyDescent="0.2">
      <c r="B19" s="1" t="s">
        <v>79</v>
      </c>
      <c r="C19" s="60">
        <f t="shared" si="1"/>
        <v>771339</v>
      </c>
      <c r="D19" s="61"/>
      <c r="E19" s="61"/>
      <c r="F19" s="61"/>
      <c r="G19" s="61"/>
      <c r="H19" s="61"/>
      <c r="I19" s="61"/>
      <c r="J19" s="61"/>
      <c r="K19" s="61"/>
      <c r="L19" s="61"/>
      <c r="M19" s="61"/>
      <c r="N19" s="61"/>
      <c r="O19" s="61"/>
      <c r="P19" s="61"/>
      <c r="Q19" s="61"/>
      <c r="R19" s="61"/>
      <c r="S19" s="61">
        <v>771339</v>
      </c>
      <c r="T19" s="61"/>
      <c r="U19" s="61"/>
      <c r="V19" s="61"/>
    </row>
    <row r="20" spans="2:22" x14ac:dyDescent="0.2">
      <c r="B20" s="1" t="s">
        <v>80</v>
      </c>
      <c r="C20" s="60">
        <f t="shared" si="1"/>
        <v>15916873</v>
      </c>
      <c r="D20" s="61"/>
      <c r="E20" s="61"/>
      <c r="F20" s="61"/>
      <c r="G20" s="61">
        <v>259836</v>
      </c>
      <c r="H20" s="61"/>
      <c r="I20" s="61">
        <v>15000</v>
      </c>
      <c r="J20" s="61"/>
      <c r="K20" s="61">
        <v>1746</v>
      </c>
      <c r="L20" s="61"/>
      <c r="M20" s="61">
        <v>9332731</v>
      </c>
      <c r="N20" s="61">
        <v>2773189</v>
      </c>
      <c r="O20" s="61"/>
      <c r="P20" s="61">
        <v>385371</v>
      </c>
      <c r="Q20" s="51">
        <v>2967000</v>
      </c>
      <c r="R20" s="61">
        <v>182000</v>
      </c>
      <c r="S20" s="61"/>
      <c r="T20" s="61"/>
      <c r="U20" s="61"/>
      <c r="V20" s="61"/>
    </row>
    <row r="21" spans="2:22" x14ac:dyDescent="0.2">
      <c r="B21" s="1" t="s">
        <v>81</v>
      </c>
      <c r="C21" s="60">
        <f t="shared" si="1"/>
        <v>41514</v>
      </c>
      <c r="D21" s="61"/>
      <c r="E21" s="61"/>
      <c r="F21" s="61"/>
      <c r="G21" s="61"/>
      <c r="H21" s="61"/>
      <c r="I21" s="61">
        <v>41514</v>
      </c>
      <c r="J21" s="61"/>
      <c r="K21" s="61"/>
      <c r="L21" s="61"/>
      <c r="M21" s="61"/>
      <c r="N21" s="61"/>
      <c r="O21" s="61"/>
      <c r="P21" s="61"/>
      <c r="Q21" s="61"/>
      <c r="R21" s="61"/>
      <c r="S21" s="61"/>
      <c r="T21" s="61"/>
      <c r="U21" s="61"/>
      <c r="V21" s="61"/>
    </row>
    <row r="22" spans="2:22" x14ac:dyDescent="0.2">
      <c r="B22" s="1" t="s">
        <v>82</v>
      </c>
      <c r="C22" s="60">
        <f t="shared" si="1"/>
        <v>3050237</v>
      </c>
      <c r="D22" s="61"/>
      <c r="E22" s="61"/>
      <c r="F22" s="61"/>
      <c r="G22" s="61"/>
      <c r="H22" s="61">
        <v>161592</v>
      </c>
      <c r="I22" s="61"/>
      <c r="J22" s="61">
        <v>10495</v>
      </c>
      <c r="K22" s="61"/>
      <c r="L22" s="61"/>
      <c r="M22" s="61"/>
      <c r="N22" s="61"/>
      <c r="O22" s="61"/>
      <c r="P22" s="61">
        <v>75318</v>
      </c>
      <c r="Q22" s="61">
        <v>67500</v>
      </c>
      <c r="R22" s="61"/>
      <c r="S22" s="61">
        <v>2735332</v>
      </c>
      <c r="T22" s="61"/>
      <c r="U22" s="61"/>
      <c r="V22" s="61"/>
    </row>
    <row r="23" spans="2:22" x14ac:dyDescent="0.2">
      <c r="B23" s="1" t="s">
        <v>123</v>
      </c>
      <c r="C23" s="60">
        <f t="shared" si="1"/>
        <v>51469</v>
      </c>
      <c r="D23" s="61">
        <v>51469</v>
      </c>
      <c r="E23" s="61"/>
      <c r="F23" s="61"/>
      <c r="G23" s="61"/>
      <c r="H23" s="61"/>
      <c r="I23" s="61"/>
      <c r="J23" s="61"/>
      <c r="K23" s="61"/>
      <c r="L23" s="61"/>
      <c r="M23" s="61"/>
      <c r="N23" s="61"/>
      <c r="O23" s="61"/>
      <c r="P23" s="61"/>
      <c r="Q23" s="61"/>
      <c r="R23" s="61"/>
      <c r="S23" s="61"/>
      <c r="T23" s="61"/>
      <c r="U23" s="61"/>
      <c r="V23" s="61"/>
    </row>
    <row r="24" spans="2:22" x14ac:dyDescent="0.2">
      <c r="B24" s="1" t="s">
        <v>165</v>
      </c>
      <c r="C24" s="60">
        <f t="shared" si="1"/>
        <v>6304</v>
      </c>
      <c r="D24" s="61"/>
      <c r="E24" s="61"/>
      <c r="F24" s="61"/>
      <c r="G24" s="61">
        <v>6304</v>
      </c>
      <c r="H24" s="61"/>
      <c r="I24" s="61"/>
      <c r="J24" s="61"/>
      <c r="K24" s="61"/>
      <c r="L24" s="61"/>
      <c r="M24" s="61"/>
      <c r="N24" s="61"/>
      <c r="O24" s="61"/>
      <c r="P24" s="61"/>
      <c r="Q24" s="61"/>
      <c r="R24" s="61"/>
      <c r="S24" s="61"/>
      <c r="T24" s="61"/>
      <c r="U24" s="61"/>
      <c r="V24" s="61"/>
    </row>
    <row r="25" spans="2:22" x14ac:dyDescent="0.2">
      <c r="B25" s="1" t="s">
        <v>37</v>
      </c>
      <c r="C25" s="60">
        <f t="shared" si="1"/>
        <v>10630</v>
      </c>
      <c r="D25" s="61">
        <v>10630</v>
      </c>
      <c r="E25" s="61"/>
      <c r="F25" s="61"/>
      <c r="G25" s="61"/>
      <c r="H25" s="61"/>
      <c r="I25" s="61"/>
      <c r="J25" s="61"/>
      <c r="K25" s="61"/>
      <c r="L25" s="61"/>
      <c r="M25" s="61"/>
      <c r="N25" s="61"/>
      <c r="O25" s="61"/>
      <c r="P25" s="61"/>
      <c r="Q25" s="61"/>
      <c r="R25" s="61"/>
      <c r="S25" s="61"/>
      <c r="T25" s="61"/>
      <c r="U25" s="61"/>
      <c r="V25" s="61"/>
    </row>
    <row r="26" spans="2:22" x14ac:dyDescent="0.2">
      <c r="B26" s="1" t="s">
        <v>39</v>
      </c>
      <c r="C26" s="60">
        <f t="shared" si="1"/>
        <v>0</v>
      </c>
    </row>
    <row r="27" spans="2:22" ht="14.25" customHeight="1" x14ac:dyDescent="0.2">
      <c r="B27" s="1" t="s">
        <v>41</v>
      </c>
      <c r="C27" s="60">
        <f t="shared" si="1"/>
        <v>0</v>
      </c>
      <c r="D27" s="61"/>
      <c r="E27" s="61"/>
      <c r="F27" s="61"/>
      <c r="G27" s="61"/>
      <c r="H27" s="61"/>
      <c r="I27" s="61"/>
      <c r="J27" s="61"/>
      <c r="K27" s="61"/>
      <c r="L27" s="61"/>
      <c r="M27" s="61"/>
      <c r="N27" s="61"/>
      <c r="O27" s="61"/>
      <c r="P27" s="61"/>
      <c r="Q27" s="61"/>
      <c r="R27" s="61"/>
      <c r="S27" s="61"/>
      <c r="T27" s="61"/>
      <c r="U27" s="61"/>
      <c r="V27" s="61"/>
    </row>
    <row r="28" spans="2:22" ht="12.95" customHeight="1" x14ac:dyDescent="0.2">
      <c r="B28" s="1" t="s">
        <v>83</v>
      </c>
      <c r="C28" s="60">
        <f t="shared" si="1"/>
        <v>492174</v>
      </c>
      <c r="M28" s="51">
        <v>492174</v>
      </c>
    </row>
    <row r="29" spans="2:22" x14ac:dyDescent="0.2">
      <c r="B29" s="1" t="s">
        <v>44</v>
      </c>
      <c r="C29" s="60">
        <f t="shared" si="1"/>
        <v>0</v>
      </c>
    </row>
    <row r="30" spans="2:22" x14ac:dyDescent="0.2">
      <c r="B30" s="1" t="s">
        <v>124</v>
      </c>
      <c r="C30" s="60">
        <f t="shared" si="1"/>
        <v>0</v>
      </c>
    </row>
    <row r="31" spans="2:22" x14ac:dyDescent="0.2">
      <c r="B31" s="1" t="s">
        <v>46</v>
      </c>
      <c r="C31" s="60">
        <f t="shared" si="1"/>
        <v>0</v>
      </c>
    </row>
    <row r="32" spans="2:22" x14ac:dyDescent="0.2">
      <c r="B32" s="1" t="s">
        <v>112</v>
      </c>
      <c r="C32" s="60">
        <f t="shared" si="1"/>
        <v>0</v>
      </c>
    </row>
    <row r="33" spans="2:22" x14ac:dyDescent="0.2">
      <c r="B33" s="1" t="s">
        <v>84</v>
      </c>
      <c r="C33" s="60">
        <f t="shared" si="1"/>
        <v>373552</v>
      </c>
      <c r="I33" s="51">
        <v>366748</v>
      </c>
      <c r="M33" s="51">
        <v>704</v>
      </c>
      <c r="P33" s="51">
        <v>6100</v>
      </c>
    </row>
    <row r="34" spans="2:22" x14ac:dyDescent="0.2">
      <c r="B34" s="1" t="s">
        <v>85</v>
      </c>
      <c r="C34" s="60">
        <f t="shared" si="1"/>
        <v>600000</v>
      </c>
      <c r="H34" s="51">
        <v>600000</v>
      </c>
    </row>
    <row r="35" spans="2:22" x14ac:dyDescent="0.2">
      <c r="B35" s="1" t="s">
        <v>86</v>
      </c>
      <c r="C35" s="60">
        <f t="shared" si="1"/>
        <v>5288321</v>
      </c>
      <c r="G35" s="51">
        <v>20473</v>
      </c>
      <c r="I35" s="51">
        <v>179215</v>
      </c>
      <c r="K35" s="51">
        <v>585573</v>
      </c>
      <c r="M35" s="51">
        <v>4500000</v>
      </c>
      <c r="Q35" s="51">
        <v>3060</v>
      </c>
    </row>
    <row r="36" spans="2:22" x14ac:dyDescent="0.2">
      <c r="B36" s="1" t="s">
        <v>87</v>
      </c>
      <c r="C36" s="60">
        <f t="shared" si="1"/>
        <v>285898</v>
      </c>
      <c r="D36" s="61"/>
      <c r="E36" s="61"/>
      <c r="F36" s="61"/>
      <c r="G36" s="61"/>
      <c r="H36" s="61"/>
      <c r="I36" s="61"/>
      <c r="J36" s="61"/>
      <c r="K36" s="61"/>
      <c r="L36" s="61"/>
      <c r="M36" s="61"/>
      <c r="N36" s="61">
        <v>12898</v>
      </c>
      <c r="O36" s="61"/>
      <c r="P36" s="61"/>
      <c r="Q36" s="61"/>
      <c r="R36" s="61">
        <v>273000</v>
      </c>
      <c r="S36" s="61"/>
      <c r="T36" s="61"/>
      <c r="U36" s="61"/>
      <c r="V36" s="61"/>
    </row>
    <row r="37" spans="2:22" x14ac:dyDescent="0.2">
      <c r="B37" s="1" t="s">
        <v>88</v>
      </c>
      <c r="C37" s="60">
        <f t="shared" si="1"/>
        <v>0</v>
      </c>
      <c r="D37" s="61"/>
      <c r="E37" s="61"/>
      <c r="F37" s="61"/>
      <c r="G37" s="61"/>
      <c r="H37" s="61"/>
      <c r="I37" s="61"/>
      <c r="J37" s="61"/>
      <c r="K37" s="61"/>
      <c r="L37" s="61"/>
      <c r="M37" s="61"/>
      <c r="N37" s="61"/>
      <c r="O37" s="61"/>
      <c r="P37" s="61"/>
      <c r="Q37" s="61"/>
      <c r="R37" s="61"/>
      <c r="S37" s="61"/>
      <c r="T37" s="61"/>
      <c r="U37" s="61"/>
      <c r="V37" s="61"/>
    </row>
    <row r="38" spans="2:22" x14ac:dyDescent="0.2">
      <c r="B38" s="1" t="s">
        <v>51</v>
      </c>
      <c r="C38" s="60">
        <f t="shared" si="1"/>
        <v>64212</v>
      </c>
      <c r="D38" s="61">
        <v>62082</v>
      </c>
      <c r="E38" s="61"/>
      <c r="F38" s="61">
        <v>2130</v>
      </c>
      <c r="G38" s="61"/>
      <c r="H38" s="61"/>
      <c r="I38" s="61"/>
      <c r="J38" s="61"/>
      <c r="K38" s="61"/>
      <c r="L38" s="61"/>
      <c r="M38" s="61"/>
      <c r="N38" s="61"/>
      <c r="O38" s="61"/>
      <c r="P38" s="61"/>
      <c r="Q38" s="61"/>
      <c r="R38" s="61"/>
      <c r="S38" s="61"/>
      <c r="T38" s="61"/>
      <c r="U38" s="61"/>
      <c r="V38" s="61"/>
    </row>
    <row r="39" spans="2:22" x14ac:dyDescent="0.2">
      <c r="B39" s="1" t="s">
        <v>52</v>
      </c>
      <c r="C39" s="60">
        <f t="shared" si="1"/>
        <v>999271</v>
      </c>
      <c r="D39" s="61">
        <v>106446</v>
      </c>
      <c r="E39" s="61"/>
      <c r="F39" s="61"/>
      <c r="G39" s="61"/>
      <c r="H39" s="61"/>
      <c r="I39" s="61"/>
      <c r="J39" s="61"/>
      <c r="K39" s="61"/>
      <c r="L39" s="61"/>
      <c r="M39" s="61">
        <v>892825</v>
      </c>
      <c r="N39" s="61"/>
      <c r="O39" s="61"/>
      <c r="P39" s="61"/>
      <c r="Q39" s="61"/>
      <c r="R39" s="61"/>
      <c r="S39" s="61"/>
      <c r="T39" s="61"/>
      <c r="U39" s="61"/>
      <c r="V39" s="61"/>
    </row>
    <row r="40" spans="2:22" x14ac:dyDescent="0.2">
      <c r="B40" s="1" t="s">
        <v>168</v>
      </c>
      <c r="C40" s="60">
        <f t="shared" si="1"/>
        <v>190000</v>
      </c>
      <c r="D40" s="61"/>
      <c r="E40" s="61"/>
      <c r="F40" s="61"/>
      <c r="G40" s="61"/>
      <c r="H40" s="61"/>
      <c r="I40" s="61"/>
      <c r="J40" s="61"/>
      <c r="K40" s="61"/>
      <c r="L40" s="61"/>
      <c r="M40" s="61">
        <v>190000</v>
      </c>
      <c r="N40" s="61"/>
      <c r="O40" s="61"/>
      <c r="P40" s="61"/>
      <c r="Q40" s="61"/>
      <c r="R40" s="61"/>
      <c r="S40" s="61"/>
      <c r="T40" s="61"/>
      <c r="U40" s="61"/>
      <c r="V40" s="61"/>
    </row>
    <row r="41" spans="2:22" x14ac:dyDescent="0.2">
      <c r="B41" s="1" t="s">
        <v>89</v>
      </c>
      <c r="C41" s="60">
        <f t="shared" si="1"/>
        <v>109817</v>
      </c>
      <c r="D41" s="61"/>
      <c r="E41" s="61"/>
      <c r="F41" s="61"/>
      <c r="G41" s="61">
        <v>82077</v>
      </c>
      <c r="H41" s="61"/>
      <c r="I41" s="61"/>
      <c r="J41" s="61"/>
      <c r="K41" s="61"/>
      <c r="L41" s="61"/>
      <c r="M41" s="61">
        <v>25151</v>
      </c>
      <c r="N41" s="61"/>
      <c r="O41" s="61">
        <v>2589</v>
      </c>
      <c r="P41" s="61"/>
      <c r="Q41" s="61"/>
      <c r="R41" s="61"/>
      <c r="S41" s="61"/>
      <c r="T41" s="61"/>
      <c r="U41" s="61"/>
      <c r="V41" s="61"/>
    </row>
    <row r="42" spans="2:22" x14ac:dyDescent="0.2">
      <c r="B42" s="1" t="s">
        <v>132</v>
      </c>
      <c r="C42" s="60">
        <f>SUM(D42:V42)</f>
        <v>122500</v>
      </c>
      <c r="D42" s="61">
        <v>2500</v>
      </c>
      <c r="E42" s="61"/>
      <c r="F42" s="61"/>
      <c r="G42" s="61"/>
      <c r="H42" s="61"/>
      <c r="I42" s="61"/>
      <c r="J42" s="61"/>
      <c r="K42" s="61">
        <v>120000</v>
      </c>
      <c r="L42" s="61"/>
      <c r="M42" s="61"/>
      <c r="N42" s="61"/>
      <c r="O42" s="61"/>
      <c r="P42" s="61"/>
      <c r="Q42" s="61"/>
      <c r="R42" s="61"/>
      <c r="S42" s="61"/>
      <c r="T42" s="61"/>
      <c r="U42" s="61"/>
      <c r="V42" s="61"/>
    </row>
    <row r="43" spans="2:22" x14ac:dyDescent="0.2">
      <c r="B43" s="1" t="s">
        <v>113</v>
      </c>
      <c r="C43" s="60">
        <f t="shared" si="1"/>
        <v>138600</v>
      </c>
      <c r="D43" s="61">
        <v>7800</v>
      </c>
      <c r="E43" s="61"/>
      <c r="F43" s="61"/>
      <c r="G43" s="61"/>
      <c r="H43" s="61"/>
      <c r="I43" s="61"/>
      <c r="J43" s="61"/>
      <c r="K43" s="61"/>
      <c r="L43" s="61"/>
      <c r="M43" s="61"/>
      <c r="N43" s="61"/>
      <c r="O43" s="61"/>
      <c r="P43" s="61"/>
      <c r="Q43" s="61">
        <v>130800</v>
      </c>
      <c r="R43" s="61"/>
      <c r="S43" s="61"/>
      <c r="T43" s="61"/>
      <c r="U43" s="61"/>
      <c r="V43" s="61"/>
    </row>
    <row r="44" spans="2:22" x14ac:dyDescent="0.2">
      <c r="B44" s="1" t="s">
        <v>55</v>
      </c>
      <c r="C44" s="60">
        <f t="shared" si="1"/>
        <v>1489692</v>
      </c>
      <c r="D44" s="61"/>
      <c r="E44" s="61"/>
      <c r="F44" s="61"/>
      <c r="G44" s="61">
        <v>1305948</v>
      </c>
      <c r="H44" s="61"/>
      <c r="I44" s="61"/>
      <c r="J44" s="61"/>
      <c r="K44" s="61"/>
      <c r="L44" s="61"/>
      <c r="M44" s="61">
        <v>12744</v>
      </c>
      <c r="N44" s="61"/>
      <c r="O44" s="61"/>
      <c r="P44" s="61"/>
      <c r="Q44" s="61">
        <v>171000</v>
      </c>
      <c r="R44" s="61"/>
      <c r="S44" s="61"/>
      <c r="T44" s="61"/>
      <c r="U44" s="61"/>
      <c r="V44" s="61"/>
    </row>
    <row r="45" spans="2:22" x14ac:dyDescent="0.2">
      <c r="B45" s="1" t="s">
        <v>90</v>
      </c>
      <c r="C45" s="60">
        <f t="shared" si="1"/>
        <v>13725499</v>
      </c>
      <c r="D45" s="61"/>
      <c r="E45" s="61"/>
      <c r="F45" s="61"/>
      <c r="G45" s="61"/>
      <c r="H45" s="61"/>
      <c r="I45" s="61">
        <v>99433</v>
      </c>
      <c r="J45" s="61">
        <v>5008</v>
      </c>
      <c r="K45" s="61"/>
      <c r="L45" s="61"/>
      <c r="M45" s="61">
        <v>10273137</v>
      </c>
      <c r="N45" s="61">
        <v>3347571</v>
      </c>
      <c r="O45" s="61"/>
      <c r="P45" s="61">
        <v>175</v>
      </c>
      <c r="Q45" s="61"/>
      <c r="R45" s="61"/>
      <c r="S45" s="61">
        <v>175</v>
      </c>
      <c r="T45" s="61"/>
      <c r="U45" s="61"/>
      <c r="V45" s="61"/>
    </row>
    <row r="46" spans="2:22" x14ac:dyDescent="0.2">
      <c r="B46" s="1" t="s">
        <v>91</v>
      </c>
      <c r="C46" s="60">
        <f t="shared" si="1"/>
        <v>870408</v>
      </c>
      <c r="K46" s="51">
        <v>144529</v>
      </c>
      <c r="N46" s="51">
        <v>171754</v>
      </c>
      <c r="P46" s="51">
        <v>136270</v>
      </c>
      <c r="S46" s="51">
        <v>417855</v>
      </c>
    </row>
    <row r="47" spans="2:22" x14ac:dyDescent="0.2">
      <c r="B47" s="1" t="s">
        <v>92</v>
      </c>
      <c r="C47" s="60">
        <f t="shared" si="1"/>
        <v>628182</v>
      </c>
      <c r="N47" s="51">
        <v>355182</v>
      </c>
      <c r="Q47" s="51">
        <v>4000</v>
      </c>
      <c r="R47" s="51">
        <v>269000</v>
      </c>
    </row>
    <row r="48" spans="2:22" x14ac:dyDescent="0.2">
      <c r="B48" s="1" t="s">
        <v>59</v>
      </c>
      <c r="C48" s="60">
        <f t="shared" si="1"/>
        <v>888319</v>
      </c>
      <c r="D48" s="51">
        <v>6000</v>
      </c>
      <c r="N48" s="51">
        <v>882319</v>
      </c>
    </row>
    <row r="49" spans="1:22" x14ac:dyDescent="0.2">
      <c r="B49" s="1" t="s">
        <v>94</v>
      </c>
      <c r="C49" s="60">
        <f t="shared" si="1"/>
        <v>18027</v>
      </c>
      <c r="D49" s="51">
        <v>18027</v>
      </c>
    </row>
    <row r="50" spans="1:22" x14ac:dyDescent="0.2">
      <c r="B50" s="1" t="s">
        <v>93</v>
      </c>
      <c r="C50" s="60">
        <f t="shared" si="1"/>
        <v>259499</v>
      </c>
      <c r="D50" s="61">
        <v>1800</v>
      </c>
      <c r="E50" s="61"/>
      <c r="F50" s="61">
        <v>7700</v>
      </c>
      <c r="G50" s="61"/>
      <c r="H50" s="61"/>
      <c r="I50" s="61"/>
      <c r="J50" s="61"/>
      <c r="K50" s="61"/>
      <c r="L50" s="61"/>
      <c r="M50" s="61"/>
      <c r="N50" s="61"/>
      <c r="O50" s="61"/>
      <c r="P50" s="61"/>
      <c r="Q50" s="61"/>
      <c r="R50" s="61">
        <v>9900</v>
      </c>
      <c r="S50" s="61"/>
      <c r="T50" s="61">
        <v>240099</v>
      </c>
      <c r="U50" s="61"/>
      <c r="V50" s="61"/>
    </row>
    <row r="51" spans="1:22" x14ac:dyDescent="0.2">
      <c r="B51" s="1" t="s">
        <v>62</v>
      </c>
      <c r="C51" s="60">
        <f t="shared" si="1"/>
        <v>0</v>
      </c>
    </row>
    <row r="52" spans="1:22" s="23" customFormat="1" ht="18.75" customHeight="1" x14ac:dyDescent="0.2">
      <c r="A52" s="34"/>
      <c r="B52" s="24" t="s">
        <v>71</v>
      </c>
      <c r="C52" s="56">
        <f>SUM(C8:C51)</f>
        <v>86806254</v>
      </c>
      <c r="D52" s="62">
        <f t="shared" ref="D52:V52" si="2">SUM(D8:D51)</f>
        <v>266754</v>
      </c>
      <c r="E52" s="62">
        <f t="shared" si="2"/>
        <v>2890</v>
      </c>
      <c r="F52" s="62">
        <f t="shared" si="2"/>
        <v>23530</v>
      </c>
      <c r="G52" s="62">
        <f t="shared" si="2"/>
        <v>2684968</v>
      </c>
      <c r="H52" s="62">
        <f t="shared" si="2"/>
        <v>1116792</v>
      </c>
      <c r="I52" s="62">
        <f t="shared" si="2"/>
        <v>16451696</v>
      </c>
      <c r="J52" s="62">
        <f t="shared" si="2"/>
        <v>110270</v>
      </c>
      <c r="K52" s="62">
        <f t="shared" si="2"/>
        <v>1572887</v>
      </c>
      <c r="L52" s="62">
        <f t="shared" si="2"/>
        <v>1526</v>
      </c>
      <c r="M52" s="62">
        <f t="shared" si="2"/>
        <v>36633269</v>
      </c>
      <c r="N52" s="62">
        <f t="shared" si="2"/>
        <v>10990165</v>
      </c>
      <c r="O52" s="62">
        <f t="shared" si="2"/>
        <v>2589</v>
      </c>
      <c r="P52" s="62">
        <f t="shared" si="2"/>
        <v>7216994</v>
      </c>
      <c r="Q52" s="62">
        <f t="shared" si="2"/>
        <v>3362865</v>
      </c>
      <c r="R52" s="62">
        <f t="shared" si="2"/>
        <v>1957959</v>
      </c>
      <c r="S52" s="62">
        <f t="shared" si="2"/>
        <v>3998201</v>
      </c>
      <c r="T52" s="62">
        <f t="shared" si="2"/>
        <v>294899</v>
      </c>
      <c r="U52" s="62"/>
      <c r="V52" s="62">
        <f t="shared" si="2"/>
        <v>118000</v>
      </c>
    </row>
    <row r="54" spans="1:22" x14ac:dyDescent="0.2">
      <c r="A54" s="7" t="s">
        <v>65</v>
      </c>
      <c r="B54" s="1" t="s">
        <v>104</v>
      </c>
      <c r="C54" s="60">
        <f>SUM(D54:V54)</f>
        <v>3120</v>
      </c>
      <c r="F54" s="51">
        <v>3120</v>
      </c>
    </row>
    <row r="55" spans="1:22" x14ac:dyDescent="0.2">
      <c r="B55" s="1" t="s">
        <v>19</v>
      </c>
      <c r="C55" s="60">
        <f t="shared" ref="C55:C74" si="3">SUM(D55:V55)</f>
        <v>0</v>
      </c>
    </row>
    <row r="56" spans="1:22" x14ac:dyDescent="0.2">
      <c r="B56" s="1" t="s">
        <v>21</v>
      </c>
      <c r="C56" s="60">
        <f t="shared" si="3"/>
        <v>15000</v>
      </c>
      <c r="N56" s="51">
        <v>15000</v>
      </c>
    </row>
    <row r="57" spans="1:22" x14ac:dyDescent="0.2">
      <c r="B57" s="1" t="s">
        <v>153</v>
      </c>
      <c r="C57" s="60">
        <f t="shared" si="3"/>
        <v>0</v>
      </c>
    </row>
    <row r="58" spans="1:22" x14ac:dyDescent="0.2">
      <c r="B58" s="1" t="s">
        <v>161</v>
      </c>
      <c r="C58" s="60">
        <f t="shared" si="3"/>
        <v>46700000</v>
      </c>
      <c r="M58" s="51">
        <v>46700000</v>
      </c>
    </row>
    <row r="59" spans="1:22" x14ac:dyDescent="0.2">
      <c r="B59" s="1" t="s">
        <v>163</v>
      </c>
      <c r="C59" s="60">
        <f t="shared" si="3"/>
        <v>3528</v>
      </c>
      <c r="G59" s="51">
        <v>3528</v>
      </c>
    </row>
    <row r="60" spans="1:22" x14ac:dyDescent="0.2">
      <c r="B60" s="1" t="s">
        <v>135</v>
      </c>
      <c r="C60" s="60">
        <f t="shared" si="3"/>
        <v>0</v>
      </c>
    </row>
    <row r="61" spans="1:22" x14ac:dyDescent="0.2">
      <c r="B61" s="1" t="s">
        <v>145</v>
      </c>
      <c r="C61" s="60">
        <f t="shared" si="3"/>
        <v>0</v>
      </c>
    </row>
    <row r="62" spans="1:22" x14ac:dyDescent="0.2">
      <c r="B62" s="1" t="s">
        <v>136</v>
      </c>
      <c r="C62" s="60">
        <f t="shared" si="3"/>
        <v>0</v>
      </c>
    </row>
    <row r="63" spans="1:22" x14ac:dyDescent="0.2">
      <c r="B63" s="1" t="s">
        <v>109</v>
      </c>
      <c r="C63" s="60">
        <f t="shared" si="3"/>
        <v>0</v>
      </c>
    </row>
    <row r="64" spans="1:22" x14ac:dyDescent="0.2">
      <c r="B64" s="1" t="s">
        <v>157</v>
      </c>
      <c r="C64" s="60">
        <f t="shared" si="3"/>
        <v>0</v>
      </c>
    </row>
    <row r="65" spans="1:22" x14ac:dyDescent="0.2">
      <c r="B65" s="1" t="s">
        <v>110</v>
      </c>
      <c r="C65" s="60">
        <f t="shared" si="3"/>
        <v>728220</v>
      </c>
      <c r="N65" s="51">
        <v>676495</v>
      </c>
      <c r="V65" s="51">
        <v>51725</v>
      </c>
    </row>
    <row r="66" spans="1:22" x14ac:dyDescent="0.2">
      <c r="B66" s="1" t="s">
        <v>158</v>
      </c>
      <c r="C66" s="60">
        <f t="shared" si="3"/>
        <v>0</v>
      </c>
    </row>
    <row r="67" spans="1:22" x14ac:dyDescent="0.2">
      <c r="B67" s="1" t="s">
        <v>47</v>
      </c>
      <c r="C67" s="60">
        <f t="shared" si="3"/>
        <v>0</v>
      </c>
    </row>
    <row r="68" spans="1:22" x14ac:dyDescent="0.2">
      <c r="B68" s="1" t="s">
        <v>138</v>
      </c>
      <c r="C68" s="60">
        <f t="shared" si="3"/>
        <v>0</v>
      </c>
    </row>
    <row r="69" spans="1:22" x14ac:dyDescent="0.2">
      <c r="B69" s="1" t="s">
        <v>56</v>
      </c>
      <c r="C69" s="60">
        <f t="shared" si="3"/>
        <v>1401690</v>
      </c>
      <c r="D69" s="51">
        <v>4050</v>
      </c>
      <c r="G69" s="51">
        <v>1180000</v>
      </c>
      <c r="N69" s="51">
        <v>8800</v>
      </c>
      <c r="P69" s="51">
        <v>200000</v>
      </c>
      <c r="Q69" s="51">
        <v>5000</v>
      </c>
      <c r="R69" s="51">
        <v>3840</v>
      </c>
    </row>
    <row r="70" spans="1:22" x14ac:dyDescent="0.2">
      <c r="B70" s="1" t="s">
        <v>114</v>
      </c>
      <c r="C70" s="60">
        <f t="shared" si="3"/>
        <v>0</v>
      </c>
    </row>
    <row r="71" spans="1:22" x14ac:dyDescent="0.2">
      <c r="B71" s="1" t="s">
        <v>58</v>
      </c>
      <c r="C71" s="60">
        <f t="shared" si="3"/>
        <v>562</v>
      </c>
      <c r="F71" s="51">
        <v>562</v>
      </c>
    </row>
    <row r="72" spans="1:22" x14ac:dyDescent="0.2">
      <c r="B72" s="1" t="s">
        <v>100</v>
      </c>
      <c r="C72" s="60">
        <f t="shared" si="3"/>
        <v>0</v>
      </c>
    </row>
    <row r="73" spans="1:22" ht="409.6" x14ac:dyDescent="0.2">
      <c r="B73" s="1" t="s">
        <v>116</v>
      </c>
      <c r="C73" s="60">
        <f t="shared" si="3"/>
        <v>589555</v>
      </c>
      <c r="D73" s="51">
        <v>2600</v>
      </c>
      <c r="N73" s="51">
        <v>586955</v>
      </c>
    </row>
    <row r="74" spans="1:22" ht="409.6" x14ac:dyDescent="0.2">
      <c r="B74" s="1" t="s">
        <v>146</v>
      </c>
      <c r="C74" s="60">
        <f t="shared" si="3"/>
        <v>0</v>
      </c>
    </row>
    <row r="75" spans="1:22" s="35" customFormat="1" ht="18.75" customHeight="1" x14ac:dyDescent="0.2">
      <c r="A75" s="34"/>
      <c r="B75" s="25" t="s">
        <v>71</v>
      </c>
      <c r="C75" s="56">
        <f t="shared" ref="C75:V75" si="4">SUM(C54:C74)</f>
        <v>49441675</v>
      </c>
      <c r="D75" s="62">
        <f t="shared" si="4"/>
        <v>6650</v>
      </c>
      <c r="E75" s="62">
        <f t="shared" si="4"/>
        <v>0</v>
      </c>
      <c r="F75" s="62">
        <f t="shared" si="4"/>
        <v>3682</v>
      </c>
      <c r="G75" s="62">
        <f t="shared" si="4"/>
        <v>1183528</v>
      </c>
      <c r="H75" s="62">
        <f t="shared" si="4"/>
        <v>0</v>
      </c>
      <c r="I75" s="62">
        <f t="shared" si="4"/>
        <v>0</v>
      </c>
      <c r="J75" s="62">
        <f t="shared" si="4"/>
        <v>0</v>
      </c>
      <c r="K75" s="62">
        <f t="shared" si="4"/>
        <v>0</v>
      </c>
      <c r="L75" s="62">
        <f t="shared" si="4"/>
        <v>0</v>
      </c>
      <c r="M75" s="62">
        <f t="shared" si="4"/>
        <v>46700000</v>
      </c>
      <c r="N75" s="62">
        <f t="shared" si="4"/>
        <v>1287250</v>
      </c>
      <c r="O75" s="62">
        <f t="shared" si="4"/>
        <v>0</v>
      </c>
      <c r="P75" s="62">
        <f t="shared" si="4"/>
        <v>200000</v>
      </c>
      <c r="Q75" s="62">
        <f t="shared" si="4"/>
        <v>5000</v>
      </c>
      <c r="R75" s="62">
        <f t="shared" si="4"/>
        <v>3840</v>
      </c>
      <c r="S75" s="62">
        <f t="shared" si="4"/>
        <v>0</v>
      </c>
      <c r="T75" s="62">
        <f t="shared" si="4"/>
        <v>0</v>
      </c>
      <c r="U75" s="62">
        <f t="shared" si="4"/>
        <v>0</v>
      </c>
      <c r="V75" s="62">
        <f t="shared" si="4"/>
        <v>51725</v>
      </c>
    </row>
    <row r="76" spans="1:22" s="35" customFormat="1" ht="45.2" customHeight="1" x14ac:dyDescent="0.2">
      <c r="A76" s="34"/>
      <c r="B76" s="25"/>
      <c r="C76" s="63"/>
      <c r="D76" s="62"/>
      <c r="E76" s="62"/>
      <c r="F76" s="62"/>
      <c r="G76" s="62"/>
      <c r="H76" s="62"/>
      <c r="I76" s="62"/>
      <c r="J76" s="62"/>
      <c r="K76" s="62"/>
      <c r="L76" s="62"/>
      <c r="M76" s="62"/>
      <c r="N76" s="62"/>
      <c r="O76" s="62"/>
      <c r="P76" s="62"/>
      <c r="Q76" s="62"/>
      <c r="R76" s="62"/>
      <c r="S76" s="62"/>
      <c r="T76" s="62"/>
      <c r="U76" s="62"/>
      <c r="V76" s="62"/>
    </row>
    <row r="77" spans="1:22" s="26" customFormat="1" ht="23.25" customHeight="1" x14ac:dyDescent="0.2">
      <c r="A77" s="16" t="s">
        <v>63</v>
      </c>
      <c r="B77" s="16" t="s">
        <v>0</v>
      </c>
      <c r="C77" s="52" t="s">
        <v>14</v>
      </c>
      <c r="D77" s="53" t="s">
        <v>3</v>
      </c>
      <c r="E77" s="53" t="s">
        <v>17</v>
      </c>
      <c r="F77" s="53" t="s">
        <v>2</v>
      </c>
      <c r="G77" s="53" t="s">
        <v>1</v>
      </c>
      <c r="H77" s="53" t="s">
        <v>4</v>
      </c>
      <c r="I77" s="53" t="s">
        <v>5</v>
      </c>
      <c r="J77" s="53" t="s">
        <v>6</v>
      </c>
      <c r="K77" s="53" t="s">
        <v>7</v>
      </c>
      <c r="L77" s="53" t="s">
        <v>120</v>
      </c>
      <c r="M77" s="53" t="s">
        <v>8</v>
      </c>
      <c r="N77" s="53" t="s">
        <v>9</v>
      </c>
      <c r="O77" s="53" t="s">
        <v>10</v>
      </c>
      <c r="P77" s="53" t="s">
        <v>11</v>
      </c>
      <c r="Q77" s="53" t="s">
        <v>16</v>
      </c>
      <c r="R77" s="53" t="s">
        <v>15</v>
      </c>
      <c r="S77" s="53" t="s">
        <v>12</v>
      </c>
      <c r="T77" s="53" t="s">
        <v>13</v>
      </c>
      <c r="U77" s="53" t="s">
        <v>162</v>
      </c>
      <c r="V77" s="53" t="s">
        <v>139</v>
      </c>
    </row>
    <row r="78" spans="1:22" s="38" customFormat="1" ht="12.95" customHeight="1" x14ac:dyDescent="0.2">
      <c r="A78" s="33"/>
      <c r="B78" s="33"/>
      <c r="C78" s="64"/>
      <c r="D78" s="65"/>
      <c r="E78" s="65"/>
      <c r="F78" s="65"/>
      <c r="G78" s="65"/>
      <c r="H78" s="65"/>
      <c r="I78" s="65"/>
      <c r="J78" s="65"/>
      <c r="K78" s="65"/>
      <c r="L78" s="65"/>
      <c r="M78" s="65"/>
      <c r="N78" s="65"/>
      <c r="O78" s="65"/>
      <c r="P78" s="65"/>
      <c r="Q78" s="65"/>
      <c r="R78" s="65"/>
      <c r="S78" s="65"/>
      <c r="T78" s="65"/>
      <c r="U78" s="65"/>
      <c r="V78" s="65"/>
    </row>
    <row r="79" spans="1:22" ht="409.6" x14ac:dyDescent="0.2">
      <c r="A79" s="7" t="s">
        <v>66</v>
      </c>
      <c r="B79" s="1" t="s">
        <v>133</v>
      </c>
      <c r="C79" s="60">
        <f>SUM(D79:V79)</f>
        <v>0</v>
      </c>
    </row>
    <row r="80" spans="1:22" ht="409.6" x14ac:dyDescent="0.2">
      <c r="B80" s="1" t="s">
        <v>121</v>
      </c>
      <c r="C80" s="60">
        <f t="shared" ref="C80:C92" si="5">SUM(D80:V80)</f>
        <v>0</v>
      </c>
    </row>
    <row r="81" spans="1:22" ht="409.6" x14ac:dyDescent="0.2">
      <c r="B81" s="1" t="s">
        <v>105</v>
      </c>
      <c r="C81" s="60">
        <f t="shared" si="5"/>
        <v>5199874</v>
      </c>
      <c r="D81" s="51">
        <v>8968</v>
      </c>
      <c r="N81" s="51">
        <v>187520</v>
      </c>
      <c r="O81" s="51">
        <v>5000940</v>
      </c>
      <c r="P81" s="51">
        <v>1946</v>
      </c>
      <c r="U81" s="51">
        <v>500</v>
      </c>
    </row>
    <row r="82" spans="1:22" ht="409.6" x14ac:dyDescent="0.2">
      <c r="B82" s="1" t="s">
        <v>26</v>
      </c>
      <c r="C82" s="60">
        <f t="shared" si="5"/>
        <v>39000</v>
      </c>
      <c r="D82" s="51">
        <v>39000</v>
      </c>
    </row>
    <row r="83" spans="1:22" ht="409.6" x14ac:dyDescent="0.2">
      <c r="B83" s="1" t="s">
        <v>154</v>
      </c>
      <c r="C83" s="60">
        <f t="shared" si="5"/>
        <v>0</v>
      </c>
    </row>
    <row r="84" spans="1:22" ht="409.6" x14ac:dyDescent="0.2">
      <c r="B84" s="1" t="s">
        <v>155</v>
      </c>
      <c r="C84" s="60">
        <f t="shared" si="5"/>
        <v>0</v>
      </c>
    </row>
    <row r="85" spans="1:22" ht="409.6" x14ac:dyDescent="0.2">
      <c r="B85" s="1" t="s">
        <v>28</v>
      </c>
      <c r="C85" s="60">
        <f t="shared" si="5"/>
        <v>0</v>
      </c>
    </row>
    <row r="86" spans="1:22" ht="409.6" x14ac:dyDescent="0.2">
      <c r="B86" s="1" t="s">
        <v>95</v>
      </c>
      <c r="C86" s="60">
        <f t="shared" si="5"/>
        <v>41539858</v>
      </c>
      <c r="D86" s="51">
        <v>13100</v>
      </c>
      <c r="I86" s="51">
        <v>41524370</v>
      </c>
      <c r="N86" s="51">
        <v>650</v>
      </c>
      <c r="Q86" s="51">
        <v>1738</v>
      </c>
    </row>
    <row r="87" spans="1:22" ht="409.6" x14ac:dyDescent="0.2">
      <c r="B87" s="1" t="s">
        <v>36</v>
      </c>
      <c r="C87" s="60">
        <f t="shared" si="5"/>
        <v>11172</v>
      </c>
      <c r="D87" s="51">
        <v>11172</v>
      </c>
    </row>
    <row r="88" spans="1:22" ht="409.6" x14ac:dyDescent="0.2">
      <c r="B88" s="1" t="s">
        <v>45</v>
      </c>
      <c r="C88" s="60">
        <f t="shared" si="5"/>
        <v>24251</v>
      </c>
      <c r="G88" s="51">
        <v>21054</v>
      </c>
      <c r="M88" s="51">
        <v>3197</v>
      </c>
    </row>
    <row r="89" spans="1:22" ht="409.6" x14ac:dyDescent="0.2">
      <c r="B89" s="1" t="s">
        <v>166</v>
      </c>
      <c r="C89" s="60">
        <f t="shared" si="5"/>
        <v>6216</v>
      </c>
      <c r="O89" s="51">
        <v>6216</v>
      </c>
    </row>
    <row r="90" spans="1:22" ht="409.6" x14ac:dyDescent="0.2">
      <c r="B90" s="1" t="s">
        <v>167</v>
      </c>
      <c r="C90" s="60">
        <f t="shared" si="5"/>
        <v>245000</v>
      </c>
      <c r="Q90" s="51">
        <v>245000</v>
      </c>
    </row>
    <row r="91" spans="1:22" ht="409.6" x14ac:dyDescent="0.2">
      <c r="B91" s="1" t="s">
        <v>60</v>
      </c>
      <c r="C91" s="60">
        <f t="shared" si="5"/>
        <v>0</v>
      </c>
    </row>
    <row r="92" spans="1:22" ht="409.6" x14ac:dyDescent="0.2">
      <c r="B92" s="1" t="s">
        <v>96</v>
      </c>
      <c r="C92" s="60">
        <f t="shared" si="5"/>
        <v>47505911</v>
      </c>
      <c r="D92" s="51">
        <v>56332</v>
      </c>
      <c r="F92" s="51">
        <v>1518</v>
      </c>
      <c r="H92" s="51">
        <v>142146</v>
      </c>
      <c r="I92" s="51">
        <v>9288</v>
      </c>
      <c r="J92" s="51">
        <v>43745</v>
      </c>
      <c r="K92" s="51">
        <v>23202</v>
      </c>
      <c r="M92" s="51">
        <v>18520939</v>
      </c>
      <c r="N92" s="51">
        <v>122400</v>
      </c>
      <c r="P92" s="51">
        <v>12841</v>
      </c>
      <c r="Q92" s="51">
        <v>26893000</v>
      </c>
      <c r="R92" s="51">
        <v>1578000</v>
      </c>
      <c r="V92" s="51">
        <v>102500</v>
      </c>
    </row>
    <row r="93" spans="1:22" s="35" customFormat="1" ht="18.75" customHeight="1" x14ac:dyDescent="0.2">
      <c r="B93" s="25" t="s">
        <v>71</v>
      </c>
      <c r="C93" s="56">
        <f t="shared" ref="C93:V93" si="6">SUM(C79:C92)</f>
        <v>94571282</v>
      </c>
      <c r="D93" s="62">
        <f t="shared" si="6"/>
        <v>128572</v>
      </c>
      <c r="E93" s="62">
        <f t="shared" si="6"/>
        <v>0</v>
      </c>
      <c r="F93" s="62">
        <f t="shared" si="6"/>
        <v>1518</v>
      </c>
      <c r="G93" s="62">
        <f t="shared" si="6"/>
        <v>21054</v>
      </c>
      <c r="H93" s="62">
        <f t="shared" si="6"/>
        <v>142146</v>
      </c>
      <c r="I93" s="62">
        <f t="shared" si="6"/>
        <v>41533658</v>
      </c>
      <c r="J93" s="62">
        <f t="shared" si="6"/>
        <v>43745</v>
      </c>
      <c r="K93" s="62">
        <f t="shared" si="6"/>
        <v>23202</v>
      </c>
      <c r="L93" s="62">
        <f t="shared" si="6"/>
        <v>0</v>
      </c>
      <c r="M93" s="62">
        <f t="shared" si="6"/>
        <v>18524136</v>
      </c>
      <c r="N93" s="62">
        <f t="shared" si="6"/>
        <v>310570</v>
      </c>
      <c r="O93" s="62">
        <f t="shared" si="6"/>
        <v>5007156</v>
      </c>
      <c r="P93" s="62">
        <f t="shared" si="6"/>
        <v>14787</v>
      </c>
      <c r="Q93" s="62">
        <f t="shared" si="6"/>
        <v>27139738</v>
      </c>
      <c r="R93" s="62">
        <f t="shared" si="6"/>
        <v>1578000</v>
      </c>
      <c r="S93" s="62">
        <f t="shared" si="6"/>
        <v>0</v>
      </c>
      <c r="T93" s="62">
        <f t="shared" si="6"/>
        <v>0</v>
      </c>
      <c r="U93" s="62">
        <f t="shared" si="6"/>
        <v>500</v>
      </c>
      <c r="V93" s="62">
        <f t="shared" si="6"/>
        <v>102500</v>
      </c>
    </row>
    <row r="95" spans="1:22" ht="409.6" x14ac:dyDescent="0.2">
      <c r="A95" s="7" t="s">
        <v>67</v>
      </c>
      <c r="B95" s="67" t="s">
        <v>152</v>
      </c>
      <c r="C95" s="60">
        <f>SUM(D95:V95)</f>
        <v>47750</v>
      </c>
      <c r="D95" s="51">
        <v>29750</v>
      </c>
      <c r="Q95" s="51">
        <v>18000</v>
      </c>
    </row>
    <row r="96" spans="1:22" ht="409.6" x14ac:dyDescent="0.2">
      <c r="B96" s="1" t="s">
        <v>22</v>
      </c>
      <c r="C96" s="60">
        <f>SUM(D96:V96)</f>
        <v>38876</v>
      </c>
      <c r="D96" s="51">
        <v>26426</v>
      </c>
      <c r="F96" s="51">
        <v>12450</v>
      </c>
    </row>
    <row r="97" spans="2:22" ht="409.6" x14ac:dyDescent="0.2">
      <c r="B97" s="1" t="s">
        <v>101</v>
      </c>
      <c r="C97" s="60">
        <f t="shared" ref="C97:C121" si="7">SUM(D97:V97)</f>
        <v>0</v>
      </c>
    </row>
    <row r="98" spans="2:22" ht="409.6" x14ac:dyDescent="0.2">
      <c r="B98" s="1" t="s">
        <v>134</v>
      </c>
      <c r="C98" s="60">
        <f t="shared" si="7"/>
        <v>0</v>
      </c>
    </row>
    <row r="99" spans="2:22" ht="409.6" x14ac:dyDescent="0.2">
      <c r="B99" s="1" t="s">
        <v>27</v>
      </c>
      <c r="C99" s="60">
        <f t="shared" si="7"/>
        <v>10044935</v>
      </c>
      <c r="N99" s="51">
        <v>44935</v>
      </c>
      <c r="V99" s="51">
        <v>10000000</v>
      </c>
    </row>
    <row r="100" spans="2:22" ht="409.6" x14ac:dyDescent="0.2">
      <c r="B100" s="1" t="s">
        <v>29</v>
      </c>
      <c r="C100" s="60">
        <f t="shared" si="7"/>
        <v>555575211</v>
      </c>
      <c r="D100" s="51">
        <v>94183</v>
      </c>
      <c r="F100" s="51">
        <v>21343</v>
      </c>
      <c r="G100" s="51">
        <v>12074</v>
      </c>
      <c r="M100" s="51">
        <v>530267825</v>
      </c>
      <c r="O100" s="51">
        <v>5000000</v>
      </c>
      <c r="P100" s="51">
        <v>20000000</v>
      </c>
      <c r="R100" s="51">
        <v>29786</v>
      </c>
      <c r="T100" s="51">
        <v>150000</v>
      </c>
    </row>
    <row r="101" spans="2:22" ht="409.6" x14ac:dyDescent="0.2">
      <c r="B101" s="1" t="s">
        <v>30</v>
      </c>
      <c r="C101" s="60">
        <f t="shared" si="7"/>
        <v>0</v>
      </c>
    </row>
    <row r="102" spans="2:22" ht="409.6" x14ac:dyDescent="0.2">
      <c r="B102" s="1" t="s">
        <v>107</v>
      </c>
      <c r="C102" s="60">
        <f t="shared" si="7"/>
        <v>0</v>
      </c>
    </row>
    <row r="103" spans="2:22" ht="409.6" x14ac:dyDescent="0.2">
      <c r="B103" s="1" t="s">
        <v>31</v>
      </c>
      <c r="C103" s="60">
        <f t="shared" si="7"/>
        <v>465350</v>
      </c>
      <c r="D103" s="51">
        <v>23200</v>
      </c>
      <c r="G103" s="51">
        <v>132570</v>
      </c>
      <c r="M103" s="51">
        <v>309580</v>
      </c>
    </row>
    <row r="104" spans="2:22" ht="409.6" x14ac:dyDescent="0.2">
      <c r="B104" s="1" t="s">
        <v>97</v>
      </c>
      <c r="C104" s="60">
        <f t="shared" si="7"/>
        <v>791396</v>
      </c>
      <c r="D104" s="51">
        <v>58620</v>
      </c>
      <c r="J104" s="51">
        <v>27644</v>
      </c>
      <c r="M104" s="51">
        <v>705132</v>
      </c>
    </row>
    <row r="105" spans="2:22" ht="409.6" x14ac:dyDescent="0.2">
      <c r="B105" s="1" t="s">
        <v>33</v>
      </c>
      <c r="C105" s="60">
        <f t="shared" si="7"/>
        <v>0</v>
      </c>
    </row>
    <row r="106" spans="2:22" ht="409.6" x14ac:dyDescent="0.2">
      <c r="B106" s="1" t="s">
        <v>123</v>
      </c>
      <c r="C106" s="60">
        <f t="shared" si="7"/>
        <v>0</v>
      </c>
    </row>
    <row r="107" spans="2:22" ht="409.6" x14ac:dyDescent="0.2">
      <c r="B107" s="1" t="s">
        <v>156</v>
      </c>
      <c r="C107" s="60">
        <f t="shared" si="7"/>
        <v>280000000</v>
      </c>
      <c r="M107" s="51">
        <v>280000000</v>
      </c>
    </row>
    <row r="108" spans="2:22" ht="409.6" x14ac:dyDescent="0.2">
      <c r="B108" s="1" t="s">
        <v>38</v>
      </c>
      <c r="C108" s="60">
        <f t="shared" si="7"/>
        <v>6000</v>
      </c>
      <c r="D108" s="51">
        <v>6000</v>
      </c>
    </row>
    <row r="109" spans="2:22" ht="409.6" x14ac:dyDescent="0.2">
      <c r="B109" s="1" t="s">
        <v>40</v>
      </c>
      <c r="C109" s="60">
        <f t="shared" si="7"/>
        <v>0</v>
      </c>
    </row>
    <row r="110" spans="2:22" ht="409.6" x14ac:dyDescent="0.2">
      <c r="B110" s="1" t="s">
        <v>42</v>
      </c>
      <c r="C110" s="60">
        <f t="shared" si="7"/>
        <v>0</v>
      </c>
    </row>
    <row r="111" spans="2:22" ht="409.6" x14ac:dyDescent="0.2">
      <c r="B111" s="1" t="s">
        <v>43</v>
      </c>
      <c r="C111" s="60">
        <f t="shared" si="7"/>
        <v>6949</v>
      </c>
      <c r="D111" s="51">
        <v>6449</v>
      </c>
      <c r="U111" s="51">
        <v>500</v>
      </c>
    </row>
    <row r="112" spans="2:22" ht="409.6" x14ac:dyDescent="0.2">
      <c r="B112" s="1" t="s">
        <v>137</v>
      </c>
      <c r="C112" s="60">
        <f t="shared" si="7"/>
        <v>0</v>
      </c>
    </row>
    <row r="113" spans="1:23" ht="409.6" x14ac:dyDescent="0.2">
      <c r="B113" s="1" t="s">
        <v>49</v>
      </c>
      <c r="C113" s="60">
        <f t="shared" si="7"/>
        <v>38328</v>
      </c>
      <c r="M113" s="51">
        <v>27328</v>
      </c>
      <c r="N113" s="51">
        <v>11000</v>
      </c>
    </row>
    <row r="114" spans="1:23" ht="409.6" x14ac:dyDescent="0.2">
      <c r="B114" s="1" t="s">
        <v>50</v>
      </c>
      <c r="C114" s="60">
        <f t="shared" si="7"/>
        <v>500</v>
      </c>
      <c r="U114" s="51">
        <v>500</v>
      </c>
    </row>
    <row r="115" spans="1:23" ht="409.6" x14ac:dyDescent="0.2">
      <c r="B115" s="1" t="s">
        <v>53</v>
      </c>
      <c r="C115" s="60">
        <f t="shared" si="7"/>
        <v>11783598</v>
      </c>
      <c r="D115" s="51">
        <v>5750</v>
      </c>
      <c r="F115" s="51">
        <v>12635</v>
      </c>
      <c r="M115" s="51">
        <v>9000000</v>
      </c>
      <c r="N115" s="51">
        <v>1830502</v>
      </c>
      <c r="Q115" s="51">
        <v>57600</v>
      </c>
      <c r="V115" s="51">
        <v>877111</v>
      </c>
    </row>
    <row r="116" spans="1:23" ht="409.6" x14ac:dyDescent="0.2">
      <c r="B116" s="1" t="s">
        <v>54</v>
      </c>
      <c r="C116" s="60">
        <f t="shared" si="7"/>
        <v>433381</v>
      </c>
      <c r="D116" s="51">
        <v>7200</v>
      </c>
      <c r="F116" s="51">
        <v>540</v>
      </c>
      <c r="G116" s="51">
        <v>6030</v>
      </c>
      <c r="J116" s="51">
        <v>216411</v>
      </c>
      <c r="M116" s="51">
        <v>203200</v>
      </c>
    </row>
    <row r="117" spans="1:23" ht="409.6" x14ac:dyDescent="0.2">
      <c r="B117" s="1" t="s">
        <v>98</v>
      </c>
      <c r="C117" s="60">
        <f t="shared" si="7"/>
        <v>44785</v>
      </c>
      <c r="D117" s="51">
        <v>10100</v>
      </c>
      <c r="K117" s="51">
        <v>174</v>
      </c>
      <c r="O117" s="51">
        <v>34511</v>
      </c>
    </row>
    <row r="118" spans="1:23" ht="409.6" x14ac:dyDescent="0.2">
      <c r="B118" s="1" t="s">
        <v>140</v>
      </c>
      <c r="C118" s="60">
        <f t="shared" si="7"/>
        <v>55000</v>
      </c>
      <c r="D118" s="51">
        <v>55000</v>
      </c>
    </row>
    <row r="119" spans="1:23" ht="409.6" x14ac:dyDescent="0.2">
      <c r="B119" s="1" t="s">
        <v>57</v>
      </c>
      <c r="C119" s="60">
        <f t="shared" si="7"/>
        <v>0</v>
      </c>
    </row>
    <row r="120" spans="1:23" ht="409.6" x14ac:dyDescent="0.2">
      <c r="B120" s="1" t="s">
        <v>115</v>
      </c>
      <c r="C120" s="60">
        <f t="shared" si="7"/>
        <v>54076</v>
      </c>
      <c r="G120" s="51">
        <v>54076</v>
      </c>
    </row>
    <row r="121" spans="1:23" ht="409.6" x14ac:dyDescent="0.2">
      <c r="B121" s="1" t="s">
        <v>61</v>
      </c>
      <c r="C121" s="60">
        <f t="shared" si="7"/>
        <v>7661568</v>
      </c>
      <c r="D121" s="51">
        <v>98870</v>
      </c>
      <c r="G121" s="51">
        <v>6037</v>
      </c>
      <c r="M121" s="51">
        <v>4500000</v>
      </c>
      <c r="N121" s="51">
        <v>2956761</v>
      </c>
      <c r="P121" s="51">
        <v>4900</v>
      </c>
      <c r="Q121" s="51">
        <v>95000</v>
      </c>
    </row>
    <row r="122" spans="1:23" s="35" customFormat="1" ht="18.75" customHeight="1" x14ac:dyDescent="0.2">
      <c r="B122" s="25" t="s">
        <v>71</v>
      </c>
      <c r="C122" s="56">
        <f>SUM(C95:C121)</f>
        <v>867047703</v>
      </c>
      <c r="D122" s="62">
        <f t="shared" ref="D122:V122" si="8">SUM(D95:D121)</f>
        <v>421548</v>
      </c>
      <c r="E122" s="62">
        <f t="shared" si="8"/>
        <v>0</v>
      </c>
      <c r="F122" s="62">
        <f t="shared" si="8"/>
        <v>46968</v>
      </c>
      <c r="G122" s="62">
        <f t="shared" si="8"/>
        <v>210787</v>
      </c>
      <c r="H122" s="62">
        <f t="shared" si="8"/>
        <v>0</v>
      </c>
      <c r="I122" s="62">
        <f t="shared" si="8"/>
        <v>0</v>
      </c>
      <c r="J122" s="62">
        <f t="shared" si="8"/>
        <v>244055</v>
      </c>
      <c r="K122" s="62">
        <f t="shared" si="8"/>
        <v>174</v>
      </c>
      <c r="L122" s="62">
        <f t="shared" si="8"/>
        <v>0</v>
      </c>
      <c r="M122" s="62">
        <f t="shared" si="8"/>
        <v>825013065</v>
      </c>
      <c r="N122" s="62">
        <f t="shared" si="8"/>
        <v>4843198</v>
      </c>
      <c r="O122" s="62">
        <f t="shared" si="8"/>
        <v>5034511</v>
      </c>
      <c r="P122" s="62">
        <f t="shared" si="8"/>
        <v>20004900</v>
      </c>
      <c r="Q122" s="62">
        <f t="shared" si="8"/>
        <v>170600</v>
      </c>
      <c r="R122" s="62">
        <f t="shared" si="8"/>
        <v>29786</v>
      </c>
      <c r="S122" s="62">
        <f t="shared" si="8"/>
        <v>0</v>
      </c>
      <c r="T122" s="62">
        <f t="shared" si="8"/>
        <v>150000</v>
      </c>
      <c r="U122" s="62">
        <f t="shared" si="8"/>
        <v>1000</v>
      </c>
      <c r="V122" s="62">
        <f t="shared" si="8"/>
        <v>10877111</v>
      </c>
    </row>
    <row r="123" spans="1:23" ht="409.6" x14ac:dyDescent="0.2">
      <c r="A123" s="3"/>
    </row>
    <row r="124" spans="1:23" ht="409.6" x14ac:dyDescent="0.2">
      <c r="A124" s="7" t="s">
        <v>69</v>
      </c>
      <c r="B124" s="1" t="s">
        <v>99</v>
      </c>
      <c r="C124" s="60">
        <f>SUM(D124:V124)</f>
        <v>6853426</v>
      </c>
      <c r="D124" s="51">
        <v>67705</v>
      </c>
      <c r="I124" s="51">
        <v>3837732</v>
      </c>
      <c r="M124" s="51">
        <v>2947989</v>
      </c>
    </row>
    <row r="125" spans="1:23" ht="409.6" x14ac:dyDescent="0.2">
      <c r="A125" s="7" t="s">
        <v>68</v>
      </c>
      <c r="B125" s="1" t="s">
        <v>48</v>
      </c>
      <c r="C125" s="60">
        <f>SUM(D125:V125)</f>
        <v>0</v>
      </c>
    </row>
    <row r="126" spans="1:23" ht="409.6" x14ac:dyDescent="0.2">
      <c r="B126" s="1" t="s">
        <v>119</v>
      </c>
      <c r="C126" s="60">
        <f>SUM(D126:V126)</f>
        <v>8585</v>
      </c>
      <c r="D126" s="51">
        <v>8585</v>
      </c>
    </row>
    <row r="127" spans="1:23" s="35" customFormat="1" ht="18.75" customHeight="1" x14ac:dyDescent="0.2">
      <c r="A127" s="34"/>
      <c r="B127" s="25" t="s">
        <v>71</v>
      </c>
      <c r="C127" s="56">
        <f>SUM(C124:C126)</f>
        <v>6862011</v>
      </c>
      <c r="D127" s="62">
        <f>SUM(D124:D126)</f>
        <v>76290</v>
      </c>
      <c r="E127" s="62">
        <f t="shared" ref="E127:V127" si="9">SUM(E124:E126)</f>
        <v>0</v>
      </c>
      <c r="F127" s="62">
        <f t="shared" si="9"/>
        <v>0</v>
      </c>
      <c r="G127" s="62">
        <f t="shared" si="9"/>
        <v>0</v>
      </c>
      <c r="H127" s="62">
        <f t="shared" si="9"/>
        <v>0</v>
      </c>
      <c r="I127" s="62">
        <f t="shared" si="9"/>
        <v>3837732</v>
      </c>
      <c r="J127" s="62">
        <f t="shared" si="9"/>
        <v>0</v>
      </c>
      <c r="K127" s="62">
        <f t="shared" si="9"/>
        <v>0</v>
      </c>
      <c r="L127" s="62">
        <f t="shared" si="9"/>
        <v>0</v>
      </c>
      <c r="M127" s="62">
        <f t="shared" si="9"/>
        <v>2947989</v>
      </c>
      <c r="N127" s="62">
        <f t="shared" si="9"/>
        <v>0</v>
      </c>
      <c r="O127" s="62">
        <f t="shared" si="9"/>
        <v>0</v>
      </c>
      <c r="P127" s="62">
        <f t="shared" si="9"/>
        <v>0</v>
      </c>
      <c r="Q127" s="62">
        <f t="shared" si="9"/>
        <v>0</v>
      </c>
      <c r="R127" s="62">
        <f t="shared" si="9"/>
        <v>0</v>
      </c>
      <c r="S127" s="62">
        <f t="shared" si="9"/>
        <v>0</v>
      </c>
      <c r="T127" s="62">
        <f t="shared" si="9"/>
        <v>0</v>
      </c>
      <c r="U127" s="62">
        <f t="shared" si="9"/>
        <v>0</v>
      </c>
      <c r="V127" s="62">
        <f t="shared" si="9"/>
        <v>0</v>
      </c>
      <c r="W127" s="23"/>
    </row>
    <row r="129" spans="2:14" ht="27.6" customHeight="1" x14ac:dyDescent="0.2"/>
    <row r="130" spans="2:14" ht="28.9" customHeight="1" x14ac:dyDescent="0.2">
      <c r="B130" s="69" t="s">
        <v>149</v>
      </c>
      <c r="C130" s="69"/>
      <c r="D130" s="69"/>
      <c r="E130" s="69"/>
      <c r="F130" s="69"/>
      <c r="G130" s="69"/>
      <c r="H130" s="69"/>
      <c r="I130" s="69"/>
      <c r="J130" s="69"/>
      <c r="K130" s="69"/>
      <c r="L130" s="69"/>
      <c r="M130" s="69"/>
      <c r="N130" s="66"/>
    </row>
  </sheetData>
  <mergeCells count="1">
    <mergeCell ref="B130:M130"/>
  </mergeCells>
  <pageMargins left="0.70866141732283472" right="0.70866141732283472" top="0.78740157480314965" bottom="0.78740157480314965" header="0.31496062992125984" footer="0.31496062992125984"/>
  <pageSetup paperSize="8" scale="72" fitToHeight="2"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X137"/>
  <sheetViews>
    <sheetView topLeftCell="C1" zoomScaleNormal="100" workbookViewId="0">
      <selection activeCell="A49" sqref="A49:XFD49"/>
    </sheetView>
  </sheetViews>
  <sheetFormatPr baseColWidth="10" defaultColWidth="9.7109375" defaultRowHeight="12.75" x14ac:dyDescent="0.2"/>
  <cols>
    <col min="1" max="1" width="10.7109375" style="7" bestFit="1" customWidth="1"/>
    <col min="2" max="2" width="33.28515625" style="1" customWidth="1"/>
    <col min="3" max="3" width="14.85546875" style="49" customWidth="1"/>
    <col min="4" max="4" width="10.85546875" style="51" bestFit="1" customWidth="1"/>
    <col min="5" max="5" width="11" style="51" customWidth="1"/>
    <col min="6" max="6" width="10.85546875" style="51" bestFit="1" customWidth="1"/>
    <col min="7" max="7" width="11" style="51" customWidth="1"/>
    <col min="8" max="8" width="10.85546875" style="51" bestFit="1" customWidth="1"/>
    <col min="9" max="9" width="12.85546875" style="51" customWidth="1"/>
    <col min="10" max="10" width="11.28515625" style="51" customWidth="1"/>
    <col min="11" max="12" width="10.85546875" style="51" bestFit="1" customWidth="1"/>
    <col min="13" max="13" width="15.7109375" style="51" customWidth="1"/>
    <col min="14" max="14" width="11.85546875" style="51" bestFit="1" customWidth="1"/>
    <col min="15" max="16" width="11.85546875" style="51" customWidth="1"/>
    <col min="17" max="17" width="13.140625" style="51" bestFit="1" customWidth="1"/>
    <col min="18" max="18" width="11.7109375" style="51" customWidth="1"/>
    <col min="19" max="21" width="10.85546875" style="51" bestFit="1" customWidth="1"/>
    <col min="22" max="22" width="10.85546875" style="51" customWidth="1"/>
    <col min="23" max="23" width="11.7109375" style="51" bestFit="1" customWidth="1"/>
    <col min="24" max="16384" width="9.7109375" style="3"/>
  </cols>
  <sheetData>
    <row r="2" spans="1:23" ht="22.5" customHeight="1" x14ac:dyDescent="0.35">
      <c r="B2" s="31" t="s">
        <v>169</v>
      </c>
      <c r="D2" s="50"/>
      <c r="E2" s="50"/>
      <c r="F2" s="50"/>
      <c r="G2" s="50"/>
      <c r="H2" s="50"/>
      <c r="I2" s="50"/>
      <c r="J2" s="50"/>
      <c r="K2" s="50"/>
      <c r="L2" s="50"/>
      <c r="M2" s="50"/>
      <c r="N2" s="50"/>
      <c r="O2" s="50"/>
      <c r="P2" s="50"/>
      <c r="Q2" s="50"/>
      <c r="R2" s="50"/>
      <c r="S2" s="50"/>
      <c r="T2" s="50"/>
      <c r="U2" s="50"/>
      <c r="V2" s="50"/>
      <c r="W2" s="50"/>
    </row>
    <row r="3" spans="1:23" ht="11.25" customHeight="1" x14ac:dyDescent="0.2"/>
    <row r="4" spans="1:23" s="26" customFormat="1" ht="23.25" customHeight="1" x14ac:dyDescent="0.2">
      <c r="A4" s="16" t="s">
        <v>63</v>
      </c>
      <c r="B4" s="16" t="s">
        <v>0</v>
      </c>
      <c r="C4" s="52" t="s">
        <v>14</v>
      </c>
      <c r="D4" s="53" t="s">
        <v>3</v>
      </c>
      <c r="E4" s="53" t="s">
        <v>17</v>
      </c>
      <c r="F4" s="53" t="s">
        <v>2</v>
      </c>
      <c r="G4" s="53" t="s">
        <v>1</v>
      </c>
      <c r="H4" s="53" t="s">
        <v>4</v>
      </c>
      <c r="I4" s="53" t="s">
        <v>5</v>
      </c>
      <c r="J4" s="53" t="s">
        <v>6</v>
      </c>
      <c r="K4" s="53" t="s">
        <v>7</v>
      </c>
      <c r="L4" s="53" t="s">
        <v>120</v>
      </c>
      <c r="M4" s="53" t="s">
        <v>8</v>
      </c>
      <c r="N4" s="53" t="s">
        <v>9</v>
      </c>
      <c r="O4" s="53" t="s">
        <v>177</v>
      </c>
      <c r="P4" s="53" t="s">
        <v>10</v>
      </c>
      <c r="Q4" s="53" t="s">
        <v>11</v>
      </c>
      <c r="R4" s="53" t="s">
        <v>16</v>
      </c>
      <c r="S4" s="53" t="s">
        <v>15</v>
      </c>
      <c r="T4" s="53" t="s">
        <v>12</v>
      </c>
      <c r="U4" s="53" t="s">
        <v>13</v>
      </c>
      <c r="V4" s="53" t="s">
        <v>162</v>
      </c>
      <c r="W4" s="53" t="s">
        <v>139</v>
      </c>
    </row>
    <row r="5" spans="1:23" s="11" customFormat="1" x14ac:dyDescent="0.2">
      <c r="A5" s="8"/>
      <c r="B5" s="13"/>
      <c r="C5" s="54"/>
      <c r="D5" s="55"/>
      <c r="E5" s="55"/>
      <c r="F5" s="55"/>
      <c r="G5" s="55"/>
      <c r="H5" s="55"/>
      <c r="I5" s="55"/>
      <c r="J5" s="55"/>
      <c r="K5" s="55"/>
      <c r="L5" s="55"/>
      <c r="M5" s="55"/>
      <c r="N5" s="55"/>
      <c r="O5" s="55"/>
      <c r="P5" s="55"/>
      <c r="Q5" s="55"/>
      <c r="R5" s="55"/>
      <c r="S5" s="55"/>
      <c r="T5" s="55"/>
      <c r="U5" s="55"/>
      <c r="V5" s="55"/>
      <c r="W5" s="55"/>
    </row>
    <row r="6" spans="1:23" s="32" customFormat="1" ht="18.75" customHeight="1" x14ac:dyDescent="0.2">
      <c r="A6" s="33"/>
      <c r="B6" s="20" t="s">
        <v>170</v>
      </c>
      <c r="C6" s="56">
        <f t="shared" ref="C6:W6" si="0">SUM(C52+C77+C95+C129+C134)</f>
        <v>2408077896</v>
      </c>
      <c r="D6" s="57">
        <f t="shared" si="0"/>
        <v>1338556</v>
      </c>
      <c r="E6" s="57">
        <f t="shared" si="0"/>
        <v>1721</v>
      </c>
      <c r="F6" s="57">
        <f t="shared" si="0"/>
        <v>289600</v>
      </c>
      <c r="G6" s="57">
        <f t="shared" si="0"/>
        <v>1607050</v>
      </c>
      <c r="H6" s="57">
        <f t="shared" si="0"/>
        <v>2392836</v>
      </c>
      <c r="I6" s="57">
        <f t="shared" si="0"/>
        <v>93342789</v>
      </c>
      <c r="J6" s="57">
        <f t="shared" si="0"/>
        <v>284618</v>
      </c>
      <c r="K6" s="57">
        <f t="shared" si="0"/>
        <v>1017897</v>
      </c>
      <c r="L6" s="57">
        <f t="shared" si="0"/>
        <v>11550</v>
      </c>
      <c r="M6" s="57">
        <f t="shared" si="0"/>
        <v>2208816472</v>
      </c>
      <c r="N6" s="57">
        <f t="shared" si="0"/>
        <v>9713130</v>
      </c>
      <c r="O6" s="57">
        <f t="shared" si="0"/>
        <v>8953</v>
      </c>
      <c r="P6" s="57">
        <f t="shared" si="0"/>
        <v>25</v>
      </c>
      <c r="Q6" s="57">
        <f t="shared" si="0"/>
        <v>37601379</v>
      </c>
      <c r="R6" s="57">
        <f t="shared" si="0"/>
        <v>8798486</v>
      </c>
      <c r="S6" s="57">
        <f t="shared" si="0"/>
        <v>4451232</v>
      </c>
      <c r="T6" s="57">
        <f t="shared" si="0"/>
        <v>17872638</v>
      </c>
      <c r="U6" s="57">
        <f t="shared" si="0"/>
        <v>3429839</v>
      </c>
      <c r="V6" s="57">
        <f t="shared" si="0"/>
        <v>500</v>
      </c>
      <c r="W6" s="57">
        <f t="shared" si="0"/>
        <v>22098625</v>
      </c>
    </row>
    <row r="7" spans="1:23" s="11" customFormat="1" x14ac:dyDescent="0.2">
      <c r="A7" s="8"/>
      <c r="B7" s="9"/>
      <c r="C7" s="58"/>
      <c r="D7" s="59"/>
      <c r="E7" s="59"/>
      <c r="F7" s="59"/>
      <c r="G7" s="59"/>
      <c r="H7" s="59"/>
      <c r="I7" s="59"/>
      <c r="J7" s="59"/>
      <c r="K7" s="59"/>
      <c r="L7" s="59"/>
      <c r="M7" s="59"/>
      <c r="N7" s="59"/>
      <c r="O7" s="59"/>
      <c r="P7" s="59"/>
      <c r="Q7" s="59"/>
      <c r="R7" s="59"/>
      <c r="S7" s="59"/>
      <c r="T7" s="59"/>
      <c r="U7" s="59"/>
      <c r="V7" s="59"/>
      <c r="W7" s="59"/>
    </row>
    <row r="8" spans="1:23" x14ac:dyDescent="0.2">
      <c r="A8" s="7" t="s">
        <v>64</v>
      </c>
      <c r="B8" s="1" t="s">
        <v>20</v>
      </c>
      <c r="C8" s="60">
        <f>SUM(D8:W8)</f>
        <v>340</v>
      </c>
      <c r="F8" s="51">
        <v>340</v>
      </c>
    </row>
    <row r="9" spans="1:23" x14ac:dyDescent="0.2">
      <c r="B9" s="1" t="s">
        <v>23</v>
      </c>
      <c r="C9" s="60">
        <f t="shared" ref="C9:C51" si="1">SUM(D9:W9)</f>
        <v>31273</v>
      </c>
      <c r="D9" s="51">
        <v>31273</v>
      </c>
    </row>
    <row r="10" spans="1:23" x14ac:dyDescent="0.2">
      <c r="A10" s="3"/>
      <c r="B10" s="1" t="s">
        <v>73</v>
      </c>
      <c r="C10" s="60">
        <f t="shared" si="1"/>
        <v>849101</v>
      </c>
      <c r="H10" s="51">
        <v>4393</v>
      </c>
      <c r="I10" s="51">
        <v>23064</v>
      </c>
      <c r="N10" s="51">
        <v>6644</v>
      </c>
      <c r="S10" s="51">
        <v>710000</v>
      </c>
      <c r="U10" s="51">
        <v>105000</v>
      </c>
    </row>
    <row r="11" spans="1:23" x14ac:dyDescent="0.2">
      <c r="B11" s="1" t="s">
        <v>24</v>
      </c>
      <c r="C11" s="60">
        <f t="shared" si="1"/>
        <v>4250</v>
      </c>
      <c r="D11" s="51">
        <v>4250</v>
      </c>
    </row>
    <row r="12" spans="1:23" x14ac:dyDescent="0.2">
      <c r="B12" s="1" t="s">
        <v>74</v>
      </c>
      <c r="C12" s="60">
        <f t="shared" si="1"/>
        <v>8519</v>
      </c>
      <c r="M12" s="51">
        <v>8519</v>
      </c>
    </row>
    <row r="13" spans="1:23" x14ac:dyDescent="0.2">
      <c r="B13" s="1" t="s">
        <v>75</v>
      </c>
      <c r="C13" s="60">
        <f t="shared" si="1"/>
        <v>194104</v>
      </c>
      <c r="I13" s="51">
        <v>44924</v>
      </c>
      <c r="T13" s="51">
        <v>144180</v>
      </c>
      <c r="U13" s="51">
        <v>5000</v>
      </c>
    </row>
    <row r="14" spans="1:23" x14ac:dyDescent="0.2">
      <c r="B14" s="1" t="s">
        <v>76</v>
      </c>
      <c r="C14" s="60">
        <f t="shared" si="1"/>
        <v>30854650</v>
      </c>
      <c r="E14" s="51">
        <v>1721</v>
      </c>
      <c r="F14" s="51">
        <v>55303</v>
      </c>
      <c r="G14" s="51">
        <v>112895</v>
      </c>
      <c r="H14" s="51">
        <v>49156</v>
      </c>
      <c r="I14" s="51">
        <v>27063317</v>
      </c>
      <c r="J14" s="51">
        <v>625</v>
      </c>
      <c r="K14" s="51">
        <v>373524</v>
      </c>
      <c r="M14" s="51">
        <v>377635</v>
      </c>
      <c r="N14" s="51">
        <v>1180062</v>
      </c>
      <c r="Q14" s="51">
        <v>1001343</v>
      </c>
      <c r="R14" s="51">
        <v>25062</v>
      </c>
      <c r="S14" s="51">
        <v>412027</v>
      </c>
      <c r="T14" s="51">
        <v>199980</v>
      </c>
      <c r="U14" s="51">
        <v>2000</v>
      </c>
    </row>
    <row r="15" spans="1:23" x14ac:dyDescent="0.2">
      <c r="B15" s="1" t="s">
        <v>106</v>
      </c>
      <c r="C15" s="60">
        <f t="shared" si="1"/>
        <v>691172</v>
      </c>
      <c r="D15" s="61"/>
      <c r="E15" s="61"/>
      <c r="F15" s="61"/>
      <c r="G15" s="61"/>
      <c r="H15" s="61">
        <v>40000</v>
      </c>
      <c r="I15" s="61"/>
      <c r="J15" s="61"/>
      <c r="K15" s="61"/>
      <c r="L15" s="61"/>
      <c r="M15" s="61"/>
      <c r="N15" s="61"/>
      <c r="O15" s="61"/>
      <c r="P15" s="61"/>
      <c r="Q15" s="61"/>
      <c r="R15" s="61">
        <v>651172</v>
      </c>
      <c r="S15" s="61"/>
      <c r="T15" s="61"/>
      <c r="U15" s="61"/>
      <c r="V15" s="61"/>
      <c r="W15" s="61"/>
    </row>
    <row r="16" spans="1:23" x14ac:dyDescent="0.2">
      <c r="B16" s="1" t="s">
        <v>77</v>
      </c>
      <c r="C16" s="60">
        <f t="shared" si="1"/>
        <v>316943</v>
      </c>
      <c r="G16" s="51">
        <v>267013</v>
      </c>
      <c r="M16" s="51">
        <v>49930</v>
      </c>
    </row>
    <row r="17" spans="2:23" s="3" customFormat="1" x14ac:dyDescent="0.2">
      <c r="B17" s="1" t="s">
        <v>78</v>
      </c>
      <c r="C17" s="60">
        <f t="shared" si="1"/>
        <v>20527079</v>
      </c>
      <c r="D17" s="51"/>
      <c r="E17" s="51"/>
      <c r="F17" s="51">
        <v>110716</v>
      </c>
      <c r="G17" s="51">
        <v>146778</v>
      </c>
      <c r="H17" s="51"/>
      <c r="I17" s="51"/>
      <c r="J17" s="51"/>
      <c r="K17" s="51">
        <v>167</v>
      </c>
      <c r="L17" s="51"/>
      <c r="M17" s="51">
        <v>14466252</v>
      </c>
      <c r="N17" s="51">
        <v>971146</v>
      </c>
      <c r="O17" s="51">
        <v>8953</v>
      </c>
      <c r="P17" s="51"/>
      <c r="Q17" s="51">
        <v>2032562</v>
      </c>
      <c r="R17" s="51"/>
      <c r="S17" s="51">
        <v>2095505</v>
      </c>
      <c r="T17" s="51"/>
      <c r="U17" s="51"/>
      <c r="V17" s="51"/>
      <c r="W17" s="51">
        <v>695000</v>
      </c>
    </row>
    <row r="18" spans="2:23" s="3" customFormat="1" x14ac:dyDescent="0.2">
      <c r="B18" s="1" t="s">
        <v>164</v>
      </c>
      <c r="C18" s="60">
        <f t="shared" si="1"/>
        <v>0</v>
      </c>
      <c r="D18" s="51"/>
      <c r="E18" s="51"/>
      <c r="F18" s="51"/>
      <c r="G18" s="51"/>
      <c r="H18" s="51"/>
      <c r="I18" s="51"/>
      <c r="J18" s="51"/>
      <c r="K18" s="51"/>
      <c r="L18" s="51"/>
      <c r="M18" s="51"/>
      <c r="N18" s="51"/>
      <c r="O18" s="51"/>
      <c r="P18" s="51"/>
      <c r="Q18" s="51"/>
      <c r="R18" s="51"/>
      <c r="S18" s="51"/>
      <c r="T18" s="51"/>
      <c r="U18" s="51"/>
      <c r="V18" s="51"/>
      <c r="W18" s="51"/>
    </row>
    <row r="19" spans="2:23" s="3" customFormat="1" x14ac:dyDescent="0.2">
      <c r="B19" s="1" t="s">
        <v>79</v>
      </c>
      <c r="C19" s="60">
        <f t="shared" si="1"/>
        <v>3391</v>
      </c>
      <c r="D19" s="61"/>
      <c r="E19" s="61"/>
      <c r="F19" s="61"/>
      <c r="G19" s="61"/>
      <c r="H19" s="61">
        <v>3391</v>
      </c>
      <c r="I19" s="61"/>
      <c r="J19" s="61"/>
      <c r="K19" s="61"/>
      <c r="L19" s="61"/>
      <c r="M19" s="61"/>
      <c r="N19" s="61"/>
      <c r="O19" s="61"/>
      <c r="P19" s="61"/>
      <c r="Q19" s="61"/>
      <c r="R19" s="61"/>
      <c r="S19" s="61"/>
      <c r="T19" s="61"/>
      <c r="U19" s="61"/>
      <c r="V19" s="61"/>
      <c r="W19" s="61"/>
    </row>
    <row r="20" spans="2:23" s="3" customFormat="1" x14ac:dyDescent="0.2">
      <c r="B20" s="1" t="s">
        <v>80</v>
      </c>
      <c r="C20" s="60">
        <f t="shared" si="1"/>
        <v>3483058</v>
      </c>
      <c r="D20" s="61"/>
      <c r="E20" s="61"/>
      <c r="F20" s="61"/>
      <c r="G20" s="61">
        <v>171392</v>
      </c>
      <c r="H20" s="61"/>
      <c r="I20" s="61"/>
      <c r="J20" s="61">
        <v>84</v>
      </c>
      <c r="K20" s="61">
        <v>1031</v>
      </c>
      <c r="L20" s="61"/>
      <c r="M20" s="61">
        <v>694384</v>
      </c>
      <c r="N20" s="61">
        <v>2341217</v>
      </c>
      <c r="O20" s="61"/>
      <c r="P20" s="61"/>
      <c r="Q20" s="61"/>
      <c r="R20" s="61">
        <v>260950</v>
      </c>
      <c r="S20" s="61">
        <v>14000</v>
      </c>
      <c r="T20" s="61"/>
      <c r="U20" s="61"/>
      <c r="V20" s="61"/>
      <c r="W20" s="61"/>
    </row>
    <row r="21" spans="2:23" s="3" customFormat="1" x14ac:dyDescent="0.2">
      <c r="B21" s="1" t="s">
        <v>81</v>
      </c>
      <c r="C21" s="60">
        <f t="shared" si="1"/>
        <v>280032</v>
      </c>
      <c r="D21" s="61"/>
      <c r="E21" s="61"/>
      <c r="F21" s="61"/>
      <c r="G21" s="61">
        <v>68924</v>
      </c>
      <c r="H21" s="61"/>
      <c r="I21" s="61">
        <v>211108</v>
      </c>
      <c r="J21" s="61"/>
      <c r="K21" s="61"/>
      <c r="L21" s="61"/>
      <c r="M21" s="61"/>
      <c r="N21" s="61"/>
      <c r="O21" s="61"/>
      <c r="P21" s="61"/>
      <c r="Q21" s="61"/>
      <c r="R21" s="61"/>
      <c r="S21" s="61"/>
      <c r="T21" s="61"/>
      <c r="U21" s="61"/>
      <c r="V21" s="61"/>
      <c r="W21" s="61"/>
    </row>
    <row r="22" spans="2:23" s="3" customFormat="1" x14ac:dyDescent="0.2">
      <c r="B22" s="1" t="s">
        <v>82</v>
      </c>
      <c r="C22" s="60">
        <f t="shared" si="1"/>
        <v>6342851</v>
      </c>
      <c r="D22" s="61"/>
      <c r="E22" s="61"/>
      <c r="F22" s="61">
        <v>102870</v>
      </c>
      <c r="G22" s="61">
        <v>7200</v>
      </c>
      <c r="H22" s="61">
        <v>739809</v>
      </c>
      <c r="I22" s="61"/>
      <c r="J22" s="61">
        <v>7426</v>
      </c>
      <c r="K22" s="61"/>
      <c r="L22" s="61">
        <v>11550</v>
      </c>
      <c r="M22" s="61"/>
      <c r="N22" s="61">
        <v>67</v>
      </c>
      <c r="O22" s="61"/>
      <c r="P22" s="61"/>
      <c r="Q22" s="61"/>
      <c r="R22" s="61"/>
      <c r="S22" s="61"/>
      <c r="T22" s="61">
        <v>5473929</v>
      </c>
      <c r="U22" s="61"/>
      <c r="V22" s="61"/>
      <c r="W22" s="61"/>
    </row>
    <row r="23" spans="2:23" s="3" customFormat="1" x14ac:dyDescent="0.2">
      <c r="B23" s="1" t="s">
        <v>123</v>
      </c>
      <c r="C23" s="60">
        <f t="shared" si="1"/>
        <v>0</v>
      </c>
      <c r="D23" s="61"/>
      <c r="E23" s="61"/>
      <c r="F23" s="61"/>
      <c r="G23" s="61"/>
      <c r="H23" s="61"/>
      <c r="I23" s="61"/>
      <c r="J23" s="61"/>
      <c r="K23" s="61"/>
      <c r="L23" s="61"/>
      <c r="M23" s="61"/>
      <c r="N23" s="61"/>
      <c r="O23" s="61"/>
      <c r="P23" s="61"/>
      <c r="Q23" s="61"/>
      <c r="R23" s="61"/>
      <c r="S23" s="61"/>
      <c r="T23" s="61"/>
      <c r="U23" s="61"/>
      <c r="V23" s="61"/>
      <c r="W23" s="61"/>
    </row>
    <row r="24" spans="2:23" s="3" customFormat="1" x14ac:dyDescent="0.2">
      <c r="B24" s="1" t="s">
        <v>165</v>
      </c>
      <c r="C24" s="60">
        <f t="shared" si="1"/>
        <v>0</v>
      </c>
      <c r="D24" s="61"/>
      <c r="E24" s="61"/>
      <c r="F24" s="61"/>
      <c r="G24" s="61"/>
      <c r="H24" s="61"/>
      <c r="I24" s="61"/>
      <c r="J24" s="61"/>
      <c r="K24" s="61"/>
      <c r="L24" s="61"/>
      <c r="M24" s="61"/>
      <c r="N24" s="61"/>
      <c r="O24" s="61"/>
      <c r="P24" s="61"/>
      <c r="Q24" s="61"/>
      <c r="R24" s="61"/>
      <c r="S24" s="61"/>
      <c r="T24" s="61"/>
      <c r="U24" s="61"/>
      <c r="V24" s="61"/>
      <c r="W24" s="61"/>
    </row>
    <row r="25" spans="2:23" s="3" customFormat="1" x14ac:dyDescent="0.2">
      <c r="B25" s="1" t="s">
        <v>37</v>
      </c>
      <c r="C25" s="60">
        <f t="shared" si="1"/>
        <v>26227</v>
      </c>
      <c r="D25" s="61"/>
      <c r="E25" s="61"/>
      <c r="F25" s="61"/>
      <c r="G25" s="61"/>
      <c r="H25" s="61"/>
      <c r="I25" s="61"/>
      <c r="J25" s="61"/>
      <c r="K25" s="61"/>
      <c r="L25" s="61"/>
      <c r="M25" s="61">
        <v>26227</v>
      </c>
      <c r="N25" s="61"/>
      <c r="O25" s="61"/>
      <c r="P25" s="61"/>
      <c r="Q25" s="61"/>
      <c r="R25" s="61"/>
      <c r="S25" s="61"/>
      <c r="T25" s="61"/>
      <c r="U25" s="61"/>
      <c r="V25" s="61"/>
      <c r="W25" s="61"/>
    </row>
    <row r="26" spans="2:23" s="3" customFormat="1" x14ac:dyDescent="0.2">
      <c r="B26" s="1" t="s">
        <v>39</v>
      </c>
      <c r="C26" s="60">
        <f t="shared" si="1"/>
        <v>1732</v>
      </c>
      <c r="D26" s="51"/>
      <c r="E26" s="51"/>
      <c r="F26" s="51">
        <v>1732</v>
      </c>
      <c r="G26" s="51"/>
      <c r="H26" s="51"/>
      <c r="I26" s="51"/>
      <c r="J26" s="51"/>
      <c r="K26" s="51"/>
      <c r="L26" s="51"/>
      <c r="M26" s="51"/>
      <c r="N26" s="51"/>
      <c r="O26" s="51"/>
      <c r="P26" s="51"/>
      <c r="Q26" s="51"/>
      <c r="R26" s="51"/>
      <c r="S26" s="51"/>
      <c r="T26" s="51"/>
      <c r="U26" s="51"/>
      <c r="V26" s="51"/>
      <c r="W26" s="51"/>
    </row>
    <row r="27" spans="2:23" s="3" customFormat="1" ht="14.25" customHeight="1" x14ac:dyDescent="0.2">
      <c r="B27" s="1" t="s">
        <v>41</v>
      </c>
      <c r="C27" s="60">
        <f t="shared" si="1"/>
        <v>0</v>
      </c>
      <c r="D27" s="61"/>
      <c r="E27" s="61"/>
      <c r="F27" s="61"/>
      <c r="G27" s="61"/>
      <c r="H27" s="61"/>
      <c r="I27" s="61"/>
      <c r="J27" s="61"/>
      <c r="K27" s="61"/>
      <c r="L27" s="61"/>
      <c r="M27" s="61"/>
      <c r="N27" s="61"/>
      <c r="O27" s="61"/>
      <c r="P27" s="61"/>
      <c r="Q27" s="61"/>
      <c r="R27" s="61"/>
      <c r="S27" s="61"/>
      <c r="T27" s="61"/>
      <c r="U27" s="61"/>
      <c r="V27" s="61"/>
      <c r="W27" s="61"/>
    </row>
    <row r="28" spans="2:23" s="3" customFormat="1" ht="12.95" customHeight="1" x14ac:dyDescent="0.2">
      <c r="B28" s="1" t="s">
        <v>83</v>
      </c>
      <c r="C28" s="60">
        <f t="shared" si="1"/>
        <v>40796</v>
      </c>
      <c r="D28" s="51"/>
      <c r="E28" s="51"/>
      <c r="F28" s="51"/>
      <c r="G28" s="51"/>
      <c r="H28" s="51"/>
      <c r="I28" s="51"/>
      <c r="J28" s="51"/>
      <c r="K28" s="51"/>
      <c r="L28" s="51"/>
      <c r="M28" s="51">
        <v>40796</v>
      </c>
      <c r="N28" s="51"/>
      <c r="O28" s="51"/>
      <c r="P28" s="51"/>
      <c r="Q28" s="51"/>
      <c r="R28" s="51"/>
      <c r="S28" s="51"/>
      <c r="T28" s="51"/>
      <c r="U28" s="51"/>
      <c r="V28" s="51"/>
      <c r="W28" s="51"/>
    </row>
    <row r="29" spans="2:23" s="3" customFormat="1" x14ac:dyDescent="0.2">
      <c r="B29" s="1" t="s">
        <v>44</v>
      </c>
      <c r="C29" s="60">
        <f t="shared" si="1"/>
        <v>0</v>
      </c>
      <c r="D29" s="51"/>
      <c r="E29" s="51"/>
      <c r="F29" s="51"/>
      <c r="G29" s="51"/>
      <c r="H29" s="51"/>
      <c r="I29" s="51"/>
      <c r="J29" s="51"/>
      <c r="K29" s="51"/>
      <c r="L29" s="51"/>
      <c r="M29" s="51"/>
      <c r="N29" s="51"/>
      <c r="O29" s="51"/>
      <c r="P29" s="51"/>
      <c r="Q29" s="51"/>
      <c r="R29" s="51"/>
      <c r="S29" s="51"/>
      <c r="T29" s="51"/>
      <c r="U29" s="51"/>
      <c r="V29" s="51"/>
      <c r="W29" s="51"/>
    </row>
    <row r="30" spans="2:23" s="3" customFormat="1" x14ac:dyDescent="0.2">
      <c r="B30" s="1" t="s">
        <v>124</v>
      </c>
      <c r="C30" s="60">
        <f t="shared" si="1"/>
        <v>0</v>
      </c>
      <c r="D30" s="51"/>
      <c r="E30" s="51"/>
      <c r="F30" s="51"/>
      <c r="G30" s="51"/>
      <c r="H30" s="51"/>
      <c r="I30" s="51"/>
      <c r="J30" s="51"/>
      <c r="K30" s="51"/>
      <c r="L30" s="51"/>
      <c r="M30" s="51"/>
      <c r="N30" s="51"/>
      <c r="O30" s="51"/>
      <c r="P30" s="51"/>
      <c r="Q30" s="51"/>
      <c r="R30" s="51"/>
      <c r="S30" s="51"/>
      <c r="T30" s="51"/>
      <c r="U30" s="51"/>
      <c r="V30" s="51"/>
      <c r="W30" s="51"/>
    </row>
    <row r="31" spans="2:23" s="3" customFormat="1" x14ac:dyDescent="0.2">
      <c r="B31" s="1" t="s">
        <v>46</v>
      </c>
      <c r="C31" s="60">
        <f t="shared" si="1"/>
        <v>0</v>
      </c>
      <c r="D31" s="51"/>
      <c r="E31" s="51"/>
      <c r="F31" s="51"/>
      <c r="G31" s="51"/>
      <c r="H31" s="51"/>
      <c r="I31" s="51"/>
      <c r="J31" s="51"/>
      <c r="K31" s="51"/>
      <c r="L31" s="51"/>
      <c r="M31" s="51"/>
      <c r="N31" s="51"/>
      <c r="O31" s="51"/>
      <c r="P31" s="51"/>
      <c r="Q31" s="51"/>
      <c r="R31" s="51"/>
      <c r="S31" s="51"/>
      <c r="T31" s="51"/>
      <c r="U31" s="51"/>
      <c r="V31" s="51"/>
      <c r="W31" s="51"/>
    </row>
    <row r="32" spans="2:23" s="3" customFormat="1" x14ac:dyDescent="0.2">
      <c r="B32" s="1" t="s">
        <v>112</v>
      </c>
      <c r="C32" s="60">
        <f t="shared" si="1"/>
        <v>0</v>
      </c>
      <c r="D32" s="51"/>
      <c r="E32" s="51"/>
      <c r="F32" s="51"/>
      <c r="G32" s="51"/>
      <c r="H32" s="51"/>
      <c r="I32" s="51"/>
      <c r="J32" s="51"/>
      <c r="K32" s="51"/>
      <c r="L32" s="51"/>
      <c r="M32" s="51"/>
      <c r="N32" s="51"/>
      <c r="O32" s="51"/>
      <c r="P32" s="51"/>
      <c r="Q32" s="51"/>
      <c r="R32" s="51"/>
      <c r="S32" s="51"/>
      <c r="T32" s="51"/>
      <c r="U32" s="51"/>
      <c r="V32" s="51"/>
      <c r="W32" s="51"/>
    </row>
    <row r="33" spans="2:23" s="3" customFormat="1" x14ac:dyDescent="0.2">
      <c r="B33" s="1" t="s">
        <v>84</v>
      </c>
      <c r="C33" s="60">
        <f t="shared" si="1"/>
        <v>62661</v>
      </c>
      <c r="D33" s="51"/>
      <c r="E33" s="51"/>
      <c r="F33" s="51"/>
      <c r="G33" s="51"/>
      <c r="H33" s="51"/>
      <c r="I33" s="51">
        <v>60150</v>
      </c>
      <c r="J33" s="51"/>
      <c r="K33" s="51"/>
      <c r="L33" s="51"/>
      <c r="M33" s="51">
        <v>2511</v>
      </c>
      <c r="N33" s="51"/>
      <c r="O33" s="51"/>
      <c r="P33" s="51"/>
      <c r="Q33" s="51"/>
      <c r="R33" s="51"/>
      <c r="S33" s="51"/>
      <c r="T33" s="51"/>
      <c r="U33" s="51"/>
      <c r="V33" s="51"/>
      <c r="W33" s="51"/>
    </row>
    <row r="34" spans="2:23" s="3" customFormat="1" x14ac:dyDescent="0.2">
      <c r="B34" s="1" t="s">
        <v>85</v>
      </c>
      <c r="C34" s="60">
        <f t="shared" si="1"/>
        <v>681045</v>
      </c>
      <c r="D34" s="51"/>
      <c r="E34" s="51"/>
      <c r="F34" s="51"/>
      <c r="G34" s="51"/>
      <c r="H34" s="51">
        <v>680000</v>
      </c>
      <c r="I34" s="51">
        <v>245</v>
      </c>
      <c r="J34" s="51"/>
      <c r="K34" s="51"/>
      <c r="L34" s="51"/>
      <c r="M34" s="51"/>
      <c r="N34" s="51"/>
      <c r="O34" s="51"/>
      <c r="P34" s="51"/>
      <c r="Q34" s="51">
        <v>800</v>
      </c>
      <c r="R34" s="51"/>
      <c r="S34" s="51"/>
      <c r="T34" s="51"/>
      <c r="U34" s="51"/>
      <c r="V34" s="51"/>
      <c r="W34" s="51"/>
    </row>
    <row r="35" spans="2:23" s="3" customFormat="1" x14ac:dyDescent="0.2">
      <c r="B35" s="1" t="s">
        <v>86</v>
      </c>
      <c r="C35" s="60">
        <f t="shared" si="1"/>
        <v>637132</v>
      </c>
      <c r="D35" s="51"/>
      <c r="E35" s="51"/>
      <c r="F35" s="51"/>
      <c r="G35" s="51"/>
      <c r="H35" s="51"/>
      <c r="I35" s="51">
        <v>119602</v>
      </c>
      <c r="J35" s="51"/>
      <c r="K35" s="51">
        <v>419121</v>
      </c>
      <c r="L35" s="51"/>
      <c r="M35" s="51"/>
      <c r="N35" s="51"/>
      <c r="O35" s="51"/>
      <c r="P35" s="51"/>
      <c r="Q35" s="51">
        <v>84849</v>
      </c>
      <c r="R35" s="51">
        <v>13560</v>
      </c>
      <c r="S35" s="51"/>
      <c r="T35" s="51"/>
      <c r="U35" s="51"/>
      <c r="V35" s="51"/>
      <c r="W35" s="51"/>
    </row>
    <row r="36" spans="2:23" s="3" customFormat="1" x14ac:dyDescent="0.2">
      <c r="B36" s="1" t="s">
        <v>87</v>
      </c>
      <c r="C36" s="60">
        <f t="shared" si="1"/>
        <v>139380</v>
      </c>
      <c r="D36" s="61"/>
      <c r="E36" s="61"/>
      <c r="F36" s="61"/>
      <c r="G36" s="61"/>
      <c r="H36" s="61"/>
      <c r="I36" s="61"/>
      <c r="J36" s="61"/>
      <c r="K36" s="61"/>
      <c r="L36" s="61"/>
      <c r="M36" s="61"/>
      <c r="N36" s="61"/>
      <c r="O36" s="61"/>
      <c r="P36" s="61"/>
      <c r="Q36" s="61"/>
      <c r="R36" s="61">
        <v>52380</v>
      </c>
      <c r="S36" s="61">
        <v>87000</v>
      </c>
      <c r="T36" s="61"/>
      <c r="U36" s="61"/>
      <c r="V36" s="61"/>
      <c r="W36" s="61"/>
    </row>
    <row r="37" spans="2:23" s="3" customFormat="1" x14ac:dyDescent="0.2">
      <c r="B37" s="1" t="s">
        <v>88</v>
      </c>
      <c r="C37" s="60">
        <f t="shared" si="1"/>
        <v>0</v>
      </c>
      <c r="D37" s="61"/>
      <c r="E37" s="61"/>
      <c r="F37" s="61"/>
      <c r="G37" s="61"/>
      <c r="H37" s="61"/>
      <c r="I37" s="61"/>
      <c r="J37" s="61"/>
      <c r="K37" s="61"/>
      <c r="L37" s="61"/>
      <c r="M37" s="61"/>
      <c r="N37" s="61"/>
      <c r="O37" s="61"/>
      <c r="P37" s="61"/>
      <c r="Q37" s="61"/>
      <c r="R37" s="61"/>
      <c r="S37" s="61"/>
      <c r="T37" s="61"/>
      <c r="U37" s="61"/>
      <c r="V37" s="61"/>
      <c r="W37" s="61"/>
    </row>
    <row r="38" spans="2:23" s="3" customFormat="1" x14ac:dyDescent="0.2">
      <c r="B38" s="1" t="s">
        <v>51</v>
      </c>
      <c r="C38" s="60">
        <f t="shared" si="1"/>
        <v>98773</v>
      </c>
      <c r="D38" s="61"/>
      <c r="E38" s="61"/>
      <c r="F38" s="61">
        <v>3773</v>
      </c>
      <c r="G38" s="61"/>
      <c r="H38" s="61"/>
      <c r="I38" s="61"/>
      <c r="J38" s="61"/>
      <c r="K38" s="61"/>
      <c r="L38" s="61"/>
      <c r="M38" s="61">
        <v>95000</v>
      </c>
      <c r="N38" s="61"/>
      <c r="O38" s="61"/>
      <c r="P38" s="61"/>
      <c r="Q38" s="61"/>
      <c r="R38" s="61"/>
      <c r="S38" s="61"/>
      <c r="T38" s="61"/>
      <c r="U38" s="61"/>
      <c r="V38" s="61"/>
      <c r="W38" s="61"/>
    </row>
    <row r="39" spans="2:23" s="3" customFormat="1" x14ac:dyDescent="0.2">
      <c r="B39" s="1" t="s">
        <v>52</v>
      </c>
      <c r="C39" s="60">
        <f t="shared" si="1"/>
        <v>5318780</v>
      </c>
      <c r="D39" s="61">
        <v>89590</v>
      </c>
      <c r="E39" s="61"/>
      <c r="F39" s="61"/>
      <c r="G39" s="61"/>
      <c r="H39" s="61"/>
      <c r="I39" s="61"/>
      <c r="J39" s="61"/>
      <c r="K39" s="61"/>
      <c r="L39" s="61"/>
      <c r="M39" s="61">
        <v>5220195</v>
      </c>
      <c r="N39" s="61"/>
      <c r="O39" s="61"/>
      <c r="P39" s="61"/>
      <c r="Q39" s="61">
        <v>8995</v>
      </c>
      <c r="R39" s="61"/>
      <c r="S39" s="61"/>
      <c r="T39" s="61"/>
      <c r="U39" s="61"/>
      <c r="V39" s="61"/>
      <c r="W39" s="61"/>
    </row>
    <row r="40" spans="2:23" s="3" customFormat="1" x14ac:dyDescent="0.2">
      <c r="B40" s="1" t="s">
        <v>168</v>
      </c>
      <c r="C40" s="60">
        <f t="shared" si="1"/>
        <v>0</v>
      </c>
      <c r="D40" s="61"/>
      <c r="E40" s="61"/>
      <c r="F40" s="61"/>
      <c r="G40" s="61"/>
      <c r="H40" s="61"/>
      <c r="I40" s="61"/>
      <c r="J40" s="61"/>
      <c r="K40" s="61"/>
      <c r="L40" s="61"/>
      <c r="M40" s="61"/>
      <c r="N40" s="61"/>
      <c r="O40" s="61"/>
      <c r="P40" s="61"/>
      <c r="Q40" s="61"/>
      <c r="R40" s="61"/>
      <c r="S40" s="61"/>
      <c r="T40" s="61"/>
      <c r="U40" s="61"/>
      <c r="V40" s="61"/>
      <c r="W40" s="61"/>
    </row>
    <row r="41" spans="2:23" s="3" customFormat="1" x14ac:dyDescent="0.2">
      <c r="B41" s="1" t="s">
        <v>89</v>
      </c>
      <c r="C41" s="60">
        <f t="shared" si="1"/>
        <v>249181</v>
      </c>
      <c r="D41" s="61"/>
      <c r="E41" s="61"/>
      <c r="F41" s="61">
        <v>21</v>
      </c>
      <c r="G41" s="61">
        <v>248355</v>
      </c>
      <c r="H41" s="61"/>
      <c r="I41" s="61">
        <v>805</v>
      </c>
      <c r="J41" s="61"/>
      <c r="K41" s="61"/>
      <c r="L41" s="61"/>
      <c r="M41" s="61"/>
      <c r="N41" s="61"/>
      <c r="O41" s="61"/>
      <c r="P41" s="61"/>
      <c r="Q41" s="61"/>
      <c r="R41" s="61"/>
      <c r="S41" s="61"/>
      <c r="T41" s="61"/>
      <c r="U41" s="61"/>
      <c r="V41" s="61"/>
      <c r="W41" s="61"/>
    </row>
    <row r="42" spans="2:23" s="3" customFormat="1" x14ac:dyDescent="0.2">
      <c r="B42" s="1" t="s">
        <v>132</v>
      </c>
      <c r="C42" s="60">
        <f>SUM(D42:W42)</f>
        <v>2880000</v>
      </c>
      <c r="D42" s="61"/>
      <c r="E42" s="61"/>
      <c r="F42" s="61"/>
      <c r="G42" s="61"/>
      <c r="H42" s="61"/>
      <c r="I42" s="61"/>
      <c r="J42" s="61"/>
      <c r="K42" s="61">
        <v>120000</v>
      </c>
      <c r="L42" s="61"/>
      <c r="M42" s="61"/>
      <c r="N42" s="61"/>
      <c r="O42" s="61"/>
      <c r="P42" s="61"/>
      <c r="Q42" s="61"/>
      <c r="R42" s="61"/>
      <c r="S42" s="61"/>
      <c r="T42" s="61"/>
      <c r="U42" s="61">
        <v>2760000</v>
      </c>
      <c r="V42" s="61"/>
      <c r="W42" s="61"/>
    </row>
    <row r="43" spans="2:23" s="3" customFormat="1" x14ac:dyDescent="0.2">
      <c r="B43" s="1" t="s">
        <v>113</v>
      </c>
      <c r="C43" s="60">
        <f t="shared" si="1"/>
        <v>16588</v>
      </c>
      <c r="D43" s="61">
        <v>16588</v>
      </c>
      <c r="E43" s="61"/>
      <c r="F43" s="61"/>
      <c r="G43" s="61"/>
      <c r="H43" s="61"/>
      <c r="I43" s="61"/>
      <c r="J43" s="61"/>
      <c r="K43" s="61"/>
      <c r="L43" s="61"/>
      <c r="M43" s="61"/>
      <c r="N43" s="61"/>
      <c r="O43" s="61"/>
      <c r="P43" s="61"/>
      <c r="Q43" s="61"/>
      <c r="R43" s="61"/>
      <c r="S43" s="61"/>
      <c r="T43" s="61"/>
      <c r="U43" s="61"/>
      <c r="V43" s="61"/>
      <c r="W43" s="61"/>
    </row>
    <row r="44" spans="2:23" s="3" customFormat="1" x14ac:dyDescent="0.2">
      <c r="B44" s="1" t="s">
        <v>55</v>
      </c>
      <c r="C44" s="60">
        <f t="shared" si="1"/>
        <v>126946</v>
      </c>
      <c r="D44" s="61"/>
      <c r="E44" s="61"/>
      <c r="F44" s="61"/>
      <c r="G44" s="61"/>
      <c r="H44" s="61"/>
      <c r="I44" s="61"/>
      <c r="J44" s="61"/>
      <c r="K44" s="61"/>
      <c r="L44" s="61"/>
      <c r="M44" s="61">
        <v>66946</v>
      </c>
      <c r="N44" s="61"/>
      <c r="O44" s="61"/>
      <c r="P44" s="61"/>
      <c r="Q44" s="61"/>
      <c r="R44" s="61">
        <v>60000</v>
      </c>
      <c r="S44" s="61"/>
      <c r="T44" s="61"/>
      <c r="U44" s="61"/>
      <c r="V44" s="61"/>
      <c r="W44" s="61"/>
    </row>
    <row r="45" spans="2:23" s="3" customFormat="1" x14ac:dyDescent="0.2">
      <c r="B45" s="1" t="s">
        <v>90</v>
      </c>
      <c r="C45" s="60">
        <f t="shared" si="1"/>
        <v>704117</v>
      </c>
      <c r="D45" s="61"/>
      <c r="E45" s="61"/>
      <c r="F45" s="61"/>
      <c r="G45" s="61"/>
      <c r="H45" s="61"/>
      <c r="I45" s="61">
        <v>320487</v>
      </c>
      <c r="J45" s="61"/>
      <c r="K45" s="61"/>
      <c r="L45" s="61"/>
      <c r="M45" s="61">
        <v>193273</v>
      </c>
      <c r="N45" s="61">
        <v>190357</v>
      </c>
      <c r="O45" s="61"/>
      <c r="P45" s="61"/>
      <c r="Q45" s="61"/>
      <c r="R45" s="61"/>
      <c r="S45" s="61"/>
      <c r="T45" s="61"/>
      <c r="U45" s="61"/>
      <c r="V45" s="61"/>
      <c r="W45" s="61"/>
    </row>
    <row r="46" spans="2:23" s="3" customFormat="1" x14ac:dyDescent="0.2">
      <c r="B46" s="1" t="s">
        <v>91</v>
      </c>
      <c r="C46" s="60">
        <f t="shared" si="1"/>
        <v>283530</v>
      </c>
      <c r="D46" s="51"/>
      <c r="E46" s="51"/>
      <c r="F46" s="51"/>
      <c r="G46" s="51"/>
      <c r="H46" s="51"/>
      <c r="I46" s="51"/>
      <c r="J46" s="51"/>
      <c r="K46" s="51">
        <v>89134</v>
      </c>
      <c r="L46" s="51"/>
      <c r="M46" s="51"/>
      <c r="N46" s="51">
        <v>139864</v>
      </c>
      <c r="O46" s="51"/>
      <c r="P46" s="51"/>
      <c r="Q46" s="51">
        <v>2573</v>
      </c>
      <c r="R46" s="51"/>
      <c r="S46" s="51"/>
      <c r="T46" s="51">
        <v>51959</v>
      </c>
      <c r="U46" s="51"/>
      <c r="V46" s="51"/>
      <c r="W46" s="51"/>
    </row>
    <row r="47" spans="2:23" s="3" customFormat="1" x14ac:dyDescent="0.2">
      <c r="B47" s="1" t="s">
        <v>92</v>
      </c>
      <c r="C47" s="60">
        <f t="shared" si="1"/>
        <v>1638115</v>
      </c>
      <c r="D47" s="51"/>
      <c r="E47" s="51"/>
      <c r="F47" s="51"/>
      <c r="G47" s="51"/>
      <c r="H47" s="51"/>
      <c r="I47" s="51"/>
      <c r="J47" s="51"/>
      <c r="K47" s="51"/>
      <c r="L47" s="51"/>
      <c r="M47" s="51"/>
      <c r="N47" s="51">
        <v>290565</v>
      </c>
      <c r="O47" s="51"/>
      <c r="P47" s="51"/>
      <c r="Q47" s="51"/>
      <c r="R47" s="51"/>
      <c r="S47" s="51">
        <v>17000</v>
      </c>
      <c r="T47" s="51"/>
      <c r="U47" s="51">
        <v>264800</v>
      </c>
      <c r="V47" s="51"/>
      <c r="W47" s="51">
        <v>1065750</v>
      </c>
    </row>
    <row r="48" spans="2:23" s="3" customFormat="1" x14ac:dyDescent="0.2">
      <c r="B48" s="1" t="s">
        <v>59</v>
      </c>
      <c r="C48" s="60">
        <f t="shared" si="1"/>
        <v>0</v>
      </c>
      <c r="D48" s="51"/>
      <c r="E48" s="51"/>
      <c r="F48" s="51"/>
      <c r="G48" s="51"/>
      <c r="H48" s="51"/>
      <c r="I48" s="51"/>
      <c r="J48" s="51"/>
      <c r="K48" s="51"/>
      <c r="L48" s="51"/>
      <c r="M48" s="51"/>
      <c r="N48" s="51"/>
      <c r="O48" s="51"/>
      <c r="P48" s="51"/>
      <c r="Q48" s="51"/>
      <c r="R48" s="51"/>
      <c r="S48" s="51"/>
      <c r="T48" s="51"/>
      <c r="U48" s="51"/>
      <c r="V48" s="51"/>
      <c r="W48" s="51"/>
    </row>
    <row r="49" spans="1:23" x14ac:dyDescent="0.2">
      <c r="B49" s="1" t="s">
        <v>94</v>
      </c>
      <c r="C49" s="60">
        <f t="shared" si="1"/>
        <v>152635</v>
      </c>
      <c r="D49" s="51">
        <v>16183</v>
      </c>
      <c r="M49" s="51">
        <v>136452</v>
      </c>
    </row>
    <row r="50" spans="1:23" x14ac:dyDescent="0.2">
      <c r="B50" s="1" t="s">
        <v>93</v>
      </c>
      <c r="C50" s="60">
        <f t="shared" si="1"/>
        <v>186500</v>
      </c>
      <c r="D50" s="61"/>
      <c r="E50" s="61"/>
      <c r="F50" s="61"/>
      <c r="G50" s="61"/>
      <c r="H50" s="61"/>
      <c r="I50" s="61"/>
      <c r="J50" s="61"/>
      <c r="K50" s="61"/>
      <c r="L50" s="61"/>
      <c r="M50" s="61"/>
      <c r="N50" s="61"/>
      <c r="O50" s="61"/>
      <c r="P50" s="61"/>
      <c r="Q50" s="61"/>
      <c r="R50" s="61"/>
      <c r="S50" s="61">
        <v>4000</v>
      </c>
      <c r="T50" s="61"/>
      <c r="U50" s="61">
        <v>182500</v>
      </c>
      <c r="V50" s="61"/>
      <c r="W50" s="61"/>
    </row>
    <row r="51" spans="1:23" x14ac:dyDescent="0.2">
      <c r="B51" s="1" t="s">
        <v>62</v>
      </c>
      <c r="C51" s="60">
        <f t="shared" si="1"/>
        <v>17199</v>
      </c>
      <c r="M51" s="51">
        <v>17199</v>
      </c>
    </row>
    <row r="52" spans="1:23" s="23" customFormat="1" ht="18.75" customHeight="1" x14ac:dyDescent="0.2">
      <c r="A52" s="34"/>
      <c r="B52" s="24" t="s">
        <v>71</v>
      </c>
      <c r="C52" s="56">
        <f>SUM(C8:C51)</f>
        <v>76848100</v>
      </c>
      <c r="D52" s="62">
        <f t="shared" ref="D52:W52" si="2">SUM(D8:D51)</f>
        <v>157884</v>
      </c>
      <c r="E52" s="62">
        <f t="shared" si="2"/>
        <v>1721</v>
      </c>
      <c r="F52" s="62">
        <f t="shared" si="2"/>
        <v>274755</v>
      </c>
      <c r="G52" s="62">
        <f t="shared" si="2"/>
        <v>1022557</v>
      </c>
      <c r="H52" s="62">
        <f t="shared" si="2"/>
        <v>1516749</v>
      </c>
      <c r="I52" s="62">
        <f t="shared" si="2"/>
        <v>27843702</v>
      </c>
      <c r="J52" s="62">
        <f t="shared" si="2"/>
        <v>8135</v>
      </c>
      <c r="K52" s="62">
        <f t="shared" si="2"/>
        <v>1002977</v>
      </c>
      <c r="L52" s="62">
        <f t="shared" si="2"/>
        <v>11550</v>
      </c>
      <c r="M52" s="62">
        <f t="shared" si="2"/>
        <v>21395319</v>
      </c>
      <c r="N52" s="62">
        <f t="shared" si="2"/>
        <v>5119922</v>
      </c>
      <c r="O52" s="62">
        <f t="shared" si="2"/>
        <v>8953</v>
      </c>
      <c r="P52" s="62">
        <f t="shared" si="2"/>
        <v>0</v>
      </c>
      <c r="Q52" s="62">
        <f t="shared" si="2"/>
        <v>3131122</v>
      </c>
      <c r="R52" s="62">
        <f t="shared" si="2"/>
        <v>1063124</v>
      </c>
      <c r="S52" s="62">
        <f t="shared" si="2"/>
        <v>3339532</v>
      </c>
      <c r="T52" s="62">
        <f t="shared" si="2"/>
        <v>5870048</v>
      </c>
      <c r="U52" s="62">
        <f t="shared" si="2"/>
        <v>3319300</v>
      </c>
      <c r="V52" s="62"/>
      <c r="W52" s="62">
        <f t="shared" si="2"/>
        <v>1760750</v>
      </c>
    </row>
    <row r="54" spans="1:23" ht="409.6" x14ac:dyDescent="0.2">
      <c r="A54" s="7" t="s">
        <v>65</v>
      </c>
      <c r="B54" s="1" t="s">
        <v>104</v>
      </c>
      <c r="C54" s="60">
        <f>SUM(D54:W54)</f>
        <v>0</v>
      </c>
    </row>
    <row r="55" spans="1:23" ht="409.6" x14ac:dyDescent="0.2">
      <c r="B55" s="1" t="s">
        <v>19</v>
      </c>
      <c r="C55" s="60">
        <f t="shared" ref="C55:C76" si="3">SUM(D55:W55)</f>
        <v>141000</v>
      </c>
      <c r="N55" s="51">
        <v>141000</v>
      </c>
    </row>
    <row r="56" spans="1:23" ht="409.6" x14ac:dyDescent="0.2">
      <c r="B56" s="1" t="s">
        <v>21</v>
      </c>
      <c r="C56" s="60">
        <f t="shared" si="3"/>
        <v>0</v>
      </c>
    </row>
    <row r="57" spans="1:23" ht="409.6" x14ac:dyDescent="0.2">
      <c r="B57" s="1" t="s">
        <v>153</v>
      </c>
      <c r="C57" s="60">
        <f t="shared" si="3"/>
        <v>0</v>
      </c>
    </row>
    <row r="58" spans="1:23" ht="409.6" x14ac:dyDescent="0.2">
      <c r="B58" s="1" t="s">
        <v>161</v>
      </c>
      <c r="C58" s="60">
        <f t="shared" si="3"/>
        <v>0</v>
      </c>
    </row>
    <row r="59" spans="1:23" ht="409.6" x14ac:dyDescent="0.2">
      <c r="B59" s="1" t="s">
        <v>171</v>
      </c>
      <c r="C59" s="60">
        <f t="shared" si="3"/>
        <v>117600</v>
      </c>
      <c r="J59" s="51">
        <v>117600</v>
      </c>
    </row>
    <row r="60" spans="1:23" ht="409.6" x14ac:dyDescent="0.2">
      <c r="B60" s="1" t="s">
        <v>172</v>
      </c>
      <c r="C60" s="60">
        <f t="shared" si="3"/>
        <v>8870</v>
      </c>
      <c r="G60" s="51">
        <v>8870</v>
      </c>
    </row>
    <row r="61" spans="1:23" ht="409.6" x14ac:dyDescent="0.2">
      <c r="B61" s="1" t="s">
        <v>163</v>
      </c>
      <c r="C61" s="60">
        <f t="shared" si="3"/>
        <v>0</v>
      </c>
    </row>
    <row r="62" spans="1:23" ht="409.6" x14ac:dyDescent="0.2">
      <c r="B62" s="1" t="s">
        <v>135</v>
      </c>
      <c r="C62" s="60">
        <f t="shared" si="3"/>
        <v>0</v>
      </c>
    </row>
    <row r="63" spans="1:23" ht="409.6" x14ac:dyDescent="0.2">
      <c r="B63" s="1" t="s">
        <v>145</v>
      </c>
      <c r="C63" s="60">
        <f t="shared" si="3"/>
        <v>0</v>
      </c>
    </row>
    <row r="64" spans="1:23" ht="409.6" x14ac:dyDescent="0.2">
      <c r="B64" s="1" t="s">
        <v>136</v>
      </c>
      <c r="C64" s="60">
        <f t="shared" si="3"/>
        <v>7560</v>
      </c>
      <c r="D64" s="51">
        <v>7560</v>
      </c>
    </row>
    <row r="65" spans="1:23" ht="409.6" x14ac:dyDescent="0.2">
      <c r="B65" s="1" t="s">
        <v>109</v>
      </c>
      <c r="C65" s="60">
        <f t="shared" si="3"/>
        <v>0</v>
      </c>
    </row>
    <row r="66" spans="1:23" ht="409.6" x14ac:dyDescent="0.2">
      <c r="B66" s="1" t="s">
        <v>157</v>
      </c>
      <c r="C66" s="60">
        <f t="shared" si="3"/>
        <v>0</v>
      </c>
    </row>
    <row r="67" spans="1:23" ht="409.6" x14ac:dyDescent="0.2">
      <c r="B67" s="1" t="s">
        <v>110</v>
      </c>
      <c r="C67" s="60">
        <f t="shared" si="3"/>
        <v>61850</v>
      </c>
      <c r="N67" s="51">
        <v>61850</v>
      </c>
    </row>
    <row r="68" spans="1:23" ht="409.6" x14ac:dyDescent="0.2">
      <c r="B68" s="1" t="s">
        <v>158</v>
      </c>
      <c r="C68" s="60">
        <f t="shared" si="3"/>
        <v>0</v>
      </c>
    </row>
    <row r="69" spans="1:23" ht="409.6" x14ac:dyDescent="0.2">
      <c r="B69" s="1" t="s">
        <v>47</v>
      </c>
      <c r="C69" s="60">
        <f t="shared" si="3"/>
        <v>0</v>
      </c>
    </row>
    <row r="70" spans="1:23" ht="409.6" x14ac:dyDescent="0.2">
      <c r="B70" s="1" t="s">
        <v>138</v>
      </c>
      <c r="C70" s="60">
        <f t="shared" si="3"/>
        <v>0</v>
      </c>
    </row>
    <row r="71" spans="1:23" ht="409.6" x14ac:dyDescent="0.2">
      <c r="B71" s="1" t="s">
        <v>56</v>
      </c>
      <c r="C71" s="60">
        <f t="shared" si="3"/>
        <v>64606</v>
      </c>
      <c r="D71" s="51">
        <v>7445</v>
      </c>
      <c r="G71" s="51">
        <v>14400</v>
      </c>
      <c r="N71" s="51">
        <v>22411</v>
      </c>
      <c r="U71" s="51">
        <v>20350</v>
      </c>
    </row>
    <row r="72" spans="1:23" ht="409.6" x14ac:dyDescent="0.2">
      <c r="B72" s="1" t="s">
        <v>114</v>
      </c>
      <c r="C72" s="60">
        <f t="shared" si="3"/>
        <v>0</v>
      </c>
    </row>
    <row r="73" spans="1:23" ht="409.6" x14ac:dyDescent="0.2">
      <c r="B73" s="1" t="s">
        <v>58</v>
      </c>
      <c r="C73" s="60">
        <f t="shared" si="3"/>
        <v>0</v>
      </c>
    </row>
    <row r="74" spans="1:23" ht="409.6" x14ac:dyDescent="0.2">
      <c r="B74" s="1" t="s">
        <v>100</v>
      </c>
      <c r="C74" s="60">
        <f t="shared" si="3"/>
        <v>0</v>
      </c>
    </row>
    <row r="75" spans="1:23" ht="409.6" x14ac:dyDescent="0.2">
      <c r="B75" s="1" t="s">
        <v>116</v>
      </c>
      <c r="C75" s="60">
        <f t="shared" si="3"/>
        <v>0</v>
      </c>
    </row>
    <row r="76" spans="1:23" ht="409.6" x14ac:dyDescent="0.2">
      <c r="B76" s="1" t="s">
        <v>146</v>
      </c>
      <c r="C76" s="60">
        <f t="shared" si="3"/>
        <v>0</v>
      </c>
    </row>
    <row r="77" spans="1:23" s="35" customFormat="1" ht="18.75" customHeight="1" x14ac:dyDescent="0.2">
      <c r="A77" s="34"/>
      <c r="B77" s="25" t="s">
        <v>71</v>
      </c>
      <c r="C77" s="56">
        <f t="shared" ref="C77:W77" si="4">SUM(C54:C76)</f>
        <v>401486</v>
      </c>
      <c r="D77" s="62">
        <f t="shared" si="4"/>
        <v>15005</v>
      </c>
      <c r="E77" s="62">
        <f t="shared" si="4"/>
        <v>0</v>
      </c>
      <c r="F77" s="62">
        <f t="shared" si="4"/>
        <v>0</v>
      </c>
      <c r="G77" s="62">
        <f t="shared" si="4"/>
        <v>23270</v>
      </c>
      <c r="H77" s="62">
        <f t="shared" si="4"/>
        <v>0</v>
      </c>
      <c r="I77" s="62">
        <f t="shared" si="4"/>
        <v>0</v>
      </c>
      <c r="J77" s="62">
        <f t="shared" si="4"/>
        <v>117600</v>
      </c>
      <c r="K77" s="62">
        <f t="shared" si="4"/>
        <v>0</v>
      </c>
      <c r="L77" s="62">
        <f t="shared" si="4"/>
        <v>0</v>
      </c>
      <c r="M77" s="62">
        <f t="shared" si="4"/>
        <v>0</v>
      </c>
      <c r="N77" s="62">
        <f t="shared" si="4"/>
        <v>225261</v>
      </c>
      <c r="O77" s="62">
        <f t="shared" si="4"/>
        <v>0</v>
      </c>
      <c r="P77" s="62">
        <f t="shared" si="4"/>
        <v>0</v>
      </c>
      <c r="Q77" s="62">
        <f t="shared" si="4"/>
        <v>0</v>
      </c>
      <c r="R77" s="62">
        <f t="shared" si="4"/>
        <v>0</v>
      </c>
      <c r="S77" s="62">
        <f t="shared" si="4"/>
        <v>0</v>
      </c>
      <c r="T77" s="62">
        <f t="shared" si="4"/>
        <v>0</v>
      </c>
      <c r="U77" s="62">
        <f t="shared" si="4"/>
        <v>20350</v>
      </c>
      <c r="V77" s="62">
        <f t="shared" si="4"/>
        <v>0</v>
      </c>
      <c r="W77" s="62">
        <f t="shared" si="4"/>
        <v>0</v>
      </c>
    </row>
    <row r="78" spans="1:23" s="35" customFormat="1" ht="45.2" customHeight="1" x14ac:dyDescent="0.2">
      <c r="A78" s="34"/>
      <c r="B78" s="25"/>
      <c r="C78" s="63"/>
      <c r="D78" s="62"/>
      <c r="E78" s="62"/>
      <c r="F78" s="62"/>
      <c r="G78" s="62"/>
      <c r="H78" s="62"/>
      <c r="I78" s="62"/>
      <c r="J78" s="62"/>
      <c r="K78" s="62"/>
      <c r="L78" s="62"/>
      <c r="M78" s="62"/>
      <c r="N78" s="62"/>
      <c r="O78" s="62"/>
      <c r="P78" s="62"/>
      <c r="Q78" s="62"/>
      <c r="R78" s="62"/>
      <c r="S78" s="62"/>
      <c r="T78" s="62"/>
      <c r="U78" s="62"/>
      <c r="V78" s="62"/>
      <c r="W78" s="62"/>
    </row>
    <row r="79" spans="1:23" s="26" customFormat="1" ht="23.25" customHeight="1" x14ac:dyDescent="0.2">
      <c r="A79" s="16" t="s">
        <v>63</v>
      </c>
      <c r="B79" s="16" t="s">
        <v>0</v>
      </c>
      <c r="C79" s="52" t="s">
        <v>14</v>
      </c>
      <c r="D79" s="53" t="s">
        <v>3</v>
      </c>
      <c r="E79" s="53" t="s">
        <v>17</v>
      </c>
      <c r="F79" s="53" t="s">
        <v>2</v>
      </c>
      <c r="G79" s="53" t="s">
        <v>1</v>
      </c>
      <c r="H79" s="53" t="s">
        <v>4</v>
      </c>
      <c r="I79" s="53" t="s">
        <v>5</v>
      </c>
      <c r="J79" s="53" t="s">
        <v>6</v>
      </c>
      <c r="K79" s="53" t="s">
        <v>7</v>
      </c>
      <c r="L79" s="53" t="s">
        <v>120</v>
      </c>
      <c r="M79" s="53" t="s">
        <v>8</v>
      </c>
      <c r="N79" s="53" t="s">
        <v>9</v>
      </c>
      <c r="O79" s="53" t="s">
        <v>177</v>
      </c>
      <c r="P79" s="53" t="s">
        <v>10</v>
      </c>
      <c r="Q79" s="53" t="s">
        <v>11</v>
      </c>
      <c r="R79" s="53" t="s">
        <v>16</v>
      </c>
      <c r="S79" s="53" t="s">
        <v>15</v>
      </c>
      <c r="T79" s="53" t="s">
        <v>12</v>
      </c>
      <c r="U79" s="53" t="s">
        <v>13</v>
      </c>
      <c r="V79" s="53" t="s">
        <v>162</v>
      </c>
      <c r="W79" s="53" t="s">
        <v>139</v>
      </c>
    </row>
    <row r="80" spans="1:23" s="38" customFormat="1" ht="12.95" customHeight="1" x14ac:dyDescent="0.2">
      <c r="A80" s="33"/>
      <c r="B80" s="33"/>
      <c r="C80" s="64"/>
      <c r="D80" s="65"/>
      <c r="E80" s="65"/>
      <c r="F80" s="65"/>
      <c r="G80" s="65"/>
      <c r="H80" s="65"/>
      <c r="I80" s="65"/>
      <c r="J80" s="65"/>
      <c r="K80" s="65"/>
      <c r="L80" s="65"/>
      <c r="M80" s="65"/>
      <c r="N80" s="65"/>
      <c r="O80" s="65"/>
      <c r="P80" s="65"/>
      <c r="Q80" s="65"/>
      <c r="R80" s="65"/>
      <c r="S80" s="65"/>
      <c r="T80" s="65"/>
      <c r="U80" s="65"/>
      <c r="V80" s="65"/>
      <c r="W80" s="65"/>
    </row>
    <row r="81" spans="1:23" ht="409.6" x14ac:dyDescent="0.2">
      <c r="A81" s="7" t="s">
        <v>66</v>
      </c>
      <c r="B81" s="1" t="s">
        <v>133</v>
      </c>
      <c r="C81" s="60">
        <f>SUM(D81:W81)</f>
        <v>0</v>
      </c>
    </row>
    <row r="82" spans="1:23" ht="409.6" x14ac:dyDescent="0.2">
      <c r="B82" s="1" t="s">
        <v>121</v>
      </c>
      <c r="C82" s="60">
        <f t="shared" ref="C82:C94" si="5">SUM(D82:W82)</f>
        <v>0</v>
      </c>
    </row>
    <row r="83" spans="1:23" ht="409.6" x14ac:dyDescent="0.2">
      <c r="B83" s="1" t="s">
        <v>105</v>
      </c>
      <c r="C83" s="60">
        <f t="shared" si="5"/>
        <v>12430744</v>
      </c>
      <c r="D83" s="51">
        <v>48000</v>
      </c>
      <c r="G83" s="51">
        <v>52360</v>
      </c>
      <c r="N83" s="51">
        <v>267770</v>
      </c>
      <c r="Q83" s="51">
        <v>59524</v>
      </c>
      <c r="T83" s="51">
        <v>12002590</v>
      </c>
      <c r="V83" s="51">
        <v>500</v>
      </c>
    </row>
    <row r="84" spans="1:23" ht="409.6" x14ac:dyDescent="0.2">
      <c r="B84" s="1" t="s">
        <v>26</v>
      </c>
      <c r="C84" s="60">
        <f t="shared" si="5"/>
        <v>566439</v>
      </c>
      <c r="D84" s="51">
        <v>16670</v>
      </c>
      <c r="G84" s="51">
        <v>6328</v>
      </c>
      <c r="H84" s="51">
        <v>30000</v>
      </c>
      <c r="N84" s="51">
        <v>12500</v>
      </c>
      <c r="P84" s="51">
        <v>25</v>
      </c>
      <c r="R84" s="51">
        <v>500916</v>
      </c>
    </row>
    <row r="85" spans="1:23" ht="409.6" x14ac:dyDescent="0.2">
      <c r="B85" s="1" t="s">
        <v>154</v>
      </c>
      <c r="C85" s="60">
        <f t="shared" si="5"/>
        <v>0</v>
      </c>
    </row>
    <row r="86" spans="1:23" ht="409.6" x14ac:dyDescent="0.2">
      <c r="B86" s="1" t="s">
        <v>155</v>
      </c>
      <c r="C86" s="60">
        <f t="shared" si="5"/>
        <v>0</v>
      </c>
    </row>
    <row r="87" spans="1:23" ht="409.6" x14ac:dyDescent="0.2">
      <c r="B87" s="1" t="s">
        <v>28</v>
      </c>
      <c r="C87" s="60">
        <f t="shared" si="5"/>
        <v>13600</v>
      </c>
      <c r="N87" s="51">
        <v>13600</v>
      </c>
    </row>
    <row r="88" spans="1:23" ht="409.6" x14ac:dyDescent="0.2">
      <c r="B88" s="1" t="s">
        <v>95</v>
      </c>
      <c r="C88" s="60">
        <f t="shared" si="5"/>
        <v>65374514</v>
      </c>
      <c r="D88" s="51">
        <v>266</v>
      </c>
      <c r="F88" s="51">
        <v>285</v>
      </c>
      <c r="G88" s="51">
        <v>9492</v>
      </c>
      <c r="I88" s="51">
        <v>65358471</v>
      </c>
      <c r="S88" s="51">
        <v>6000</v>
      </c>
    </row>
    <row r="89" spans="1:23" ht="409.6" x14ac:dyDescent="0.2">
      <c r="B89" s="1" t="s">
        <v>36</v>
      </c>
      <c r="C89" s="60">
        <f t="shared" si="5"/>
        <v>5000000</v>
      </c>
      <c r="W89" s="51">
        <v>5000000</v>
      </c>
    </row>
    <row r="90" spans="1:23" ht="409.6" x14ac:dyDescent="0.2">
      <c r="B90" s="1" t="s">
        <v>45</v>
      </c>
      <c r="C90" s="60">
        <f t="shared" si="5"/>
        <v>5000000</v>
      </c>
      <c r="W90" s="51">
        <v>5000000</v>
      </c>
    </row>
    <row r="91" spans="1:23" ht="409.6" x14ac:dyDescent="0.2">
      <c r="B91" s="1" t="s">
        <v>166</v>
      </c>
      <c r="C91" s="60">
        <f t="shared" si="5"/>
        <v>0</v>
      </c>
    </row>
    <row r="92" spans="1:23" ht="409.6" x14ac:dyDescent="0.2">
      <c r="B92" s="1" t="s">
        <v>167</v>
      </c>
      <c r="C92" s="60">
        <f t="shared" si="5"/>
        <v>253400</v>
      </c>
      <c r="D92" s="51">
        <v>105000</v>
      </c>
      <c r="R92" s="51">
        <v>148400</v>
      </c>
    </row>
    <row r="93" spans="1:23" ht="409.6" x14ac:dyDescent="0.2">
      <c r="B93" s="1" t="s">
        <v>60</v>
      </c>
      <c r="C93" s="60">
        <f t="shared" si="5"/>
        <v>0</v>
      </c>
    </row>
    <row r="94" spans="1:23" ht="409.6" x14ac:dyDescent="0.2">
      <c r="B94" s="1" t="s">
        <v>96</v>
      </c>
      <c r="C94" s="60">
        <f t="shared" si="5"/>
        <v>30190846</v>
      </c>
      <c r="D94" s="51">
        <v>48844</v>
      </c>
      <c r="H94" s="51">
        <v>673870</v>
      </c>
      <c r="I94" s="51">
        <v>26803</v>
      </c>
      <c r="J94" s="51">
        <v>23715</v>
      </c>
      <c r="K94" s="51">
        <v>14920</v>
      </c>
      <c r="M94" s="51">
        <v>21037489</v>
      </c>
      <c r="Q94" s="51">
        <v>5159</v>
      </c>
      <c r="R94" s="51">
        <v>7006046</v>
      </c>
      <c r="S94" s="51">
        <v>1104000</v>
      </c>
      <c r="W94" s="51">
        <v>250000</v>
      </c>
    </row>
    <row r="95" spans="1:23" s="35" customFormat="1" ht="18.75" customHeight="1" x14ac:dyDescent="0.2">
      <c r="B95" s="25" t="s">
        <v>71</v>
      </c>
      <c r="C95" s="56">
        <f t="shared" ref="C95:W95" si="6">SUM(C81:C94)</f>
        <v>118829543</v>
      </c>
      <c r="D95" s="62">
        <f t="shared" si="6"/>
        <v>218780</v>
      </c>
      <c r="E95" s="62">
        <f t="shared" si="6"/>
        <v>0</v>
      </c>
      <c r="F95" s="62">
        <f t="shared" si="6"/>
        <v>285</v>
      </c>
      <c r="G95" s="62">
        <f t="shared" si="6"/>
        <v>68180</v>
      </c>
      <c r="H95" s="62">
        <f t="shared" si="6"/>
        <v>703870</v>
      </c>
      <c r="I95" s="62">
        <f t="shared" si="6"/>
        <v>65385274</v>
      </c>
      <c r="J95" s="62">
        <f t="shared" si="6"/>
        <v>23715</v>
      </c>
      <c r="K95" s="62">
        <f t="shared" si="6"/>
        <v>14920</v>
      </c>
      <c r="L95" s="62">
        <f t="shared" si="6"/>
        <v>0</v>
      </c>
      <c r="M95" s="62">
        <f t="shared" si="6"/>
        <v>21037489</v>
      </c>
      <c r="N95" s="62">
        <f t="shared" si="6"/>
        <v>293870</v>
      </c>
      <c r="O95" s="62">
        <f t="shared" si="6"/>
        <v>0</v>
      </c>
      <c r="P95" s="62">
        <f t="shared" si="6"/>
        <v>25</v>
      </c>
      <c r="Q95" s="62">
        <f t="shared" si="6"/>
        <v>64683</v>
      </c>
      <c r="R95" s="62">
        <f t="shared" si="6"/>
        <v>7655362</v>
      </c>
      <c r="S95" s="62">
        <f t="shared" si="6"/>
        <v>1110000</v>
      </c>
      <c r="T95" s="62">
        <f t="shared" si="6"/>
        <v>12002590</v>
      </c>
      <c r="U95" s="62">
        <f t="shared" si="6"/>
        <v>0</v>
      </c>
      <c r="V95" s="62">
        <f t="shared" si="6"/>
        <v>500</v>
      </c>
      <c r="W95" s="62">
        <f t="shared" si="6"/>
        <v>10250000</v>
      </c>
    </row>
    <row r="97" spans="1:23" ht="409.6" x14ac:dyDescent="0.2">
      <c r="A97" s="7" t="s">
        <v>67</v>
      </c>
      <c r="B97" s="67" t="s">
        <v>152</v>
      </c>
      <c r="C97" s="60">
        <f>SUM(D97:W97)</f>
        <v>0</v>
      </c>
    </row>
    <row r="98" spans="1:23" ht="409.6" x14ac:dyDescent="0.2">
      <c r="B98" s="67" t="s">
        <v>122</v>
      </c>
      <c r="C98" s="60">
        <f>SUM(D98:W98)</f>
        <v>1021540</v>
      </c>
      <c r="M98" s="51">
        <v>1021540</v>
      </c>
    </row>
    <row r="99" spans="1:23" ht="409.6" x14ac:dyDescent="0.2">
      <c r="B99" s="1" t="s">
        <v>22</v>
      </c>
      <c r="C99" s="60">
        <f>SUM(D99:W99)</f>
        <v>633062</v>
      </c>
      <c r="D99" s="51">
        <v>6220</v>
      </c>
      <c r="F99" s="51">
        <v>1060</v>
      </c>
      <c r="N99" s="51">
        <v>625782</v>
      </c>
    </row>
    <row r="100" spans="1:23" ht="409.6" x14ac:dyDescent="0.2">
      <c r="B100" s="1" t="s">
        <v>101</v>
      </c>
      <c r="C100" s="60">
        <f t="shared" ref="C100:C126" si="7">SUM(D100:W100)</f>
        <v>0</v>
      </c>
    </row>
    <row r="101" spans="1:23" ht="409.6" x14ac:dyDescent="0.2">
      <c r="B101" s="1" t="s">
        <v>134</v>
      </c>
      <c r="C101" s="60">
        <f t="shared" si="7"/>
        <v>0</v>
      </c>
    </row>
    <row r="102" spans="1:23" ht="409.6" x14ac:dyDescent="0.2">
      <c r="B102" s="1" t="s">
        <v>27</v>
      </c>
      <c r="C102" s="60">
        <f t="shared" si="7"/>
        <v>152445</v>
      </c>
      <c r="D102" s="51">
        <v>138015</v>
      </c>
      <c r="N102" s="51">
        <v>14430</v>
      </c>
    </row>
    <row r="103" spans="1:23" ht="409.6" x14ac:dyDescent="0.2">
      <c r="B103" s="1" t="s">
        <v>29</v>
      </c>
      <c r="C103" s="60">
        <f t="shared" si="7"/>
        <v>555277456</v>
      </c>
      <c r="D103" s="51">
        <v>122162</v>
      </c>
      <c r="F103" s="51">
        <v>2740</v>
      </c>
      <c r="G103" s="51">
        <v>12365</v>
      </c>
      <c r="H103" s="51">
        <v>50000</v>
      </c>
      <c r="M103" s="51">
        <v>530000000</v>
      </c>
      <c r="Q103" s="51">
        <v>20000000</v>
      </c>
      <c r="U103" s="51">
        <v>90189</v>
      </c>
      <c r="W103" s="51">
        <v>5000000</v>
      </c>
    </row>
    <row r="104" spans="1:23" ht="409.6" x14ac:dyDescent="0.2">
      <c r="B104" s="1" t="s">
        <v>30</v>
      </c>
      <c r="C104" s="60">
        <f t="shared" si="7"/>
        <v>0</v>
      </c>
    </row>
    <row r="105" spans="1:23" ht="409.6" x14ac:dyDescent="0.2">
      <c r="B105" s="1" t="s">
        <v>107</v>
      </c>
      <c r="C105" s="60">
        <f t="shared" si="7"/>
        <v>0</v>
      </c>
    </row>
    <row r="106" spans="1:23" ht="12.2" customHeight="1" x14ac:dyDescent="0.2">
      <c r="B106" s="1" t="s">
        <v>31</v>
      </c>
      <c r="C106" s="60">
        <f t="shared" si="7"/>
        <v>386573</v>
      </c>
      <c r="D106" s="51">
        <v>32000</v>
      </c>
      <c r="G106" s="51">
        <v>307648</v>
      </c>
      <c r="M106" s="51">
        <v>45225</v>
      </c>
      <c r="S106" s="51">
        <v>1700</v>
      </c>
    </row>
    <row r="107" spans="1:23" ht="409.6" x14ac:dyDescent="0.2">
      <c r="B107" s="1" t="s">
        <v>97</v>
      </c>
      <c r="C107" s="60">
        <f t="shared" si="7"/>
        <v>828615</v>
      </c>
      <c r="D107" s="51">
        <v>31853</v>
      </c>
      <c r="J107" s="51">
        <v>72734</v>
      </c>
      <c r="M107" s="51">
        <v>724028</v>
      </c>
    </row>
    <row r="108" spans="1:23" ht="409.6" x14ac:dyDescent="0.2">
      <c r="B108" s="1" t="s">
        <v>33</v>
      </c>
      <c r="C108" s="60">
        <f t="shared" si="7"/>
        <v>0</v>
      </c>
    </row>
    <row r="109" spans="1:23" ht="409.6" x14ac:dyDescent="0.2">
      <c r="B109" s="1" t="s">
        <v>123</v>
      </c>
      <c r="C109" s="60">
        <f t="shared" si="7"/>
        <v>252244</v>
      </c>
      <c r="D109" s="51">
        <v>252244</v>
      </c>
    </row>
    <row r="110" spans="1:23" ht="409.6" x14ac:dyDescent="0.2">
      <c r="B110" s="1" t="s">
        <v>156</v>
      </c>
      <c r="C110" s="60">
        <f t="shared" si="7"/>
        <v>600373425</v>
      </c>
      <c r="D110" s="51">
        <v>4330</v>
      </c>
      <c r="M110" s="51">
        <v>600000000</v>
      </c>
      <c r="N110" s="51">
        <v>369095</v>
      </c>
    </row>
    <row r="111" spans="1:23" ht="409.6" x14ac:dyDescent="0.2">
      <c r="B111" s="1" t="s">
        <v>38</v>
      </c>
      <c r="C111" s="60">
        <f t="shared" si="7"/>
        <v>11761070</v>
      </c>
      <c r="D111" s="51">
        <v>19050</v>
      </c>
      <c r="M111" s="51">
        <v>10000000</v>
      </c>
      <c r="N111" s="51">
        <v>1742020</v>
      </c>
    </row>
    <row r="112" spans="1:23" ht="409.6" x14ac:dyDescent="0.2">
      <c r="B112" s="1" t="s">
        <v>40</v>
      </c>
      <c r="C112" s="60">
        <f t="shared" si="7"/>
        <v>0</v>
      </c>
    </row>
    <row r="113" spans="2:23" s="3" customFormat="1" ht="409.6" x14ac:dyDescent="0.2">
      <c r="B113" s="1" t="s">
        <v>42</v>
      </c>
      <c r="C113" s="60">
        <f t="shared" si="7"/>
        <v>0</v>
      </c>
      <c r="D113" s="51"/>
      <c r="E113" s="51"/>
      <c r="F113" s="51"/>
      <c r="G113" s="51"/>
      <c r="H113" s="51"/>
      <c r="I113" s="51"/>
      <c r="J113" s="51"/>
      <c r="K113" s="51"/>
      <c r="L113" s="51"/>
      <c r="M113" s="51"/>
      <c r="N113" s="51"/>
      <c r="O113" s="51"/>
      <c r="P113" s="51"/>
      <c r="Q113" s="51"/>
      <c r="R113" s="51"/>
      <c r="S113" s="51"/>
      <c r="T113" s="51"/>
      <c r="U113" s="51"/>
      <c r="V113" s="51"/>
      <c r="W113" s="51"/>
    </row>
    <row r="114" spans="2:23" s="3" customFormat="1" ht="409.6" x14ac:dyDescent="0.2">
      <c r="B114" s="1" t="s">
        <v>43</v>
      </c>
      <c r="C114" s="60">
        <f t="shared" si="7"/>
        <v>80376</v>
      </c>
      <c r="D114" s="51">
        <v>20355</v>
      </c>
      <c r="E114" s="51"/>
      <c r="F114" s="51"/>
      <c r="G114" s="51"/>
      <c r="H114" s="51">
        <v>32967</v>
      </c>
      <c r="I114" s="51"/>
      <c r="J114" s="51"/>
      <c r="K114" s="51"/>
      <c r="L114" s="51"/>
      <c r="M114" s="51"/>
      <c r="N114" s="51"/>
      <c r="O114" s="51"/>
      <c r="P114" s="51"/>
      <c r="Q114" s="51">
        <v>27054</v>
      </c>
      <c r="R114" s="51"/>
      <c r="S114" s="51"/>
      <c r="T114" s="51"/>
      <c r="U114" s="51"/>
      <c r="V114" s="51"/>
      <c r="W114" s="51"/>
    </row>
    <row r="115" spans="2:23" s="3" customFormat="1" ht="409.6" x14ac:dyDescent="0.2">
      <c r="B115" s="1" t="s">
        <v>174</v>
      </c>
      <c r="C115" s="60">
        <f t="shared" si="7"/>
        <v>7620</v>
      </c>
      <c r="D115" s="51">
        <v>7620</v>
      </c>
      <c r="E115" s="51"/>
      <c r="F115" s="51"/>
      <c r="G115" s="51"/>
      <c r="H115" s="51"/>
      <c r="I115" s="51"/>
      <c r="J115" s="51"/>
      <c r="K115" s="51"/>
      <c r="L115" s="51"/>
      <c r="M115" s="51"/>
      <c r="N115" s="51"/>
      <c r="O115" s="51"/>
      <c r="P115" s="51"/>
      <c r="Q115" s="51"/>
      <c r="R115" s="51"/>
      <c r="S115" s="51"/>
      <c r="T115" s="51"/>
      <c r="U115" s="51"/>
      <c r="V115" s="51"/>
      <c r="W115" s="51"/>
    </row>
    <row r="116" spans="2:23" s="3" customFormat="1" ht="409.6" x14ac:dyDescent="0.2">
      <c r="B116" s="1" t="s">
        <v>173</v>
      </c>
      <c r="C116" s="60">
        <f t="shared" si="7"/>
        <v>7286</v>
      </c>
      <c r="D116" s="51">
        <v>7286</v>
      </c>
      <c r="E116" s="51"/>
      <c r="F116" s="51"/>
      <c r="G116" s="51"/>
      <c r="H116" s="51"/>
      <c r="I116" s="51"/>
      <c r="J116" s="51"/>
      <c r="K116" s="51"/>
      <c r="L116" s="51"/>
      <c r="M116" s="51"/>
      <c r="N116" s="51"/>
      <c r="O116" s="51"/>
      <c r="P116" s="51"/>
      <c r="Q116" s="51"/>
      <c r="R116" s="51"/>
      <c r="S116" s="51"/>
      <c r="T116" s="51"/>
      <c r="U116" s="51"/>
      <c r="V116" s="51"/>
      <c r="W116" s="51"/>
    </row>
    <row r="117" spans="2:23" s="3" customFormat="1" ht="409.6" x14ac:dyDescent="0.2">
      <c r="B117" s="1" t="s">
        <v>137</v>
      </c>
      <c r="C117" s="60">
        <f t="shared" si="7"/>
        <v>0</v>
      </c>
      <c r="D117" s="51"/>
      <c r="E117" s="51"/>
      <c r="F117" s="51"/>
      <c r="G117" s="51"/>
      <c r="H117" s="51"/>
      <c r="I117" s="51"/>
      <c r="J117" s="51"/>
      <c r="K117" s="51"/>
      <c r="L117" s="51"/>
      <c r="M117" s="51"/>
      <c r="N117" s="51"/>
      <c r="O117" s="51"/>
      <c r="P117" s="51"/>
      <c r="Q117" s="51"/>
      <c r="R117" s="51"/>
      <c r="S117" s="51"/>
      <c r="T117" s="51"/>
      <c r="U117" s="51"/>
      <c r="V117" s="51"/>
      <c r="W117" s="51"/>
    </row>
    <row r="118" spans="2:23" s="3" customFormat="1" ht="409.6" x14ac:dyDescent="0.2">
      <c r="B118" s="1" t="s">
        <v>49</v>
      </c>
      <c r="C118" s="60">
        <f t="shared" si="7"/>
        <v>71000</v>
      </c>
      <c r="D118" s="51"/>
      <c r="E118" s="51"/>
      <c r="F118" s="51"/>
      <c r="G118" s="51"/>
      <c r="H118" s="51"/>
      <c r="I118" s="51"/>
      <c r="J118" s="51"/>
      <c r="K118" s="51"/>
      <c r="L118" s="51"/>
      <c r="M118" s="51"/>
      <c r="N118" s="51">
        <v>71000</v>
      </c>
      <c r="O118" s="51"/>
      <c r="P118" s="51"/>
      <c r="Q118" s="51"/>
      <c r="R118" s="51"/>
      <c r="S118" s="51"/>
      <c r="T118" s="51"/>
      <c r="U118" s="51"/>
      <c r="V118" s="51"/>
      <c r="W118" s="51"/>
    </row>
    <row r="119" spans="2:23" s="3" customFormat="1" ht="409.6" x14ac:dyDescent="0.2">
      <c r="B119" s="1" t="s">
        <v>50</v>
      </c>
      <c r="C119" s="60">
        <f t="shared" si="7"/>
        <v>87875</v>
      </c>
      <c r="D119" s="51"/>
      <c r="E119" s="51"/>
      <c r="F119" s="51"/>
      <c r="G119" s="51"/>
      <c r="H119" s="51"/>
      <c r="I119" s="51"/>
      <c r="J119" s="51"/>
      <c r="K119" s="51"/>
      <c r="L119" s="51"/>
      <c r="M119" s="51"/>
      <c r="N119" s="51"/>
      <c r="O119" s="51"/>
      <c r="P119" s="51"/>
      <c r="Q119" s="51"/>
      <c r="R119" s="51"/>
      <c r="S119" s="51"/>
      <c r="T119" s="51"/>
      <c r="U119" s="51"/>
      <c r="V119" s="51"/>
      <c r="W119" s="51">
        <v>87875</v>
      </c>
    </row>
    <row r="120" spans="2:23" s="3" customFormat="1" ht="409.6" x14ac:dyDescent="0.2">
      <c r="B120" s="1" t="s">
        <v>175</v>
      </c>
      <c r="C120" s="60">
        <f t="shared" si="7"/>
        <v>60278</v>
      </c>
      <c r="D120" s="51"/>
      <c r="E120" s="51"/>
      <c r="F120" s="51"/>
      <c r="G120" s="51"/>
      <c r="H120" s="51"/>
      <c r="I120" s="51"/>
      <c r="J120" s="51">
        <v>60278</v>
      </c>
      <c r="K120" s="51"/>
      <c r="L120" s="51"/>
      <c r="M120" s="51"/>
      <c r="N120" s="51"/>
      <c r="O120" s="51"/>
      <c r="P120" s="51"/>
      <c r="Q120" s="51"/>
      <c r="R120" s="51"/>
      <c r="S120" s="51"/>
      <c r="T120" s="51"/>
      <c r="U120" s="51"/>
      <c r="V120" s="51"/>
      <c r="W120" s="51"/>
    </row>
    <row r="121" spans="2:23" s="3" customFormat="1" ht="409.6" x14ac:dyDescent="0.2">
      <c r="B121" s="1" t="s">
        <v>53</v>
      </c>
      <c r="C121" s="60">
        <f t="shared" si="7"/>
        <v>1018946749</v>
      </c>
      <c r="D121" s="51">
        <v>104019</v>
      </c>
      <c r="E121" s="51"/>
      <c r="F121" s="51">
        <v>8210</v>
      </c>
      <c r="G121" s="51"/>
      <c r="H121" s="51"/>
      <c r="I121" s="51"/>
      <c r="J121" s="51"/>
      <c r="K121" s="51"/>
      <c r="L121" s="51"/>
      <c r="M121" s="51">
        <v>1009000000</v>
      </c>
      <c r="N121" s="51">
        <v>456000</v>
      </c>
      <c r="O121" s="51"/>
      <c r="P121" s="51"/>
      <c r="Q121" s="51">
        <v>9378520</v>
      </c>
      <c r="R121" s="51"/>
      <c r="S121" s="51"/>
      <c r="T121" s="51"/>
      <c r="U121" s="51"/>
      <c r="V121" s="51"/>
      <c r="W121" s="51"/>
    </row>
    <row r="122" spans="2:23" s="3" customFormat="1" ht="409.6" x14ac:dyDescent="0.2">
      <c r="B122" s="1" t="s">
        <v>54</v>
      </c>
      <c r="C122" s="60">
        <f t="shared" si="7"/>
        <v>5154370</v>
      </c>
      <c r="D122" s="51"/>
      <c r="E122" s="51"/>
      <c r="F122" s="51"/>
      <c r="G122" s="51">
        <v>6030</v>
      </c>
      <c r="H122" s="51"/>
      <c r="I122" s="51"/>
      <c r="J122" s="51"/>
      <c r="K122" s="51"/>
      <c r="L122" s="51"/>
      <c r="M122" s="51">
        <v>148340</v>
      </c>
      <c r="N122" s="51"/>
      <c r="O122" s="51"/>
      <c r="P122" s="51"/>
      <c r="Q122" s="51">
        <v>5000000</v>
      </c>
      <c r="R122" s="51"/>
      <c r="S122" s="51"/>
      <c r="T122" s="51"/>
      <c r="U122" s="51"/>
      <c r="V122" s="51"/>
      <c r="W122" s="51"/>
    </row>
    <row r="123" spans="2:23" s="3" customFormat="1" ht="409.6" x14ac:dyDescent="0.2">
      <c r="B123" s="1" t="s">
        <v>98</v>
      </c>
      <c r="C123" s="60">
        <f t="shared" si="7"/>
        <v>88682</v>
      </c>
      <c r="D123" s="51">
        <v>12052</v>
      </c>
      <c r="E123" s="51"/>
      <c r="F123" s="51"/>
      <c r="G123" s="51"/>
      <c r="H123" s="51">
        <v>71250</v>
      </c>
      <c r="I123" s="51"/>
      <c r="J123" s="51"/>
      <c r="K123" s="51"/>
      <c r="L123" s="51"/>
      <c r="M123" s="51">
        <v>5380</v>
      </c>
      <c r="N123" s="51"/>
      <c r="O123" s="51"/>
      <c r="P123" s="51"/>
      <c r="Q123" s="51"/>
      <c r="R123" s="51"/>
      <c r="S123" s="51"/>
      <c r="T123" s="51"/>
      <c r="U123" s="51"/>
      <c r="V123" s="51"/>
      <c r="W123" s="51"/>
    </row>
    <row r="124" spans="2:23" s="3" customFormat="1" ht="409.6" x14ac:dyDescent="0.2">
      <c r="B124" s="1" t="s">
        <v>140</v>
      </c>
      <c r="C124" s="60">
        <f t="shared" si="7"/>
        <v>0</v>
      </c>
      <c r="D124" s="51"/>
      <c r="E124" s="51"/>
      <c r="F124" s="51"/>
      <c r="G124" s="51"/>
      <c r="H124" s="51"/>
      <c r="I124" s="51"/>
      <c r="J124" s="51"/>
      <c r="K124" s="51"/>
      <c r="L124" s="51"/>
      <c r="M124" s="51"/>
      <c r="N124" s="51"/>
      <c r="O124" s="51"/>
      <c r="P124" s="51"/>
      <c r="Q124" s="51"/>
      <c r="R124" s="51"/>
      <c r="S124" s="51"/>
      <c r="T124" s="51"/>
      <c r="U124" s="51"/>
      <c r="V124" s="51"/>
      <c r="W124" s="51"/>
    </row>
    <row r="125" spans="2:23" s="3" customFormat="1" ht="409.6" x14ac:dyDescent="0.2">
      <c r="B125" s="1" t="s">
        <v>57</v>
      </c>
      <c r="C125" s="60">
        <f t="shared" si="7"/>
        <v>110470</v>
      </c>
      <c r="D125" s="51"/>
      <c r="E125" s="51"/>
      <c r="F125" s="51"/>
      <c r="G125" s="51"/>
      <c r="H125" s="51"/>
      <c r="I125" s="51"/>
      <c r="J125" s="51"/>
      <c r="K125" s="51"/>
      <c r="L125" s="51"/>
      <c r="M125" s="51"/>
      <c r="N125" s="51">
        <v>110470</v>
      </c>
      <c r="O125" s="51"/>
      <c r="P125" s="51"/>
      <c r="Q125" s="51"/>
      <c r="R125" s="51"/>
      <c r="S125" s="51"/>
      <c r="T125" s="51"/>
      <c r="U125" s="51"/>
      <c r="V125" s="51"/>
      <c r="W125" s="51"/>
    </row>
    <row r="126" spans="2:23" s="3" customFormat="1" ht="409.6" x14ac:dyDescent="0.2">
      <c r="B126" s="1" t="s">
        <v>115</v>
      </c>
      <c r="C126" s="60">
        <f t="shared" si="7"/>
        <v>15356252</v>
      </c>
      <c r="D126" s="51">
        <v>8171</v>
      </c>
      <c r="E126" s="51"/>
      <c r="F126" s="51"/>
      <c r="G126" s="51">
        <v>150000</v>
      </c>
      <c r="H126" s="51"/>
      <c r="I126" s="51"/>
      <c r="J126" s="51"/>
      <c r="K126" s="51"/>
      <c r="L126" s="51"/>
      <c r="M126" s="51">
        <v>15089081</v>
      </c>
      <c r="N126" s="51">
        <v>109000</v>
      </c>
      <c r="O126" s="51"/>
      <c r="P126" s="51"/>
      <c r="Q126" s="51"/>
      <c r="R126" s="51"/>
      <c r="S126" s="51"/>
      <c r="T126" s="51"/>
      <c r="U126" s="51"/>
      <c r="V126" s="51"/>
      <c r="W126" s="51"/>
    </row>
    <row r="127" spans="2:23" s="3" customFormat="1" ht="409.6" x14ac:dyDescent="0.2">
      <c r="B127" s="1" t="s">
        <v>61</v>
      </c>
      <c r="C127" s="60">
        <f>SUM(D127:W127)</f>
        <v>810285</v>
      </c>
      <c r="D127" s="51">
        <v>134455</v>
      </c>
      <c r="E127" s="51"/>
      <c r="F127" s="51">
        <v>2550</v>
      </c>
      <c r="G127" s="51">
        <v>17000</v>
      </c>
      <c r="H127" s="51"/>
      <c r="I127" s="51"/>
      <c r="J127" s="51"/>
      <c r="K127" s="51"/>
      <c r="L127" s="51"/>
      <c r="M127" s="51"/>
      <c r="N127" s="51">
        <v>576280</v>
      </c>
      <c r="O127" s="51"/>
      <c r="P127" s="51"/>
      <c r="Q127" s="51"/>
      <c r="R127" s="51">
        <v>80000</v>
      </c>
      <c r="S127" s="51"/>
      <c r="T127" s="51"/>
      <c r="U127" s="51"/>
      <c r="V127" s="51"/>
      <c r="W127" s="51"/>
    </row>
    <row r="128" spans="2:23" s="3" customFormat="1" ht="409.6" x14ac:dyDescent="0.2">
      <c r="B128" s="1" t="s">
        <v>176</v>
      </c>
      <c r="C128" s="60">
        <f>SUM(D128:W128)</f>
        <v>5000000</v>
      </c>
      <c r="D128" s="51"/>
      <c r="E128" s="51"/>
      <c r="F128" s="51"/>
      <c r="G128" s="51"/>
      <c r="H128" s="51"/>
      <c r="I128" s="51"/>
      <c r="J128" s="51"/>
      <c r="K128" s="51"/>
      <c r="L128" s="51"/>
      <c r="M128" s="51"/>
      <c r="N128" s="51"/>
      <c r="O128" s="51"/>
      <c r="P128" s="51"/>
      <c r="Q128" s="51"/>
      <c r="R128" s="51"/>
      <c r="S128" s="51"/>
      <c r="T128" s="51"/>
      <c r="U128" s="51"/>
      <c r="V128" s="51"/>
      <c r="W128" s="51">
        <v>5000000</v>
      </c>
    </row>
    <row r="129" spans="1:24" s="35" customFormat="1" ht="18.75" customHeight="1" x14ac:dyDescent="0.2">
      <c r="B129" s="25" t="s">
        <v>71</v>
      </c>
      <c r="C129" s="56">
        <f t="shared" ref="C129:V129" si="8">SUM(C97:C127)</f>
        <v>2211467673</v>
      </c>
      <c r="D129" s="62">
        <f t="shared" si="8"/>
        <v>899832</v>
      </c>
      <c r="E129" s="62">
        <f t="shared" si="8"/>
        <v>0</v>
      </c>
      <c r="F129" s="62">
        <f t="shared" si="8"/>
        <v>14560</v>
      </c>
      <c r="G129" s="62">
        <f t="shared" si="8"/>
        <v>493043</v>
      </c>
      <c r="H129" s="62">
        <f t="shared" si="8"/>
        <v>154217</v>
      </c>
      <c r="I129" s="62">
        <f t="shared" si="8"/>
        <v>0</v>
      </c>
      <c r="J129" s="62">
        <f t="shared" si="8"/>
        <v>133012</v>
      </c>
      <c r="K129" s="62">
        <f t="shared" si="8"/>
        <v>0</v>
      </c>
      <c r="L129" s="62">
        <f t="shared" si="8"/>
        <v>0</v>
      </c>
      <c r="M129" s="62">
        <f t="shared" si="8"/>
        <v>2166033594</v>
      </c>
      <c r="N129" s="62">
        <f t="shared" si="8"/>
        <v>4074077</v>
      </c>
      <c r="O129" s="62">
        <f t="shared" si="8"/>
        <v>0</v>
      </c>
      <c r="P129" s="62">
        <f t="shared" si="8"/>
        <v>0</v>
      </c>
      <c r="Q129" s="62">
        <f t="shared" si="8"/>
        <v>34405574</v>
      </c>
      <c r="R129" s="62">
        <f t="shared" si="8"/>
        <v>80000</v>
      </c>
      <c r="S129" s="62">
        <f t="shared" si="8"/>
        <v>1700</v>
      </c>
      <c r="T129" s="62">
        <f t="shared" si="8"/>
        <v>0</v>
      </c>
      <c r="U129" s="62">
        <f t="shared" si="8"/>
        <v>90189</v>
      </c>
      <c r="V129" s="62">
        <f t="shared" si="8"/>
        <v>0</v>
      </c>
      <c r="W129" s="62">
        <f>SUM(W97:W128)</f>
        <v>10087875</v>
      </c>
    </row>
    <row r="130" spans="1:24" ht="409.6" x14ac:dyDescent="0.2">
      <c r="A130" s="3"/>
    </row>
    <row r="131" spans="1:24" ht="409.6" x14ac:dyDescent="0.2">
      <c r="A131" s="7" t="s">
        <v>69</v>
      </c>
      <c r="B131" s="1" t="s">
        <v>99</v>
      </c>
      <c r="C131" s="60">
        <f>SUM(D131:W131)</f>
        <v>500849</v>
      </c>
      <c r="D131" s="51">
        <v>34810</v>
      </c>
      <c r="I131" s="51">
        <v>113813</v>
      </c>
      <c r="J131" s="51">
        <v>2156</v>
      </c>
      <c r="M131" s="51">
        <v>350070</v>
      </c>
    </row>
    <row r="132" spans="1:24" ht="409.6" x14ac:dyDescent="0.2">
      <c r="A132" s="7" t="s">
        <v>68</v>
      </c>
      <c r="B132" s="1" t="s">
        <v>48</v>
      </c>
      <c r="C132" s="60">
        <f>SUM(D132:W132)</f>
        <v>0</v>
      </c>
    </row>
    <row r="133" spans="1:24" ht="409.6" x14ac:dyDescent="0.2">
      <c r="B133" s="1" t="s">
        <v>119</v>
      </c>
      <c r="C133" s="60">
        <f>SUM(D133:W133)</f>
        <v>30245</v>
      </c>
      <c r="D133" s="51">
        <v>12245</v>
      </c>
      <c r="H133" s="51">
        <v>18000</v>
      </c>
    </row>
    <row r="134" spans="1:24" s="35" customFormat="1" ht="18.75" customHeight="1" x14ac:dyDescent="0.2">
      <c r="A134" s="34"/>
      <c r="B134" s="25" t="s">
        <v>71</v>
      </c>
      <c r="C134" s="56">
        <f>SUM(C131:C133)</f>
        <v>531094</v>
      </c>
      <c r="D134" s="62">
        <f>SUM(D131:D133)</f>
        <v>47055</v>
      </c>
      <c r="E134" s="62">
        <f t="shared" ref="E134:W134" si="9">SUM(E131:E133)</f>
        <v>0</v>
      </c>
      <c r="F134" s="62">
        <f t="shared" si="9"/>
        <v>0</v>
      </c>
      <c r="G134" s="62">
        <f t="shared" si="9"/>
        <v>0</v>
      </c>
      <c r="H134" s="62">
        <f t="shared" si="9"/>
        <v>18000</v>
      </c>
      <c r="I134" s="62">
        <f t="shared" si="9"/>
        <v>113813</v>
      </c>
      <c r="J134" s="62">
        <f t="shared" si="9"/>
        <v>2156</v>
      </c>
      <c r="K134" s="62">
        <f t="shared" si="9"/>
        <v>0</v>
      </c>
      <c r="L134" s="62">
        <f t="shared" si="9"/>
        <v>0</v>
      </c>
      <c r="M134" s="62">
        <f t="shared" si="9"/>
        <v>350070</v>
      </c>
      <c r="N134" s="62">
        <f t="shared" si="9"/>
        <v>0</v>
      </c>
      <c r="O134" s="62">
        <f t="shared" si="9"/>
        <v>0</v>
      </c>
      <c r="P134" s="62">
        <f t="shared" si="9"/>
        <v>0</v>
      </c>
      <c r="Q134" s="62">
        <f t="shared" si="9"/>
        <v>0</v>
      </c>
      <c r="R134" s="62">
        <f t="shared" si="9"/>
        <v>0</v>
      </c>
      <c r="S134" s="62">
        <f t="shared" si="9"/>
        <v>0</v>
      </c>
      <c r="T134" s="62">
        <f t="shared" si="9"/>
        <v>0</v>
      </c>
      <c r="U134" s="62">
        <f t="shared" si="9"/>
        <v>0</v>
      </c>
      <c r="V134" s="62">
        <f t="shared" si="9"/>
        <v>0</v>
      </c>
      <c r="W134" s="62">
        <f t="shared" si="9"/>
        <v>0</v>
      </c>
      <c r="X134" s="23"/>
    </row>
    <row r="136" spans="1:24" ht="27.6" customHeight="1" x14ac:dyDescent="0.2"/>
    <row r="137" spans="1:24" ht="28.9" customHeight="1" x14ac:dyDescent="0.2">
      <c r="B137" s="69" t="s">
        <v>149</v>
      </c>
      <c r="C137" s="69"/>
      <c r="D137" s="69"/>
      <c r="E137" s="69"/>
      <c r="F137" s="69"/>
      <c r="G137" s="69"/>
      <c r="H137" s="69"/>
      <c r="I137" s="69"/>
      <c r="J137" s="69"/>
      <c r="K137" s="69"/>
      <c r="L137" s="69"/>
      <c r="M137" s="69"/>
      <c r="N137" s="66"/>
      <c r="O137" s="66"/>
    </row>
  </sheetData>
  <mergeCells count="1">
    <mergeCell ref="B137:M137"/>
  </mergeCells>
  <pageMargins left="0.70866141732283472" right="0.70866141732283472" top="0.78740157480314965" bottom="0.78740157480314965" header="0.31496062992125984" footer="0.31496062992125984"/>
  <pageSetup paperSize="8" scale="66" fitToHeight="2"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X137"/>
  <sheetViews>
    <sheetView tabSelected="1" topLeftCell="D1" workbookViewId="0">
      <selection activeCell="R20" sqref="R20"/>
    </sheetView>
  </sheetViews>
  <sheetFormatPr baseColWidth="10" defaultColWidth="9.7109375" defaultRowHeight="12.75" x14ac:dyDescent="0.2"/>
  <cols>
    <col min="1" max="1" width="10.7109375" style="7" bestFit="1" customWidth="1"/>
    <col min="2" max="2" width="33.28515625" style="1" customWidth="1"/>
    <col min="3" max="3" width="14.85546875" style="49" customWidth="1"/>
    <col min="4" max="4" width="10.85546875" style="51" bestFit="1" customWidth="1"/>
    <col min="5" max="5" width="11" style="51" customWidth="1"/>
    <col min="6" max="6" width="10.85546875" style="51" bestFit="1" customWidth="1"/>
    <col min="7" max="7" width="11" style="51" customWidth="1"/>
    <col min="8" max="8" width="10.85546875" style="51" bestFit="1" customWidth="1"/>
    <col min="9" max="9" width="12.85546875" style="51" customWidth="1"/>
    <col min="10" max="10" width="11.28515625" style="51" customWidth="1"/>
    <col min="11" max="12" width="10.85546875" style="51" bestFit="1" customWidth="1"/>
    <col min="13" max="13" width="15.7109375" style="51" customWidth="1"/>
    <col min="14" max="14" width="11.85546875" style="51" bestFit="1" customWidth="1"/>
    <col min="15" max="16" width="11.85546875" style="51" customWidth="1"/>
    <col min="17" max="17" width="13.140625" style="51" bestFit="1" customWidth="1"/>
    <col min="18" max="18" width="11.7109375" style="51" customWidth="1"/>
    <col min="19" max="21" width="10.85546875" style="51" bestFit="1" customWidth="1"/>
    <col min="22" max="22" width="10.85546875" style="51" customWidth="1"/>
    <col min="23" max="23" width="11.7109375" style="51" bestFit="1" customWidth="1"/>
    <col min="24" max="16384" width="9.7109375" style="3"/>
  </cols>
  <sheetData>
    <row r="2" spans="1:23" ht="23.25" x14ac:dyDescent="0.35">
      <c r="B2" s="31" t="s">
        <v>178</v>
      </c>
      <c r="D2" s="50"/>
      <c r="E2" s="50"/>
      <c r="F2" s="50"/>
      <c r="G2" s="50"/>
      <c r="H2" s="50"/>
      <c r="I2" s="50"/>
      <c r="J2" s="50"/>
      <c r="K2" s="50"/>
      <c r="L2" s="50"/>
      <c r="M2" s="50"/>
      <c r="N2" s="50"/>
      <c r="O2" s="50"/>
      <c r="P2" s="50"/>
      <c r="Q2" s="50"/>
      <c r="R2" s="50"/>
      <c r="S2" s="50"/>
      <c r="T2" s="50"/>
      <c r="U2" s="50"/>
      <c r="V2" s="50"/>
      <c r="W2" s="50"/>
    </row>
    <row r="4" spans="1:23" s="26" customFormat="1" x14ac:dyDescent="0.2">
      <c r="A4" s="16" t="s">
        <v>63</v>
      </c>
      <c r="B4" s="16" t="s">
        <v>0</v>
      </c>
      <c r="C4" s="52" t="s">
        <v>14</v>
      </c>
      <c r="D4" s="53" t="s">
        <v>3</v>
      </c>
      <c r="E4" s="53" t="s">
        <v>17</v>
      </c>
      <c r="F4" s="53" t="s">
        <v>2</v>
      </c>
      <c r="G4" s="53" t="s">
        <v>1</v>
      </c>
      <c r="H4" s="53" t="s">
        <v>4</v>
      </c>
      <c r="I4" s="53" t="s">
        <v>5</v>
      </c>
      <c r="J4" s="53" t="s">
        <v>6</v>
      </c>
      <c r="K4" s="53" t="s">
        <v>7</v>
      </c>
      <c r="L4" s="53" t="s">
        <v>120</v>
      </c>
      <c r="M4" s="53" t="s">
        <v>8</v>
      </c>
      <c r="N4" s="53" t="s">
        <v>9</v>
      </c>
      <c r="O4" s="53" t="s">
        <v>177</v>
      </c>
      <c r="P4" s="53" t="s">
        <v>10</v>
      </c>
      <c r="Q4" s="53" t="s">
        <v>11</v>
      </c>
      <c r="R4" s="53" t="s">
        <v>16</v>
      </c>
      <c r="S4" s="53" t="s">
        <v>15</v>
      </c>
      <c r="T4" s="53" t="s">
        <v>12</v>
      </c>
      <c r="U4" s="53" t="s">
        <v>13</v>
      </c>
      <c r="V4" s="53" t="s">
        <v>162</v>
      </c>
      <c r="W4" s="53" t="s">
        <v>139</v>
      </c>
    </row>
    <row r="5" spans="1:23" s="11" customFormat="1" x14ac:dyDescent="0.2">
      <c r="A5" s="8"/>
      <c r="B5" s="13"/>
      <c r="C5" s="54"/>
      <c r="D5" s="55"/>
      <c r="E5" s="55"/>
      <c r="F5" s="55"/>
      <c r="G5" s="55"/>
      <c r="H5" s="55"/>
      <c r="I5" s="55"/>
      <c r="J5" s="55"/>
      <c r="K5" s="55"/>
      <c r="L5" s="55"/>
      <c r="M5" s="55"/>
      <c r="N5" s="55"/>
      <c r="O5" s="55"/>
      <c r="P5" s="55"/>
      <c r="Q5" s="55"/>
      <c r="R5" s="55"/>
      <c r="S5" s="55"/>
      <c r="T5" s="55"/>
      <c r="U5" s="55"/>
      <c r="V5" s="55"/>
      <c r="W5" s="55"/>
    </row>
    <row r="6" spans="1:23" s="32" customFormat="1" x14ac:dyDescent="0.2">
      <c r="A6" s="33"/>
      <c r="B6" s="20" t="s">
        <v>180</v>
      </c>
      <c r="C6" s="56">
        <f t="shared" ref="C6:W6" si="0">SUM(C52+C77+C95+C129+C134)</f>
        <v>405270501</v>
      </c>
      <c r="D6" s="57">
        <f t="shared" si="0"/>
        <v>1078695</v>
      </c>
      <c r="E6" s="57">
        <f t="shared" si="0"/>
        <v>0</v>
      </c>
      <c r="F6" s="57">
        <f t="shared" si="0"/>
        <v>441862</v>
      </c>
      <c r="G6" s="57">
        <f t="shared" si="0"/>
        <v>770498</v>
      </c>
      <c r="H6" s="57">
        <f t="shared" si="0"/>
        <v>2342670</v>
      </c>
      <c r="I6" s="57">
        <f t="shared" si="0"/>
        <v>32682183</v>
      </c>
      <c r="J6" s="57">
        <f t="shared" si="0"/>
        <v>97654</v>
      </c>
      <c r="K6" s="57">
        <f t="shared" si="0"/>
        <v>2094053</v>
      </c>
      <c r="L6" s="57">
        <f t="shared" si="0"/>
        <v>5506166</v>
      </c>
      <c r="M6" s="57">
        <f t="shared" si="0"/>
        <v>215858148</v>
      </c>
      <c r="N6" s="57">
        <f t="shared" si="0"/>
        <v>41658396</v>
      </c>
      <c r="O6" s="57">
        <f t="shared" si="0"/>
        <v>0</v>
      </c>
      <c r="P6" s="57">
        <f t="shared" si="0"/>
        <v>889116</v>
      </c>
      <c r="Q6" s="57">
        <f t="shared" si="0"/>
        <v>14053213</v>
      </c>
      <c r="R6" s="57">
        <f t="shared" si="0"/>
        <v>18139367</v>
      </c>
      <c r="S6" s="57">
        <f t="shared" si="0"/>
        <v>6614935</v>
      </c>
      <c r="T6" s="57">
        <f t="shared" si="0"/>
        <v>75786954</v>
      </c>
      <c r="U6" s="57">
        <f t="shared" si="0"/>
        <v>5859244</v>
      </c>
      <c r="V6" s="57">
        <f t="shared" si="0"/>
        <v>0</v>
      </c>
      <c r="W6" s="57">
        <f t="shared" si="0"/>
        <v>20974195</v>
      </c>
    </row>
    <row r="7" spans="1:23" s="11" customFormat="1" x14ac:dyDescent="0.2">
      <c r="A7" s="8"/>
      <c r="B7" s="9"/>
      <c r="C7" s="58"/>
      <c r="D7" s="59"/>
      <c r="E7" s="59"/>
      <c r="F7" s="59"/>
      <c r="G7" s="59"/>
      <c r="H7" s="59"/>
      <c r="I7" s="59"/>
      <c r="J7" s="59"/>
      <c r="K7" s="59"/>
      <c r="L7" s="59"/>
      <c r="M7" s="59"/>
      <c r="N7" s="59"/>
      <c r="O7" s="59"/>
      <c r="P7" s="59"/>
      <c r="Q7" s="59"/>
      <c r="R7" s="59"/>
      <c r="S7" s="59"/>
      <c r="T7" s="59"/>
      <c r="U7" s="59"/>
      <c r="V7" s="59"/>
      <c r="W7" s="59"/>
    </row>
    <row r="8" spans="1:23" x14ac:dyDescent="0.2">
      <c r="A8" s="7" t="s">
        <v>64</v>
      </c>
      <c r="B8" s="1" t="s">
        <v>20</v>
      </c>
      <c r="C8" s="60">
        <f>SUM(D8:W8)</f>
        <v>0</v>
      </c>
    </row>
    <row r="9" spans="1:23" x14ac:dyDescent="0.2">
      <c r="B9" s="1" t="s">
        <v>23</v>
      </c>
      <c r="C9" s="60">
        <f t="shared" ref="C9:C51" si="1">SUM(D9:W9)</f>
        <v>0</v>
      </c>
    </row>
    <row r="10" spans="1:23" x14ac:dyDescent="0.2">
      <c r="A10" s="3"/>
      <c r="B10" s="1" t="s">
        <v>73</v>
      </c>
      <c r="C10" s="60">
        <f t="shared" si="1"/>
        <v>226329</v>
      </c>
      <c r="G10" s="51">
        <v>12480</v>
      </c>
      <c r="I10" s="51">
        <v>91681</v>
      </c>
      <c r="M10" s="51">
        <v>31133</v>
      </c>
      <c r="N10" s="51">
        <v>68235</v>
      </c>
      <c r="S10" s="51">
        <v>22800</v>
      </c>
    </row>
    <row r="11" spans="1:23" x14ac:dyDescent="0.2">
      <c r="B11" s="1" t="s">
        <v>24</v>
      </c>
      <c r="C11" s="60">
        <f t="shared" si="1"/>
        <v>25500</v>
      </c>
      <c r="D11" s="51">
        <v>500</v>
      </c>
      <c r="S11" s="51">
        <v>25000</v>
      </c>
    </row>
    <row r="12" spans="1:23" x14ac:dyDescent="0.2">
      <c r="B12" s="1" t="s">
        <v>74</v>
      </c>
      <c r="C12" s="60">
        <f t="shared" si="1"/>
        <v>0</v>
      </c>
    </row>
    <row r="13" spans="1:23" x14ac:dyDescent="0.2">
      <c r="B13" s="1" t="s">
        <v>75</v>
      </c>
      <c r="C13" s="60">
        <f t="shared" si="1"/>
        <v>11751</v>
      </c>
      <c r="I13" s="51">
        <v>11751</v>
      </c>
    </row>
    <row r="14" spans="1:23" x14ac:dyDescent="0.2">
      <c r="B14" s="1" t="s">
        <v>76</v>
      </c>
      <c r="C14" s="60">
        <f t="shared" si="1"/>
        <v>10745119</v>
      </c>
      <c r="F14" s="51">
        <v>67819</v>
      </c>
      <c r="G14" s="51">
        <v>5156</v>
      </c>
      <c r="H14" s="51">
        <v>801491</v>
      </c>
      <c r="I14" s="51">
        <v>1124516</v>
      </c>
      <c r="J14" s="51">
        <v>2173</v>
      </c>
      <c r="K14" s="51">
        <v>1103287</v>
      </c>
      <c r="M14" s="51">
        <v>3637444</v>
      </c>
      <c r="N14" s="51">
        <v>45041</v>
      </c>
      <c r="Q14" s="51">
        <v>1657288</v>
      </c>
      <c r="R14" s="51">
        <v>20972</v>
      </c>
      <c r="S14" s="51">
        <v>1787711</v>
      </c>
      <c r="T14" s="51">
        <v>288888</v>
      </c>
      <c r="U14" s="51">
        <v>200665</v>
      </c>
      <c r="V14" s="51">
        <v>2668</v>
      </c>
    </row>
    <row r="15" spans="1:23" x14ac:dyDescent="0.2">
      <c r="B15" s="1" t="s">
        <v>106</v>
      </c>
      <c r="C15" s="60">
        <f t="shared" si="1"/>
        <v>528460</v>
      </c>
      <c r="D15" s="61"/>
      <c r="E15" s="61"/>
      <c r="F15" s="61">
        <v>24000</v>
      </c>
      <c r="G15" s="61"/>
      <c r="H15" s="61"/>
      <c r="I15" s="61"/>
      <c r="J15" s="61"/>
      <c r="K15" s="61"/>
      <c r="L15" s="61"/>
      <c r="M15" s="61"/>
      <c r="N15" s="61"/>
      <c r="O15" s="61"/>
      <c r="P15" s="61"/>
      <c r="Q15" s="61"/>
      <c r="R15" s="61">
        <v>504460</v>
      </c>
      <c r="S15" s="61"/>
      <c r="T15" s="61"/>
      <c r="U15" s="61"/>
      <c r="V15" s="61"/>
      <c r="W15" s="61"/>
    </row>
    <row r="16" spans="1:23" x14ac:dyDescent="0.2">
      <c r="B16" s="1" t="s">
        <v>77</v>
      </c>
      <c r="C16" s="60">
        <f t="shared" si="1"/>
        <v>157620</v>
      </c>
      <c r="F16" s="51">
        <v>10967</v>
      </c>
      <c r="M16" s="51">
        <v>146653</v>
      </c>
    </row>
    <row r="17" spans="2:23" s="3" customFormat="1" ht="12.2" customHeight="1" x14ac:dyDescent="0.2">
      <c r="B17" s="1" t="s">
        <v>78</v>
      </c>
      <c r="C17" s="60">
        <f t="shared" si="1"/>
        <v>10624821</v>
      </c>
      <c r="D17" s="51"/>
      <c r="E17" s="51"/>
      <c r="F17" s="51">
        <v>32274</v>
      </c>
      <c r="G17" s="51">
        <v>120375</v>
      </c>
      <c r="H17" s="51">
        <v>59768</v>
      </c>
      <c r="I17" s="51"/>
      <c r="J17" s="51"/>
      <c r="K17" s="51">
        <v>722</v>
      </c>
      <c r="L17" s="51"/>
      <c r="M17" s="51">
        <v>5528299</v>
      </c>
      <c r="N17" s="51">
        <v>190338</v>
      </c>
      <c r="O17" s="51"/>
      <c r="P17" s="51"/>
      <c r="Q17" s="51">
        <v>954772</v>
      </c>
      <c r="R17" s="51">
        <v>77527</v>
      </c>
      <c r="S17" s="51">
        <v>2675774</v>
      </c>
      <c r="T17" s="51"/>
      <c r="U17" s="51">
        <v>199159</v>
      </c>
      <c r="V17" s="51">
        <v>68</v>
      </c>
      <c r="W17" s="51">
        <v>785745</v>
      </c>
    </row>
    <row r="18" spans="2:23" s="3" customFormat="1" x14ac:dyDescent="0.2">
      <c r="B18" s="1" t="s">
        <v>164</v>
      </c>
      <c r="C18" s="60">
        <f t="shared" si="1"/>
        <v>0</v>
      </c>
      <c r="D18" s="51"/>
      <c r="E18" s="51"/>
      <c r="F18" s="51"/>
      <c r="G18" s="51"/>
      <c r="H18" s="51"/>
      <c r="I18" s="51"/>
      <c r="J18" s="51"/>
      <c r="K18" s="51"/>
      <c r="L18" s="51"/>
      <c r="M18" s="51"/>
      <c r="N18" s="51"/>
      <c r="O18" s="51"/>
      <c r="P18" s="51"/>
      <c r="Q18" s="51"/>
      <c r="R18" s="51"/>
      <c r="S18" s="51"/>
      <c r="T18" s="51"/>
      <c r="U18" s="51"/>
      <c r="V18" s="51"/>
      <c r="W18" s="51"/>
    </row>
    <row r="19" spans="2:23" s="3" customFormat="1" x14ac:dyDescent="0.2">
      <c r="B19" s="1" t="s">
        <v>79</v>
      </c>
      <c r="C19" s="60">
        <f t="shared" si="1"/>
        <v>0</v>
      </c>
      <c r="D19" s="61"/>
      <c r="E19" s="61"/>
      <c r="F19" s="61"/>
      <c r="G19" s="61"/>
      <c r="H19" s="61"/>
      <c r="I19" s="61"/>
      <c r="J19" s="61"/>
      <c r="K19" s="61"/>
      <c r="L19" s="61"/>
      <c r="M19" s="61"/>
      <c r="N19" s="61"/>
      <c r="O19" s="61"/>
      <c r="P19" s="61"/>
      <c r="Q19" s="61"/>
      <c r="R19" s="61"/>
      <c r="S19" s="61"/>
      <c r="T19" s="61"/>
      <c r="U19" s="61"/>
      <c r="V19" s="61"/>
      <c r="W19" s="61"/>
    </row>
    <row r="20" spans="2:23" s="3" customFormat="1" x14ac:dyDescent="0.2">
      <c r="B20" s="1" t="s">
        <v>80</v>
      </c>
      <c r="C20" s="60">
        <f t="shared" si="1"/>
        <v>17313525</v>
      </c>
      <c r="D20" s="61"/>
      <c r="E20" s="61"/>
      <c r="F20" s="61"/>
      <c r="G20" s="61"/>
      <c r="H20" s="61"/>
      <c r="I20" s="61">
        <v>95222</v>
      </c>
      <c r="J20" s="61"/>
      <c r="K20" s="61">
        <v>2225</v>
      </c>
      <c r="L20" s="61">
        <v>71241</v>
      </c>
      <c r="M20" s="61">
        <v>10259519</v>
      </c>
      <c r="N20" s="61">
        <v>4337532</v>
      </c>
      <c r="O20" s="61"/>
      <c r="P20" s="61"/>
      <c r="Q20" s="61">
        <v>518</v>
      </c>
      <c r="R20" s="51">
        <v>2547200</v>
      </c>
      <c r="S20" s="61"/>
      <c r="T20" s="61"/>
      <c r="U20" s="61"/>
      <c r="V20" s="61">
        <v>68</v>
      </c>
      <c r="W20" s="61"/>
    </row>
    <row r="21" spans="2:23" s="3" customFormat="1" x14ac:dyDescent="0.2">
      <c r="B21" s="1" t="s">
        <v>81</v>
      </c>
      <c r="C21" s="60">
        <f t="shared" si="1"/>
        <v>961370</v>
      </c>
      <c r="D21" s="61"/>
      <c r="E21" s="61"/>
      <c r="F21" s="61"/>
      <c r="G21" s="61"/>
      <c r="H21" s="61"/>
      <c r="I21" s="61">
        <v>36853</v>
      </c>
      <c r="J21" s="61"/>
      <c r="K21" s="61"/>
      <c r="L21" s="61"/>
      <c r="M21" s="61">
        <v>924517</v>
      </c>
      <c r="N21" s="61"/>
      <c r="O21" s="61"/>
      <c r="P21" s="61"/>
      <c r="Q21" s="61"/>
      <c r="R21" s="61"/>
      <c r="S21" s="61"/>
      <c r="T21" s="61"/>
      <c r="U21" s="61"/>
      <c r="V21" s="61"/>
      <c r="W21" s="61"/>
    </row>
    <row r="22" spans="2:23" s="3" customFormat="1" x14ac:dyDescent="0.2">
      <c r="B22" s="1" t="s">
        <v>82</v>
      </c>
      <c r="C22" s="60">
        <f t="shared" si="1"/>
        <v>2780388</v>
      </c>
      <c r="D22" s="61"/>
      <c r="E22" s="61"/>
      <c r="F22" s="61">
        <v>87330</v>
      </c>
      <c r="G22" s="61"/>
      <c r="H22" s="61">
        <v>271281</v>
      </c>
      <c r="I22" s="61"/>
      <c r="J22" s="61"/>
      <c r="K22" s="61"/>
      <c r="L22" s="61">
        <v>9624</v>
      </c>
      <c r="M22" s="61">
        <v>431994</v>
      </c>
      <c r="N22" s="61">
        <v>122538</v>
      </c>
      <c r="O22" s="61"/>
      <c r="P22" s="61"/>
      <c r="Q22" s="61">
        <v>27408</v>
      </c>
      <c r="R22" s="61">
        <v>60000</v>
      </c>
      <c r="S22" s="61"/>
      <c r="T22" s="61">
        <v>1769945</v>
      </c>
      <c r="U22" s="61"/>
      <c r="V22" s="61">
        <v>68</v>
      </c>
      <c r="W22" s="61">
        <v>200</v>
      </c>
    </row>
    <row r="23" spans="2:23" s="3" customFormat="1" x14ac:dyDescent="0.2">
      <c r="B23" s="1" t="s">
        <v>123</v>
      </c>
      <c r="C23" s="60">
        <f t="shared" si="1"/>
        <v>0</v>
      </c>
      <c r="D23" s="61"/>
      <c r="E23" s="61"/>
      <c r="F23" s="61"/>
      <c r="G23" s="61"/>
      <c r="H23" s="61"/>
      <c r="I23" s="61"/>
      <c r="J23" s="61"/>
      <c r="K23" s="61"/>
      <c r="L23" s="61"/>
      <c r="M23" s="61"/>
      <c r="N23" s="61"/>
      <c r="O23" s="61"/>
      <c r="P23" s="61"/>
      <c r="Q23" s="61"/>
      <c r="R23" s="61"/>
      <c r="S23" s="61"/>
      <c r="T23" s="61"/>
      <c r="U23" s="61"/>
      <c r="V23" s="61"/>
      <c r="W23" s="61"/>
    </row>
    <row r="24" spans="2:23" s="3" customFormat="1" x14ac:dyDescent="0.2">
      <c r="B24" s="1" t="s">
        <v>165</v>
      </c>
      <c r="C24" s="60">
        <f t="shared" si="1"/>
        <v>0</v>
      </c>
      <c r="D24" s="61"/>
      <c r="E24" s="61"/>
      <c r="F24" s="61"/>
      <c r="G24" s="61"/>
      <c r="H24" s="61"/>
      <c r="I24" s="61"/>
      <c r="J24" s="61"/>
      <c r="K24" s="61"/>
      <c r="L24" s="61"/>
      <c r="M24" s="61"/>
      <c r="N24" s="61"/>
      <c r="O24" s="61"/>
      <c r="P24" s="61"/>
      <c r="Q24" s="61"/>
      <c r="R24" s="61"/>
      <c r="S24" s="61"/>
      <c r="T24" s="61"/>
      <c r="U24" s="61"/>
      <c r="V24" s="61"/>
      <c r="W24" s="61"/>
    </row>
    <row r="25" spans="2:23" s="3" customFormat="1" x14ac:dyDescent="0.2">
      <c r="B25" s="1" t="s">
        <v>37</v>
      </c>
      <c r="C25" s="60">
        <f t="shared" si="1"/>
        <v>0</v>
      </c>
      <c r="D25" s="61"/>
      <c r="E25" s="61"/>
      <c r="F25" s="61"/>
      <c r="G25" s="61"/>
      <c r="H25" s="61"/>
      <c r="I25" s="61"/>
      <c r="J25" s="61"/>
      <c r="K25" s="61"/>
      <c r="L25" s="61"/>
      <c r="M25" s="61"/>
      <c r="N25" s="61"/>
      <c r="O25" s="61"/>
      <c r="P25" s="61"/>
      <c r="Q25" s="61"/>
      <c r="R25" s="61"/>
      <c r="S25" s="61"/>
      <c r="T25" s="61"/>
      <c r="U25" s="61"/>
      <c r="V25" s="61"/>
      <c r="W25" s="61"/>
    </row>
    <row r="26" spans="2:23" s="3" customFormat="1" x14ac:dyDescent="0.2">
      <c r="B26" s="1" t="s">
        <v>39</v>
      </c>
      <c r="C26" s="60">
        <f t="shared" si="1"/>
        <v>0</v>
      </c>
      <c r="D26" s="51"/>
      <c r="E26" s="51"/>
      <c r="F26" s="51"/>
      <c r="G26" s="51"/>
      <c r="H26" s="51"/>
      <c r="I26" s="51"/>
      <c r="J26" s="51"/>
      <c r="K26" s="51"/>
      <c r="L26" s="51"/>
      <c r="M26" s="51"/>
      <c r="N26" s="51"/>
      <c r="O26" s="51"/>
      <c r="P26" s="51"/>
      <c r="Q26" s="51"/>
      <c r="R26" s="51"/>
      <c r="S26" s="51"/>
      <c r="T26" s="51"/>
      <c r="U26" s="51"/>
      <c r="V26" s="51"/>
      <c r="W26" s="51"/>
    </row>
    <row r="27" spans="2:23" s="3" customFormat="1" x14ac:dyDescent="0.2">
      <c r="B27" s="1" t="s">
        <v>41</v>
      </c>
      <c r="C27" s="60">
        <f t="shared" si="1"/>
        <v>0</v>
      </c>
      <c r="D27" s="61"/>
      <c r="E27" s="61"/>
      <c r="F27" s="61"/>
      <c r="G27" s="61"/>
      <c r="H27" s="61"/>
      <c r="I27" s="61"/>
      <c r="J27" s="61"/>
      <c r="K27" s="61"/>
      <c r="L27" s="61"/>
      <c r="M27" s="61"/>
      <c r="N27" s="61"/>
      <c r="O27" s="61"/>
      <c r="P27" s="61"/>
      <c r="Q27" s="61"/>
      <c r="R27" s="61"/>
      <c r="S27" s="61"/>
      <c r="T27" s="61"/>
      <c r="U27" s="61"/>
      <c r="V27" s="61"/>
      <c r="W27" s="61"/>
    </row>
    <row r="28" spans="2:23" s="3" customFormat="1" x14ac:dyDescent="0.2">
      <c r="B28" s="1" t="s">
        <v>83</v>
      </c>
      <c r="C28" s="60">
        <f t="shared" si="1"/>
        <v>8375</v>
      </c>
      <c r="D28" s="51"/>
      <c r="E28" s="51"/>
      <c r="F28" s="51"/>
      <c r="G28" s="51">
        <v>8375</v>
      </c>
      <c r="H28" s="51"/>
      <c r="I28" s="51"/>
      <c r="J28" s="51"/>
      <c r="K28" s="51"/>
      <c r="L28" s="51"/>
      <c r="M28" s="51"/>
      <c r="N28" s="51"/>
      <c r="O28" s="51"/>
      <c r="P28" s="51"/>
      <c r="Q28" s="51"/>
      <c r="R28" s="51"/>
      <c r="S28" s="51"/>
      <c r="T28" s="51"/>
      <c r="U28" s="51"/>
      <c r="V28" s="51"/>
      <c r="W28" s="51"/>
    </row>
    <row r="29" spans="2:23" s="3" customFormat="1" x14ac:dyDescent="0.2">
      <c r="B29" s="1" t="s">
        <v>44</v>
      </c>
      <c r="C29" s="60">
        <f t="shared" si="1"/>
        <v>0</v>
      </c>
      <c r="D29" s="51"/>
      <c r="E29" s="51"/>
      <c r="F29" s="51"/>
      <c r="G29" s="51"/>
      <c r="H29" s="51"/>
      <c r="I29" s="51"/>
      <c r="J29" s="51"/>
      <c r="K29" s="51"/>
      <c r="L29" s="51"/>
      <c r="M29" s="51"/>
      <c r="N29" s="51"/>
      <c r="O29" s="51"/>
      <c r="P29" s="51"/>
      <c r="Q29" s="51"/>
      <c r="R29" s="51"/>
      <c r="S29" s="51"/>
      <c r="T29" s="51"/>
      <c r="U29" s="51"/>
      <c r="V29" s="51"/>
      <c r="W29" s="51"/>
    </row>
    <row r="30" spans="2:23" s="3" customFormat="1" x14ac:dyDescent="0.2">
      <c r="B30" s="1" t="s">
        <v>124</v>
      </c>
      <c r="C30" s="60">
        <f t="shared" si="1"/>
        <v>0</v>
      </c>
      <c r="D30" s="51"/>
      <c r="E30" s="51"/>
      <c r="F30" s="51"/>
      <c r="G30" s="51"/>
      <c r="H30" s="51"/>
      <c r="I30" s="51"/>
      <c r="J30" s="51"/>
      <c r="K30" s="51"/>
      <c r="L30" s="51"/>
      <c r="M30" s="51"/>
      <c r="N30" s="51"/>
      <c r="O30" s="51"/>
      <c r="P30" s="51"/>
      <c r="Q30" s="51"/>
      <c r="R30" s="51"/>
      <c r="S30" s="51"/>
      <c r="T30" s="51"/>
      <c r="U30" s="51"/>
      <c r="V30" s="51"/>
      <c r="W30" s="51"/>
    </row>
    <row r="31" spans="2:23" s="3" customFormat="1" x14ac:dyDescent="0.2">
      <c r="B31" s="1" t="s">
        <v>46</v>
      </c>
      <c r="C31" s="60">
        <f t="shared" si="1"/>
        <v>0</v>
      </c>
      <c r="D31" s="51"/>
      <c r="E31" s="51"/>
      <c r="F31" s="51"/>
      <c r="G31" s="51"/>
      <c r="H31" s="51"/>
      <c r="I31" s="51"/>
      <c r="J31" s="51"/>
      <c r="K31" s="51"/>
      <c r="L31" s="51"/>
      <c r="M31" s="51"/>
      <c r="N31" s="51"/>
      <c r="O31" s="51"/>
      <c r="P31" s="51"/>
      <c r="Q31" s="51"/>
      <c r="R31" s="51"/>
      <c r="S31" s="51"/>
      <c r="T31" s="51"/>
      <c r="U31" s="51"/>
      <c r="V31" s="51"/>
      <c r="W31" s="51"/>
    </row>
    <row r="32" spans="2:23" s="3" customFormat="1" x14ac:dyDescent="0.2">
      <c r="B32" s="1" t="s">
        <v>112</v>
      </c>
      <c r="C32" s="60">
        <f t="shared" si="1"/>
        <v>0</v>
      </c>
      <c r="D32" s="51"/>
      <c r="E32" s="51"/>
      <c r="F32" s="51"/>
      <c r="G32" s="51"/>
      <c r="H32" s="51"/>
      <c r="I32" s="51"/>
      <c r="J32" s="51"/>
      <c r="K32" s="51"/>
      <c r="L32" s="51"/>
      <c r="M32" s="51"/>
      <c r="N32" s="51"/>
      <c r="O32" s="51"/>
      <c r="P32" s="51"/>
      <c r="Q32" s="51"/>
      <c r="R32" s="51"/>
      <c r="S32" s="51"/>
      <c r="T32" s="51"/>
      <c r="U32" s="51"/>
      <c r="V32" s="51"/>
      <c r="W32" s="51"/>
    </row>
    <row r="33" spans="2:23" s="3" customFormat="1" x14ac:dyDescent="0.2">
      <c r="B33" s="1" t="s">
        <v>84</v>
      </c>
      <c r="C33" s="60">
        <f t="shared" si="1"/>
        <v>339559</v>
      </c>
      <c r="D33" s="51"/>
      <c r="E33" s="51"/>
      <c r="F33" s="51"/>
      <c r="G33" s="51"/>
      <c r="H33" s="51"/>
      <c r="I33" s="51">
        <v>260402</v>
      </c>
      <c r="J33" s="51">
        <v>3</v>
      </c>
      <c r="K33" s="51"/>
      <c r="L33" s="51"/>
      <c r="M33" s="51">
        <v>26444</v>
      </c>
      <c r="N33" s="51"/>
      <c r="O33" s="51"/>
      <c r="P33" s="51"/>
      <c r="Q33" s="51">
        <v>52710</v>
      </c>
      <c r="R33" s="51"/>
      <c r="S33" s="51"/>
      <c r="T33" s="51"/>
      <c r="U33" s="51"/>
      <c r="V33" s="51"/>
      <c r="W33" s="51"/>
    </row>
    <row r="34" spans="2:23" s="3" customFormat="1" x14ac:dyDescent="0.2">
      <c r="B34" s="1" t="s">
        <v>85</v>
      </c>
      <c r="C34" s="60">
        <f t="shared" si="1"/>
        <v>521453</v>
      </c>
      <c r="D34" s="51"/>
      <c r="E34" s="51"/>
      <c r="F34" s="51"/>
      <c r="G34" s="51"/>
      <c r="H34" s="51">
        <v>520000</v>
      </c>
      <c r="I34" s="51"/>
      <c r="J34" s="51"/>
      <c r="K34" s="51"/>
      <c r="L34" s="51"/>
      <c r="M34" s="51"/>
      <c r="N34" s="51"/>
      <c r="O34" s="51"/>
      <c r="P34" s="51"/>
      <c r="Q34" s="51">
        <v>1453</v>
      </c>
      <c r="R34" s="51"/>
      <c r="S34" s="51"/>
      <c r="T34" s="51"/>
      <c r="U34" s="51"/>
      <c r="V34" s="51"/>
      <c r="W34" s="51"/>
    </row>
    <row r="35" spans="2:23" s="3" customFormat="1" x14ac:dyDescent="0.2">
      <c r="B35" s="1" t="s">
        <v>86</v>
      </c>
      <c r="C35" s="60">
        <f t="shared" si="1"/>
        <v>910337</v>
      </c>
      <c r="D35" s="51"/>
      <c r="E35" s="51"/>
      <c r="F35" s="51"/>
      <c r="G35" s="51">
        <v>33669</v>
      </c>
      <c r="H35" s="51"/>
      <c r="I35" s="51">
        <v>405174</v>
      </c>
      <c r="J35" s="51"/>
      <c r="K35" s="51">
        <v>267297</v>
      </c>
      <c r="L35" s="51"/>
      <c r="M35" s="51"/>
      <c r="N35" s="51"/>
      <c r="O35" s="51"/>
      <c r="P35" s="51"/>
      <c r="Q35" s="51">
        <v>168167</v>
      </c>
      <c r="R35" s="51"/>
      <c r="S35" s="51"/>
      <c r="T35" s="51">
        <v>31830</v>
      </c>
      <c r="U35" s="51">
        <v>4200</v>
      </c>
      <c r="V35" s="51"/>
      <c r="W35" s="51"/>
    </row>
    <row r="36" spans="2:23" s="3" customFormat="1" x14ac:dyDescent="0.2">
      <c r="B36" s="1" t="s">
        <v>87</v>
      </c>
      <c r="C36" s="60">
        <f t="shared" si="1"/>
        <v>0</v>
      </c>
      <c r="D36" s="61"/>
      <c r="E36" s="61"/>
      <c r="F36" s="61"/>
      <c r="G36" s="61"/>
      <c r="H36" s="61"/>
      <c r="I36" s="61"/>
      <c r="J36" s="61"/>
      <c r="K36" s="61"/>
      <c r="L36" s="61"/>
      <c r="M36" s="61"/>
      <c r="N36" s="61"/>
      <c r="O36" s="61"/>
      <c r="P36" s="61"/>
      <c r="Q36" s="61"/>
      <c r="R36" s="61"/>
      <c r="S36" s="61"/>
      <c r="T36" s="61"/>
      <c r="U36" s="61"/>
      <c r="V36" s="61"/>
      <c r="W36" s="61"/>
    </row>
    <row r="37" spans="2:23" s="3" customFormat="1" x14ac:dyDescent="0.2">
      <c r="B37" s="1" t="s">
        <v>88</v>
      </c>
      <c r="C37" s="60">
        <f t="shared" si="1"/>
        <v>43550</v>
      </c>
      <c r="D37" s="61"/>
      <c r="E37" s="61"/>
      <c r="F37" s="61"/>
      <c r="G37" s="61">
        <v>43550</v>
      </c>
      <c r="H37" s="61"/>
      <c r="I37" s="61"/>
      <c r="J37" s="61"/>
      <c r="K37" s="61"/>
      <c r="L37" s="61"/>
      <c r="M37" s="61"/>
      <c r="N37" s="61"/>
      <c r="O37" s="61"/>
      <c r="P37" s="61"/>
      <c r="Q37" s="61"/>
      <c r="R37" s="61"/>
      <c r="S37" s="61"/>
      <c r="T37" s="61"/>
      <c r="U37" s="61"/>
      <c r="V37" s="61"/>
      <c r="W37" s="61"/>
    </row>
    <row r="38" spans="2:23" s="3" customFormat="1" x14ac:dyDescent="0.2">
      <c r="B38" s="1" t="s">
        <v>51</v>
      </c>
      <c r="C38" s="60">
        <f t="shared" si="1"/>
        <v>0</v>
      </c>
      <c r="D38" s="61"/>
      <c r="E38" s="61"/>
      <c r="F38" s="61"/>
      <c r="G38" s="61"/>
      <c r="H38" s="61"/>
      <c r="I38" s="61"/>
      <c r="J38" s="61"/>
      <c r="K38" s="61"/>
      <c r="L38" s="61"/>
      <c r="M38" s="61"/>
      <c r="N38" s="61"/>
      <c r="O38" s="61"/>
      <c r="P38" s="61"/>
      <c r="Q38" s="61"/>
      <c r="R38" s="61"/>
      <c r="S38" s="61"/>
      <c r="T38" s="61"/>
      <c r="U38" s="61"/>
      <c r="V38" s="61"/>
      <c r="W38" s="61"/>
    </row>
    <row r="39" spans="2:23" s="3" customFormat="1" x14ac:dyDescent="0.2">
      <c r="B39" s="1" t="s">
        <v>52</v>
      </c>
      <c r="C39" s="60">
        <f t="shared" si="1"/>
        <v>2010129</v>
      </c>
      <c r="D39" s="61">
        <v>256418</v>
      </c>
      <c r="E39" s="61"/>
      <c r="F39" s="61"/>
      <c r="G39" s="61"/>
      <c r="H39" s="61"/>
      <c r="I39" s="61"/>
      <c r="J39" s="61"/>
      <c r="K39" s="61"/>
      <c r="L39" s="61"/>
      <c r="M39" s="61">
        <v>1715285</v>
      </c>
      <c r="N39" s="61"/>
      <c r="O39" s="61"/>
      <c r="P39" s="61"/>
      <c r="Q39" s="61">
        <v>38426</v>
      </c>
      <c r="R39" s="61"/>
      <c r="S39" s="61"/>
      <c r="T39" s="61"/>
      <c r="U39" s="61"/>
      <c r="V39" s="61"/>
      <c r="W39" s="61"/>
    </row>
    <row r="40" spans="2:23" s="3" customFormat="1" x14ac:dyDescent="0.2">
      <c r="B40" s="1" t="s">
        <v>168</v>
      </c>
      <c r="C40" s="60">
        <f t="shared" si="1"/>
        <v>0</v>
      </c>
      <c r="D40" s="61"/>
      <c r="E40" s="61"/>
      <c r="F40" s="61"/>
      <c r="G40" s="61"/>
      <c r="H40" s="61"/>
      <c r="I40" s="61"/>
      <c r="J40" s="61"/>
      <c r="K40" s="61"/>
      <c r="L40" s="61"/>
      <c r="M40" s="61"/>
      <c r="N40" s="61"/>
      <c r="O40" s="61"/>
      <c r="P40" s="61"/>
      <c r="Q40" s="61"/>
      <c r="R40" s="61"/>
      <c r="S40" s="61"/>
      <c r="T40" s="61"/>
      <c r="U40" s="61"/>
      <c r="V40" s="61"/>
      <c r="W40" s="61"/>
    </row>
    <row r="41" spans="2:23" s="3" customFormat="1" x14ac:dyDescent="0.2">
      <c r="B41" s="1" t="s">
        <v>89</v>
      </c>
      <c r="C41" s="60">
        <f t="shared" si="1"/>
        <v>280044</v>
      </c>
      <c r="D41" s="61"/>
      <c r="E41" s="61"/>
      <c r="F41" s="61"/>
      <c r="G41" s="61"/>
      <c r="H41" s="61"/>
      <c r="I41" s="61">
        <v>16047</v>
      </c>
      <c r="J41" s="61"/>
      <c r="K41" s="61"/>
      <c r="L41" s="61"/>
      <c r="M41" s="61"/>
      <c r="N41" s="61"/>
      <c r="O41" s="61"/>
      <c r="P41" s="61"/>
      <c r="Q41" s="61"/>
      <c r="R41" s="61">
        <v>263997</v>
      </c>
      <c r="S41" s="61"/>
      <c r="T41" s="61"/>
      <c r="U41" s="61"/>
      <c r="V41" s="61"/>
      <c r="W41" s="61"/>
    </row>
    <row r="42" spans="2:23" s="3" customFormat="1" x14ac:dyDescent="0.2">
      <c r="B42" s="1" t="s">
        <v>132</v>
      </c>
      <c r="C42" s="60">
        <f>SUM(D42:W42)</f>
        <v>5493470</v>
      </c>
      <c r="D42" s="61"/>
      <c r="E42" s="61"/>
      <c r="F42" s="61"/>
      <c r="G42" s="61"/>
      <c r="H42" s="61">
        <v>40000</v>
      </c>
      <c r="I42" s="61"/>
      <c r="J42" s="61"/>
      <c r="K42" s="61"/>
      <c r="L42" s="61"/>
      <c r="M42" s="61"/>
      <c r="N42" s="61"/>
      <c r="O42" s="61"/>
      <c r="P42" s="61"/>
      <c r="Q42" s="61"/>
      <c r="R42" s="61"/>
      <c r="S42" s="61"/>
      <c r="T42" s="61"/>
      <c r="U42" s="61">
        <v>5453470</v>
      </c>
      <c r="V42" s="61"/>
      <c r="W42" s="61"/>
    </row>
    <row r="43" spans="2:23" s="3" customFormat="1" x14ac:dyDescent="0.2">
      <c r="B43" s="1" t="s">
        <v>113</v>
      </c>
      <c r="C43" s="60">
        <f t="shared" si="1"/>
        <v>82375</v>
      </c>
      <c r="D43" s="61"/>
      <c r="E43" s="61"/>
      <c r="F43" s="61"/>
      <c r="G43" s="61"/>
      <c r="H43" s="61"/>
      <c r="I43" s="61"/>
      <c r="J43" s="61"/>
      <c r="K43" s="61"/>
      <c r="L43" s="61"/>
      <c r="M43" s="61"/>
      <c r="N43" s="61"/>
      <c r="O43" s="61"/>
      <c r="P43" s="61"/>
      <c r="Q43" s="61"/>
      <c r="R43" s="61"/>
      <c r="S43" s="61"/>
      <c r="T43" s="61"/>
      <c r="U43" s="61"/>
      <c r="V43" s="61">
        <v>82375</v>
      </c>
      <c r="W43" s="61"/>
    </row>
    <row r="44" spans="2:23" s="3" customFormat="1" x14ac:dyDescent="0.2">
      <c r="B44" s="1" t="s">
        <v>55</v>
      </c>
      <c r="C44" s="60">
        <f t="shared" si="1"/>
        <v>205658</v>
      </c>
      <c r="D44" s="61"/>
      <c r="E44" s="61"/>
      <c r="F44" s="61"/>
      <c r="G44" s="61">
        <v>20658</v>
      </c>
      <c r="H44" s="61"/>
      <c r="I44" s="61"/>
      <c r="J44" s="61"/>
      <c r="K44" s="61"/>
      <c r="L44" s="61"/>
      <c r="M44" s="61"/>
      <c r="N44" s="61"/>
      <c r="O44" s="61"/>
      <c r="P44" s="61"/>
      <c r="Q44" s="61"/>
      <c r="R44" s="61">
        <v>185000</v>
      </c>
      <c r="S44" s="61"/>
      <c r="T44" s="61"/>
      <c r="U44" s="61"/>
      <c r="V44" s="61"/>
      <c r="W44" s="61"/>
    </row>
    <row r="45" spans="2:23" s="3" customFormat="1" x14ac:dyDescent="0.2">
      <c r="B45" s="1" t="s">
        <v>90</v>
      </c>
      <c r="C45" s="60">
        <f t="shared" si="1"/>
        <v>15669</v>
      </c>
      <c r="D45" s="61"/>
      <c r="E45" s="61"/>
      <c r="F45" s="61"/>
      <c r="G45" s="61"/>
      <c r="H45" s="61"/>
      <c r="I45" s="61"/>
      <c r="J45" s="61"/>
      <c r="K45" s="61"/>
      <c r="L45" s="61"/>
      <c r="M45" s="61">
        <v>15669</v>
      </c>
      <c r="N45" s="61"/>
      <c r="O45" s="61"/>
      <c r="P45" s="61"/>
      <c r="Q45" s="61"/>
      <c r="R45" s="61"/>
      <c r="S45" s="61"/>
      <c r="T45" s="61"/>
      <c r="U45" s="61"/>
      <c r="V45" s="61"/>
      <c r="W45" s="61"/>
    </row>
    <row r="46" spans="2:23" s="3" customFormat="1" x14ac:dyDescent="0.2">
      <c r="B46" s="1" t="s">
        <v>91</v>
      </c>
      <c r="C46" s="60">
        <f t="shared" si="1"/>
        <v>1207527</v>
      </c>
      <c r="D46" s="51"/>
      <c r="E46" s="51"/>
      <c r="F46" s="51"/>
      <c r="G46" s="51"/>
      <c r="H46" s="51">
        <v>417000</v>
      </c>
      <c r="I46" s="51"/>
      <c r="J46" s="51"/>
      <c r="K46" s="51">
        <v>129180</v>
      </c>
      <c r="L46" s="51"/>
      <c r="M46" s="51"/>
      <c r="N46" s="51">
        <v>129057</v>
      </c>
      <c r="O46" s="51"/>
      <c r="P46" s="51"/>
      <c r="Q46" s="51">
        <v>532290</v>
      </c>
      <c r="R46" s="51"/>
      <c r="S46" s="51"/>
      <c r="T46" s="51"/>
      <c r="U46" s="51"/>
      <c r="V46" s="51"/>
      <c r="W46" s="51"/>
    </row>
    <row r="47" spans="2:23" s="3" customFormat="1" x14ac:dyDescent="0.2">
      <c r="B47" s="1" t="s">
        <v>92</v>
      </c>
      <c r="C47" s="60">
        <f t="shared" si="1"/>
        <v>776386</v>
      </c>
      <c r="D47" s="51">
        <v>62312</v>
      </c>
      <c r="E47" s="51"/>
      <c r="F47" s="51"/>
      <c r="G47" s="51"/>
      <c r="H47" s="51"/>
      <c r="I47" s="51"/>
      <c r="J47" s="51"/>
      <c r="K47" s="51"/>
      <c r="L47" s="51"/>
      <c r="M47" s="51">
        <v>3740</v>
      </c>
      <c r="N47" s="51">
        <v>387793</v>
      </c>
      <c r="O47" s="51"/>
      <c r="P47" s="51"/>
      <c r="Q47" s="51"/>
      <c r="R47" s="51"/>
      <c r="S47" s="51">
        <v>59900</v>
      </c>
      <c r="T47" s="51">
        <v>74391</v>
      </c>
      <c r="U47" s="51"/>
      <c r="V47" s="51"/>
      <c r="W47" s="51">
        <v>188250</v>
      </c>
    </row>
    <row r="48" spans="2:23" s="3" customFormat="1" x14ac:dyDescent="0.2">
      <c r="B48" s="1" t="s">
        <v>59</v>
      </c>
      <c r="C48" s="60">
        <f t="shared" si="1"/>
        <v>0</v>
      </c>
      <c r="D48" s="51"/>
      <c r="E48" s="51"/>
      <c r="F48" s="51"/>
      <c r="G48" s="51"/>
      <c r="H48" s="51"/>
      <c r="I48" s="51"/>
      <c r="J48" s="51"/>
      <c r="K48" s="51"/>
      <c r="L48" s="51"/>
      <c r="M48" s="51"/>
      <c r="N48" s="51"/>
      <c r="O48" s="51"/>
      <c r="P48" s="51"/>
      <c r="Q48" s="51"/>
      <c r="R48" s="51"/>
      <c r="S48" s="51"/>
      <c r="T48" s="51"/>
      <c r="U48" s="51"/>
      <c r="V48" s="51"/>
      <c r="W48" s="51"/>
    </row>
    <row r="49" spans="1:23" x14ac:dyDescent="0.2">
      <c r="B49" s="1" t="s">
        <v>94</v>
      </c>
      <c r="C49" s="60">
        <f t="shared" si="1"/>
        <v>14932</v>
      </c>
      <c r="M49" s="51">
        <v>14932</v>
      </c>
    </row>
    <row r="50" spans="1:23" x14ac:dyDescent="0.2">
      <c r="B50" s="1" t="s">
        <v>93</v>
      </c>
      <c r="C50" s="60">
        <f t="shared" si="1"/>
        <v>22700</v>
      </c>
      <c r="D50" s="61"/>
      <c r="E50" s="61"/>
      <c r="F50" s="61"/>
      <c r="G50" s="61"/>
      <c r="H50" s="61"/>
      <c r="I50" s="61"/>
      <c r="J50" s="61"/>
      <c r="K50" s="61"/>
      <c r="L50" s="61"/>
      <c r="M50" s="61"/>
      <c r="N50" s="61"/>
      <c r="O50" s="61"/>
      <c r="P50" s="61"/>
      <c r="Q50" s="61"/>
      <c r="R50" s="61"/>
      <c r="S50" s="61">
        <v>21200</v>
      </c>
      <c r="T50" s="61"/>
      <c r="U50" s="61">
        <v>1500</v>
      </c>
      <c r="V50" s="61"/>
      <c r="W50" s="61"/>
    </row>
    <row r="51" spans="1:23" x14ac:dyDescent="0.2">
      <c r="B51" s="1" t="s">
        <v>62</v>
      </c>
      <c r="C51" s="60">
        <f t="shared" si="1"/>
        <v>0</v>
      </c>
    </row>
    <row r="52" spans="1:23" s="23" customFormat="1" x14ac:dyDescent="0.2">
      <c r="A52" s="34"/>
      <c r="B52" s="24" t="s">
        <v>71</v>
      </c>
      <c r="C52" s="56">
        <f>SUM(C8:C51)</f>
        <v>55307047</v>
      </c>
      <c r="D52" s="62">
        <f t="shared" ref="D52:W52" si="2">SUM(D8:D51)</f>
        <v>319230</v>
      </c>
      <c r="E52" s="62">
        <f t="shared" si="2"/>
        <v>0</v>
      </c>
      <c r="F52" s="62">
        <f t="shared" si="2"/>
        <v>222390</v>
      </c>
      <c r="G52" s="62">
        <f t="shared" si="2"/>
        <v>244263</v>
      </c>
      <c r="H52" s="62">
        <f t="shared" si="2"/>
        <v>2109540</v>
      </c>
      <c r="I52" s="62">
        <f t="shared" si="2"/>
        <v>2041646</v>
      </c>
      <c r="J52" s="62">
        <f t="shared" si="2"/>
        <v>2176</v>
      </c>
      <c r="K52" s="62">
        <f t="shared" si="2"/>
        <v>1502711</v>
      </c>
      <c r="L52" s="62">
        <f t="shared" si="2"/>
        <v>80865</v>
      </c>
      <c r="M52" s="62">
        <f t="shared" si="2"/>
        <v>22735629</v>
      </c>
      <c r="N52" s="62">
        <f t="shared" si="2"/>
        <v>5280534</v>
      </c>
      <c r="O52" s="62">
        <f t="shared" si="2"/>
        <v>0</v>
      </c>
      <c r="P52" s="62">
        <f t="shared" si="2"/>
        <v>0</v>
      </c>
      <c r="Q52" s="62">
        <f t="shared" si="2"/>
        <v>3433032</v>
      </c>
      <c r="R52" s="62">
        <f t="shared" si="2"/>
        <v>3659156</v>
      </c>
      <c r="S52" s="62">
        <f t="shared" si="2"/>
        <v>4592385</v>
      </c>
      <c r="T52" s="62">
        <f t="shared" si="2"/>
        <v>2165054</v>
      </c>
      <c r="U52" s="62">
        <f t="shared" si="2"/>
        <v>5858994</v>
      </c>
      <c r="V52" s="62"/>
      <c r="W52" s="62">
        <f t="shared" si="2"/>
        <v>974195</v>
      </c>
    </row>
    <row r="54" spans="1:23" x14ac:dyDescent="0.2">
      <c r="A54" s="7" t="s">
        <v>65</v>
      </c>
      <c r="B54" s="1" t="s">
        <v>104</v>
      </c>
      <c r="C54" s="60">
        <f>SUM(D54:W54)</f>
        <v>0</v>
      </c>
    </row>
    <row r="55" spans="1:23" x14ac:dyDescent="0.2">
      <c r="B55" s="1" t="s">
        <v>19</v>
      </c>
      <c r="C55" s="60">
        <f t="shared" ref="C55:C76" si="3">SUM(D55:W55)</f>
        <v>322000</v>
      </c>
      <c r="G55" s="51">
        <v>220000</v>
      </c>
      <c r="H55" s="51">
        <v>40000</v>
      </c>
      <c r="R55" s="51">
        <v>62000</v>
      </c>
    </row>
    <row r="56" spans="1:23" x14ac:dyDescent="0.2">
      <c r="B56" s="1" t="s">
        <v>21</v>
      </c>
      <c r="C56" s="60">
        <f t="shared" si="3"/>
        <v>129849</v>
      </c>
      <c r="R56" s="51">
        <v>129849</v>
      </c>
    </row>
    <row r="57" spans="1:23" x14ac:dyDescent="0.2">
      <c r="B57" s="1" t="s">
        <v>153</v>
      </c>
      <c r="C57" s="60">
        <f t="shared" si="3"/>
        <v>0</v>
      </c>
    </row>
    <row r="58" spans="1:23" x14ac:dyDescent="0.2">
      <c r="B58" s="1" t="s">
        <v>161</v>
      </c>
      <c r="C58" s="60">
        <f t="shared" si="3"/>
        <v>8000000</v>
      </c>
      <c r="Q58" s="51">
        <v>8000000</v>
      </c>
    </row>
    <row r="59" spans="1:23" x14ac:dyDescent="0.2">
      <c r="B59" s="1" t="s">
        <v>171</v>
      </c>
      <c r="C59" s="60">
        <f t="shared" si="3"/>
        <v>0</v>
      </c>
    </row>
    <row r="60" spans="1:23" x14ac:dyDescent="0.2">
      <c r="B60" s="1" t="s">
        <v>172</v>
      </c>
      <c r="C60" s="60">
        <f t="shared" si="3"/>
        <v>0</v>
      </c>
    </row>
    <row r="61" spans="1:23" x14ac:dyDescent="0.2">
      <c r="B61" s="1" t="s">
        <v>163</v>
      </c>
      <c r="C61" s="60">
        <f t="shared" si="3"/>
        <v>0</v>
      </c>
    </row>
    <row r="62" spans="1:23" x14ac:dyDescent="0.2">
      <c r="B62" s="1" t="s">
        <v>135</v>
      </c>
      <c r="C62" s="60">
        <f t="shared" si="3"/>
        <v>0</v>
      </c>
    </row>
    <row r="63" spans="1:23" x14ac:dyDescent="0.2">
      <c r="B63" s="1" t="s">
        <v>145</v>
      </c>
      <c r="C63" s="60">
        <f t="shared" si="3"/>
        <v>41850</v>
      </c>
      <c r="G63" s="51">
        <v>41850</v>
      </c>
    </row>
    <row r="64" spans="1:23" x14ac:dyDescent="0.2">
      <c r="B64" s="1" t="s">
        <v>136</v>
      </c>
      <c r="C64" s="60">
        <f t="shared" si="3"/>
        <v>0</v>
      </c>
    </row>
    <row r="65" spans="1:23" x14ac:dyDescent="0.2">
      <c r="B65" s="1" t="s">
        <v>109</v>
      </c>
      <c r="C65" s="60">
        <f t="shared" si="3"/>
        <v>0</v>
      </c>
    </row>
    <row r="66" spans="1:23" x14ac:dyDescent="0.2">
      <c r="B66" s="1" t="s">
        <v>157</v>
      </c>
      <c r="C66" s="60">
        <f t="shared" si="3"/>
        <v>770</v>
      </c>
      <c r="D66" s="51">
        <v>650</v>
      </c>
      <c r="F66" s="51">
        <v>120</v>
      </c>
    </row>
    <row r="67" spans="1:23" x14ac:dyDescent="0.2">
      <c r="B67" s="1" t="s">
        <v>110</v>
      </c>
      <c r="C67" s="60">
        <f t="shared" si="3"/>
        <v>0</v>
      </c>
    </row>
    <row r="68" spans="1:23" x14ac:dyDescent="0.2">
      <c r="B68" s="1" t="s">
        <v>158</v>
      </c>
      <c r="C68" s="60">
        <f t="shared" si="3"/>
        <v>0</v>
      </c>
    </row>
    <row r="69" spans="1:23" x14ac:dyDescent="0.2">
      <c r="B69" s="1" t="s">
        <v>47</v>
      </c>
      <c r="C69" s="60">
        <f t="shared" si="3"/>
        <v>0</v>
      </c>
    </row>
    <row r="70" spans="1:23" x14ac:dyDescent="0.2">
      <c r="B70" s="1" t="s">
        <v>138</v>
      </c>
      <c r="C70" s="60">
        <f t="shared" si="3"/>
        <v>0</v>
      </c>
    </row>
    <row r="71" spans="1:23" x14ac:dyDescent="0.2">
      <c r="B71" s="1" t="s">
        <v>56</v>
      </c>
      <c r="C71" s="60">
        <f t="shared" si="3"/>
        <v>0</v>
      </c>
    </row>
    <row r="72" spans="1:23" x14ac:dyDescent="0.2">
      <c r="B72" s="1" t="s">
        <v>114</v>
      </c>
      <c r="C72" s="60">
        <f t="shared" si="3"/>
        <v>12430</v>
      </c>
      <c r="G72" s="51">
        <v>12430</v>
      </c>
    </row>
    <row r="73" spans="1:23" x14ac:dyDescent="0.2">
      <c r="B73" s="1" t="s">
        <v>58</v>
      </c>
      <c r="C73" s="60">
        <f t="shared" si="3"/>
        <v>100</v>
      </c>
      <c r="F73" s="51">
        <v>100</v>
      </c>
    </row>
    <row r="74" spans="1:23" x14ac:dyDescent="0.2">
      <c r="B74" s="1" t="s">
        <v>100</v>
      </c>
      <c r="C74" s="60">
        <f t="shared" si="3"/>
        <v>0</v>
      </c>
    </row>
    <row r="75" spans="1:23" x14ac:dyDescent="0.2">
      <c r="B75" s="1" t="s">
        <v>116</v>
      </c>
      <c r="C75" s="60">
        <f t="shared" si="3"/>
        <v>22756</v>
      </c>
      <c r="M75" s="51">
        <v>22756</v>
      </c>
    </row>
    <row r="76" spans="1:23" x14ac:dyDescent="0.2">
      <c r="B76" s="1" t="s">
        <v>146</v>
      </c>
      <c r="C76" s="60">
        <f t="shared" si="3"/>
        <v>0</v>
      </c>
    </row>
    <row r="77" spans="1:23" s="35" customFormat="1" x14ac:dyDescent="0.2">
      <c r="A77" s="34"/>
      <c r="B77" s="25" t="s">
        <v>71</v>
      </c>
      <c r="C77" s="56">
        <f t="shared" ref="C77:W77" si="4">SUM(C54:C76)</f>
        <v>8529755</v>
      </c>
      <c r="D77" s="62">
        <f t="shared" si="4"/>
        <v>650</v>
      </c>
      <c r="E77" s="62">
        <f t="shared" si="4"/>
        <v>0</v>
      </c>
      <c r="F77" s="62">
        <f t="shared" si="4"/>
        <v>220</v>
      </c>
      <c r="G77" s="62">
        <f t="shared" si="4"/>
        <v>274280</v>
      </c>
      <c r="H77" s="62">
        <f t="shared" si="4"/>
        <v>40000</v>
      </c>
      <c r="I77" s="62">
        <f t="shared" si="4"/>
        <v>0</v>
      </c>
      <c r="J77" s="62">
        <f t="shared" si="4"/>
        <v>0</v>
      </c>
      <c r="K77" s="62">
        <f t="shared" si="4"/>
        <v>0</v>
      </c>
      <c r="L77" s="62">
        <f t="shared" si="4"/>
        <v>0</v>
      </c>
      <c r="M77" s="62">
        <f t="shared" si="4"/>
        <v>22756</v>
      </c>
      <c r="N77" s="62">
        <f t="shared" si="4"/>
        <v>0</v>
      </c>
      <c r="O77" s="62">
        <f t="shared" si="4"/>
        <v>0</v>
      </c>
      <c r="P77" s="62">
        <f t="shared" si="4"/>
        <v>0</v>
      </c>
      <c r="Q77" s="62">
        <f t="shared" si="4"/>
        <v>8000000</v>
      </c>
      <c r="R77" s="62">
        <f t="shared" si="4"/>
        <v>191849</v>
      </c>
      <c r="S77" s="62">
        <f t="shared" si="4"/>
        <v>0</v>
      </c>
      <c r="T77" s="62">
        <f t="shared" si="4"/>
        <v>0</v>
      </c>
      <c r="U77" s="62">
        <f t="shared" si="4"/>
        <v>0</v>
      </c>
      <c r="V77" s="62">
        <f t="shared" si="4"/>
        <v>0</v>
      </c>
      <c r="W77" s="62">
        <f t="shared" si="4"/>
        <v>0</v>
      </c>
    </row>
    <row r="78" spans="1:23" s="35" customFormat="1" x14ac:dyDescent="0.2">
      <c r="A78" s="34"/>
      <c r="B78" s="25"/>
      <c r="C78" s="63"/>
      <c r="D78" s="62"/>
      <c r="E78" s="62"/>
      <c r="F78" s="62"/>
      <c r="G78" s="62"/>
      <c r="H78" s="62"/>
      <c r="I78" s="62"/>
      <c r="J78" s="62"/>
      <c r="K78" s="62"/>
      <c r="L78" s="62"/>
      <c r="M78" s="62"/>
      <c r="N78" s="62"/>
      <c r="O78" s="62"/>
      <c r="P78" s="62"/>
      <c r="Q78" s="62"/>
      <c r="R78" s="62"/>
      <c r="S78" s="62"/>
      <c r="T78" s="62"/>
      <c r="U78" s="62"/>
      <c r="V78" s="62"/>
      <c r="W78" s="62"/>
    </row>
    <row r="79" spans="1:23" s="26" customFormat="1" x14ac:dyDescent="0.2">
      <c r="A79" s="16" t="s">
        <v>63</v>
      </c>
      <c r="B79" s="16" t="s">
        <v>0</v>
      </c>
      <c r="C79" s="52" t="s">
        <v>14</v>
      </c>
      <c r="D79" s="53" t="s">
        <v>3</v>
      </c>
      <c r="E79" s="53" t="s">
        <v>17</v>
      </c>
      <c r="F79" s="53" t="s">
        <v>2</v>
      </c>
      <c r="G79" s="53" t="s">
        <v>1</v>
      </c>
      <c r="H79" s="53" t="s">
        <v>4</v>
      </c>
      <c r="I79" s="53" t="s">
        <v>5</v>
      </c>
      <c r="J79" s="53" t="s">
        <v>6</v>
      </c>
      <c r="K79" s="53" t="s">
        <v>7</v>
      </c>
      <c r="L79" s="53" t="s">
        <v>120</v>
      </c>
      <c r="M79" s="53" t="s">
        <v>8</v>
      </c>
      <c r="N79" s="53" t="s">
        <v>9</v>
      </c>
      <c r="O79" s="53" t="s">
        <v>177</v>
      </c>
      <c r="P79" s="53" t="s">
        <v>10</v>
      </c>
      <c r="Q79" s="53" t="s">
        <v>11</v>
      </c>
      <c r="R79" s="53" t="s">
        <v>16</v>
      </c>
      <c r="S79" s="53" t="s">
        <v>15</v>
      </c>
      <c r="T79" s="53" t="s">
        <v>12</v>
      </c>
      <c r="U79" s="53" t="s">
        <v>13</v>
      </c>
      <c r="V79" s="53" t="s">
        <v>162</v>
      </c>
      <c r="W79" s="53" t="s">
        <v>139</v>
      </c>
    </row>
    <row r="80" spans="1:23" s="38" customFormat="1" x14ac:dyDescent="0.2">
      <c r="A80" s="33"/>
      <c r="B80" s="33"/>
      <c r="C80" s="64"/>
      <c r="D80" s="65"/>
      <c r="E80" s="65"/>
      <c r="F80" s="65"/>
      <c r="G80" s="65"/>
      <c r="H80" s="65"/>
      <c r="I80" s="65"/>
      <c r="J80" s="65"/>
      <c r="K80" s="65"/>
      <c r="L80" s="65"/>
      <c r="M80" s="65"/>
      <c r="N80" s="65"/>
      <c r="O80" s="65"/>
      <c r="P80" s="65"/>
      <c r="Q80" s="65"/>
      <c r="R80" s="65"/>
      <c r="S80" s="65"/>
      <c r="T80" s="65"/>
      <c r="U80" s="65"/>
      <c r="V80" s="65"/>
      <c r="W80" s="65"/>
    </row>
    <row r="81" spans="1:23" x14ac:dyDescent="0.2">
      <c r="A81" s="7" t="s">
        <v>66</v>
      </c>
      <c r="B81" s="1" t="s">
        <v>133</v>
      </c>
      <c r="C81" s="60">
        <f>SUM(D81:W81)</f>
        <v>0</v>
      </c>
    </row>
    <row r="82" spans="1:23" x14ac:dyDescent="0.2">
      <c r="B82" s="1" t="s">
        <v>121</v>
      </c>
      <c r="C82" s="60">
        <f t="shared" ref="C82:C94" si="5">SUM(D82:W82)</f>
        <v>0</v>
      </c>
    </row>
    <row r="83" spans="1:23" x14ac:dyDescent="0.2">
      <c r="B83" s="1" t="s">
        <v>105</v>
      </c>
      <c r="C83" s="60">
        <f t="shared" si="5"/>
        <v>5573512</v>
      </c>
      <c r="D83" s="51">
        <v>31385</v>
      </c>
      <c r="H83" s="51">
        <v>30000</v>
      </c>
      <c r="M83" s="51">
        <v>507617</v>
      </c>
      <c r="N83" s="51">
        <v>6</v>
      </c>
      <c r="P83" s="51">
        <v>1000</v>
      </c>
      <c r="Q83" s="51">
        <v>3504</v>
      </c>
      <c r="W83" s="51">
        <v>5000000</v>
      </c>
    </row>
    <row r="84" spans="1:23" x14ac:dyDescent="0.2">
      <c r="B84" s="1" t="s">
        <v>26</v>
      </c>
      <c r="C84" s="60">
        <f t="shared" si="5"/>
        <v>105752</v>
      </c>
      <c r="D84" s="51">
        <v>20052</v>
      </c>
      <c r="R84" s="51">
        <v>85700</v>
      </c>
    </row>
    <row r="85" spans="1:23" x14ac:dyDescent="0.2">
      <c r="B85" s="1" t="s">
        <v>154</v>
      </c>
      <c r="C85" s="60">
        <f t="shared" si="5"/>
        <v>0</v>
      </c>
    </row>
    <row r="86" spans="1:23" x14ac:dyDescent="0.2">
      <c r="B86" s="1" t="s">
        <v>155</v>
      </c>
      <c r="C86" s="60">
        <f t="shared" si="5"/>
        <v>0</v>
      </c>
    </row>
    <row r="87" spans="1:23" x14ac:dyDescent="0.2">
      <c r="B87" s="1" t="s">
        <v>28</v>
      </c>
      <c r="C87" s="60">
        <f t="shared" si="5"/>
        <v>107611</v>
      </c>
      <c r="M87" s="51">
        <v>107611</v>
      </c>
    </row>
    <row r="88" spans="1:23" x14ac:dyDescent="0.2">
      <c r="B88" s="1" t="s">
        <v>95</v>
      </c>
      <c r="C88" s="60">
        <f t="shared" si="5"/>
        <v>33140936</v>
      </c>
      <c r="D88" s="51">
        <v>51618</v>
      </c>
      <c r="G88" s="51">
        <v>8076</v>
      </c>
      <c r="I88" s="51">
        <v>30569842</v>
      </c>
      <c r="Q88" s="51">
        <v>2500000</v>
      </c>
      <c r="S88" s="51">
        <v>11400</v>
      </c>
    </row>
    <row r="89" spans="1:23" x14ac:dyDescent="0.2">
      <c r="B89" s="1" t="s">
        <v>36</v>
      </c>
      <c r="C89" s="60">
        <f t="shared" si="5"/>
        <v>140356</v>
      </c>
      <c r="D89" s="51">
        <v>27646</v>
      </c>
      <c r="G89" s="51">
        <v>110000</v>
      </c>
      <c r="M89" s="51">
        <v>2710</v>
      </c>
    </row>
    <row r="90" spans="1:23" x14ac:dyDescent="0.2">
      <c r="B90" s="1" t="s">
        <v>45</v>
      </c>
      <c r="C90" s="60">
        <f t="shared" si="5"/>
        <v>57397</v>
      </c>
      <c r="K90" s="51">
        <v>197</v>
      </c>
      <c r="R90" s="51">
        <v>57200</v>
      </c>
    </row>
    <row r="91" spans="1:23" x14ac:dyDescent="0.2">
      <c r="B91" s="1" t="s">
        <v>166</v>
      </c>
      <c r="C91" s="60">
        <f t="shared" si="5"/>
        <v>0</v>
      </c>
    </row>
    <row r="92" spans="1:23" x14ac:dyDescent="0.2">
      <c r="B92" s="1" t="s">
        <v>167</v>
      </c>
      <c r="C92" s="60">
        <f t="shared" si="5"/>
        <v>665000</v>
      </c>
      <c r="H92" s="51">
        <v>50000</v>
      </c>
      <c r="K92" s="51">
        <v>590000</v>
      </c>
      <c r="R92" s="51">
        <v>25000</v>
      </c>
    </row>
    <row r="93" spans="1:23" x14ac:dyDescent="0.2">
      <c r="B93" s="1" t="s">
        <v>60</v>
      </c>
      <c r="C93" s="60">
        <f t="shared" si="5"/>
        <v>0</v>
      </c>
    </row>
    <row r="94" spans="1:23" x14ac:dyDescent="0.2">
      <c r="B94" s="1" t="s">
        <v>96</v>
      </c>
      <c r="C94" s="60">
        <f t="shared" si="5"/>
        <v>36534488</v>
      </c>
      <c r="H94" s="51">
        <v>33130</v>
      </c>
      <c r="I94" s="51">
        <v>18000</v>
      </c>
      <c r="J94" s="51">
        <v>93451</v>
      </c>
      <c r="K94" s="51">
        <v>1145</v>
      </c>
      <c r="M94" s="51">
        <v>20067856</v>
      </c>
      <c r="N94" s="51">
        <v>165349</v>
      </c>
      <c r="Q94" s="51">
        <v>38845</v>
      </c>
      <c r="R94" s="51">
        <v>14120462</v>
      </c>
      <c r="S94" s="51">
        <v>1996000</v>
      </c>
      <c r="U94" s="51">
        <v>250</v>
      </c>
    </row>
    <row r="95" spans="1:23" s="35" customFormat="1" x14ac:dyDescent="0.2">
      <c r="B95" s="25" t="s">
        <v>71</v>
      </c>
      <c r="C95" s="56">
        <f t="shared" ref="C95:W95" si="6">SUM(C81:C94)</f>
        <v>76325052</v>
      </c>
      <c r="D95" s="62">
        <f t="shared" si="6"/>
        <v>130701</v>
      </c>
      <c r="E95" s="62">
        <f t="shared" si="6"/>
        <v>0</v>
      </c>
      <c r="F95" s="62">
        <f t="shared" si="6"/>
        <v>0</v>
      </c>
      <c r="G95" s="62">
        <f t="shared" si="6"/>
        <v>118076</v>
      </c>
      <c r="H95" s="62">
        <f t="shared" si="6"/>
        <v>113130</v>
      </c>
      <c r="I95" s="62">
        <f t="shared" si="6"/>
        <v>30587842</v>
      </c>
      <c r="J95" s="62">
        <f t="shared" si="6"/>
        <v>93451</v>
      </c>
      <c r="K95" s="62">
        <f t="shared" si="6"/>
        <v>591342</v>
      </c>
      <c r="L95" s="62">
        <f t="shared" si="6"/>
        <v>0</v>
      </c>
      <c r="M95" s="62">
        <f t="shared" si="6"/>
        <v>20685794</v>
      </c>
      <c r="N95" s="62">
        <f t="shared" si="6"/>
        <v>165355</v>
      </c>
      <c r="O95" s="62">
        <f t="shared" si="6"/>
        <v>0</v>
      </c>
      <c r="P95" s="62">
        <f t="shared" si="6"/>
        <v>1000</v>
      </c>
      <c r="Q95" s="62">
        <f t="shared" si="6"/>
        <v>2542349</v>
      </c>
      <c r="R95" s="62">
        <f t="shared" si="6"/>
        <v>14288362</v>
      </c>
      <c r="S95" s="62">
        <f t="shared" si="6"/>
        <v>2007400</v>
      </c>
      <c r="T95" s="62">
        <f t="shared" si="6"/>
        <v>0</v>
      </c>
      <c r="U95" s="62">
        <f t="shared" si="6"/>
        <v>250</v>
      </c>
      <c r="V95" s="62">
        <f t="shared" si="6"/>
        <v>0</v>
      </c>
      <c r="W95" s="62">
        <f t="shared" si="6"/>
        <v>5000000</v>
      </c>
    </row>
    <row r="97" spans="1:23" x14ac:dyDescent="0.2">
      <c r="A97" s="7" t="s">
        <v>67</v>
      </c>
      <c r="B97" s="67" t="s">
        <v>152</v>
      </c>
      <c r="C97" s="60">
        <f>SUM(D97:W97)</f>
        <v>0</v>
      </c>
    </row>
    <row r="98" spans="1:23" x14ac:dyDescent="0.2">
      <c r="B98" s="67" t="s">
        <v>122</v>
      </c>
      <c r="C98" s="60">
        <f>SUM(D98:W98)</f>
        <v>0</v>
      </c>
    </row>
    <row r="99" spans="1:23" x14ac:dyDescent="0.2">
      <c r="B99" s="1" t="s">
        <v>22</v>
      </c>
      <c r="C99" s="60">
        <f>SUM(D99:W99)</f>
        <v>7815</v>
      </c>
      <c r="D99" s="51">
        <v>7815</v>
      </c>
    </row>
    <row r="100" spans="1:23" x14ac:dyDescent="0.2">
      <c r="B100" s="1" t="s">
        <v>101</v>
      </c>
      <c r="C100" s="60">
        <f t="shared" ref="C100:C126" si="7">SUM(D100:W100)</f>
        <v>87426</v>
      </c>
      <c r="D100" s="51">
        <v>37926</v>
      </c>
      <c r="F100" s="51">
        <v>49500</v>
      </c>
    </row>
    <row r="101" spans="1:23" x14ac:dyDescent="0.2">
      <c r="B101" s="1" t="s">
        <v>134</v>
      </c>
      <c r="C101" s="60">
        <f t="shared" si="7"/>
        <v>0</v>
      </c>
    </row>
    <row r="102" spans="1:23" x14ac:dyDescent="0.2">
      <c r="B102" s="1" t="s">
        <v>27</v>
      </c>
      <c r="C102" s="60">
        <f t="shared" si="7"/>
        <v>26824</v>
      </c>
      <c r="D102" s="51">
        <v>26824</v>
      </c>
    </row>
    <row r="103" spans="1:23" x14ac:dyDescent="0.2">
      <c r="B103" s="1" t="s">
        <v>29</v>
      </c>
      <c r="C103" s="60">
        <f t="shared" si="7"/>
        <v>170092594</v>
      </c>
      <c r="D103" s="51">
        <v>78514</v>
      </c>
      <c r="F103" s="51">
        <v>13012</v>
      </c>
      <c r="M103" s="51">
        <v>165000000</v>
      </c>
      <c r="N103" s="51">
        <v>67</v>
      </c>
      <c r="P103" s="51">
        <v>1001</v>
      </c>
      <c r="W103" s="51">
        <v>5000000</v>
      </c>
    </row>
    <row r="104" spans="1:23" x14ac:dyDescent="0.2">
      <c r="B104" s="1" t="s">
        <v>30</v>
      </c>
      <c r="C104" s="60">
        <f t="shared" si="7"/>
        <v>211496</v>
      </c>
      <c r="M104" s="51">
        <v>211496</v>
      </c>
    </row>
    <row r="105" spans="1:23" x14ac:dyDescent="0.2">
      <c r="B105" s="1" t="s">
        <v>107</v>
      </c>
      <c r="C105" s="60">
        <f t="shared" si="7"/>
        <v>0</v>
      </c>
    </row>
    <row r="106" spans="1:23" x14ac:dyDescent="0.2">
      <c r="B106" s="1" t="s">
        <v>179</v>
      </c>
      <c r="C106" s="60">
        <f t="shared" si="7"/>
        <v>1000</v>
      </c>
      <c r="P106" s="51">
        <v>1000</v>
      </c>
    </row>
    <row r="107" spans="1:23" x14ac:dyDescent="0.2">
      <c r="B107" s="1" t="s">
        <v>31</v>
      </c>
      <c r="C107" s="60">
        <f t="shared" si="7"/>
        <v>564977</v>
      </c>
      <c r="D107" s="51">
        <v>8400</v>
      </c>
      <c r="F107" s="51">
        <v>152000</v>
      </c>
      <c r="G107" s="51">
        <v>6329</v>
      </c>
      <c r="J107" s="51">
        <v>1116</v>
      </c>
      <c r="M107" s="51">
        <v>356550</v>
      </c>
      <c r="N107" s="51">
        <v>20432</v>
      </c>
      <c r="Q107" s="51">
        <v>5000</v>
      </c>
      <c r="S107" s="51">
        <v>15150</v>
      </c>
    </row>
    <row r="108" spans="1:23" x14ac:dyDescent="0.2">
      <c r="B108" s="1" t="s">
        <v>97</v>
      </c>
      <c r="C108" s="60">
        <f t="shared" si="7"/>
        <v>967354</v>
      </c>
      <c r="J108" s="51">
        <v>911</v>
      </c>
      <c r="M108" s="51">
        <v>966443</v>
      </c>
    </row>
    <row r="109" spans="1:23" x14ac:dyDescent="0.2">
      <c r="B109" s="1" t="s">
        <v>123</v>
      </c>
      <c r="C109" s="60">
        <f t="shared" si="7"/>
        <v>886115</v>
      </c>
      <c r="P109" s="51">
        <v>886115</v>
      </c>
    </row>
    <row r="110" spans="1:23" x14ac:dyDescent="0.2">
      <c r="B110" s="1" t="s">
        <v>156</v>
      </c>
      <c r="C110" s="60">
        <f t="shared" si="7"/>
        <v>3277</v>
      </c>
      <c r="D110" s="51">
        <v>3277</v>
      </c>
    </row>
    <row r="111" spans="1:23" x14ac:dyDescent="0.2">
      <c r="B111" s="1" t="s">
        <v>38</v>
      </c>
      <c r="C111" s="60">
        <f t="shared" si="7"/>
        <v>27850</v>
      </c>
      <c r="G111" s="51">
        <v>27850</v>
      </c>
    </row>
    <row r="112" spans="1:23" x14ac:dyDescent="0.2">
      <c r="B112" s="1" t="s">
        <v>40</v>
      </c>
      <c r="C112" s="60">
        <f t="shared" si="7"/>
        <v>0</v>
      </c>
    </row>
    <row r="113" spans="2:23" s="3" customFormat="1" x14ac:dyDescent="0.2">
      <c r="B113" s="1" t="s">
        <v>42</v>
      </c>
      <c r="C113" s="60">
        <f t="shared" si="7"/>
        <v>0</v>
      </c>
      <c r="D113" s="51"/>
      <c r="E113" s="51"/>
      <c r="F113" s="51"/>
      <c r="G113" s="51"/>
      <c r="H113" s="51"/>
      <c r="I113" s="51"/>
      <c r="J113" s="51"/>
      <c r="K113" s="51"/>
      <c r="L113" s="51"/>
      <c r="M113" s="51"/>
      <c r="N113" s="51"/>
      <c r="O113" s="51"/>
      <c r="P113" s="51"/>
      <c r="Q113" s="51"/>
      <c r="R113" s="51"/>
      <c r="S113" s="51"/>
      <c r="T113" s="51"/>
      <c r="U113" s="51"/>
      <c r="V113" s="51"/>
      <c r="W113" s="51"/>
    </row>
    <row r="114" spans="2:23" s="3" customFormat="1" x14ac:dyDescent="0.2">
      <c r="B114" s="1" t="s">
        <v>43</v>
      </c>
      <c r="C114" s="60">
        <f t="shared" si="7"/>
        <v>31000</v>
      </c>
      <c r="D114" s="51"/>
      <c r="E114" s="51"/>
      <c r="F114" s="51"/>
      <c r="G114" s="51">
        <v>31000</v>
      </c>
      <c r="H114" s="51"/>
      <c r="I114" s="51"/>
      <c r="J114" s="51"/>
      <c r="K114" s="51"/>
      <c r="L114" s="51"/>
      <c r="M114" s="51"/>
      <c r="N114" s="51"/>
      <c r="O114" s="51"/>
      <c r="P114" s="51"/>
      <c r="Q114" s="51"/>
      <c r="R114" s="51"/>
      <c r="S114" s="51"/>
      <c r="T114" s="51"/>
      <c r="U114" s="51"/>
      <c r="V114" s="51"/>
      <c r="W114" s="51"/>
    </row>
    <row r="115" spans="2:23" s="3" customFormat="1" x14ac:dyDescent="0.2">
      <c r="B115" s="1" t="s">
        <v>174</v>
      </c>
      <c r="C115" s="60">
        <f t="shared" si="7"/>
        <v>0</v>
      </c>
      <c r="D115" s="51"/>
      <c r="E115" s="51"/>
      <c r="F115" s="51"/>
      <c r="G115" s="51"/>
      <c r="H115" s="51"/>
      <c r="I115" s="51"/>
      <c r="J115" s="51"/>
      <c r="K115" s="51"/>
      <c r="L115" s="51"/>
      <c r="M115" s="51"/>
      <c r="N115" s="51"/>
      <c r="O115" s="51"/>
      <c r="P115" s="51"/>
      <c r="Q115" s="51"/>
      <c r="R115" s="51"/>
      <c r="S115" s="51"/>
      <c r="T115" s="51"/>
      <c r="U115" s="51"/>
      <c r="V115" s="51"/>
      <c r="W115" s="51"/>
    </row>
    <row r="116" spans="2:23" s="3" customFormat="1" x14ac:dyDescent="0.2">
      <c r="B116" s="1" t="s">
        <v>173</v>
      </c>
      <c r="C116" s="60">
        <f t="shared" si="7"/>
        <v>0</v>
      </c>
      <c r="D116" s="51"/>
      <c r="E116" s="51"/>
      <c r="F116" s="51"/>
      <c r="G116" s="51"/>
      <c r="H116" s="51"/>
      <c r="I116" s="51"/>
      <c r="J116" s="51"/>
      <c r="K116" s="51"/>
      <c r="L116" s="51"/>
      <c r="M116" s="51"/>
      <c r="N116" s="51"/>
      <c r="O116" s="51"/>
      <c r="P116" s="51"/>
      <c r="Q116" s="51"/>
      <c r="R116" s="51"/>
      <c r="S116" s="51"/>
      <c r="T116" s="51"/>
      <c r="U116" s="51"/>
      <c r="V116" s="51"/>
      <c r="W116" s="51"/>
    </row>
    <row r="117" spans="2:23" s="3" customFormat="1" x14ac:dyDescent="0.2">
      <c r="B117" s="1" t="s">
        <v>137</v>
      </c>
      <c r="C117" s="60">
        <f t="shared" si="7"/>
        <v>0</v>
      </c>
      <c r="D117" s="51"/>
      <c r="E117" s="51"/>
      <c r="F117" s="51"/>
      <c r="G117" s="51"/>
      <c r="H117" s="51"/>
      <c r="I117" s="51"/>
      <c r="J117" s="51"/>
      <c r="K117" s="51"/>
      <c r="L117" s="51"/>
      <c r="M117" s="51"/>
      <c r="N117" s="51"/>
      <c r="O117" s="51"/>
      <c r="P117" s="51"/>
      <c r="Q117" s="51"/>
      <c r="R117" s="51"/>
      <c r="S117" s="51"/>
      <c r="T117" s="51"/>
      <c r="U117" s="51"/>
      <c r="V117" s="51"/>
      <c r="W117" s="51"/>
    </row>
    <row r="118" spans="2:23" s="3" customFormat="1" x14ac:dyDescent="0.2">
      <c r="B118" s="1" t="s">
        <v>49</v>
      </c>
      <c r="C118" s="60">
        <f t="shared" si="7"/>
        <v>0</v>
      </c>
      <c r="D118" s="51"/>
      <c r="E118" s="51"/>
      <c r="F118" s="51"/>
      <c r="G118" s="51"/>
      <c r="H118" s="51"/>
      <c r="I118" s="51"/>
      <c r="J118" s="51"/>
      <c r="K118" s="51"/>
      <c r="L118" s="51"/>
      <c r="M118" s="51"/>
      <c r="N118" s="51"/>
      <c r="O118" s="51"/>
      <c r="P118" s="51"/>
      <c r="Q118" s="51"/>
      <c r="R118" s="51"/>
      <c r="S118" s="51"/>
      <c r="T118" s="51"/>
      <c r="U118" s="51"/>
      <c r="V118" s="51"/>
      <c r="W118" s="51"/>
    </row>
    <row r="119" spans="2:23" s="3" customFormat="1" x14ac:dyDescent="0.2">
      <c r="B119" s="1" t="s">
        <v>50</v>
      </c>
      <c r="C119" s="60">
        <f t="shared" si="7"/>
        <v>79067233</v>
      </c>
      <c r="D119" s="51">
        <v>54612</v>
      </c>
      <c r="E119" s="51"/>
      <c r="F119" s="51"/>
      <c r="G119" s="51"/>
      <c r="H119" s="51"/>
      <c r="I119" s="51"/>
      <c r="J119" s="51"/>
      <c r="K119" s="51"/>
      <c r="L119" s="51">
        <v>5390721</v>
      </c>
      <c r="M119" s="51"/>
      <c r="N119" s="51"/>
      <c r="O119" s="51"/>
      <c r="P119" s="51"/>
      <c r="Q119" s="51"/>
      <c r="R119" s="51"/>
      <c r="S119" s="51"/>
      <c r="T119" s="51">
        <v>73621900</v>
      </c>
      <c r="U119" s="51"/>
      <c r="V119" s="51"/>
      <c r="W119" s="51"/>
    </row>
    <row r="120" spans="2:23" s="3" customFormat="1" x14ac:dyDescent="0.2">
      <c r="B120" s="1" t="s">
        <v>175</v>
      </c>
      <c r="C120" s="60">
        <f t="shared" si="7"/>
        <v>0</v>
      </c>
      <c r="D120" s="51"/>
      <c r="E120" s="51"/>
      <c r="F120" s="51"/>
      <c r="G120" s="51"/>
      <c r="H120" s="51"/>
      <c r="I120" s="51"/>
      <c r="J120" s="51"/>
      <c r="K120" s="51"/>
      <c r="L120" s="51"/>
      <c r="M120" s="51"/>
      <c r="N120" s="51"/>
      <c r="O120" s="51"/>
      <c r="P120" s="51"/>
      <c r="Q120" s="51"/>
      <c r="R120" s="51"/>
      <c r="S120" s="51"/>
      <c r="T120" s="51"/>
      <c r="U120" s="51"/>
      <c r="V120" s="51"/>
      <c r="W120" s="51"/>
    </row>
    <row r="121" spans="2:23" s="3" customFormat="1" x14ac:dyDescent="0.2">
      <c r="B121" s="1" t="s">
        <v>53</v>
      </c>
      <c r="C121" s="60">
        <f t="shared" si="7"/>
        <v>33810</v>
      </c>
      <c r="D121" s="51">
        <v>33030</v>
      </c>
      <c r="E121" s="51"/>
      <c r="F121" s="51">
        <v>780</v>
      </c>
      <c r="G121" s="51"/>
      <c r="H121" s="51"/>
      <c r="I121" s="51"/>
      <c r="J121" s="51"/>
      <c r="K121" s="51"/>
      <c r="L121" s="51"/>
      <c r="M121" s="51"/>
      <c r="N121" s="51"/>
      <c r="O121" s="51"/>
      <c r="P121" s="51"/>
      <c r="Q121" s="51"/>
      <c r="R121" s="51"/>
      <c r="S121" s="51"/>
      <c r="T121" s="51"/>
      <c r="U121" s="51"/>
      <c r="V121" s="51"/>
      <c r="W121" s="51"/>
    </row>
    <row r="122" spans="2:23" s="3" customFormat="1" x14ac:dyDescent="0.2">
      <c r="B122" s="1" t="s">
        <v>54</v>
      </c>
      <c r="C122" s="60">
        <f t="shared" si="7"/>
        <v>5051212</v>
      </c>
      <c r="D122" s="51"/>
      <c r="E122" s="51"/>
      <c r="F122" s="51"/>
      <c r="G122" s="51">
        <v>6700</v>
      </c>
      <c r="H122" s="51"/>
      <c r="I122" s="51"/>
      <c r="J122" s="51"/>
      <c r="K122" s="51"/>
      <c r="L122" s="51"/>
      <c r="M122" s="51">
        <v>38400</v>
      </c>
      <c r="N122" s="51">
        <v>6112</v>
      </c>
      <c r="O122" s="51"/>
      <c r="P122" s="51"/>
      <c r="Q122" s="51"/>
      <c r="R122" s="51"/>
      <c r="S122" s="51"/>
      <c r="T122" s="51"/>
      <c r="U122" s="51"/>
      <c r="V122" s="51"/>
      <c r="W122" s="51">
        <v>5000000</v>
      </c>
    </row>
    <row r="123" spans="2:23" s="3" customFormat="1" x14ac:dyDescent="0.2">
      <c r="B123" s="1" t="s">
        <v>98</v>
      </c>
      <c r="C123" s="60">
        <f t="shared" si="7"/>
        <v>13875</v>
      </c>
      <c r="D123" s="51">
        <v>13875</v>
      </c>
      <c r="E123" s="51"/>
      <c r="F123" s="51"/>
      <c r="G123" s="51"/>
      <c r="H123" s="51"/>
      <c r="I123" s="51"/>
      <c r="J123" s="51"/>
      <c r="K123" s="51"/>
      <c r="L123" s="51"/>
      <c r="M123" s="51"/>
      <c r="N123" s="51"/>
      <c r="O123" s="51"/>
      <c r="P123" s="51"/>
      <c r="Q123" s="51"/>
      <c r="R123" s="51"/>
      <c r="S123" s="51"/>
      <c r="T123" s="51"/>
      <c r="U123" s="51"/>
      <c r="V123" s="51"/>
      <c r="W123" s="51"/>
    </row>
    <row r="124" spans="2:23" s="3" customFormat="1" x14ac:dyDescent="0.2">
      <c r="B124" s="1" t="s">
        <v>140</v>
      </c>
      <c r="C124" s="60">
        <f t="shared" si="7"/>
        <v>0</v>
      </c>
      <c r="D124" s="51"/>
      <c r="E124" s="51"/>
      <c r="F124" s="51"/>
      <c r="G124" s="51"/>
      <c r="H124" s="51"/>
      <c r="I124" s="51"/>
      <c r="J124" s="51"/>
      <c r="K124" s="51"/>
      <c r="L124" s="51"/>
      <c r="M124" s="51"/>
      <c r="N124" s="51"/>
      <c r="O124" s="51"/>
      <c r="P124" s="51"/>
      <c r="Q124" s="51"/>
      <c r="R124" s="51"/>
      <c r="S124" s="51"/>
      <c r="T124" s="51"/>
      <c r="U124" s="51"/>
      <c r="V124" s="51"/>
      <c r="W124" s="51"/>
    </row>
    <row r="125" spans="2:23" s="3" customFormat="1" x14ac:dyDescent="0.2">
      <c r="B125" s="1" t="s">
        <v>57</v>
      </c>
      <c r="C125" s="60">
        <f t="shared" si="7"/>
        <v>20229</v>
      </c>
      <c r="D125" s="51"/>
      <c r="E125" s="51"/>
      <c r="F125" s="51"/>
      <c r="G125" s="51"/>
      <c r="H125" s="51"/>
      <c r="I125" s="51"/>
      <c r="J125" s="51"/>
      <c r="K125" s="51"/>
      <c r="L125" s="51"/>
      <c r="M125" s="51">
        <v>20160</v>
      </c>
      <c r="N125" s="51">
        <v>69</v>
      </c>
      <c r="O125" s="51"/>
      <c r="P125" s="51"/>
      <c r="Q125" s="51"/>
      <c r="R125" s="51"/>
      <c r="S125" s="51"/>
      <c r="T125" s="51"/>
      <c r="U125" s="51"/>
      <c r="V125" s="51"/>
      <c r="W125" s="51"/>
    </row>
    <row r="126" spans="2:23" s="3" customFormat="1" x14ac:dyDescent="0.2">
      <c r="B126" s="1" t="s">
        <v>115</v>
      </c>
      <c r="C126" s="60">
        <f t="shared" si="7"/>
        <v>62000</v>
      </c>
      <c r="D126" s="51"/>
      <c r="E126" s="51"/>
      <c r="F126" s="51"/>
      <c r="G126" s="51">
        <v>62000</v>
      </c>
      <c r="H126" s="51"/>
      <c r="I126" s="51"/>
      <c r="J126" s="51"/>
      <c r="K126" s="51"/>
      <c r="L126" s="51"/>
      <c r="M126" s="51"/>
      <c r="N126" s="51"/>
      <c r="O126" s="51"/>
      <c r="P126" s="51"/>
      <c r="Q126" s="51"/>
      <c r="R126" s="51"/>
      <c r="S126" s="51"/>
      <c r="T126" s="51"/>
      <c r="U126" s="51"/>
      <c r="V126" s="51"/>
      <c r="W126" s="51"/>
    </row>
    <row r="127" spans="2:23" s="3" customFormat="1" x14ac:dyDescent="0.2">
      <c r="B127" s="1" t="s">
        <v>61</v>
      </c>
      <c r="C127" s="60">
        <f>SUM(D127:W127)</f>
        <v>514909</v>
      </c>
      <c r="D127" s="51">
        <v>358117</v>
      </c>
      <c r="E127" s="51"/>
      <c r="F127" s="51">
        <v>3960</v>
      </c>
      <c r="G127" s="51"/>
      <c r="H127" s="51">
        <v>80000</v>
      </c>
      <c r="I127" s="51"/>
      <c r="J127" s="51"/>
      <c r="K127" s="51"/>
      <c r="L127" s="51"/>
      <c r="M127" s="51"/>
      <c r="N127" s="51"/>
      <c r="O127" s="51"/>
      <c r="P127" s="51"/>
      <c r="Q127" s="51">
        <v>72832</v>
      </c>
      <c r="R127" s="51"/>
      <c r="S127" s="51"/>
      <c r="T127" s="51"/>
      <c r="U127" s="51"/>
      <c r="V127" s="51"/>
      <c r="W127" s="51"/>
    </row>
    <row r="128" spans="2:23" s="3" customFormat="1" x14ac:dyDescent="0.2">
      <c r="B128" s="1" t="s">
        <v>176</v>
      </c>
      <c r="C128" s="60">
        <f>SUM(D128:W128)</f>
        <v>39662095</v>
      </c>
      <c r="D128" s="51">
        <v>4293</v>
      </c>
      <c r="E128" s="51"/>
      <c r="F128" s="51"/>
      <c r="G128" s="51"/>
      <c r="H128" s="51"/>
      <c r="I128" s="51"/>
      <c r="J128" s="51"/>
      <c r="K128" s="51"/>
      <c r="L128" s="51"/>
      <c r="M128" s="51"/>
      <c r="N128" s="51">
        <v>34657802</v>
      </c>
      <c r="O128" s="51"/>
      <c r="P128" s="51"/>
      <c r="Q128" s="51"/>
      <c r="R128" s="51"/>
      <c r="S128" s="51"/>
      <c r="T128" s="51"/>
      <c r="U128" s="51"/>
      <c r="V128" s="51"/>
      <c r="W128" s="51">
        <v>5000000</v>
      </c>
    </row>
    <row r="129" spans="1:24" s="35" customFormat="1" ht="18.75" customHeight="1" x14ac:dyDescent="0.2">
      <c r="B129" s="25" t="s">
        <v>71</v>
      </c>
      <c r="C129" s="56">
        <f t="shared" ref="C129" si="8">SUM(C97:C127)</f>
        <v>257670996</v>
      </c>
      <c r="D129" s="62">
        <f t="shared" ref="D129:W129" si="9">SUM(D97:D128)</f>
        <v>626683</v>
      </c>
      <c r="E129" s="62">
        <f t="shared" si="9"/>
        <v>0</v>
      </c>
      <c r="F129" s="62">
        <f t="shared" si="9"/>
        <v>219252</v>
      </c>
      <c r="G129" s="62">
        <f t="shared" si="9"/>
        <v>133879</v>
      </c>
      <c r="H129" s="62">
        <f t="shared" si="9"/>
        <v>80000</v>
      </c>
      <c r="I129" s="62">
        <f t="shared" si="9"/>
        <v>0</v>
      </c>
      <c r="J129" s="62">
        <f t="shared" si="9"/>
        <v>2027</v>
      </c>
      <c r="K129" s="62">
        <f t="shared" si="9"/>
        <v>0</v>
      </c>
      <c r="L129" s="62">
        <f t="shared" si="9"/>
        <v>5390721</v>
      </c>
      <c r="M129" s="62">
        <f t="shared" si="9"/>
        <v>166593049</v>
      </c>
      <c r="N129" s="62">
        <f t="shared" si="9"/>
        <v>34684482</v>
      </c>
      <c r="O129" s="62">
        <f t="shared" si="9"/>
        <v>0</v>
      </c>
      <c r="P129" s="62">
        <f t="shared" si="9"/>
        <v>888116</v>
      </c>
      <c r="Q129" s="62">
        <f t="shared" si="9"/>
        <v>77832</v>
      </c>
      <c r="R129" s="62">
        <f t="shared" si="9"/>
        <v>0</v>
      </c>
      <c r="S129" s="62">
        <f t="shared" si="9"/>
        <v>15150</v>
      </c>
      <c r="T129" s="62">
        <f t="shared" si="9"/>
        <v>73621900</v>
      </c>
      <c r="U129" s="62">
        <f t="shared" si="9"/>
        <v>0</v>
      </c>
      <c r="V129" s="62">
        <f t="shared" si="9"/>
        <v>0</v>
      </c>
      <c r="W129" s="62">
        <f t="shared" si="9"/>
        <v>15000000</v>
      </c>
    </row>
    <row r="130" spans="1:24" x14ac:dyDescent="0.2">
      <c r="A130" s="3"/>
    </row>
    <row r="131" spans="1:24" x14ac:dyDescent="0.2">
      <c r="A131" s="7" t="s">
        <v>69</v>
      </c>
      <c r="B131" s="1" t="s">
        <v>99</v>
      </c>
      <c r="C131" s="60">
        <f>SUM(D131:W131)</f>
        <v>7436220</v>
      </c>
      <c r="I131" s="51">
        <v>52695</v>
      </c>
      <c r="L131" s="51">
        <v>34580</v>
      </c>
      <c r="M131" s="51">
        <v>5820920</v>
      </c>
      <c r="N131" s="51">
        <v>1528025</v>
      </c>
    </row>
    <row r="132" spans="1:24" x14ac:dyDescent="0.2">
      <c r="A132" s="7" t="s">
        <v>68</v>
      </c>
      <c r="B132" s="1" t="s">
        <v>48</v>
      </c>
      <c r="C132" s="60">
        <f>SUM(D132:W132)</f>
        <v>0</v>
      </c>
    </row>
    <row r="133" spans="1:24" x14ac:dyDescent="0.2">
      <c r="B133" s="1" t="s">
        <v>119</v>
      </c>
      <c r="C133" s="60">
        <f>SUM(D133:W133)</f>
        <v>1431</v>
      </c>
      <c r="D133" s="51">
        <v>1431</v>
      </c>
    </row>
    <row r="134" spans="1:24" s="35" customFormat="1" ht="18.75" customHeight="1" x14ac:dyDescent="0.2">
      <c r="A134" s="34"/>
      <c r="B134" s="25" t="s">
        <v>71</v>
      </c>
      <c r="C134" s="56">
        <f>SUM(C131:C133)</f>
        <v>7437651</v>
      </c>
      <c r="D134" s="62">
        <f>SUM(D131:D133)</f>
        <v>1431</v>
      </c>
      <c r="E134" s="62">
        <f t="shared" ref="E134:W134" si="10">SUM(E131:E133)</f>
        <v>0</v>
      </c>
      <c r="F134" s="62">
        <f t="shared" si="10"/>
        <v>0</v>
      </c>
      <c r="G134" s="62">
        <f t="shared" si="10"/>
        <v>0</v>
      </c>
      <c r="H134" s="62">
        <f t="shared" si="10"/>
        <v>0</v>
      </c>
      <c r="I134" s="62">
        <f t="shared" si="10"/>
        <v>52695</v>
      </c>
      <c r="J134" s="62">
        <f t="shared" si="10"/>
        <v>0</v>
      </c>
      <c r="K134" s="62">
        <f t="shared" si="10"/>
        <v>0</v>
      </c>
      <c r="L134" s="62">
        <f t="shared" si="10"/>
        <v>34580</v>
      </c>
      <c r="M134" s="62">
        <f t="shared" si="10"/>
        <v>5820920</v>
      </c>
      <c r="N134" s="62">
        <f t="shared" si="10"/>
        <v>1528025</v>
      </c>
      <c r="O134" s="62">
        <f t="shared" si="10"/>
        <v>0</v>
      </c>
      <c r="P134" s="62">
        <f t="shared" si="10"/>
        <v>0</v>
      </c>
      <c r="Q134" s="62">
        <f t="shared" si="10"/>
        <v>0</v>
      </c>
      <c r="R134" s="62">
        <f t="shared" si="10"/>
        <v>0</v>
      </c>
      <c r="S134" s="62">
        <f t="shared" si="10"/>
        <v>0</v>
      </c>
      <c r="T134" s="62">
        <f t="shared" si="10"/>
        <v>0</v>
      </c>
      <c r="U134" s="62">
        <f t="shared" si="10"/>
        <v>0</v>
      </c>
      <c r="V134" s="62">
        <f t="shared" si="10"/>
        <v>0</v>
      </c>
      <c r="W134" s="62">
        <f t="shared" si="10"/>
        <v>0</v>
      </c>
      <c r="X134" s="23"/>
    </row>
    <row r="136" spans="1:24" ht="27.6" customHeight="1" x14ac:dyDescent="0.2"/>
    <row r="137" spans="1:24" ht="28.9" customHeight="1" x14ac:dyDescent="0.2">
      <c r="B137" s="69" t="s">
        <v>149</v>
      </c>
      <c r="C137" s="69"/>
      <c r="D137" s="69"/>
      <c r="E137" s="69"/>
      <c r="F137" s="69"/>
      <c r="G137" s="69"/>
      <c r="H137" s="69"/>
      <c r="I137" s="69"/>
      <c r="J137" s="69"/>
      <c r="K137" s="69"/>
      <c r="L137" s="69"/>
      <c r="M137" s="69"/>
      <c r="N137" s="66"/>
      <c r="O137" s="66"/>
    </row>
  </sheetData>
  <mergeCells count="1">
    <mergeCell ref="B137:M137"/>
  </mergeCells>
  <pageMargins left="0.70866141732283472" right="0.70866141732283472" top="0.78740157480314965" bottom="0.78740157480314965" header="0.31496062992125984" footer="0.31496062992125984"/>
  <pageSetup paperSize="8" scale="66" fitToHeight="4"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f:fields xmlns:f="http://schemas.fabasoft.com/folio/2007/fields">
  <f:record ref="">
    <f:field ref="objname" par="" edit="true" text="ML-Exporte "/>
    <f:field ref="objsubject" par="" edit="true" text=""/>
    <f:field ref="objcreatedby" par="" text="Bärenfaller, Martin, SECO"/>
    <f:field ref="objcreatedat" par="" text="08.01.2013 16:05:06"/>
    <f:field ref="objchangedby" par="" text="Bärenfaller, Martin, SECO"/>
    <f:field ref="objmodifiedat" par="" text="24.02.2014 16:49:14"/>
    <f:field ref="doc_FSCFOLIO_1_1001_FieldDocumentNumber" par="" text=""/>
    <f:field ref="doc_FSCFOLIO_1_1001_FieldSubject" par="" edit="true" text=""/>
    <f:field ref="FSCFOLIO_1_1001_FieldCurrentUser" par="" text="SECO Jürgen Boehler Royett"/>
    <f:field ref="CCAPRECONFIG_15_1001_Objektname" par="" edit="true" text="ML-Exporte "/>
    <f:field ref="CHPRECONFIG_1_1001_Objektname" par="" edit="true" text="ML-Exporte "/>
  </f:record>
  <f:display par="" text="...">
    <f:field ref="FSCFOLIO_1_1001_FieldCurrentUser" text="Aktueller Benutzer"/>
    <f:field ref="objsubject" text="Betreff (einzeilig)"/>
    <f:field ref="objcreatedat" text="Erzeugt am/um"/>
    <f:field ref="objcreatedby" text="Erzeugt von"/>
    <f:field ref="objmodifiedat" text="Letzte Änderung am/um"/>
    <f:field ref="objchangedby" text="Letzte Änderung von"/>
    <f:field ref="objname" text="Name"/>
    <f:field ref="CCAPRECONFIG_15_1001_Objektname" text="Objektname"/>
    <f:field ref="CHPRECONFIG_1_1001_Objektname" text="Objektname"/>
  </f:display>
  <f:display par="" text="Serienbrief">
    <f:field ref="doc_FSCFOLIO_1_1001_FieldSubject" text="Betreff"/>
    <f:field ref="doc_FSCFOLIO_1_1001_FieldDocumentNumber" text="Dokument Nummer"/>
  </f:display>
</f:fields>
</file>

<file path=customXml/itemProps1.xml><?xml version="1.0" encoding="utf-8"?>
<ds:datastoreItem xmlns:ds="http://schemas.openxmlformats.org/officeDocument/2006/customXml" ds:itemID="{4E8A9591-F074-446B-902F-511FF79C122F}">
  <ds:schemaRefs>
    <ds:schemaRef ds:uri="http://schemas.fabasoft.com/folio/2007/field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Ausfuhren 05</vt:lpstr>
      <vt:lpstr>Ausfuhren 06</vt:lpstr>
      <vt:lpstr>Ausfuhren 07</vt:lpstr>
      <vt:lpstr>Ausfuhren 08</vt:lpstr>
      <vt:lpstr>Ausfuhren 09</vt:lpstr>
      <vt:lpstr>Ausfuhren 2010</vt:lpstr>
      <vt:lpstr>Ausfuhren 2011</vt:lpstr>
      <vt:lpstr>Ausfuhren 2012</vt:lpstr>
      <vt:lpstr>Ausfuhren 2013</vt:lpstr>
    </vt:vector>
  </TitlesOfParts>
  <Company>940 - EVD (Übergreifend)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Reghani Ramesh</dc:creator>
  <cp:lastModifiedBy>Boehler Royett Jürgen SECO</cp:lastModifiedBy>
  <cp:lastPrinted>2014-02-24T15:49:06Z</cp:lastPrinted>
  <dcterms:created xsi:type="dcterms:W3CDTF">2007-01-10T08:27:52Z</dcterms:created>
  <dcterms:modified xsi:type="dcterms:W3CDTF">2015-07-07T09:45:41Z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COOSYSTEM@1.1:Container">
    <vt:lpwstr>COO.2101.104.5.3532641</vt:lpwstr>
  </property>
  <property fmtid="{D5CDD505-2E9C-101B-9397-08002B2CF9AE}" pid="3" name="FSC#COOELAK@1.1001:Subject">
    <vt:lpwstr>DEUTSCH: Ein-, Aus- und Durchfuhr von Dual-Use Gütern; FRANCAIS: Ein-, Aus- und Durchfuhr von Dual-Use Gütern</vt:lpwstr>
  </property>
  <property fmtid="{D5CDD505-2E9C-101B-9397-08002B2CF9AE}" pid="4" name="FSC#COOELAK@1.1001:FileReference">
    <vt:lpwstr>843.2/2007/00014</vt:lpwstr>
  </property>
  <property fmtid="{D5CDD505-2E9C-101B-9397-08002B2CF9AE}" pid="5" name="FSC#COOELAK@1.1001:FileRefYear">
    <vt:lpwstr>2007</vt:lpwstr>
  </property>
  <property fmtid="{D5CDD505-2E9C-101B-9397-08002B2CF9AE}" pid="6" name="FSC#COOELAK@1.1001:FileRefOrdinal">
    <vt:lpwstr>14</vt:lpwstr>
  </property>
  <property fmtid="{D5CDD505-2E9C-101B-9397-08002B2CF9AE}" pid="7" name="FSC#COOELAK@1.1001:FileRefOU">
    <vt:lpwstr>BWIP / SECO</vt:lpwstr>
  </property>
  <property fmtid="{D5CDD505-2E9C-101B-9397-08002B2CF9AE}" pid="8" name="FSC#COOELAK@1.1001:Organization">
    <vt:lpwstr/>
  </property>
  <property fmtid="{D5CDD505-2E9C-101B-9397-08002B2CF9AE}" pid="9" name="FSC#COOELAK@1.1001:Owner">
    <vt:lpwstr>Bärenfaller Martin, SECO</vt:lpwstr>
  </property>
  <property fmtid="{D5CDD505-2E9C-101B-9397-08002B2CF9AE}" pid="10" name="FSC#COOELAK@1.1001:OwnerExtension">
    <vt:lpwstr>+41 58 462 23 35</vt:lpwstr>
  </property>
  <property fmtid="{D5CDD505-2E9C-101B-9397-08002B2CF9AE}" pid="11" name="FSC#COOELAK@1.1001:OwnerFaxExtension">
    <vt:lpwstr>+41 58 464 95 32</vt:lpwstr>
  </property>
  <property fmtid="{D5CDD505-2E9C-101B-9397-08002B2CF9AE}" pid="12" name="FSC#COOELAK@1.1001:DispatchedBy">
    <vt:lpwstr/>
  </property>
  <property fmtid="{D5CDD505-2E9C-101B-9397-08002B2CF9AE}" pid="13" name="FSC#COOELAK@1.1001:DispatchedAt">
    <vt:lpwstr/>
  </property>
  <property fmtid="{D5CDD505-2E9C-101B-9397-08002B2CF9AE}" pid="14" name="FSC#COOELAK@1.1001:ApprovedBy">
    <vt:lpwstr/>
  </property>
  <property fmtid="{D5CDD505-2E9C-101B-9397-08002B2CF9AE}" pid="15" name="FSC#COOELAK@1.1001:ApprovedAt">
    <vt:lpwstr/>
  </property>
  <property fmtid="{D5CDD505-2E9C-101B-9397-08002B2CF9AE}" pid="16" name="FSC#COOELAK@1.1001:Department">
    <vt:lpwstr>Exportkontrollen / Industrieprodukte (BWIP / SECO)</vt:lpwstr>
  </property>
  <property fmtid="{D5CDD505-2E9C-101B-9397-08002B2CF9AE}" pid="17" name="FSC#COOELAK@1.1001:CreatedAt">
    <vt:lpwstr>08.01.2013</vt:lpwstr>
  </property>
  <property fmtid="{D5CDD505-2E9C-101B-9397-08002B2CF9AE}" pid="18" name="FSC#COOELAK@1.1001:OU">
    <vt:lpwstr>Exportkontrollen / Industrieprodukte (BWIP / SECO)</vt:lpwstr>
  </property>
  <property fmtid="{D5CDD505-2E9C-101B-9397-08002B2CF9AE}" pid="19" name="FSC#COOELAK@1.1001:Priority">
    <vt:lpwstr> ()</vt:lpwstr>
  </property>
  <property fmtid="{D5CDD505-2E9C-101B-9397-08002B2CF9AE}" pid="20" name="FSC#COOELAK@1.1001:ObjBarCode">
    <vt:lpwstr>*COO.2101.104.5.3532641*</vt:lpwstr>
  </property>
  <property fmtid="{D5CDD505-2E9C-101B-9397-08002B2CF9AE}" pid="21" name="FSC#COOELAK@1.1001:RefBarCode">
    <vt:lpwstr>*COO.2101.104.6.1100267*</vt:lpwstr>
  </property>
  <property fmtid="{D5CDD505-2E9C-101B-9397-08002B2CF9AE}" pid="22" name="FSC#COOELAK@1.1001:FileRefBarCode">
    <vt:lpwstr>*843.2/2007/00014*</vt:lpwstr>
  </property>
  <property fmtid="{D5CDD505-2E9C-101B-9397-08002B2CF9AE}" pid="23" name="FSC#COOELAK@1.1001:ExternalRef">
    <vt:lpwstr/>
  </property>
  <property fmtid="{D5CDD505-2E9C-101B-9397-08002B2CF9AE}" pid="24" name="FSC#COOELAK@1.1001:IncomingNumber">
    <vt:lpwstr/>
  </property>
  <property fmtid="{D5CDD505-2E9C-101B-9397-08002B2CF9AE}" pid="25" name="FSC#COOELAK@1.1001:IncomingSubject">
    <vt:lpwstr/>
  </property>
  <property fmtid="{D5CDD505-2E9C-101B-9397-08002B2CF9AE}" pid="26" name="FSC#COOELAK@1.1001:ProcessResponsible">
    <vt:lpwstr/>
  </property>
  <property fmtid="{D5CDD505-2E9C-101B-9397-08002B2CF9AE}" pid="27" name="FSC#COOELAK@1.1001:ProcessResponsiblePhone">
    <vt:lpwstr/>
  </property>
  <property fmtid="{D5CDD505-2E9C-101B-9397-08002B2CF9AE}" pid="28" name="FSC#COOELAK@1.1001:ProcessResponsibleMail">
    <vt:lpwstr/>
  </property>
  <property fmtid="{D5CDD505-2E9C-101B-9397-08002B2CF9AE}" pid="29" name="FSC#COOELAK@1.1001:ProcessResponsibleFax">
    <vt:lpwstr/>
  </property>
  <property fmtid="{D5CDD505-2E9C-101B-9397-08002B2CF9AE}" pid="30" name="FSC#COOELAK@1.1001:ApproverFirstName">
    <vt:lpwstr/>
  </property>
  <property fmtid="{D5CDD505-2E9C-101B-9397-08002B2CF9AE}" pid="31" name="FSC#COOELAK@1.1001:ApproverSurName">
    <vt:lpwstr/>
  </property>
  <property fmtid="{D5CDD505-2E9C-101B-9397-08002B2CF9AE}" pid="32" name="FSC#COOELAK@1.1001:ApproverTitle">
    <vt:lpwstr/>
  </property>
  <property fmtid="{D5CDD505-2E9C-101B-9397-08002B2CF9AE}" pid="33" name="FSC#COOELAK@1.1001:ExternalDate">
    <vt:lpwstr/>
  </property>
  <property fmtid="{D5CDD505-2E9C-101B-9397-08002B2CF9AE}" pid="34" name="FSC#COOELAK@1.1001:SettlementApprovedAt">
    <vt:lpwstr/>
  </property>
  <property fmtid="{D5CDD505-2E9C-101B-9397-08002B2CF9AE}" pid="35" name="FSC#COOELAK@1.1001:BaseNumber">
    <vt:lpwstr>843.2</vt:lpwstr>
  </property>
  <property fmtid="{D5CDD505-2E9C-101B-9397-08002B2CF9AE}" pid="36" name="FSC#ELAKGOV@1.1001:PersonalSubjGender">
    <vt:lpwstr/>
  </property>
  <property fmtid="{D5CDD505-2E9C-101B-9397-08002B2CF9AE}" pid="37" name="FSC#ELAKGOV@1.1001:PersonalSubjFirstName">
    <vt:lpwstr/>
  </property>
  <property fmtid="{D5CDD505-2E9C-101B-9397-08002B2CF9AE}" pid="38" name="FSC#ELAKGOV@1.1001:PersonalSubjSurName">
    <vt:lpwstr/>
  </property>
  <property fmtid="{D5CDD505-2E9C-101B-9397-08002B2CF9AE}" pid="39" name="FSC#ELAKGOV@1.1001:PersonalSubjSalutation">
    <vt:lpwstr/>
  </property>
  <property fmtid="{D5CDD505-2E9C-101B-9397-08002B2CF9AE}" pid="40" name="FSC#ELAKGOV@1.1001:PersonalSubjAddress">
    <vt:lpwstr/>
  </property>
  <property fmtid="{D5CDD505-2E9C-101B-9397-08002B2CF9AE}" pid="41" name="FSC#EVDCFG@15.1400:PositionNumber">
    <vt:lpwstr>843.2</vt:lpwstr>
  </property>
  <property fmtid="{D5CDD505-2E9C-101B-9397-08002B2CF9AE}" pid="42" name="FSC#EVDCFG@15.1400:Dossierref">
    <vt:lpwstr>843.2/2007/00014</vt:lpwstr>
  </property>
  <property fmtid="{D5CDD505-2E9C-101B-9397-08002B2CF9AE}" pid="43" name="FSC#EVDCFG@15.1400:FileRespEmail">
    <vt:lpwstr>juergen.boehler@seco.admin.ch</vt:lpwstr>
  </property>
  <property fmtid="{D5CDD505-2E9C-101B-9397-08002B2CF9AE}" pid="44" name="FSC#EVDCFG@15.1400:FileRespFax">
    <vt:lpwstr>+41 58 464 95 32</vt:lpwstr>
  </property>
  <property fmtid="{D5CDD505-2E9C-101B-9397-08002B2CF9AE}" pid="45" name="FSC#EVDCFG@15.1400:FileRespHome">
    <vt:lpwstr>Bern</vt:lpwstr>
  </property>
  <property fmtid="{D5CDD505-2E9C-101B-9397-08002B2CF9AE}" pid="46" name="FSC#EVDCFG@15.1400:FileResponsible">
    <vt:lpwstr>Jürgen Boehler Royett</vt:lpwstr>
  </property>
  <property fmtid="{D5CDD505-2E9C-101B-9397-08002B2CF9AE}" pid="47" name="FSC#EVDCFG@15.1400:FileRespOrg">
    <vt:lpwstr>Exportkontrollen / Industrieprodukte</vt:lpwstr>
  </property>
  <property fmtid="{D5CDD505-2E9C-101B-9397-08002B2CF9AE}" pid="48" name="FSC#EVDCFG@15.1400:FileRespOrgHome">
    <vt:lpwstr/>
  </property>
  <property fmtid="{D5CDD505-2E9C-101B-9397-08002B2CF9AE}" pid="49" name="FSC#EVDCFG@15.1400:FileRespOrgStreet">
    <vt:lpwstr/>
  </property>
  <property fmtid="{D5CDD505-2E9C-101B-9397-08002B2CF9AE}" pid="50" name="FSC#EVDCFG@15.1400:FileRespOrgZipCode">
    <vt:lpwstr/>
  </property>
  <property fmtid="{D5CDD505-2E9C-101B-9397-08002B2CF9AE}" pid="51" name="FSC#EVDCFG@15.1400:FileRespshortsign">
    <vt:lpwstr>boj</vt:lpwstr>
  </property>
  <property fmtid="{D5CDD505-2E9C-101B-9397-08002B2CF9AE}" pid="52" name="FSC#EVDCFG@15.1400:FileRespStreet">
    <vt:lpwstr>Holzikofenweg 36</vt:lpwstr>
  </property>
  <property fmtid="{D5CDD505-2E9C-101B-9397-08002B2CF9AE}" pid="53" name="FSC#EVDCFG@15.1400:FileRespTel">
    <vt:lpwstr>+41 58 462 23 39</vt:lpwstr>
  </property>
  <property fmtid="{D5CDD505-2E9C-101B-9397-08002B2CF9AE}" pid="54" name="FSC#EVDCFG@15.1400:FileRespZipCode">
    <vt:lpwstr>3003</vt:lpwstr>
  </property>
  <property fmtid="{D5CDD505-2E9C-101B-9397-08002B2CF9AE}" pid="55" name="FSC#EVDCFG@15.1400:OutAttachElectr">
    <vt:lpwstr/>
  </property>
  <property fmtid="{D5CDD505-2E9C-101B-9397-08002B2CF9AE}" pid="56" name="FSC#EVDCFG@15.1400:OutAttachPhysic">
    <vt:lpwstr/>
  </property>
  <property fmtid="{D5CDD505-2E9C-101B-9397-08002B2CF9AE}" pid="57" name="FSC#EVDCFG@15.1400:SignAcceptedDraft1">
    <vt:lpwstr/>
  </property>
  <property fmtid="{D5CDD505-2E9C-101B-9397-08002B2CF9AE}" pid="58" name="FSC#EVDCFG@15.1400:SignAcceptedDraft1FR">
    <vt:lpwstr/>
  </property>
  <property fmtid="{D5CDD505-2E9C-101B-9397-08002B2CF9AE}" pid="59" name="FSC#EVDCFG@15.1400:SignAcceptedDraft2">
    <vt:lpwstr/>
  </property>
  <property fmtid="{D5CDD505-2E9C-101B-9397-08002B2CF9AE}" pid="60" name="FSC#EVDCFG@15.1400:SignAcceptedDraft2FR">
    <vt:lpwstr/>
  </property>
  <property fmtid="{D5CDD505-2E9C-101B-9397-08002B2CF9AE}" pid="61" name="FSC#EVDCFG@15.1400:SignApproved1">
    <vt:lpwstr/>
  </property>
  <property fmtid="{D5CDD505-2E9C-101B-9397-08002B2CF9AE}" pid="62" name="FSC#EVDCFG@15.1400:SignApproved1FR">
    <vt:lpwstr/>
  </property>
  <property fmtid="{D5CDD505-2E9C-101B-9397-08002B2CF9AE}" pid="63" name="FSC#EVDCFG@15.1400:SignApproved2">
    <vt:lpwstr/>
  </property>
  <property fmtid="{D5CDD505-2E9C-101B-9397-08002B2CF9AE}" pid="64" name="FSC#EVDCFG@15.1400:SignApproved2FR">
    <vt:lpwstr/>
  </property>
  <property fmtid="{D5CDD505-2E9C-101B-9397-08002B2CF9AE}" pid="65" name="FSC#EVDCFG@15.1400:SubDossierBarCode">
    <vt:lpwstr/>
  </property>
  <property fmtid="{D5CDD505-2E9C-101B-9397-08002B2CF9AE}" pid="66" name="FSC#EVDCFG@15.1400:Subject">
    <vt:lpwstr/>
  </property>
  <property fmtid="{D5CDD505-2E9C-101B-9397-08002B2CF9AE}" pid="67" name="FSC#EVDCFG@15.1400:Title">
    <vt:lpwstr>ML-Exporte </vt:lpwstr>
  </property>
  <property fmtid="{D5CDD505-2E9C-101B-9397-08002B2CF9AE}" pid="68" name="FSC#EVDCFG@15.1400:UserFunction">
    <vt:lpwstr/>
  </property>
  <property fmtid="{D5CDD505-2E9C-101B-9397-08002B2CF9AE}" pid="69" name="FSC#EVDCFG@15.1400:SalutationEnglish">
    <vt:lpwstr>Bilateral Economic Relations_x000d_
Export Controls / Industrial Products</vt:lpwstr>
  </property>
  <property fmtid="{D5CDD505-2E9C-101B-9397-08002B2CF9AE}" pid="70" name="FSC#EVDCFG@15.1400:SalutationFrench">
    <vt:lpwstr>Relations économiques bilatérales_x000d_
Contrôles à l’exportation / Produits industriels</vt:lpwstr>
  </property>
  <property fmtid="{D5CDD505-2E9C-101B-9397-08002B2CF9AE}" pid="71" name="FSC#EVDCFG@15.1400:SalutationGerman">
    <vt:lpwstr>Bilaterale Wirtschaftsbeziehungen_x000d_
Exportkontrollen / Industrieprodukte</vt:lpwstr>
  </property>
  <property fmtid="{D5CDD505-2E9C-101B-9397-08002B2CF9AE}" pid="72" name="FSC#EVDCFG@15.1400:SalutationItalian">
    <vt:lpwstr>Relazioni economiche bilaterali_x000d_
Controlli all’esportazione / Prodotti industriali</vt:lpwstr>
  </property>
  <property fmtid="{D5CDD505-2E9C-101B-9397-08002B2CF9AE}" pid="73" name="FSC#EVDCFG@15.1400:SalutationEnglishUser">
    <vt:lpwstr>Head of Division Export Controls / Industrial Products</vt:lpwstr>
  </property>
  <property fmtid="{D5CDD505-2E9C-101B-9397-08002B2CF9AE}" pid="74" name="FSC#EVDCFG@15.1400:SalutationFrenchUser">
    <vt:lpwstr>Chef de secteur Contrôles à l'exportation / Produits industriels</vt:lpwstr>
  </property>
  <property fmtid="{D5CDD505-2E9C-101B-9397-08002B2CF9AE}" pid="75" name="FSC#EVDCFG@15.1400:SalutationGermanUser">
    <vt:lpwstr>Leiter Exportkontrollen / Industrieprodukte</vt:lpwstr>
  </property>
  <property fmtid="{D5CDD505-2E9C-101B-9397-08002B2CF9AE}" pid="76" name="FSC#EVDCFG@15.1400:SalutationItalianUser">
    <vt:lpwstr/>
  </property>
  <property fmtid="{D5CDD505-2E9C-101B-9397-08002B2CF9AE}" pid="77" name="FSC#EVDCFG@15.1400:FileRespOrgShortname">
    <vt:lpwstr>BWIP / SECO</vt:lpwstr>
  </property>
  <property fmtid="{D5CDD505-2E9C-101B-9397-08002B2CF9AE}" pid="78" name="FSC#EVDCFG@15.1400:UserInCharge">
    <vt:lpwstr/>
  </property>
  <property fmtid="{D5CDD505-2E9C-101B-9397-08002B2CF9AE}" pid="79" name="FSC#COOELAK@1.1001:CurrentUserRolePos">
    <vt:lpwstr>Leiter/in</vt:lpwstr>
  </property>
  <property fmtid="{D5CDD505-2E9C-101B-9397-08002B2CF9AE}" pid="80" name="FSC#COOELAK@1.1001:CurrentUserEmail">
    <vt:lpwstr>juergen.boehler@seco.admin.ch</vt:lpwstr>
  </property>
  <property fmtid="{D5CDD505-2E9C-101B-9397-08002B2CF9AE}" pid="81" name="FSC#EVDCFG@15.1400:ActualVersionNumber">
    <vt:lpwstr>3</vt:lpwstr>
  </property>
  <property fmtid="{D5CDD505-2E9C-101B-9397-08002B2CF9AE}" pid="82" name="FSC#EVDCFG@15.1400:ActualVersionCreatedAt">
    <vt:lpwstr>2014-02-07T11:50:00</vt:lpwstr>
  </property>
  <property fmtid="{D5CDD505-2E9C-101B-9397-08002B2CF9AE}" pid="83" name="FSC#EVDCFG@15.1400:ResponsibleBureau_DE">
    <vt:lpwstr>Staatssekretariat für Wirtschaft SECO</vt:lpwstr>
  </property>
  <property fmtid="{D5CDD505-2E9C-101B-9397-08002B2CF9AE}" pid="84" name="FSC#EVDCFG@15.1400:ResponsibleBureau_EN">
    <vt:lpwstr>State Secretariat for Economic Affairs SECO</vt:lpwstr>
  </property>
  <property fmtid="{D5CDD505-2E9C-101B-9397-08002B2CF9AE}" pid="85" name="FSC#EVDCFG@15.1400:ResponsibleBureau_FR">
    <vt:lpwstr>Secrétariat d'Etat à l'économie SECO</vt:lpwstr>
  </property>
  <property fmtid="{D5CDD505-2E9C-101B-9397-08002B2CF9AE}" pid="86" name="FSC#EVDCFG@15.1400:ResponsibleBureau_IT">
    <vt:lpwstr>Segreteria di Stato dell'economia SECO</vt:lpwstr>
  </property>
  <property fmtid="{D5CDD505-2E9C-101B-9397-08002B2CF9AE}" pid="87" name="FSC#EVDCFG@15.1400:UserInChargeUserTitle">
    <vt:lpwstr/>
  </property>
  <property fmtid="{D5CDD505-2E9C-101B-9397-08002B2CF9AE}" pid="88" name="FSC#EVDCFG@15.1400:UserInChargeUserName">
    <vt:lpwstr>Boehler Royett</vt:lpwstr>
  </property>
  <property fmtid="{D5CDD505-2E9C-101B-9397-08002B2CF9AE}" pid="89" name="FSC#EVDCFG@15.1400:UserInChargeUserFirstname">
    <vt:lpwstr/>
  </property>
  <property fmtid="{D5CDD505-2E9C-101B-9397-08002B2CF9AE}" pid="90" name="FSC#EVDCFG@15.1400:UserInChargeUserEnvSalutationDE">
    <vt:lpwstr>Leiter Exportkontrollen / Industrieprodukte_x000d_
Chef de secteur Contrôles à l'exportation / Produits industriels_x000d_
Head of Division Export Controls / Industrial Products</vt:lpwstr>
  </property>
  <property fmtid="{D5CDD505-2E9C-101B-9397-08002B2CF9AE}" pid="91" name="FSC#EVDCFG@15.1400:UserInChargeUserEnvSalutationEN">
    <vt:lpwstr/>
  </property>
  <property fmtid="{D5CDD505-2E9C-101B-9397-08002B2CF9AE}" pid="92" name="FSC#EVDCFG@15.1400:UserInChargeUserEnvSalutationFR">
    <vt:lpwstr/>
  </property>
  <property fmtid="{D5CDD505-2E9C-101B-9397-08002B2CF9AE}" pid="93" name="FSC#EVDCFG@15.1400:UserInChargeUserEnvSalutationIT">
    <vt:lpwstr/>
  </property>
  <property fmtid="{D5CDD505-2E9C-101B-9397-08002B2CF9AE}" pid="94" name="FSC#EVDCFG@15.1400:FilerespUserPersonTitle">
    <vt:lpwstr>SECO</vt:lpwstr>
  </property>
  <property fmtid="{D5CDD505-2E9C-101B-9397-08002B2CF9AE}" pid="95" name="FSC#EVDCFG@15.1400:Address">
    <vt:lpwstr/>
  </property>
  <property fmtid="{D5CDD505-2E9C-101B-9397-08002B2CF9AE}" pid="96" name="FSC#EVDCFG@15.1400:DocumentID">
    <vt:lpwstr/>
  </property>
  <property fmtid="{D5CDD505-2E9C-101B-9397-08002B2CF9AE}" pid="97" name="FSC#EVDCFG@15.1400:DossierBarCode">
    <vt:lpwstr/>
  </property>
  <property fmtid="{D5CDD505-2E9C-101B-9397-08002B2CF9AE}" pid="98" name="FSC#EVDCFG@15.1400:ResponsibleEditorFirstname">
    <vt:lpwstr>Jürgen</vt:lpwstr>
  </property>
  <property fmtid="{D5CDD505-2E9C-101B-9397-08002B2CF9AE}" pid="99" name="FSC#EVDCFG@15.1400:ResponsibleEditorSurname">
    <vt:lpwstr>Boehler Royett</vt:lpwstr>
  </property>
  <property fmtid="{D5CDD505-2E9C-101B-9397-08002B2CF9AE}" pid="100" name="FSC#EVDCFG@15.1400:GroupTitle">
    <vt:lpwstr>Exportkontrollen / Industrieprodukte</vt:lpwstr>
  </property>
  <property fmtid="{D5CDD505-2E9C-101B-9397-08002B2CF9AE}" pid="101" name="FSC#ATSTATECFG@1.1001:Office">
    <vt:lpwstr/>
  </property>
  <property fmtid="{D5CDD505-2E9C-101B-9397-08002B2CF9AE}" pid="102" name="FSC#ATSTATECFG@1.1001:Agent">
    <vt:lpwstr>SECO Jürgen Boehler Royett</vt:lpwstr>
  </property>
  <property fmtid="{D5CDD505-2E9C-101B-9397-08002B2CF9AE}" pid="103" name="FSC#ATSTATECFG@1.1001:AgentPhone">
    <vt:lpwstr>+41 58 462 23 39</vt:lpwstr>
  </property>
  <property fmtid="{D5CDD505-2E9C-101B-9397-08002B2CF9AE}" pid="104" name="FSC#ATSTATECFG@1.1001:DepartmentFax">
    <vt:lpwstr/>
  </property>
  <property fmtid="{D5CDD505-2E9C-101B-9397-08002B2CF9AE}" pid="105" name="FSC#ATSTATECFG@1.1001:DepartmentEmail">
    <vt:lpwstr/>
  </property>
  <property fmtid="{D5CDD505-2E9C-101B-9397-08002B2CF9AE}" pid="106" name="FSC#ATSTATECFG@1.1001:SubfileDate">
    <vt:lpwstr>15.12.2008</vt:lpwstr>
  </property>
  <property fmtid="{D5CDD505-2E9C-101B-9397-08002B2CF9AE}" pid="107" name="FSC#ATSTATECFG@1.1001:SubfileSubject">
    <vt:lpwstr/>
  </property>
  <property fmtid="{D5CDD505-2E9C-101B-9397-08002B2CF9AE}" pid="108" name="FSC#ATSTATECFG@1.1001:DepartmentZipCode">
    <vt:lpwstr/>
  </property>
  <property fmtid="{D5CDD505-2E9C-101B-9397-08002B2CF9AE}" pid="109" name="FSC#ATSTATECFG@1.1001:DepartmentCountry">
    <vt:lpwstr/>
  </property>
  <property fmtid="{D5CDD505-2E9C-101B-9397-08002B2CF9AE}" pid="110" name="FSC#ATSTATECFG@1.1001:DepartmentCity">
    <vt:lpwstr/>
  </property>
  <property fmtid="{D5CDD505-2E9C-101B-9397-08002B2CF9AE}" pid="111" name="FSC#ATSTATECFG@1.1001:DepartmentStreet">
    <vt:lpwstr/>
  </property>
  <property fmtid="{D5CDD505-2E9C-101B-9397-08002B2CF9AE}" pid="112" name="FSC#ATSTATECFG@1.1001:DepartmentDVR">
    <vt:lpwstr/>
  </property>
  <property fmtid="{D5CDD505-2E9C-101B-9397-08002B2CF9AE}" pid="113" name="FSC#ATSTATECFG@1.1001:DepartmentUID">
    <vt:lpwstr/>
  </property>
  <property fmtid="{D5CDD505-2E9C-101B-9397-08002B2CF9AE}" pid="114" name="FSC#ATSTATECFG@1.1001:SubfileReference">
    <vt:lpwstr>843.2/2007/00014</vt:lpwstr>
  </property>
  <property fmtid="{D5CDD505-2E9C-101B-9397-08002B2CF9AE}" pid="115" name="FSC#ATSTATECFG@1.1001:Clause">
    <vt:lpwstr/>
  </property>
  <property fmtid="{D5CDD505-2E9C-101B-9397-08002B2CF9AE}" pid="116" name="FSC#ATSTATECFG@1.1001:ApprovedSignature">
    <vt:lpwstr/>
  </property>
  <property fmtid="{D5CDD505-2E9C-101B-9397-08002B2CF9AE}" pid="117" name="FSC#ATSTATECFG@1.1001:BankAccount">
    <vt:lpwstr/>
  </property>
  <property fmtid="{D5CDD505-2E9C-101B-9397-08002B2CF9AE}" pid="118" name="FSC#ATSTATECFG@1.1001:BankAccountOwner">
    <vt:lpwstr/>
  </property>
  <property fmtid="{D5CDD505-2E9C-101B-9397-08002B2CF9AE}" pid="119" name="FSC#ATSTATECFG@1.1001:BankInstitute">
    <vt:lpwstr/>
  </property>
  <property fmtid="{D5CDD505-2E9C-101B-9397-08002B2CF9AE}" pid="120" name="FSC#ATSTATECFG@1.1001:BankAccountID">
    <vt:lpwstr/>
  </property>
  <property fmtid="{D5CDD505-2E9C-101B-9397-08002B2CF9AE}" pid="121" name="FSC#ATSTATECFG@1.1001:BankAccountIBAN">
    <vt:lpwstr/>
  </property>
  <property fmtid="{D5CDD505-2E9C-101B-9397-08002B2CF9AE}" pid="122" name="FSC#ATSTATECFG@1.1001:BankAccountBIC">
    <vt:lpwstr/>
  </property>
  <property fmtid="{D5CDD505-2E9C-101B-9397-08002B2CF9AE}" pid="123" name="FSC#ATSTATECFG@1.1001:BankName">
    <vt:lpwstr/>
  </property>
  <property fmtid="{D5CDD505-2E9C-101B-9397-08002B2CF9AE}" pid="124" name="FSC#FSCFOLIO@1.1001:docpropproject">
    <vt:lpwstr/>
  </property>
</Properties>
</file>