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6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7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 filterPrivacy="1"/>
  <xr:revisionPtr revIDLastSave="0" documentId="13_ncr:1_{6EDF039E-02F6-482F-B73F-9EC4A4BE96F8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chart.v1.0" hidden="1">Sheet1!$D$3:$D$67</definedName>
    <definedName name="_xlchart.v1.1" hidden="1">Sheet1!$M$31:$M$32</definedName>
    <definedName name="_xlchart.v1.10" hidden="1">Sheet1!$K$39:$K$48</definedName>
    <definedName name="_xlchart.v1.11" hidden="1">Sheet1!$K$3:$K$25</definedName>
    <definedName name="_xlchart.v1.12" hidden="1">Sheet1!$U$3:$U$6</definedName>
    <definedName name="_xlchart.v1.13" hidden="1">Sheet1!$V$3:$V$12</definedName>
    <definedName name="_xlchart.v1.14" hidden="1">Sheet1!$E$3:$E$67</definedName>
    <definedName name="_xlchart.v1.15" hidden="1">Sheet1!$N$31:$N$32</definedName>
    <definedName name="_xlchart.v1.16" hidden="1">Sheet1!$N$39:$N$48</definedName>
    <definedName name="_xlchart.v1.17" hidden="1">Sheet1!$N$3:$N$25</definedName>
    <definedName name="_xlchart.v1.18" hidden="1">Sheet1!$G$3:$G$67</definedName>
    <definedName name="_xlchart.v1.19" hidden="1">Sheet1!$P$31:$P$32</definedName>
    <definedName name="_xlchart.v1.2" hidden="1">Sheet1!$M$39:$M$48</definedName>
    <definedName name="_xlchart.v1.20" hidden="1">Sheet1!$P$39:$P$48</definedName>
    <definedName name="_xlchart.v1.21" hidden="1">Sheet1!$P$3:$P$25</definedName>
    <definedName name="_xlchart.v1.22" hidden="1">Sheet1!$H$3:$H$67</definedName>
    <definedName name="_xlchart.v1.23" hidden="1">Sheet1!$Q$31:$Q$32</definedName>
    <definedName name="_xlchart.v1.24" hidden="1">Sheet1!$Q$39:$Q$48</definedName>
    <definedName name="_xlchart.v1.25" hidden="1">Sheet1!$Q$3:$Q$25</definedName>
    <definedName name="_xlchart.v1.3" hidden="1">Sheet1!$M$3:$M$25</definedName>
    <definedName name="_xlchart.v1.4" hidden="1">Sheet1!$F$3:$F$67</definedName>
    <definedName name="_xlchart.v1.5" hidden="1">Sheet1!$O$31:$O$33</definedName>
    <definedName name="_xlchart.v1.6" hidden="1">Sheet1!$O$39:$O$48</definedName>
    <definedName name="_xlchart.v1.7" hidden="1">Sheet1!$O$3:$O$25</definedName>
    <definedName name="_xlchart.v1.8" hidden="1">Sheet1!$B$3:$B$67</definedName>
    <definedName name="_xlchart.v1.9" hidden="1">Sheet1!$K$31:$K$32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P49" i="1" l="1"/>
  <c r="P50" i="1" s="1"/>
  <c r="Q49" i="1"/>
  <c r="Q50" i="1" s="1"/>
  <c r="P33" i="1"/>
  <c r="P34" i="1" s="1"/>
  <c r="Q33" i="1"/>
  <c r="Q34" i="1" s="1"/>
  <c r="P26" i="1"/>
  <c r="P27" i="1" s="1"/>
  <c r="Q26" i="1"/>
  <c r="Q27" i="1" s="1"/>
  <c r="G68" i="1"/>
  <c r="G69" i="1" s="1"/>
  <c r="H68" i="1"/>
  <c r="H69" i="1" s="1"/>
  <c r="L49" i="1" l="1"/>
  <c r="L50" i="1" s="1"/>
  <c r="M49" i="1"/>
  <c r="M50" i="1" s="1"/>
  <c r="N49" i="1"/>
  <c r="N50" i="1" s="1"/>
  <c r="O49" i="1"/>
  <c r="O50" i="1" s="1"/>
  <c r="K49" i="1"/>
  <c r="K50" i="1" s="1"/>
  <c r="L33" i="1"/>
  <c r="L34" i="1" s="1"/>
  <c r="M33" i="1"/>
  <c r="M34" i="1" s="1"/>
  <c r="N33" i="1"/>
  <c r="N34" i="1" s="1"/>
  <c r="O33" i="1"/>
  <c r="O34" i="1" s="1"/>
  <c r="K33" i="1"/>
  <c r="K34" i="1" s="1"/>
  <c r="L26" i="1"/>
  <c r="L27" i="1" s="1"/>
  <c r="M26" i="1"/>
  <c r="M27" i="1" s="1"/>
  <c r="N26" i="1"/>
  <c r="N27" i="1" s="1"/>
  <c r="O26" i="1"/>
  <c r="O27" i="1" s="1"/>
  <c r="K26" i="1"/>
  <c r="K27" i="1" s="1"/>
  <c r="C68" i="1"/>
  <c r="C69" i="1" s="1"/>
  <c r="D68" i="1"/>
  <c r="D69" i="1" s="1"/>
  <c r="E68" i="1"/>
  <c r="E69" i="1" s="1"/>
  <c r="F68" i="1"/>
  <c r="F69" i="1" s="1"/>
  <c r="B68" i="1"/>
  <c r="B69" i="1" s="1"/>
</calcChain>
</file>

<file path=xl/sharedStrings.xml><?xml version="1.0" encoding="utf-8"?>
<sst xmlns="http://schemas.openxmlformats.org/spreadsheetml/2006/main" count="76" uniqueCount="50">
  <si>
    <t>SLSM</t>
    <phoneticPr fontId="1" type="noConversion"/>
  </si>
  <si>
    <t>bug id</t>
    <phoneticPr fontId="1" type="noConversion"/>
  </si>
  <si>
    <t>Files</t>
    <phoneticPr fontId="1" type="noConversion"/>
  </si>
  <si>
    <t>Classes</t>
    <phoneticPr fontId="1" type="noConversion"/>
  </si>
  <si>
    <t>Methods</t>
    <phoneticPr fontId="1" type="noConversion"/>
  </si>
  <si>
    <t>Lines</t>
    <phoneticPr fontId="1" type="noConversion"/>
  </si>
  <si>
    <t>Chunks</t>
    <phoneticPr fontId="1" type="noConversion"/>
  </si>
  <si>
    <t>chart1</t>
    <phoneticPr fontId="1" type="noConversion"/>
  </si>
  <si>
    <t>closure14</t>
    <phoneticPr fontId="1" type="noConversion"/>
  </si>
  <si>
    <t>lang6</t>
    <phoneticPr fontId="1" type="noConversion"/>
  </si>
  <si>
    <t>time4</t>
    <phoneticPr fontId="1" type="noConversion"/>
  </si>
  <si>
    <t>math3</t>
    <phoneticPr fontId="1" type="noConversion"/>
  </si>
  <si>
    <t>total</t>
    <phoneticPr fontId="1" type="noConversion"/>
  </si>
  <si>
    <t>average</t>
    <phoneticPr fontId="1" type="noConversion"/>
  </si>
  <si>
    <t>SLDM</t>
    <phoneticPr fontId="1" type="noConversion"/>
  </si>
  <si>
    <t>chart24</t>
    <phoneticPr fontId="1" type="noConversion"/>
  </si>
  <si>
    <t>closure33</t>
    <phoneticPr fontId="1" type="noConversion"/>
  </si>
  <si>
    <t>lang26</t>
    <phoneticPr fontId="1" type="noConversion"/>
  </si>
  <si>
    <t>time7</t>
    <phoneticPr fontId="1" type="noConversion"/>
  </si>
  <si>
    <t>math32</t>
    <phoneticPr fontId="1" type="noConversion"/>
  </si>
  <si>
    <t>DLSM</t>
    <phoneticPr fontId="1" type="noConversion"/>
  </si>
  <si>
    <t>chart11</t>
    <phoneticPr fontId="1" type="noConversion"/>
  </si>
  <si>
    <t>math53</t>
    <phoneticPr fontId="1" type="noConversion"/>
  </si>
  <si>
    <t>DLDM</t>
    <phoneticPr fontId="1" type="noConversion"/>
  </si>
  <si>
    <t>chart3</t>
    <phoneticPr fontId="1" type="noConversion"/>
  </si>
  <si>
    <t>lang7</t>
    <phoneticPr fontId="1" type="noConversion"/>
  </si>
  <si>
    <t>math50</t>
    <phoneticPr fontId="1" type="noConversion"/>
  </si>
  <si>
    <t>patch size</t>
    <phoneticPr fontId="1" type="noConversion"/>
  </si>
  <si>
    <t>chunks</t>
    <phoneticPr fontId="1" type="noConversion"/>
  </si>
  <si>
    <t>files</t>
    <phoneticPr fontId="1" type="noConversion"/>
  </si>
  <si>
    <t>methods</t>
    <phoneticPr fontId="1" type="noConversion"/>
  </si>
  <si>
    <t>Mann-Whitney-Wilcoxon</t>
  </si>
  <si>
    <t>files</t>
    <phoneticPr fontId="1" type="noConversion"/>
  </si>
  <si>
    <t>methods</t>
    <phoneticPr fontId="1" type="noConversion"/>
  </si>
  <si>
    <t>size</t>
    <phoneticPr fontId="1" type="noConversion"/>
  </si>
  <si>
    <t>chunks</t>
    <phoneticPr fontId="1" type="noConversion"/>
  </si>
  <si>
    <t>closure2</t>
    <phoneticPr fontId="1" type="noConversion"/>
  </si>
  <si>
    <t>mockito29</t>
    <phoneticPr fontId="1" type="noConversion"/>
  </si>
  <si>
    <t>mockito38</t>
    <phoneticPr fontId="1" type="noConversion"/>
  </si>
  <si>
    <t>edit point distance</t>
    <phoneticPr fontId="1" type="noConversion"/>
  </si>
  <si>
    <t>DLSM</t>
    <phoneticPr fontId="1" type="noConversion"/>
  </si>
  <si>
    <t>DLDM</t>
    <phoneticPr fontId="1" type="noConversion"/>
  </si>
  <si>
    <t>line coverage</t>
    <phoneticPr fontId="1" type="noConversion"/>
  </si>
  <si>
    <t>branch coverage</t>
    <phoneticPr fontId="1" type="noConversion"/>
  </si>
  <si>
    <t>branch coverage</t>
    <phoneticPr fontId="1" type="noConversion"/>
  </si>
  <si>
    <t>line coverage</t>
    <phoneticPr fontId="1" type="noConversion"/>
  </si>
  <si>
    <t>line</t>
    <phoneticPr fontId="1" type="noConversion"/>
  </si>
  <si>
    <t>branch</t>
    <phoneticPr fontId="1" type="noConversion"/>
  </si>
  <si>
    <t>SLDM</t>
    <phoneticPr fontId="1" type="noConversion"/>
  </si>
  <si>
    <t>DLDM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</si>
</sst>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58" fontId="0" fillId="0" borderId="0" xfId="0" applyNumberFormat="1"/>
    <xf numFmtId="0" fontId="2" fillId="0" borderId="0" xfId="0" applyFont="1"/>
    <xf numFmtId="0" fontId="3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_xlchart.v1.14</cx:f>
      </cx:numDim>
    </cx:data>
    <cx:data id="1">
      <cx:numDim type="val">
        <cx:f>_xlchart.v1.17</cx:f>
      </cx:numDim>
    </cx:data>
    <cx:data id="2">
      <cx:numDim type="val">
        <cx:f>_xlchart.v1.15</cx:f>
      </cx:numDim>
    </cx:data>
    <cx:data id="3">
      <cx:numDim type="val">
        <cx:f>_xlchart.v1.16</cx:f>
      </cx:numDim>
    </cx:data>
  </cx:chartData>
  <cx:chart>
    <cx:plotArea>
      <cx:plotAreaRegion>
        <cx:series layoutId="boxWhisker" uniqueId="{724AA2F9-D682-4909-B6CE-4971F31B3AF2}">
          <cx:tx>
            <cx:txData>
              <cx:f/>
              <cx:v>SLSM</cx:v>
            </cx:txData>
          </cx:tx>
          <cx:dataId val="0"/>
          <cx:layoutPr>
            <cx:visibility meanLine="1" meanMarker="1" nonoutliers="0" outliers="1"/>
            <cx:statistics quartileMethod="exclusive"/>
          </cx:layoutPr>
        </cx:series>
        <cx:series layoutId="boxWhisker" uniqueId="{00000001-0C32-487A-88C2-68B32EA42CAA}">
          <cx:tx>
            <cx:txData>
              <cx:f/>
              <cx:v>SLDM</cx:v>
            </cx:txData>
          </cx:tx>
          <cx:dataId val="1"/>
          <cx:layoutPr>
            <cx:visibility meanLine="1" meanMarker="1" nonoutliers="0" outliers="1"/>
            <cx:statistics quartileMethod="exclusive"/>
          </cx:layoutPr>
        </cx:series>
        <cx:series layoutId="boxWhisker" uniqueId="{00000002-0C32-487A-88C2-68B32EA42CAA}">
          <cx:tx>
            <cx:txData>
              <cx:f/>
              <cx:v>DLSM</cx:v>
            </cx:txData>
          </cx:tx>
          <cx:dataId val="2"/>
          <cx:layoutPr>
            <cx:visibility meanLine="1" meanMarker="1" nonoutliers="0" outliers="1"/>
            <cx:statistics quartileMethod="exclusive"/>
          </cx:layoutPr>
        </cx:series>
        <cx:series layoutId="boxWhisker" uniqueId="{00000003-0C32-487A-88C2-68B32EA42CAA}">
          <cx:tx>
            <cx:txData>
              <cx:f/>
              <cx:v>DLDM</cx:v>
            </cx:txData>
          </cx:tx>
          <cx:dataId val="3"/>
          <cx:layoutPr>
            <cx:visibility meanLine="1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  <cx:data id="1">
      <cx:numDim type="val">
        <cx:f>_xlchart.v1.7</cx:f>
      </cx:numDim>
    </cx:data>
    <cx:data id="2">
      <cx:numDim type="val">
        <cx:f>_xlchart.v1.5</cx:f>
      </cx:numDim>
    </cx:data>
    <cx:data id="3">
      <cx:numDim type="val">
        <cx:f>_xlchart.v1.6</cx:f>
      </cx:numDim>
    </cx:data>
  </cx:chartData>
  <cx:chart>
    <cx:plotArea>
      <cx:plotAreaRegion>
        <cx:series layoutId="boxWhisker" uniqueId="{724AA2F9-D682-4909-B6CE-4971F31B3AF2}">
          <cx:tx>
            <cx:txData>
              <cx:f/>
              <cx:v>SLSM</cx:v>
            </cx:txData>
          </cx:tx>
          <cx:dataId val="0"/>
          <cx:layoutPr>
            <cx:visibility meanLine="1" meanMarker="1" nonoutliers="0" outliers="1"/>
            <cx:statistics quartileMethod="exclusive"/>
          </cx:layoutPr>
        </cx:series>
        <cx:series layoutId="boxWhisker" uniqueId="{00000001-0C32-487A-88C2-68B32EA42CAA}">
          <cx:tx>
            <cx:txData>
              <cx:f/>
              <cx:v>SLDM</cx:v>
            </cx:txData>
          </cx:tx>
          <cx:dataId val="1"/>
          <cx:layoutPr>
            <cx:visibility meanLine="1" meanMarker="1" nonoutliers="0" outliers="1"/>
            <cx:statistics quartileMethod="exclusive"/>
          </cx:layoutPr>
        </cx:series>
        <cx:series layoutId="boxWhisker" uniqueId="{00000002-0C32-487A-88C2-68B32EA42CAA}">
          <cx:tx>
            <cx:txData>
              <cx:f/>
              <cx:v>DLSM</cx:v>
            </cx:txData>
          </cx:tx>
          <cx:dataId val="2"/>
          <cx:layoutPr>
            <cx:visibility meanLine="1" meanMarker="1" nonoutliers="0" outliers="1"/>
            <cx:statistics quartileMethod="exclusive"/>
          </cx:layoutPr>
        </cx:series>
        <cx:series layoutId="boxWhisker" uniqueId="{00000003-0C32-487A-88C2-68B32EA42CAA}">
          <cx:tx>
            <cx:txData>
              <cx:f/>
              <cx:v>DLDM</cx:v>
            </cx:txData>
          </cx:tx>
          <cx:dataId val="3"/>
          <cx:layoutPr>
            <cx:visibility meanLine="1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_xlchart.v1.8</cx:f>
      </cx:numDim>
    </cx:data>
    <cx:data id="1">
      <cx:numDim type="val">
        <cx:f>_xlchart.v1.11</cx:f>
      </cx:numDim>
    </cx:data>
    <cx:data id="2">
      <cx:numDim type="val">
        <cx:f>_xlchart.v1.9</cx:f>
      </cx:numDim>
    </cx:data>
    <cx:data id="3">
      <cx:numDim type="val">
        <cx:f>_xlchart.v1.10</cx:f>
      </cx:numDim>
    </cx:data>
  </cx:chartData>
  <cx:chart>
    <cx:plotArea>
      <cx:plotAreaRegion>
        <cx:series layoutId="boxWhisker" uniqueId="{724AA2F9-D682-4909-B6CE-4971F31B3AF2}">
          <cx:tx>
            <cx:txData>
              <cx:f/>
              <cx:v>SLSM</cx:v>
            </cx:txData>
          </cx:tx>
          <cx:dataId val="0"/>
          <cx:layoutPr>
            <cx:visibility meanLine="1" meanMarker="1" nonoutliers="0" outliers="1"/>
            <cx:statistics quartileMethod="exclusive"/>
          </cx:layoutPr>
        </cx:series>
        <cx:series layoutId="boxWhisker" uniqueId="{00000001-0C32-487A-88C2-68B32EA42CAA}">
          <cx:tx>
            <cx:txData>
              <cx:f/>
              <cx:v>SLDM</cx:v>
            </cx:txData>
          </cx:tx>
          <cx:dataId val="1"/>
          <cx:layoutPr>
            <cx:visibility meanLine="1" meanMarker="1" nonoutliers="0" outliers="1"/>
            <cx:statistics quartileMethod="exclusive"/>
          </cx:layoutPr>
        </cx:series>
        <cx:series layoutId="boxWhisker" uniqueId="{00000002-0C32-487A-88C2-68B32EA42CAA}">
          <cx:tx>
            <cx:txData>
              <cx:f/>
              <cx:v>DLSM</cx:v>
            </cx:txData>
          </cx:tx>
          <cx:dataId val="2"/>
          <cx:layoutPr>
            <cx:visibility meanLine="1" meanMarker="1" nonoutliers="0" outliers="1"/>
            <cx:statistics quartileMethod="exclusive"/>
          </cx:layoutPr>
        </cx:series>
        <cx:series layoutId="boxWhisker" uniqueId="{00000003-0C32-487A-88C2-68B32EA42CAA}">
          <cx:tx>
            <cx:txData>
              <cx:f/>
              <cx:v>DLDM</cx:v>
            </cx:txData>
          </cx:tx>
          <cx:dataId val="3"/>
          <cx:layoutPr>
            <cx:visibility meanLine="1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  <cx:data id="1">
      <cx:numDim type="val">
        <cx:f>_xlchart.v1.3</cx:f>
      </cx:numDim>
    </cx:data>
    <cx:data id="2">
      <cx:numDim type="val">
        <cx:f>_xlchart.v1.1</cx:f>
      </cx:numDim>
    </cx:data>
    <cx:data id="3">
      <cx:numDim type="val">
        <cx:f>_xlchart.v1.2</cx:f>
      </cx:numDim>
    </cx:data>
  </cx:chartData>
  <cx:chart>
    <cx:plotArea>
      <cx:plotAreaRegion>
        <cx:series layoutId="boxWhisker" uniqueId="{724AA2F9-D682-4909-B6CE-4971F31B3AF2}">
          <cx:tx>
            <cx:txData>
              <cx:f/>
              <cx:v>SLSM</cx:v>
            </cx:txData>
          </cx:tx>
          <cx:dataId val="0"/>
          <cx:layoutPr>
            <cx:visibility meanLine="1" meanMarker="1" nonoutliers="0" outliers="1"/>
            <cx:statistics quartileMethod="exclusive"/>
          </cx:layoutPr>
        </cx:series>
        <cx:series layoutId="boxWhisker" uniqueId="{00000001-0C32-487A-88C2-68B32EA42CAA}">
          <cx:tx>
            <cx:txData>
              <cx:f/>
              <cx:v>SLDM</cx:v>
            </cx:txData>
          </cx:tx>
          <cx:dataId val="1"/>
          <cx:layoutPr>
            <cx:visibility meanLine="1" meanMarker="1" nonoutliers="0" outliers="1"/>
            <cx:statistics quartileMethod="exclusive"/>
          </cx:layoutPr>
        </cx:series>
        <cx:series layoutId="boxWhisker" uniqueId="{00000002-0C32-487A-88C2-68B32EA42CAA}">
          <cx:tx>
            <cx:txData>
              <cx:f/>
              <cx:v>DLSM</cx:v>
            </cx:txData>
          </cx:tx>
          <cx:dataId val="2"/>
          <cx:layoutPr>
            <cx:visibility meanLine="1" meanMarker="1" nonoutliers="0" outliers="1"/>
            <cx:statistics quartileMethod="exclusive"/>
          </cx:layoutPr>
        </cx:series>
        <cx:series layoutId="boxWhisker" uniqueId="{00000003-0C32-487A-88C2-68B32EA42CAA}">
          <cx:tx>
            <cx:txData>
              <cx:f/>
              <cx:v>DLDM</cx:v>
            </cx:txData>
          </cx:tx>
          <cx:dataId val="3"/>
          <cx:layoutPr>
            <cx:visibility meanLine="1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_xlchart.v1.12</cx:f>
      </cx:numDim>
    </cx:data>
    <cx:data id="1">
      <cx:numDim type="val">
        <cx:f>_xlchart.v1.13</cx:f>
      </cx:numDim>
    </cx:data>
  </cx:chartData>
  <cx:chart>
    <cx:plotArea>
      <cx:plotAreaRegion>
        <cx:series layoutId="boxWhisker" uniqueId="{E55A986E-CA60-4381-832A-72904CD95D34}">
          <cx:tx>
            <cx:txData>
              <cx:f/>
              <cx:v>DLSM</cx:v>
            </cx:txData>
          </cx:tx>
          <cx:dataId val="0"/>
          <cx:layoutPr>
            <cx:visibility meanLine="1" meanMarker="1" nonoutliers="0" outliers="1"/>
            <cx:statistics quartileMethod="exclusive"/>
          </cx:layoutPr>
        </cx:series>
        <cx:series layoutId="boxWhisker" uniqueId="{00000001-4213-429E-941D-A11C0B80B5AE}">
          <cx:tx>
            <cx:txData>
              <cx:f/>
              <cx:v>DLDM</cx:v>
            </cx:txData>
          </cx:tx>
          <cx:dataId val="1"/>
          <cx:layoutPr>
            <cx:visibility meanLine="1" meanMarker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_xlchart.v1.18</cx:f>
      </cx:numDim>
    </cx:data>
    <cx:data id="1">
      <cx:numDim type="val">
        <cx:f>_xlchart.v1.21</cx:f>
      </cx:numDim>
    </cx:data>
    <cx:data id="2">
      <cx:numDim type="val">
        <cx:f>_xlchart.v1.19</cx:f>
      </cx:numDim>
    </cx:data>
    <cx:data id="3">
      <cx:numDim type="val">
        <cx:f>_xlchart.v1.20</cx:f>
      </cx:numDim>
    </cx:data>
  </cx:chartData>
  <cx:chart>
    <cx:plotArea>
      <cx:plotAreaRegion>
        <cx:series layoutId="boxWhisker" uniqueId="{5D209C68-81EF-41A4-B539-4DC8EF5C2C8D}">
          <cx:tx>
            <cx:txData>
              <cx:f/>
              <cx:v>SLSM</cx:v>
            </cx:txData>
          </cx:tx>
          <cx:dataId val="0"/>
          <cx:layoutPr>
            <cx:visibility meanLine="1" meanMarker="1" nonoutliers="0" outliers="1"/>
            <cx:statistics quartileMethod="exclusive"/>
          </cx:layoutPr>
        </cx:series>
        <cx:series layoutId="boxWhisker" uniqueId="{00000001-5AB7-4814-8261-766A788F839F}">
          <cx:tx>
            <cx:txData>
              <cx:f/>
              <cx:v>SLDM</cx:v>
            </cx:txData>
          </cx:tx>
          <cx:dataId val="1"/>
          <cx:layoutPr>
            <cx:visibility meanLine="1" meanMarker="1"/>
            <cx:statistics quartileMethod="exclusive"/>
          </cx:layoutPr>
        </cx:series>
        <cx:series layoutId="boxWhisker" uniqueId="{00000002-5AB7-4814-8261-766A788F839F}">
          <cx:tx>
            <cx:txData>
              <cx:f/>
              <cx:v>DLSM</cx:v>
            </cx:txData>
          </cx:tx>
          <cx:dataId val="2"/>
          <cx:layoutPr>
            <cx:visibility meanLine="1" meanMarker="1"/>
            <cx:statistics quartileMethod="exclusive"/>
          </cx:layoutPr>
        </cx:series>
        <cx:series layoutId="boxWhisker" uniqueId="{00000003-5AB7-4814-8261-766A788F839F}">
          <cx:tx>
            <cx:txData>
              <cx:f/>
              <cx:v>DLDM</cx:v>
            </cx:txData>
          </cx:tx>
          <cx:dataId val="3"/>
          <cx:layoutPr>
            <cx:visibility meanLine="1" meanMarker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 max="100"/>
        <cx:majorGridlines/>
        <cx:tickLabels/>
      </cx:axis>
    </cx:plotArea>
    <cx:legend pos="b" align="ctr" overlay="0"/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_xlchart.v1.22</cx:f>
      </cx:numDim>
    </cx:data>
    <cx:data id="1">
      <cx:numDim type="val">
        <cx:f>_xlchart.v1.25</cx:f>
      </cx:numDim>
    </cx:data>
    <cx:data id="2">
      <cx:numDim type="val">
        <cx:f>_xlchart.v1.23</cx:f>
      </cx:numDim>
    </cx:data>
    <cx:data id="3">
      <cx:numDim type="val">
        <cx:f>_xlchart.v1.24</cx:f>
      </cx:numDim>
    </cx:data>
  </cx:chartData>
  <cx:chart>
    <cx:plotArea>
      <cx:plotAreaRegion>
        <cx:series layoutId="boxWhisker" uniqueId="{E6323578-BFE8-4995-B71C-10BBF3137BBA}">
          <cx:tx>
            <cx:txData>
              <cx:f/>
              <cx:v>SLSM</cx:v>
            </cx:txData>
          </cx:tx>
          <cx:dataId val="0"/>
          <cx:layoutPr>
            <cx:visibility meanLine="1" meanMarker="1" nonoutliers="0" outliers="1"/>
            <cx:statistics quartileMethod="exclusive"/>
          </cx:layoutPr>
        </cx:series>
        <cx:series layoutId="boxWhisker" uniqueId="{00000001-D969-480E-B8ED-CD2E444543C0}">
          <cx:tx>
            <cx:txData>
              <cx:f/>
              <cx:v>SLDM</cx:v>
            </cx:txData>
          </cx:tx>
          <cx:dataId val="1"/>
          <cx:layoutPr>
            <cx:visibility meanLine="1" meanMarker="1"/>
            <cx:statistics quartileMethod="exclusive"/>
          </cx:layoutPr>
        </cx:series>
        <cx:series layoutId="boxWhisker" uniqueId="{00000002-D969-480E-B8ED-CD2E444543C0}">
          <cx:tx>
            <cx:txData>
              <cx:f/>
              <cx:v>DLSM</cx:v>
            </cx:txData>
          </cx:tx>
          <cx:dataId val="2"/>
          <cx:layoutPr>
            <cx:visibility meanLine="1" meanMarker="1"/>
            <cx:statistics quartileMethod="exclusive"/>
          </cx:layoutPr>
        </cx:series>
        <cx:series layoutId="boxWhisker" uniqueId="{00000003-D969-480E-B8ED-CD2E444543C0}">
          <cx:tx>
            <cx:txData>
              <cx:f/>
              <cx:v>DLDM</cx:v>
            </cx:txData>
          </cx:tx>
          <cx:dataId val="3"/>
          <cx:layoutPr>
            <cx:visibility meanLine="1" meanMarker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 max="100"/>
        <cx:majorGridlines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7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7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7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7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7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7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7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7" Type="http://schemas.microsoft.com/office/2014/relationships/chartEx" Target="../charts/chartEx7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microsoft.com/office/2014/relationships/chartEx" Target="../charts/chartEx6.xml"/><Relationship Id="rId5" Type="http://schemas.microsoft.com/office/2014/relationships/chartEx" Target="../charts/chartEx5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4762</xdr:colOff>
      <xdr:row>56</xdr:row>
      <xdr:rowOff>0</xdr:rowOff>
    </xdr:from>
    <xdr:to>
      <xdr:col>24</xdr:col>
      <xdr:colOff>461962</xdr:colOff>
      <xdr:row>71</xdr:row>
      <xdr:rowOff>9525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图表 1">
              <a:extLst>
                <a:ext uri="{FF2B5EF4-FFF2-40B4-BE49-F238E27FC236}">
                  <a16:creationId xmlns:a16="http://schemas.microsoft.com/office/drawing/2014/main" id="{0F3304E1-B049-4E60-A3A1-CEE45A0B481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949362" y="10134600"/>
              <a:ext cx="4572000" cy="27241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  <xdr:twoCellAnchor>
    <xdr:from>
      <xdr:col>26</xdr:col>
      <xdr:colOff>4762</xdr:colOff>
      <xdr:row>56</xdr:row>
      <xdr:rowOff>0</xdr:rowOff>
    </xdr:from>
    <xdr:to>
      <xdr:col>32</xdr:col>
      <xdr:colOff>461962</xdr:colOff>
      <xdr:row>71</xdr:row>
      <xdr:rowOff>9525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图表 2">
              <a:extLst>
                <a:ext uri="{FF2B5EF4-FFF2-40B4-BE49-F238E27FC236}">
                  <a16:creationId xmlns:a16="http://schemas.microsoft.com/office/drawing/2014/main" id="{202AD1BB-3B67-42F8-A612-3001705694B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435762" y="10134600"/>
              <a:ext cx="4572000" cy="27241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  <xdr:twoCellAnchor>
    <xdr:from>
      <xdr:col>18</xdr:col>
      <xdr:colOff>0</xdr:colOff>
      <xdr:row>30</xdr:row>
      <xdr:rowOff>0</xdr:rowOff>
    </xdr:from>
    <xdr:to>
      <xdr:col>24</xdr:col>
      <xdr:colOff>457200</xdr:colOff>
      <xdr:row>46</xdr:row>
      <xdr:rowOff>9525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图表 3">
              <a:extLst>
                <a:ext uri="{FF2B5EF4-FFF2-40B4-BE49-F238E27FC236}">
                  <a16:creationId xmlns:a16="http://schemas.microsoft.com/office/drawing/2014/main" id="{F6E8EC6B-DC86-496F-9F03-8E5249051D5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944600" y="5429250"/>
              <a:ext cx="4572000" cy="2905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  <xdr:twoCellAnchor>
    <xdr:from>
      <xdr:col>26</xdr:col>
      <xdr:colOff>0</xdr:colOff>
      <xdr:row>30</xdr:row>
      <xdr:rowOff>0</xdr:rowOff>
    </xdr:from>
    <xdr:to>
      <xdr:col>32</xdr:col>
      <xdr:colOff>457200</xdr:colOff>
      <xdr:row>46</xdr:row>
      <xdr:rowOff>9525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图表 4">
              <a:extLst>
                <a:ext uri="{FF2B5EF4-FFF2-40B4-BE49-F238E27FC236}">
                  <a16:creationId xmlns:a16="http://schemas.microsoft.com/office/drawing/2014/main" id="{2434BE0D-F716-458E-969C-A099DCED0D3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431000" y="5429250"/>
              <a:ext cx="4572000" cy="2905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  <xdr:twoCellAnchor>
    <xdr:from>
      <xdr:col>23</xdr:col>
      <xdr:colOff>395287</xdr:colOff>
      <xdr:row>2</xdr:row>
      <xdr:rowOff>9525</xdr:rowOff>
    </xdr:from>
    <xdr:to>
      <xdr:col>30</xdr:col>
      <xdr:colOff>166687</xdr:colOff>
      <xdr:row>17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图表 5">
              <a:extLst>
                <a:ext uri="{FF2B5EF4-FFF2-40B4-BE49-F238E27FC236}">
                  <a16:creationId xmlns:a16="http://schemas.microsoft.com/office/drawing/2014/main" id="{2FFB2299-427F-484F-8A1A-43E323FCBF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768887" y="3714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  <xdr:twoCellAnchor>
    <xdr:from>
      <xdr:col>1</xdr:col>
      <xdr:colOff>633412</xdr:colOff>
      <xdr:row>77</xdr:row>
      <xdr:rowOff>57150</xdr:rowOff>
    </xdr:from>
    <xdr:to>
      <xdr:col>7</xdr:col>
      <xdr:colOff>757237</xdr:colOff>
      <xdr:row>92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图表 6">
              <a:extLst>
                <a:ext uri="{FF2B5EF4-FFF2-40B4-BE49-F238E27FC236}">
                  <a16:creationId xmlns:a16="http://schemas.microsoft.com/office/drawing/2014/main" id="{026D6E77-7B37-4DC8-B05F-6C14EA18635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19212" y="139922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  <xdr:twoCellAnchor>
    <xdr:from>
      <xdr:col>12</xdr:col>
      <xdr:colOff>9525</xdr:colOff>
      <xdr:row>78</xdr:row>
      <xdr:rowOff>19050</xdr:rowOff>
    </xdr:from>
    <xdr:to>
      <xdr:col>17</xdr:col>
      <xdr:colOff>285750</xdr:colOff>
      <xdr:row>93</xdr:row>
      <xdr:rowOff>47625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图表 7">
              <a:extLst>
                <a:ext uri="{FF2B5EF4-FFF2-40B4-BE49-F238E27FC236}">
                  <a16:creationId xmlns:a16="http://schemas.microsoft.com/office/drawing/2014/main" id="{A949BEFF-70A3-428A-8E4A-DBECD09B73A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972550" y="141351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78"/>
  <sheetViews>
    <sheetView tabSelected="1" zoomScaleNormal="100" workbookViewId="0">
      <selection activeCell="N72" sqref="N72"/>
    </sheetView>
  </sheetViews>
  <sheetFormatPr defaultRowHeight="14.25" x14ac:dyDescent="0.2"/>
  <cols>
    <col min="7" max="7" width="13.375" customWidth="1"/>
    <col min="8" max="8" width="14.25" customWidth="1"/>
    <col min="16" max="16" width="14" customWidth="1"/>
    <col min="17" max="17" width="15.375" customWidth="1"/>
    <col min="21" max="21" width="9" customWidth="1"/>
  </cols>
  <sheetData>
    <row r="1" spans="1:22" x14ac:dyDescent="0.2">
      <c r="A1" t="s">
        <v>0</v>
      </c>
      <c r="J1" t="s">
        <v>14</v>
      </c>
      <c r="U1" t="s">
        <v>39</v>
      </c>
    </row>
    <row r="2" spans="1:22" x14ac:dyDescent="0.2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42</v>
      </c>
      <c r="H2" t="s">
        <v>43</v>
      </c>
      <c r="J2" t="s">
        <v>1</v>
      </c>
      <c r="K2" t="s">
        <v>2</v>
      </c>
      <c r="L2" t="s">
        <v>3</v>
      </c>
      <c r="M2" t="s">
        <v>4</v>
      </c>
      <c r="N2" t="s">
        <v>5</v>
      </c>
      <c r="O2" t="s">
        <v>6</v>
      </c>
      <c r="P2" t="s">
        <v>42</v>
      </c>
      <c r="Q2" t="s">
        <v>44</v>
      </c>
      <c r="U2" t="s">
        <v>40</v>
      </c>
      <c r="V2" t="s">
        <v>41</v>
      </c>
    </row>
    <row r="3" spans="1:22" x14ac:dyDescent="0.2">
      <c r="A3" t="s">
        <v>7</v>
      </c>
      <c r="B3">
        <v>1</v>
      </c>
      <c r="C3">
        <v>1</v>
      </c>
      <c r="D3">
        <v>1</v>
      </c>
      <c r="E3">
        <v>1</v>
      </c>
      <c r="F3">
        <v>1</v>
      </c>
      <c r="G3">
        <v>57.8</v>
      </c>
      <c r="H3">
        <v>46.3</v>
      </c>
      <c r="J3" t="s">
        <v>15</v>
      </c>
      <c r="K3">
        <v>1</v>
      </c>
      <c r="L3">
        <v>1</v>
      </c>
      <c r="M3">
        <v>1</v>
      </c>
      <c r="N3">
        <v>1</v>
      </c>
      <c r="O3">
        <v>1</v>
      </c>
      <c r="P3">
        <v>96</v>
      </c>
      <c r="Q3">
        <v>90</v>
      </c>
      <c r="U3">
        <v>1</v>
      </c>
      <c r="V3">
        <v>430</v>
      </c>
    </row>
    <row r="4" spans="1:22" x14ac:dyDescent="0.2">
      <c r="A4">
        <v>4</v>
      </c>
      <c r="B4">
        <v>1</v>
      </c>
      <c r="C4">
        <v>1</v>
      </c>
      <c r="D4">
        <v>1</v>
      </c>
      <c r="E4">
        <v>2</v>
      </c>
      <c r="F4">
        <v>2</v>
      </c>
      <c r="G4">
        <v>70.599999999999994</v>
      </c>
      <c r="H4">
        <v>57.6</v>
      </c>
      <c r="J4" t="s">
        <v>36</v>
      </c>
      <c r="K4">
        <v>1</v>
      </c>
      <c r="L4">
        <v>1</v>
      </c>
      <c r="M4">
        <v>4</v>
      </c>
      <c r="N4">
        <v>4</v>
      </c>
      <c r="O4">
        <v>3</v>
      </c>
      <c r="P4">
        <v>97.8</v>
      </c>
      <c r="Q4">
        <v>90.4</v>
      </c>
      <c r="U4">
        <v>1</v>
      </c>
      <c r="V4">
        <v>15</v>
      </c>
    </row>
    <row r="5" spans="1:22" x14ac:dyDescent="0.2">
      <c r="A5">
        <v>7</v>
      </c>
      <c r="B5">
        <v>1</v>
      </c>
      <c r="C5">
        <v>1</v>
      </c>
      <c r="D5">
        <v>1</v>
      </c>
      <c r="E5">
        <v>2</v>
      </c>
      <c r="F5">
        <v>2</v>
      </c>
      <c r="G5">
        <v>88.6</v>
      </c>
      <c r="H5">
        <v>85.2</v>
      </c>
      <c r="J5" t="s">
        <v>16</v>
      </c>
      <c r="K5">
        <v>1</v>
      </c>
      <c r="L5">
        <v>1</v>
      </c>
      <c r="M5">
        <v>1</v>
      </c>
      <c r="N5">
        <v>3</v>
      </c>
      <c r="O5">
        <v>1</v>
      </c>
      <c r="P5">
        <v>98</v>
      </c>
      <c r="Q5">
        <v>93.9</v>
      </c>
      <c r="U5">
        <v>1</v>
      </c>
      <c r="V5">
        <v>1</v>
      </c>
    </row>
    <row r="6" spans="1:22" x14ac:dyDescent="0.2">
      <c r="A6">
        <v>8</v>
      </c>
      <c r="B6">
        <v>1</v>
      </c>
      <c r="C6">
        <v>1</v>
      </c>
      <c r="D6">
        <v>1</v>
      </c>
      <c r="E6">
        <v>1</v>
      </c>
      <c r="F6">
        <v>1</v>
      </c>
      <c r="G6">
        <v>48.8</v>
      </c>
      <c r="H6">
        <v>30.9</v>
      </c>
      <c r="J6">
        <v>38</v>
      </c>
      <c r="K6">
        <v>1</v>
      </c>
      <c r="L6">
        <v>1</v>
      </c>
      <c r="M6">
        <v>1</v>
      </c>
      <c r="N6">
        <v>1</v>
      </c>
      <c r="O6">
        <v>1</v>
      </c>
      <c r="P6">
        <v>95.4</v>
      </c>
      <c r="Q6">
        <v>96.9</v>
      </c>
      <c r="U6">
        <v>2</v>
      </c>
      <c r="V6">
        <v>9</v>
      </c>
    </row>
    <row r="7" spans="1:22" x14ac:dyDescent="0.2">
      <c r="A7">
        <v>9</v>
      </c>
      <c r="B7">
        <v>1</v>
      </c>
      <c r="C7">
        <v>1</v>
      </c>
      <c r="D7">
        <v>1</v>
      </c>
      <c r="E7">
        <v>1</v>
      </c>
      <c r="F7">
        <v>1</v>
      </c>
      <c r="G7">
        <v>75.7</v>
      </c>
      <c r="H7">
        <v>76.099999999999994</v>
      </c>
      <c r="J7">
        <v>40</v>
      </c>
      <c r="K7">
        <v>1</v>
      </c>
      <c r="L7">
        <v>1</v>
      </c>
      <c r="M7">
        <v>1</v>
      </c>
      <c r="N7">
        <v>3</v>
      </c>
      <c r="O7">
        <v>2</v>
      </c>
      <c r="P7">
        <v>87.4</v>
      </c>
      <c r="Q7">
        <v>80.5</v>
      </c>
      <c r="V7">
        <v>33</v>
      </c>
    </row>
    <row r="8" spans="1:22" x14ac:dyDescent="0.2">
      <c r="A8">
        <v>11</v>
      </c>
      <c r="B8">
        <v>1</v>
      </c>
      <c r="C8">
        <v>1</v>
      </c>
      <c r="D8">
        <v>1</v>
      </c>
      <c r="E8">
        <v>1</v>
      </c>
      <c r="F8">
        <v>1</v>
      </c>
      <c r="G8">
        <v>40.9</v>
      </c>
      <c r="H8">
        <v>54.3</v>
      </c>
      <c r="J8">
        <v>115</v>
      </c>
      <c r="K8">
        <v>1</v>
      </c>
      <c r="L8">
        <v>1</v>
      </c>
      <c r="M8">
        <v>1</v>
      </c>
      <c r="N8">
        <v>11</v>
      </c>
      <c r="O8">
        <v>2</v>
      </c>
      <c r="P8">
        <v>96.6</v>
      </c>
      <c r="Q8">
        <v>86.3</v>
      </c>
      <c r="V8">
        <v>10</v>
      </c>
    </row>
    <row r="9" spans="1:22" x14ac:dyDescent="0.2">
      <c r="A9">
        <v>14</v>
      </c>
      <c r="B9">
        <v>2</v>
      </c>
      <c r="C9">
        <v>2</v>
      </c>
      <c r="D9">
        <v>4</v>
      </c>
      <c r="E9">
        <v>12</v>
      </c>
      <c r="F9">
        <v>4</v>
      </c>
      <c r="G9">
        <v>73.5</v>
      </c>
      <c r="H9">
        <v>59.9</v>
      </c>
      <c r="J9">
        <v>126</v>
      </c>
      <c r="K9">
        <v>1</v>
      </c>
      <c r="L9">
        <v>1</v>
      </c>
      <c r="M9">
        <v>1</v>
      </c>
      <c r="N9">
        <v>4</v>
      </c>
      <c r="O9">
        <v>1</v>
      </c>
      <c r="P9">
        <v>95</v>
      </c>
      <c r="Q9">
        <v>91.3</v>
      </c>
      <c r="V9">
        <v>50</v>
      </c>
    </row>
    <row r="10" spans="1:22" x14ac:dyDescent="0.2">
      <c r="A10">
        <v>19</v>
      </c>
      <c r="B10">
        <v>1</v>
      </c>
      <c r="C10">
        <v>1</v>
      </c>
      <c r="D10">
        <v>2</v>
      </c>
      <c r="E10">
        <v>6</v>
      </c>
      <c r="F10">
        <v>2</v>
      </c>
      <c r="G10">
        <v>76.7</v>
      </c>
      <c r="H10">
        <v>64.3</v>
      </c>
      <c r="J10" t="s">
        <v>17</v>
      </c>
      <c r="K10">
        <v>1</v>
      </c>
      <c r="L10">
        <v>1</v>
      </c>
      <c r="M10">
        <v>1</v>
      </c>
      <c r="N10">
        <v>1</v>
      </c>
      <c r="O10">
        <v>1</v>
      </c>
      <c r="P10">
        <v>73.2</v>
      </c>
      <c r="Q10">
        <v>61.4</v>
      </c>
      <c r="V10">
        <v>4</v>
      </c>
    </row>
    <row r="11" spans="1:22" x14ac:dyDescent="0.2">
      <c r="A11">
        <v>20</v>
      </c>
      <c r="B11">
        <v>1</v>
      </c>
      <c r="C11">
        <v>1</v>
      </c>
      <c r="D11">
        <v>1</v>
      </c>
      <c r="E11">
        <v>1</v>
      </c>
      <c r="F11">
        <v>1</v>
      </c>
      <c r="G11">
        <v>86.4</v>
      </c>
      <c r="H11">
        <v>87.5</v>
      </c>
      <c r="J11">
        <v>33</v>
      </c>
      <c r="K11">
        <v>1</v>
      </c>
      <c r="L11">
        <v>1</v>
      </c>
      <c r="M11">
        <v>1</v>
      </c>
      <c r="N11">
        <v>1</v>
      </c>
      <c r="O11">
        <v>1</v>
      </c>
      <c r="P11">
        <v>95.5</v>
      </c>
      <c r="Q11">
        <v>93.5</v>
      </c>
      <c r="V11">
        <v>268</v>
      </c>
    </row>
    <row r="12" spans="1:22" x14ac:dyDescent="0.2">
      <c r="A12">
        <v>24</v>
      </c>
      <c r="B12">
        <v>1</v>
      </c>
      <c r="C12">
        <v>1</v>
      </c>
      <c r="D12">
        <v>1</v>
      </c>
      <c r="E12">
        <v>1</v>
      </c>
      <c r="F12">
        <v>1</v>
      </c>
      <c r="G12">
        <v>96</v>
      </c>
      <c r="H12">
        <v>90</v>
      </c>
      <c r="J12">
        <v>39</v>
      </c>
      <c r="K12">
        <v>1</v>
      </c>
      <c r="L12">
        <v>1</v>
      </c>
      <c r="M12">
        <v>1</v>
      </c>
      <c r="N12">
        <v>3</v>
      </c>
      <c r="O12">
        <v>1</v>
      </c>
      <c r="P12">
        <v>97.8</v>
      </c>
      <c r="Q12">
        <v>98</v>
      </c>
      <c r="V12">
        <v>54</v>
      </c>
    </row>
    <row r="13" spans="1:22" x14ac:dyDescent="0.2">
      <c r="A13">
        <v>26</v>
      </c>
      <c r="B13">
        <v>1</v>
      </c>
      <c r="C13">
        <v>1</v>
      </c>
      <c r="D13">
        <v>1</v>
      </c>
      <c r="E13">
        <v>2</v>
      </c>
      <c r="F13">
        <v>2</v>
      </c>
      <c r="G13">
        <v>89.9</v>
      </c>
      <c r="H13">
        <v>68.7</v>
      </c>
      <c r="J13">
        <v>10</v>
      </c>
      <c r="K13">
        <v>1</v>
      </c>
      <c r="L13">
        <v>1</v>
      </c>
      <c r="M13">
        <v>1</v>
      </c>
      <c r="N13">
        <v>9</v>
      </c>
      <c r="O13">
        <v>2</v>
      </c>
      <c r="P13">
        <v>92.4</v>
      </c>
      <c r="Q13">
        <v>84.3</v>
      </c>
    </row>
    <row r="14" spans="1:22" x14ac:dyDescent="0.2">
      <c r="A14" t="s">
        <v>8</v>
      </c>
      <c r="B14">
        <v>1</v>
      </c>
      <c r="C14">
        <v>1</v>
      </c>
      <c r="D14">
        <v>1</v>
      </c>
      <c r="E14">
        <v>1</v>
      </c>
      <c r="F14">
        <v>1</v>
      </c>
      <c r="G14">
        <v>98.4</v>
      </c>
      <c r="H14">
        <v>83.8</v>
      </c>
      <c r="J14">
        <v>55</v>
      </c>
      <c r="K14">
        <v>1</v>
      </c>
      <c r="L14">
        <v>1</v>
      </c>
      <c r="M14">
        <v>1</v>
      </c>
      <c r="N14">
        <v>2</v>
      </c>
      <c r="O14">
        <v>2</v>
      </c>
      <c r="P14">
        <v>98.2</v>
      </c>
      <c r="Q14">
        <v>96.2</v>
      </c>
    </row>
    <row r="15" spans="1:22" x14ac:dyDescent="0.2">
      <c r="A15">
        <v>18</v>
      </c>
      <c r="B15">
        <v>1</v>
      </c>
      <c r="C15">
        <v>1</v>
      </c>
      <c r="D15">
        <v>1</v>
      </c>
      <c r="E15">
        <v>1</v>
      </c>
      <c r="F15">
        <v>1</v>
      </c>
      <c r="G15">
        <v>73.2</v>
      </c>
      <c r="H15">
        <v>70.2</v>
      </c>
      <c r="J15">
        <v>58</v>
      </c>
      <c r="K15">
        <v>1</v>
      </c>
      <c r="L15">
        <v>1</v>
      </c>
      <c r="M15">
        <v>1</v>
      </c>
      <c r="N15">
        <v>2</v>
      </c>
      <c r="O15">
        <v>1</v>
      </c>
      <c r="P15">
        <v>98.6</v>
      </c>
      <c r="Q15">
        <v>90.7</v>
      </c>
    </row>
    <row r="16" spans="1:22" x14ac:dyDescent="0.2">
      <c r="A16">
        <v>31</v>
      </c>
      <c r="B16">
        <v>1</v>
      </c>
      <c r="C16">
        <v>1</v>
      </c>
      <c r="D16">
        <v>1</v>
      </c>
      <c r="E16">
        <v>1</v>
      </c>
      <c r="F16">
        <v>1</v>
      </c>
      <c r="G16">
        <v>72.3</v>
      </c>
      <c r="H16">
        <v>68.8</v>
      </c>
      <c r="J16">
        <v>57</v>
      </c>
      <c r="K16">
        <v>1</v>
      </c>
      <c r="L16">
        <v>1</v>
      </c>
      <c r="M16">
        <v>1</v>
      </c>
      <c r="N16">
        <v>1</v>
      </c>
      <c r="O16">
        <v>1</v>
      </c>
      <c r="P16">
        <v>7.9</v>
      </c>
      <c r="Q16">
        <v>0</v>
      </c>
    </row>
    <row r="17" spans="1:27" x14ac:dyDescent="0.2">
      <c r="A17">
        <v>46</v>
      </c>
      <c r="B17">
        <v>1</v>
      </c>
      <c r="C17">
        <v>1</v>
      </c>
      <c r="D17">
        <v>1</v>
      </c>
      <c r="E17">
        <v>16</v>
      </c>
      <c r="F17">
        <v>1</v>
      </c>
      <c r="G17">
        <v>97.9</v>
      </c>
      <c r="H17">
        <v>90</v>
      </c>
      <c r="J17" t="s">
        <v>18</v>
      </c>
      <c r="K17">
        <v>1</v>
      </c>
      <c r="L17">
        <v>1</v>
      </c>
      <c r="M17">
        <v>1</v>
      </c>
      <c r="N17">
        <v>2</v>
      </c>
      <c r="O17">
        <v>2</v>
      </c>
      <c r="P17">
        <v>95.2</v>
      </c>
      <c r="Q17">
        <v>81.8</v>
      </c>
    </row>
    <row r="18" spans="1:27" x14ac:dyDescent="0.2">
      <c r="A18">
        <v>57</v>
      </c>
      <c r="B18">
        <v>1</v>
      </c>
      <c r="C18">
        <v>1</v>
      </c>
      <c r="D18">
        <v>1</v>
      </c>
      <c r="E18">
        <v>1</v>
      </c>
      <c r="F18">
        <v>1</v>
      </c>
      <c r="G18">
        <v>99.2</v>
      </c>
      <c r="H18">
        <v>86</v>
      </c>
      <c r="J18" t="s">
        <v>37</v>
      </c>
      <c r="K18">
        <v>1</v>
      </c>
      <c r="L18">
        <v>1</v>
      </c>
      <c r="M18">
        <v>1</v>
      </c>
      <c r="N18">
        <v>1</v>
      </c>
      <c r="O18">
        <v>1</v>
      </c>
      <c r="P18">
        <v>100</v>
      </c>
      <c r="Q18">
        <v>100</v>
      </c>
    </row>
    <row r="19" spans="1:27" x14ac:dyDescent="0.2">
      <c r="A19">
        <v>62</v>
      </c>
      <c r="B19">
        <v>1</v>
      </c>
      <c r="C19">
        <v>1</v>
      </c>
      <c r="D19">
        <v>1</v>
      </c>
      <c r="E19">
        <v>1</v>
      </c>
      <c r="F19">
        <v>1</v>
      </c>
      <c r="G19">
        <v>100</v>
      </c>
      <c r="H19">
        <v>87.5</v>
      </c>
      <c r="J19">
        <v>15</v>
      </c>
      <c r="K19">
        <v>1</v>
      </c>
      <c r="L19">
        <v>1</v>
      </c>
      <c r="M19">
        <v>1</v>
      </c>
      <c r="N19">
        <v>3</v>
      </c>
      <c r="O19">
        <v>1</v>
      </c>
      <c r="P19">
        <v>88.4</v>
      </c>
      <c r="Q19">
        <v>81.400000000000006</v>
      </c>
    </row>
    <row r="20" spans="1:27" x14ac:dyDescent="0.2">
      <c r="A20">
        <v>63</v>
      </c>
      <c r="B20">
        <v>1</v>
      </c>
      <c r="C20">
        <v>1</v>
      </c>
      <c r="D20">
        <v>1</v>
      </c>
      <c r="E20">
        <v>1</v>
      </c>
      <c r="F20">
        <v>1</v>
      </c>
      <c r="G20">
        <v>100</v>
      </c>
      <c r="H20">
        <v>87.5</v>
      </c>
      <c r="J20" t="s">
        <v>19</v>
      </c>
      <c r="K20">
        <v>1</v>
      </c>
      <c r="L20">
        <v>1</v>
      </c>
      <c r="M20">
        <v>1</v>
      </c>
      <c r="N20">
        <v>1</v>
      </c>
      <c r="O20">
        <v>1</v>
      </c>
      <c r="P20">
        <v>72.8</v>
      </c>
      <c r="Q20">
        <v>61.3</v>
      </c>
    </row>
    <row r="21" spans="1:27" x14ac:dyDescent="0.2">
      <c r="A21">
        <v>70</v>
      </c>
      <c r="B21">
        <v>1</v>
      </c>
      <c r="C21">
        <v>1</v>
      </c>
      <c r="D21">
        <v>1</v>
      </c>
      <c r="E21">
        <v>1</v>
      </c>
      <c r="F21">
        <v>1</v>
      </c>
      <c r="G21">
        <v>88.6</v>
      </c>
      <c r="H21">
        <v>78.900000000000006</v>
      </c>
      <c r="J21">
        <v>35</v>
      </c>
      <c r="K21">
        <v>1</v>
      </c>
      <c r="L21">
        <v>1</v>
      </c>
      <c r="M21">
        <v>2</v>
      </c>
      <c r="N21">
        <v>2</v>
      </c>
      <c r="O21">
        <v>2</v>
      </c>
      <c r="P21">
        <v>100</v>
      </c>
      <c r="Q21">
        <v>100</v>
      </c>
    </row>
    <row r="22" spans="1:27" x14ac:dyDescent="0.2">
      <c r="A22">
        <v>73</v>
      </c>
      <c r="B22">
        <v>1</v>
      </c>
      <c r="C22">
        <v>1</v>
      </c>
      <c r="D22">
        <v>1</v>
      </c>
      <c r="E22">
        <v>1</v>
      </c>
      <c r="F22">
        <v>1</v>
      </c>
      <c r="G22">
        <v>93.4</v>
      </c>
      <c r="H22">
        <v>81.5</v>
      </c>
      <c r="J22">
        <v>50</v>
      </c>
      <c r="K22">
        <v>1</v>
      </c>
      <c r="L22">
        <v>1</v>
      </c>
      <c r="M22">
        <v>1</v>
      </c>
      <c r="N22">
        <v>4</v>
      </c>
      <c r="O22">
        <v>1</v>
      </c>
      <c r="P22">
        <v>96</v>
      </c>
      <c r="Q22">
        <v>93.8</v>
      </c>
    </row>
    <row r="23" spans="1:27" x14ac:dyDescent="0.2">
      <c r="A23">
        <v>126</v>
      </c>
      <c r="B23">
        <v>1</v>
      </c>
      <c r="C23">
        <v>1</v>
      </c>
      <c r="D23">
        <v>1</v>
      </c>
      <c r="E23">
        <v>4</v>
      </c>
      <c r="F23">
        <v>1</v>
      </c>
      <c r="G23">
        <v>95</v>
      </c>
      <c r="H23">
        <v>91.3</v>
      </c>
      <c r="J23">
        <v>63</v>
      </c>
      <c r="K23">
        <v>1</v>
      </c>
      <c r="L23">
        <v>1</v>
      </c>
      <c r="M23">
        <v>1</v>
      </c>
      <c r="N23">
        <v>1</v>
      </c>
      <c r="O23">
        <v>1</v>
      </c>
      <c r="P23">
        <v>91.2</v>
      </c>
      <c r="Q23">
        <v>91.8</v>
      </c>
    </row>
    <row r="24" spans="1:27" x14ac:dyDescent="0.2">
      <c r="A24" t="s">
        <v>9</v>
      </c>
      <c r="B24">
        <v>1</v>
      </c>
      <c r="C24">
        <v>1</v>
      </c>
      <c r="D24">
        <v>1</v>
      </c>
      <c r="E24">
        <v>1</v>
      </c>
      <c r="F24">
        <v>1</v>
      </c>
      <c r="G24">
        <v>93.3</v>
      </c>
      <c r="H24">
        <v>100</v>
      </c>
      <c r="J24" t="s">
        <v>38</v>
      </c>
      <c r="K24">
        <v>1</v>
      </c>
      <c r="L24">
        <v>1</v>
      </c>
      <c r="M24">
        <v>1</v>
      </c>
      <c r="N24">
        <v>1</v>
      </c>
      <c r="O24">
        <v>1</v>
      </c>
      <c r="P24">
        <v>100</v>
      </c>
      <c r="Q24">
        <v>100</v>
      </c>
    </row>
    <row r="25" spans="1:27" x14ac:dyDescent="0.2">
      <c r="A25">
        <v>21</v>
      </c>
      <c r="B25">
        <v>1</v>
      </c>
      <c r="C25">
        <v>1</v>
      </c>
      <c r="D25">
        <v>1</v>
      </c>
      <c r="E25">
        <v>1</v>
      </c>
      <c r="F25">
        <v>1</v>
      </c>
      <c r="G25">
        <v>95.8</v>
      </c>
      <c r="H25">
        <v>89</v>
      </c>
      <c r="J25">
        <v>80</v>
      </c>
      <c r="K25">
        <v>1</v>
      </c>
      <c r="L25">
        <v>1</v>
      </c>
      <c r="M25">
        <v>1</v>
      </c>
      <c r="N25">
        <v>1</v>
      </c>
      <c r="O25">
        <v>1</v>
      </c>
      <c r="P25">
        <v>93</v>
      </c>
      <c r="Q25">
        <v>84.3</v>
      </c>
    </row>
    <row r="26" spans="1:27" x14ac:dyDescent="0.2">
      <c r="A26">
        <v>24</v>
      </c>
      <c r="B26">
        <v>1</v>
      </c>
      <c r="C26">
        <v>1</v>
      </c>
      <c r="D26">
        <v>1</v>
      </c>
      <c r="E26">
        <v>1</v>
      </c>
      <c r="F26">
        <v>1</v>
      </c>
      <c r="G26">
        <v>97.9</v>
      </c>
      <c r="H26">
        <v>87.6</v>
      </c>
      <c r="J26" t="s">
        <v>12</v>
      </c>
      <c r="K26">
        <f t="shared" ref="K26:Q26" si="0">SUM(K3:K25)</f>
        <v>23</v>
      </c>
      <c r="L26">
        <f t="shared" si="0"/>
        <v>23</v>
      </c>
      <c r="M26">
        <f t="shared" si="0"/>
        <v>27</v>
      </c>
      <c r="N26">
        <f t="shared" si="0"/>
        <v>62</v>
      </c>
      <c r="O26">
        <f t="shared" si="0"/>
        <v>31</v>
      </c>
      <c r="P26">
        <f t="shared" si="0"/>
        <v>2066.4000000000005</v>
      </c>
      <c r="Q26">
        <f t="shared" si="0"/>
        <v>1947.7999999999997</v>
      </c>
    </row>
    <row r="27" spans="1:27" x14ac:dyDescent="0.2">
      <c r="A27">
        <v>26</v>
      </c>
      <c r="B27">
        <v>1</v>
      </c>
      <c r="C27">
        <v>1</v>
      </c>
      <c r="D27">
        <v>1</v>
      </c>
      <c r="E27">
        <v>1</v>
      </c>
      <c r="F27">
        <v>1</v>
      </c>
      <c r="G27">
        <v>73.2</v>
      </c>
      <c r="H27">
        <v>61.4</v>
      </c>
      <c r="J27" t="s">
        <v>13</v>
      </c>
      <c r="K27">
        <f>K26/23</f>
        <v>1</v>
      </c>
      <c r="L27">
        <f t="shared" ref="L27:Q27" si="1">L26/23</f>
        <v>1</v>
      </c>
      <c r="M27">
        <f t="shared" si="1"/>
        <v>1.173913043478261</v>
      </c>
      <c r="N27">
        <f t="shared" si="1"/>
        <v>2.6956521739130435</v>
      </c>
      <c r="O27">
        <f t="shared" si="1"/>
        <v>1.3478260869565217</v>
      </c>
      <c r="P27">
        <f t="shared" si="1"/>
        <v>89.843478260869588</v>
      </c>
      <c r="Q27">
        <f t="shared" si="1"/>
        <v>84.68695652173912</v>
      </c>
    </row>
    <row r="28" spans="1:27" x14ac:dyDescent="0.2">
      <c r="A28">
        <v>33</v>
      </c>
      <c r="B28">
        <v>1</v>
      </c>
      <c r="C28">
        <v>1</v>
      </c>
      <c r="D28">
        <v>1</v>
      </c>
      <c r="E28">
        <v>1</v>
      </c>
      <c r="F28">
        <v>1</v>
      </c>
      <c r="G28">
        <v>95.5</v>
      </c>
      <c r="H28">
        <v>93.5</v>
      </c>
      <c r="S28" t="s">
        <v>29</v>
      </c>
      <c r="AA28" t="s">
        <v>30</v>
      </c>
    </row>
    <row r="29" spans="1:27" x14ac:dyDescent="0.2">
      <c r="A29">
        <v>38</v>
      </c>
      <c r="B29">
        <v>1</v>
      </c>
      <c r="C29">
        <v>1</v>
      </c>
      <c r="D29">
        <v>1</v>
      </c>
      <c r="E29">
        <v>1</v>
      </c>
      <c r="F29">
        <v>1</v>
      </c>
      <c r="G29">
        <v>72.7</v>
      </c>
      <c r="H29">
        <v>61</v>
      </c>
      <c r="J29" t="s">
        <v>20</v>
      </c>
    </row>
    <row r="30" spans="1:27" x14ac:dyDescent="0.2">
      <c r="A30">
        <v>35</v>
      </c>
      <c r="B30">
        <v>1</v>
      </c>
      <c r="C30">
        <v>1</v>
      </c>
      <c r="D30">
        <v>2</v>
      </c>
      <c r="E30">
        <v>2</v>
      </c>
      <c r="F30">
        <v>2</v>
      </c>
      <c r="G30">
        <v>96.6</v>
      </c>
      <c r="H30">
        <v>97.8</v>
      </c>
      <c r="J30" t="s">
        <v>1</v>
      </c>
      <c r="K30" t="s">
        <v>2</v>
      </c>
      <c r="L30" t="s">
        <v>3</v>
      </c>
      <c r="M30" t="s">
        <v>4</v>
      </c>
      <c r="N30" t="s">
        <v>5</v>
      </c>
      <c r="O30" t="s">
        <v>6</v>
      </c>
    </row>
    <row r="31" spans="1:27" x14ac:dyDescent="0.2">
      <c r="A31">
        <v>43</v>
      </c>
      <c r="B31">
        <v>1</v>
      </c>
      <c r="C31">
        <v>1</v>
      </c>
      <c r="D31">
        <v>1</v>
      </c>
      <c r="E31">
        <v>1</v>
      </c>
      <c r="F31">
        <v>1</v>
      </c>
      <c r="G31">
        <v>77.2</v>
      </c>
      <c r="H31">
        <v>55.6</v>
      </c>
      <c r="J31" t="s">
        <v>21</v>
      </c>
      <c r="K31">
        <v>1</v>
      </c>
      <c r="L31">
        <v>1</v>
      </c>
      <c r="M31">
        <v>1</v>
      </c>
      <c r="N31">
        <v>1</v>
      </c>
      <c r="O31">
        <v>1</v>
      </c>
      <c r="P31">
        <v>40.9</v>
      </c>
      <c r="Q31">
        <v>54.3</v>
      </c>
    </row>
    <row r="32" spans="1:27" x14ac:dyDescent="0.2">
      <c r="A32">
        <v>45</v>
      </c>
      <c r="B32">
        <v>1</v>
      </c>
      <c r="C32">
        <v>1</v>
      </c>
      <c r="D32">
        <v>1</v>
      </c>
      <c r="E32">
        <v>3</v>
      </c>
      <c r="F32">
        <v>1</v>
      </c>
      <c r="G32">
        <v>100</v>
      </c>
      <c r="H32">
        <v>100</v>
      </c>
      <c r="J32" t="s">
        <v>22</v>
      </c>
      <c r="K32">
        <v>1</v>
      </c>
      <c r="L32">
        <v>1</v>
      </c>
      <c r="M32">
        <v>1</v>
      </c>
      <c r="N32">
        <v>3</v>
      </c>
      <c r="O32">
        <v>1</v>
      </c>
      <c r="P32">
        <v>96.1</v>
      </c>
      <c r="Q32">
        <v>93</v>
      </c>
    </row>
    <row r="33" spans="1:17" x14ac:dyDescent="0.2">
      <c r="A33">
        <v>57</v>
      </c>
      <c r="B33">
        <v>1</v>
      </c>
      <c r="C33">
        <v>1</v>
      </c>
      <c r="D33">
        <v>1</v>
      </c>
      <c r="E33">
        <v>1</v>
      </c>
      <c r="F33">
        <v>1</v>
      </c>
      <c r="G33">
        <v>7.9</v>
      </c>
      <c r="H33">
        <v>0</v>
      </c>
      <c r="J33" t="s">
        <v>12</v>
      </c>
      <c r="K33">
        <f t="shared" ref="K33:Q33" si="2">SUM(K31:K32)</f>
        <v>2</v>
      </c>
      <c r="L33">
        <f t="shared" si="2"/>
        <v>2</v>
      </c>
      <c r="M33">
        <f t="shared" si="2"/>
        <v>2</v>
      </c>
      <c r="N33">
        <f t="shared" si="2"/>
        <v>4</v>
      </c>
      <c r="O33">
        <f t="shared" si="2"/>
        <v>2</v>
      </c>
      <c r="P33">
        <f t="shared" si="2"/>
        <v>137</v>
      </c>
      <c r="Q33">
        <f t="shared" si="2"/>
        <v>147.30000000000001</v>
      </c>
    </row>
    <row r="34" spans="1:17" x14ac:dyDescent="0.2">
      <c r="A34">
        <v>58</v>
      </c>
      <c r="B34">
        <v>1</v>
      </c>
      <c r="C34">
        <v>1</v>
      </c>
      <c r="D34">
        <v>1</v>
      </c>
      <c r="E34">
        <v>2</v>
      </c>
      <c r="F34">
        <v>1</v>
      </c>
      <c r="G34">
        <v>98.6</v>
      </c>
      <c r="H34">
        <v>90.7</v>
      </c>
      <c r="J34" t="s">
        <v>13</v>
      </c>
      <c r="K34">
        <f>K33/2</f>
        <v>1</v>
      </c>
      <c r="L34">
        <f t="shared" ref="L34:O34" si="3">L33/2</f>
        <v>1</v>
      </c>
      <c r="M34">
        <f t="shared" si="3"/>
        <v>1</v>
      </c>
      <c r="N34">
        <f t="shared" si="3"/>
        <v>2</v>
      </c>
      <c r="O34">
        <f t="shared" si="3"/>
        <v>1</v>
      </c>
      <c r="P34">
        <f t="shared" ref="P34" si="4">P33/2</f>
        <v>68.5</v>
      </c>
      <c r="Q34">
        <f t="shared" ref="Q34" si="5">Q33/2</f>
        <v>73.650000000000006</v>
      </c>
    </row>
    <row r="35" spans="1:17" x14ac:dyDescent="0.2">
      <c r="A35">
        <v>59</v>
      </c>
      <c r="B35">
        <v>1</v>
      </c>
      <c r="C35">
        <v>1</v>
      </c>
      <c r="D35">
        <v>1</v>
      </c>
      <c r="E35">
        <v>1</v>
      </c>
      <c r="F35">
        <v>1</v>
      </c>
      <c r="G35">
        <v>99.5</v>
      </c>
      <c r="H35">
        <v>98.9</v>
      </c>
    </row>
    <row r="36" spans="1:17" x14ac:dyDescent="0.2">
      <c r="A36">
        <v>60</v>
      </c>
      <c r="B36">
        <v>1</v>
      </c>
      <c r="C36">
        <v>1</v>
      </c>
      <c r="D36">
        <v>2</v>
      </c>
      <c r="E36">
        <v>2</v>
      </c>
      <c r="F36">
        <v>2</v>
      </c>
      <c r="G36">
        <v>99.5</v>
      </c>
      <c r="H36">
        <v>98.9</v>
      </c>
      <c r="J36" t="s">
        <v>23</v>
      </c>
    </row>
    <row r="37" spans="1:17" x14ac:dyDescent="0.2">
      <c r="A37" t="s">
        <v>10</v>
      </c>
      <c r="B37">
        <v>1</v>
      </c>
      <c r="C37">
        <v>1</v>
      </c>
      <c r="D37">
        <v>1</v>
      </c>
      <c r="E37">
        <v>1</v>
      </c>
      <c r="F37">
        <v>1</v>
      </c>
      <c r="G37">
        <v>100</v>
      </c>
      <c r="H37">
        <v>97.2</v>
      </c>
    </row>
    <row r="38" spans="1:17" x14ac:dyDescent="0.2">
      <c r="A38">
        <v>15</v>
      </c>
      <c r="B38">
        <v>1</v>
      </c>
      <c r="C38">
        <v>1</v>
      </c>
      <c r="D38">
        <v>1</v>
      </c>
      <c r="E38">
        <v>3</v>
      </c>
      <c r="F38">
        <v>1</v>
      </c>
      <c r="G38">
        <v>88.4</v>
      </c>
      <c r="H38">
        <v>81.400000000000006</v>
      </c>
      <c r="J38" t="s">
        <v>1</v>
      </c>
      <c r="K38" t="s">
        <v>2</v>
      </c>
      <c r="L38" t="s">
        <v>3</v>
      </c>
      <c r="M38" t="s">
        <v>4</v>
      </c>
      <c r="N38" t="s">
        <v>5</v>
      </c>
      <c r="O38" t="s">
        <v>6</v>
      </c>
    </row>
    <row r="39" spans="1:17" x14ac:dyDescent="0.2">
      <c r="A39">
        <v>19</v>
      </c>
      <c r="B39">
        <v>1</v>
      </c>
      <c r="C39">
        <v>1</v>
      </c>
      <c r="D39">
        <v>1</v>
      </c>
      <c r="E39">
        <v>1</v>
      </c>
      <c r="F39">
        <v>1</v>
      </c>
      <c r="G39">
        <v>92.9</v>
      </c>
      <c r="H39">
        <v>85.8</v>
      </c>
      <c r="J39" t="s">
        <v>24</v>
      </c>
      <c r="K39">
        <v>1</v>
      </c>
      <c r="L39">
        <v>1</v>
      </c>
      <c r="M39">
        <v>1</v>
      </c>
      <c r="N39">
        <v>2</v>
      </c>
      <c r="O39">
        <v>1</v>
      </c>
      <c r="P39">
        <v>79.400000000000006</v>
      </c>
      <c r="Q39">
        <v>73.7</v>
      </c>
    </row>
    <row r="40" spans="1:17" x14ac:dyDescent="0.2">
      <c r="A40" t="s">
        <v>11</v>
      </c>
      <c r="B40">
        <v>1</v>
      </c>
      <c r="C40">
        <v>1</v>
      </c>
      <c r="D40">
        <v>1</v>
      </c>
      <c r="E40">
        <v>3</v>
      </c>
      <c r="F40">
        <v>2</v>
      </c>
      <c r="G40">
        <v>85.7</v>
      </c>
      <c r="H40">
        <v>76.900000000000006</v>
      </c>
      <c r="J40">
        <v>5</v>
      </c>
      <c r="K40">
        <v>1</v>
      </c>
      <c r="L40">
        <v>1</v>
      </c>
      <c r="M40">
        <v>1</v>
      </c>
      <c r="N40">
        <v>5</v>
      </c>
      <c r="O40">
        <v>2</v>
      </c>
      <c r="P40">
        <v>76.599999999999994</v>
      </c>
      <c r="Q40">
        <v>76.2</v>
      </c>
    </row>
    <row r="41" spans="1:17" x14ac:dyDescent="0.2">
      <c r="A41">
        <v>4</v>
      </c>
      <c r="B41">
        <v>2</v>
      </c>
      <c r="C41">
        <v>2</v>
      </c>
      <c r="D41">
        <v>2</v>
      </c>
      <c r="E41">
        <v>6</v>
      </c>
      <c r="F41">
        <v>2</v>
      </c>
      <c r="G41">
        <v>100</v>
      </c>
      <c r="H41">
        <v>100</v>
      </c>
      <c r="J41">
        <v>26</v>
      </c>
      <c r="K41">
        <v>1</v>
      </c>
      <c r="L41">
        <v>1</v>
      </c>
      <c r="M41">
        <v>1</v>
      </c>
      <c r="N41">
        <v>2</v>
      </c>
      <c r="O41">
        <v>2</v>
      </c>
      <c r="P41">
        <v>89.9</v>
      </c>
      <c r="Q41">
        <v>68.7</v>
      </c>
    </row>
    <row r="42" spans="1:17" x14ac:dyDescent="0.2">
      <c r="A42">
        <v>5</v>
      </c>
      <c r="B42">
        <v>1</v>
      </c>
      <c r="C42">
        <v>1</v>
      </c>
      <c r="D42">
        <v>1</v>
      </c>
      <c r="E42">
        <v>1</v>
      </c>
      <c r="F42">
        <v>1</v>
      </c>
      <c r="G42">
        <v>95.6</v>
      </c>
      <c r="H42">
        <v>91.8</v>
      </c>
      <c r="J42" t="s">
        <v>25</v>
      </c>
      <c r="K42">
        <v>1</v>
      </c>
      <c r="L42">
        <v>1</v>
      </c>
      <c r="M42">
        <v>2</v>
      </c>
      <c r="N42">
        <v>6</v>
      </c>
      <c r="O42">
        <v>3</v>
      </c>
      <c r="P42">
        <v>97.6</v>
      </c>
      <c r="Q42">
        <v>87.7</v>
      </c>
    </row>
    <row r="43" spans="1:17" x14ac:dyDescent="0.2">
      <c r="A43">
        <v>25</v>
      </c>
      <c r="B43">
        <v>1</v>
      </c>
      <c r="C43">
        <v>1</v>
      </c>
      <c r="D43">
        <v>1</v>
      </c>
      <c r="E43">
        <v>3</v>
      </c>
      <c r="F43">
        <v>2</v>
      </c>
      <c r="G43">
        <v>98.9</v>
      </c>
      <c r="H43">
        <v>92.9</v>
      </c>
      <c r="J43">
        <v>16</v>
      </c>
      <c r="K43">
        <v>1</v>
      </c>
      <c r="L43">
        <v>1</v>
      </c>
      <c r="M43">
        <v>1</v>
      </c>
      <c r="N43">
        <v>1</v>
      </c>
      <c r="O43">
        <v>1</v>
      </c>
      <c r="P43">
        <v>95.7</v>
      </c>
      <c r="Q43">
        <v>84.6</v>
      </c>
    </row>
    <row r="44" spans="1:17" x14ac:dyDescent="0.2">
      <c r="A44">
        <v>30</v>
      </c>
      <c r="B44">
        <v>1</v>
      </c>
      <c r="C44">
        <v>1</v>
      </c>
      <c r="D44">
        <v>1</v>
      </c>
      <c r="E44">
        <v>1</v>
      </c>
      <c r="F44">
        <v>1</v>
      </c>
      <c r="G44">
        <v>91.2</v>
      </c>
      <c r="H44">
        <v>100</v>
      </c>
      <c r="J44">
        <v>41</v>
      </c>
      <c r="K44">
        <v>1</v>
      </c>
      <c r="L44">
        <v>1</v>
      </c>
      <c r="M44">
        <v>2</v>
      </c>
      <c r="N44">
        <v>21</v>
      </c>
      <c r="O44">
        <v>8</v>
      </c>
      <c r="P44">
        <v>95.3</v>
      </c>
      <c r="Q44">
        <v>93.9</v>
      </c>
    </row>
    <row r="45" spans="1:17" x14ac:dyDescent="0.2">
      <c r="A45">
        <v>33</v>
      </c>
      <c r="B45">
        <v>1</v>
      </c>
      <c r="C45">
        <v>1</v>
      </c>
      <c r="D45">
        <v>1</v>
      </c>
      <c r="E45">
        <v>1</v>
      </c>
      <c r="F45">
        <v>1</v>
      </c>
      <c r="G45">
        <v>96.3</v>
      </c>
      <c r="H45">
        <v>91.1</v>
      </c>
      <c r="J45">
        <v>44</v>
      </c>
      <c r="K45">
        <v>1</v>
      </c>
      <c r="L45">
        <v>1</v>
      </c>
      <c r="M45">
        <v>1</v>
      </c>
      <c r="N45">
        <v>3</v>
      </c>
      <c r="O45">
        <v>1</v>
      </c>
      <c r="P45">
        <v>97.9</v>
      </c>
      <c r="Q45">
        <v>82.4</v>
      </c>
    </row>
    <row r="46" spans="1:17" x14ac:dyDescent="0.2">
      <c r="A46">
        <v>34</v>
      </c>
      <c r="B46">
        <v>1</v>
      </c>
      <c r="C46">
        <v>1</v>
      </c>
      <c r="D46">
        <v>1</v>
      </c>
      <c r="E46">
        <v>1</v>
      </c>
      <c r="F46">
        <v>1</v>
      </c>
      <c r="G46">
        <v>82.6</v>
      </c>
      <c r="H46">
        <v>77.3</v>
      </c>
      <c r="J46">
        <v>50</v>
      </c>
      <c r="K46">
        <v>1</v>
      </c>
      <c r="L46">
        <v>1</v>
      </c>
      <c r="M46">
        <v>2</v>
      </c>
      <c r="N46">
        <v>12</v>
      </c>
      <c r="O46">
        <v>6</v>
      </c>
      <c r="P46">
        <v>72</v>
      </c>
      <c r="Q46">
        <v>59.9</v>
      </c>
    </row>
    <row r="47" spans="1:17" x14ac:dyDescent="0.2">
      <c r="A47">
        <v>35</v>
      </c>
      <c r="B47">
        <v>1</v>
      </c>
      <c r="C47">
        <v>1</v>
      </c>
      <c r="D47">
        <v>2</v>
      </c>
      <c r="E47">
        <v>2</v>
      </c>
      <c r="F47">
        <v>2</v>
      </c>
      <c r="G47">
        <v>100</v>
      </c>
      <c r="H47">
        <v>100</v>
      </c>
      <c r="J47">
        <v>51</v>
      </c>
      <c r="K47">
        <v>1</v>
      </c>
      <c r="L47">
        <v>1</v>
      </c>
      <c r="M47">
        <v>1</v>
      </c>
      <c r="N47">
        <v>1</v>
      </c>
      <c r="O47">
        <v>1</v>
      </c>
      <c r="P47">
        <v>100</v>
      </c>
      <c r="Q47">
        <v>95.3</v>
      </c>
    </row>
    <row r="48" spans="1:17" x14ac:dyDescent="0.2">
      <c r="A48">
        <v>41</v>
      </c>
      <c r="B48">
        <v>1</v>
      </c>
      <c r="C48">
        <v>1</v>
      </c>
      <c r="D48">
        <v>1</v>
      </c>
      <c r="E48">
        <v>1</v>
      </c>
      <c r="F48">
        <v>1</v>
      </c>
      <c r="G48">
        <v>91.1</v>
      </c>
      <c r="H48">
        <v>69.599999999999994</v>
      </c>
      <c r="J48" t="s">
        <v>26</v>
      </c>
      <c r="K48">
        <v>1</v>
      </c>
      <c r="L48">
        <v>1</v>
      </c>
      <c r="M48">
        <v>1</v>
      </c>
      <c r="N48">
        <v>4</v>
      </c>
      <c r="O48">
        <v>1</v>
      </c>
      <c r="P48">
        <v>96</v>
      </c>
      <c r="Q48">
        <v>93.8</v>
      </c>
    </row>
    <row r="49" spans="1:27" x14ac:dyDescent="0.2">
      <c r="A49">
        <v>50</v>
      </c>
      <c r="B49">
        <v>1</v>
      </c>
      <c r="C49">
        <v>1</v>
      </c>
      <c r="D49">
        <v>1</v>
      </c>
      <c r="E49">
        <v>4</v>
      </c>
      <c r="F49">
        <v>1</v>
      </c>
      <c r="G49">
        <v>96</v>
      </c>
      <c r="H49">
        <v>93.8</v>
      </c>
      <c r="J49" t="s">
        <v>12</v>
      </c>
      <c r="K49">
        <f>SUM(K39:K48)</f>
        <v>10</v>
      </c>
      <c r="L49">
        <f>SUM(L39:L48)</f>
        <v>10</v>
      </c>
      <c r="M49">
        <f>SUM(M39:M48)</f>
        <v>13</v>
      </c>
      <c r="N49">
        <f>SUM(N39:N48)</f>
        <v>57</v>
      </c>
      <c r="O49">
        <f>SUM(O39:O48)</f>
        <v>26</v>
      </c>
      <c r="P49">
        <f t="shared" ref="P49:Q49" si="6">SUM(P39:P48)</f>
        <v>900.4</v>
      </c>
      <c r="Q49">
        <f t="shared" si="6"/>
        <v>816.19999999999982</v>
      </c>
    </row>
    <row r="50" spans="1:27" x14ac:dyDescent="0.2">
      <c r="A50">
        <v>53</v>
      </c>
      <c r="B50">
        <v>1</v>
      </c>
      <c r="C50">
        <v>1</v>
      </c>
      <c r="D50">
        <v>1</v>
      </c>
      <c r="E50">
        <v>3</v>
      </c>
      <c r="F50">
        <v>1</v>
      </c>
      <c r="G50">
        <v>96.1</v>
      </c>
      <c r="H50">
        <v>93</v>
      </c>
      <c r="J50" t="s">
        <v>13</v>
      </c>
      <c r="K50">
        <f>K49/10</f>
        <v>1</v>
      </c>
      <c r="L50">
        <f t="shared" ref="L50:Q50" si="7">L49/10</f>
        <v>1</v>
      </c>
      <c r="M50">
        <f t="shared" si="7"/>
        <v>1.3</v>
      </c>
      <c r="N50">
        <f t="shared" si="7"/>
        <v>5.7</v>
      </c>
      <c r="O50">
        <f t="shared" si="7"/>
        <v>2.6</v>
      </c>
      <c r="P50">
        <f t="shared" si="7"/>
        <v>90.039999999999992</v>
      </c>
      <c r="Q50">
        <f t="shared" si="7"/>
        <v>81.619999999999976</v>
      </c>
    </row>
    <row r="51" spans="1:27" x14ac:dyDescent="0.2">
      <c r="A51">
        <v>57</v>
      </c>
      <c r="B51">
        <v>1</v>
      </c>
      <c r="C51">
        <v>1</v>
      </c>
      <c r="D51">
        <v>1</v>
      </c>
      <c r="E51">
        <v>1</v>
      </c>
      <c r="F51">
        <v>1</v>
      </c>
      <c r="G51">
        <v>96.7</v>
      </c>
      <c r="H51">
        <v>88.9</v>
      </c>
    </row>
    <row r="52" spans="1:27" x14ac:dyDescent="0.2">
      <c r="A52">
        <v>58</v>
      </c>
      <c r="B52">
        <v>1</v>
      </c>
      <c r="C52">
        <v>1</v>
      </c>
      <c r="D52">
        <v>1</v>
      </c>
      <c r="E52">
        <v>1</v>
      </c>
      <c r="F52">
        <v>1</v>
      </c>
      <c r="G52">
        <v>65.2</v>
      </c>
      <c r="H52">
        <v>62.1</v>
      </c>
    </row>
    <row r="53" spans="1:27" x14ac:dyDescent="0.2">
      <c r="A53">
        <v>59</v>
      </c>
      <c r="B53">
        <v>1</v>
      </c>
      <c r="C53">
        <v>1</v>
      </c>
      <c r="D53">
        <v>1</v>
      </c>
      <c r="E53">
        <v>1</v>
      </c>
      <c r="F53">
        <v>1</v>
      </c>
      <c r="G53">
        <v>87</v>
      </c>
      <c r="H53">
        <v>67.2</v>
      </c>
      <c r="K53" t="s">
        <v>31</v>
      </c>
    </row>
    <row r="54" spans="1:27" x14ac:dyDescent="0.2">
      <c r="A54">
        <v>61</v>
      </c>
      <c r="B54">
        <v>1</v>
      </c>
      <c r="C54">
        <v>1</v>
      </c>
      <c r="D54">
        <v>1</v>
      </c>
      <c r="E54">
        <v>2</v>
      </c>
      <c r="F54">
        <v>2</v>
      </c>
      <c r="G54">
        <v>87.5</v>
      </c>
      <c r="H54">
        <v>91.7</v>
      </c>
      <c r="L54" t="s">
        <v>48</v>
      </c>
      <c r="M54" t="s">
        <v>49</v>
      </c>
    </row>
    <row r="55" spans="1:27" x14ac:dyDescent="0.2">
      <c r="A55">
        <v>63</v>
      </c>
      <c r="B55">
        <v>1</v>
      </c>
      <c r="C55">
        <v>1</v>
      </c>
      <c r="D55">
        <v>1</v>
      </c>
      <c r="E55">
        <v>1</v>
      </c>
      <c r="F55">
        <v>1</v>
      </c>
      <c r="G55">
        <v>91.2</v>
      </c>
      <c r="H55">
        <v>91.8</v>
      </c>
      <c r="K55" t="s">
        <v>46</v>
      </c>
      <c r="L55">
        <v>0.40600000000000003</v>
      </c>
      <c r="M55">
        <v>1</v>
      </c>
      <c r="S55" t="s">
        <v>27</v>
      </c>
      <c r="AA55" t="s">
        <v>28</v>
      </c>
    </row>
    <row r="56" spans="1:27" x14ac:dyDescent="0.2">
      <c r="A56">
        <v>65</v>
      </c>
      <c r="B56">
        <v>1</v>
      </c>
      <c r="C56">
        <v>1</v>
      </c>
      <c r="D56">
        <v>1</v>
      </c>
      <c r="E56">
        <v>7</v>
      </c>
      <c r="F56">
        <v>2</v>
      </c>
      <c r="G56">
        <v>94.5</v>
      </c>
      <c r="H56">
        <v>93.3</v>
      </c>
      <c r="K56" t="s">
        <v>47</v>
      </c>
      <c r="L56">
        <v>0.26600000000000001</v>
      </c>
      <c r="M56">
        <v>0.55900000000000005</v>
      </c>
    </row>
    <row r="57" spans="1:27" x14ac:dyDescent="0.2">
      <c r="A57">
        <v>70</v>
      </c>
      <c r="B57">
        <v>1</v>
      </c>
      <c r="C57">
        <v>1</v>
      </c>
      <c r="D57">
        <v>1</v>
      </c>
      <c r="E57">
        <v>1</v>
      </c>
      <c r="F57">
        <v>1</v>
      </c>
      <c r="G57">
        <v>91.3</v>
      </c>
      <c r="H57">
        <v>83.3</v>
      </c>
      <c r="K57" t="s">
        <v>32</v>
      </c>
      <c r="L57">
        <v>0.22600000000000001</v>
      </c>
      <c r="M57">
        <v>0.42299999999999999</v>
      </c>
    </row>
    <row r="58" spans="1:27" x14ac:dyDescent="0.2">
      <c r="A58">
        <v>71</v>
      </c>
      <c r="B58">
        <v>2</v>
      </c>
      <c r="C58">
        <v>2</v>
      </c>
      <c r="D58">
        <v>2</v>
      </c>
      <c r="E58">
        <v>7</v>
      </c>
      <c r="F58">
        <v>2</v>
      </c>
      <c r="G58">
        <v>100</v>
      </c>
      <c r="H58">
        <v>96.9</v>
      </c>
      <c r="K58" t="s">
        <v>33</v>
      </c>
      <c r="L58">
        <v>0.46300000000000002</v>
      </c>
      <c r="M58">
        <v>0.27500000000000002</v>
      </c>
    </row>
    <row r="59" spans="1:27" x14ac:dyDescent="0.2">
      <c r="A59">
        <v>75</v>
      </c>
      <c r="B59">
        <v>1</v>
      </c>
      <c r="C59">
        <v>1</v>
      </c>
      <c r="D59">
        <v>1</v>
      </c>
      <c r="E59">
        <v>1</v>
      </c>
      <c r="F59">
        <v>1</v>
      </c>
      <c r="G59">
        <v>87</v>
      </c>
      <c r="H59">
        <v>77.099999999999994</v>
      </c>
      <c r="K59" t="s">
        <v>34</v>
      </c>
      <c r="L59">
        <v>0.183</v>
      </c>
      <c r="M59">
        <v>8.0000000000000002E-3</v>
      </c>
    </row>
    <row r="60" spans="1:27" x14ac:dyDescent="0.2">
      <c r="A60">
        <v>79</v>
      </c>
      <c r="B60">
        <v>1</v>
      </c>
      <c r="C60">
        <v>1</v>
      </c>
      <c r="D60">
        <v>1</v>
      </c>
      <c r="E60">
        <v>2</v>
      </c>
      <c r="F60">
        <v>2</v>
      </c>
      <c r="G60">
        <v>99.5</v>
      </c>
      <c r="H60">
        <v>97.1</v>
      </c>
      <c r="K60" t="s">
        <v>35</v>
      </c>
      <c r="L60">
        <v>0.86199999999999999</v>
      </c>
      <c r="M60">
        <v>7.2999999999999995E-2</v>
      </c>
    </row>
    <row r="61" spans="1:27" x14ac:dyDescent="0.2">
      <c r="A61">
        <v>80</v>
      </c>
      <c r="B61">
        <v>1</v>
      </c>
      <c r="C61">
        <v>1</v>
      </c>
      <c r="D61">
        <v>1</v>
      </c>
      <c r="E61">
        <v>1</v>
      </c>
      <c r="F61">
        <v>1</v>
      </c>
      <c r="G61">
        <v>93</v>
      </c>
      <c r="H61">
        <v>84.3</v>
      </c>
    </row>
    <row r="62" spans="1:27" x14ac:dyDescent="0.2">
      <c r="A62">
        <v>82</v>
      </c>
      <c r="B62">
        <v>1</v>
      </c>
      <c r="C62">
        <v>1</v>
      </c>
      <c r="D62">
        <v>1</v>
      </c>
      <c r="E62">
        <v>1</v>
      </c>
      <c r="F62">
        <v>1</v>
      </c>
      <c r="G62">
        <v>96.7</v>
      </c>
      <c r="H62">
        <v>94.4</v>
      </c>
    </row>
    <row r="63" spans="1:27" x14ac:dyDescent="0.2">
      <c r="A63">
        <v>85</v>
      </c>
      <c r="B63">
        <v>1</v>
      </c>
      <c r="C63">
        <v>1</v>
      </c>
      <c r="D63">
        <v>1</v>
      </c>
      <c r="E63">
        <v>1</v>
      </c>
      <c r="F63">
        <v>1</v>
      </c>
      <c r="G63">
        <v>93.9</v>
      </c>
      <c r="H63">
        <v>86.4</v>
      </c>
    </row>
    <row r="64" spans="1:27" x14ac:dyDescent="0.2">
      <c r="A64">
        <v>89</v>
      </c>
      <c r="B64">
        <v>1</v>
      </c>
      <c r="C64">
        <v>1</v>
      </c>
      <c r="D64">
        <v>1</v>
      </c>
      <c r="E64">
        <v>4</v>
      </c>
      <c r="F64">
        <v>2</v>
      </c>
      <c r="G64">
        <v>99.1</v>
      </c>
      <c r="H64">
        <v>96.9</v>
      </c>
    </row>
    <row r="65" spans="1:12" x14ac:dyDescent="0.2">
      <c r="A65">
        <v>90</v>
      </c>
      <c r="B65">
        <v>1</v>
      </c>
      <c r="C65">
        <v>1</v>
      </c>
      <c r="D65">
        <v>2</v>
      </c>
      <c r="E65">
        <v>3</v>
      </c>
      <c r="F65">
        <v>2</v>
      </c>
      <c r="G65">
        <v>99.1</v>
      </c>
      <c r="H65">
        <v>96.9</v>
      </c>
      <c r="L65" s="2"/>
    </row>
    <row r="66" spans="1:12" x14ac:dyDescent="0.2">
      <c r="A66">
        <v>98</v>
      </c>
      <c r="B66">
        <v>2</v>
      </c>
      <c r="C66">
        <v>2</v>
      </c>
      <c r="D66">
        <v>2</v>
      </c>
      <c r="E66">
        <v>2</v>
      </c>
      <c r="F66">
        <v>2</v>
      </c>
      <c r="G66">
        <v>86</v>
      </c>
      <c r="H66">
        <v>83.4</v>
      </c>
    </row>
    <row r="67" spans="1:12" x14ac:dyDescent="0.2">
      <c r="A67">
        <v>99</v>
      </c>
      <c r="B67">
        <v>1</v>
      </c>
      <c r="C67">
        <v>1</v>
      </c>
      <c r="D67">
        <v>2</v>
      </c>
      <c r="E67">
        <v>8</v>
      </c>
      <c r="F67">
        <v>2</v>
      </c>
      <c r="G67">
        <v>98.9</v>
      </c>
      <c r="H67">
        <v>97.8</v>
      </c>
    </row>
    <row r="68" spans="1:12" x14ac:dyDescent="0.2">
      <c r="A68" t="s">
        <v>12</v>
      </c>
      <c r="B68">
        <f>SUM(B3:B67)</f>
        <v>69</v>
      </c>
      <c r="C68">
        <f>SUM(C3:C67)</f>
        <v>69</v>
      </c>
      <c r="D68">
        <f>SUM(D3:D67)</f>
        <v>77</v>
      </c>
      <c r="E68">
        <f>SUM(E3:E67)</f>
        <v>151</v>
      </c>
      <c r="F68">
        <f>SUM(F3:F67)</f>
        <v>86</v>
      </c>
      <c r="G68">
        <f t="shared" ref="G68:H68" si="8">SUM(G3:G67)</f>
        <v>5711.9999999999991</v>
      </c>
      <c r="H68">
        <f t="shared" si="8"/>
        <v>5321</v>
      </c>
    </row>
    <row r="69" spans="1:12" x14ac:dyDescent="0.2">
      <c r="A69" t="s">
        <v>13</v>
      </c>
      <c r="B69">
        <f>B68/65</f>
        <v>1.0615384615384615</v>
      </c>
      <c r="C69">
        <f t="shared" ref="C69:H69" si="9">C68/65</f>
        <v>1.0615384615384615</v>
      </c>
      <c r="D69">
        <f t="shared" si="9"/>
        <v>1.1846153846153846</v>
      </c>
      <c r="E69">
        <f t="shared" si="9"/>
        <v>2.3230769230769233</v>
      </c>
      <c r="F69">
        <f t="shared" si="9"/>
        <v>1.323076923076923</v>
      </c>
      <c r="G69">
        <f t="shared" si="9"/>
        <v>87.876923076923063</v>
      </c>
      <c r="H69">
        <f t="shared" si="9"/>
        <v>81.861538461538458</v>
      </c>
    </row>
    <row r="70" spans="1:12" x14ac:dyDescent="0.2">
      <c r="K70" s="1"/>
      <c r="L70" s="2"/>
    </row>
    <row r="71" spans="1:12" x14ac:dyDescent="0.2">
      <c r="K71" s="1"/>
    </row>
    <row r="72" spans="1:12" x14ac:dyDescent="0.2">
      <c r="L72" s="3"/>
    </row>
    <row r="73" spans="1:12" x14ac:dyDescent="0.2">
      <c r="L73" s="3"/>
    </row>
    <row r="77" spans="1:12" x14ac:dyDescent="0.2">
      <c r="B77" t="s">
        <v>45</v>
      </c>
    </row>
    <row r="78" spans="1:12" x14ac:dyDescent="0.2">
      <c r="L78" t="s">
        <v>44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2019-06-06T01:03:53Z</dcterms:modified>
</cp:coreProperties>
</file>