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dmo\Documents\GitHub\CPSC-441\Assignment 3\CPSC441_Assignment3_Kaumil_Patel _30088096\"/>
    </mc:Choice>
  </mc:AlternateContent>
  <xr:revisionPtr revIDLastSave="0" documentId="13_ncr:1_{58B205AA-B8DB-4734-B8D7-BD90887E0537}" xr6:coauthVersionLast="47" xr6:coauthVersionMax="47" xr10:uidLastSave="{00000000-0000-0000-0000-000000000000}"/>
  <bookViews>
    <workbookView xWindow="-28920" yWindow="-120" windowWidth="29040" windowHeight="15840" activeTab="1" xr2:uid="{68743CB4-E6F9-41F1-946F-55E2316326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" i="1"/>
  <c r="H2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<sst xmlns="http://schemas.openxmlformats.org/spreadsheetml/2006/main" count="119" uniqueCount="81">
  <si>
    <t>Category</t>
  </si>
  <si>
    <t>Destination</t>
  </si>
  <si>
    <t>DomainName</t>
  </si>
  <si>
    <t>IP Address</t>
  </si>
  <si>
    <t>Location</t>
  </si>
  <si>
    <t>NumHops</t>
  </si>
  <si>
    <t>When(Home)</t>
  </si>
  <si>
    <t>AB1</t>
  </si>
  <si>
    <t>Place</t>
  </si>
  <si>
    <t>foozle.ab.ca</t>
  </si>
  <si>
    <t>333.444.555.666</t>
  </si>
  <si>
    <t>Actual</t>
  </si>
  <si>
    <t>day/time</t>
  </si>
  <si>
    <t>count</t>
  </si>
  <si>
    <t>msec</t>
  </si>
  <si>
    <t>CAN1</t>
  </si>
  <si>
    <t>CAN2</t>
  </si>
  <si>
    <t>CAN3</t>
  </si>
  <si>
    <t>US1</t>
  </si>
  <si>
    <t>US2</t>
  </si>
  <si>
    <t>INTL1</t>
  </si>
  <si>
    <t>INTL2</t>
  </si>
  <si>
    <t>ucalgary.ca</t>
  </si>
  <si>
    <t>136.159.96.125</t>
  </si>
  <si>
    <t>Calgary</t>
  </si>
  <si>
    <t>208.80.154.224</t>
  </si>
  <si>
    <t>wikipedia.org</t>
  </si>
  <si>
    <t>7-zip.org</t>
  </si>
  <si>
    <t>159.65.89.65</t>
  </si>
  <si>
    <t>London, United Kingdom, Europe</t>
  </si>
  <si>
    <t>185.11.125.117</t>
  </si>
  <si>
    <t>gouvernement.fr</t>
  </si>
  <si>
    <t>France, Europe</t>
  </si>
  <si>
    <t>104.102.112.162</t>
  </si>
  <si>
    <t>mit.edu</t>
  </si>
  <si>
    <t>Boston, Massachusetts</t>
  </si>
  <si>
    <t>Herndon, Virginia</t>
  </si>
  <si>
    <t>utoronto.ca</t>
  </si>
  <si>
    <t>128.100.166.120</t>
  </si>
  <si>
    <t>Toronto, Ontario</t>
  </si>
  <si>
    <t>uwo.ca</t>
  </si>
  <si>
    <t>129.100.0.79</t>
  </si>
  <si>
    <t>London, Ontario</t>
  </si>
  <si>
    <t>ubc.ca</t>
  </si>
  <si>
    <t>206.87.224.15</t>
  </si>
  <si>
    <t>Vancouver, British Columbia</t>
  </si>
  <si>
    <t>london.ac.uk</t>
  </si>
  <si>
    <t>128.86.130.42</t>
  </si>
  <si>
    <t>u-paris.fr</t>
  </si>
  <si>
    <t>195.220.128.193</t>
  </si>
  <si>
    <t>Paris, France, Europe</t>
  </si>
  <si>
    <t>nyu.edu</t>
  </si>
  <si>
    <t>216.165.47.10</t>
  </si>
  <si>
    <t>Westminster, United Kingdom, Europe</t>
  </si>
  <si>
    <t>New York</t>
  </si>
  <si>
    <t>23.79.197.77</t>
  </si>
  <si>
    <t>Chicago, Illinois</t>
  </si>
  <si>
    <t>Cost</t>
  </si>
  <si>
    <t>Hops</t>
  </si>
  <si>
    <t>Shortest Path</t>
  </si>
  <si>
    <t>YYC to YYZ</t>
  </si>
  <si>
    <t>YYC to YUL</t>
  </si>
  <si>
    <t>YYC to YVR</t>
  </si>
  <si>
    <t>YYC -&gt; YVR</t>
  </si>
  <si>
    <t>Montreal, Quebec</t>
  </si>
  <si>
    <t>mcgill.ca</t>
  </si>
  <si>
    <t>132.216.177.160</t>
  </si>
  <si>
    <t xml:space="preserve">stanford.edu </t>
  </si>
  <si>
    <t>171.67.215.200</t>
  </si>
  <si>
    <t>Stanford, California</t>
  </si>
  <si>
    <t>Nov 15/11:30</t>
  </si>
  <si>
    <t>Nov 15/11:31</t>
  </si>
  <si>
    <t>Nov 15/11:32</t>
  </si>
  <si>
    <t>Nov 15/11:33</t>
  </si>
  <si>
    <t>Nov 15/5:17</t>
  </si>
  <si>
    <t>Nov 15/5:18</t>
  </si>
  <si>
    <t>Nov 15/5:19</t>
  </si>
  <si>
    <t>When(UCalgary)</t>
  </si>
  <si>
    <t>BaseRTT(ms)</t>
  </si>
  <si>
    <t>YYC -&gt; YQR -&gt; YWG -&gt; YYZ</t>
  </si>
  <si>
    <t>YYC -&gt; YQR -&gt; YWG -&gt; YOW -&gt; YUL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</si>
</sst>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1" xfId="1"/>
    <xf numFmtId="0" fontId="1" fillId="2" borderId="0" xfId="2"/>
    <xf numFmtId="2" fontId="1" fillId="2" borderId="0" xfId="2" applyNumberFormat="1"/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4B23-7528-47E3-8223-65A1EB8922B1}">
  <dimension ref="A1:V18"/>
  <sheetViews>
    <sheetView workbookViewId="0">
      <selection activeCell="I1" activeCellId="1" sqref="A1:E9 I1:K9"/>
    </sheetView>
  </sheetViews>
  <sheetFormatPr defaultColWidth="69.7109375" defaultRowHeight="15" x14ac:dyDescent="0.25"/>
  <cols>
    <col min="1" max="1" width="11.28515625" bestFit="1" customWidth="1"/>
    <col min="2" max="2" width="35.85546875" bestFit="1" customWidth="1"/>
    <col min="3" max="3" width="16.28515625" bestFit="1" customWidth="1"/>
    <col min="4" max="4" width="28.42578125" bestFit="1" customWidth="1"/>
    <col min="5" max="5" width="35.85546875" bestFit="1" customWidth="1"/>
    <col min="6" max="6" width="15" bestFit="1" customWidth="1"/>
    <col min="7" max="7" width="11.28515625" bestFit="1" customWidth="1"/>
    <col min="8" max="8" width="14.42578125" bestFit="1" customWidth="1"/>
    <col min="9" max="9" width="17.85546875" bestFit="1" customWidth="1"/>
    <col min="10" max="10" width="11.28515625" bestFit="1" customWidth="1"/>
    <col min="11" max="11" width="14.42578125" bestFit="1" customWidth="1"/>
  </cols>
  <sheetData>
    <row r="1" spans="1:22" ht="18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78</v>
      </c>
      <c r="I1" s="2" t="s">
        <v>77</v>
      </c>
      <c r="J1" s="2" t="s">
        <v>5</v>
      </c>
      <c r="K1" s="2" t="s">
        <v>78</v>
      </c>
    </row>
    <row r="2" spans="1:22" ht="15.75" thickTop="1" x14ac:dyDescent="0.25">
      <c r="A2" t="s">
        <v>7</v>
      </c>
      <c r="B2" t="s">
        <v>24</v>
      </c>
      <c r="C2" t="s">
        <v>22</v>
      </c>
      <c r="D2" t="s">
        <v>23</v>
      </c>
      <c r="E2" t="s">
        <v>24</v>
      </c>
      <c r="F2" t="s">
        <v>74</v>
      </c>
      <c r="G2">
        <v>15</v>
      </c>
      <c r="H2" s="1">
        <f>(22.177 +  135.576 +  135.597)/3</f>
        <v>97.783333333333346</v>
      </c>
      <c r="I2" t="s">
        <v>70</v>
      </c>
      <c r="J2">
        <v>11</v>
      </c>
      <c r="K2" s="1">
        <f>(3.322+2.58+2.954)/3</f>
        <v>2.952</v>
      </c>
    </row>
    <row r="3" spans="1:22" s="3" customFormat="1" x14ac:dyDescent="0.25">
      <c r="A3" s="3" t="s">
        <v>15</v>
      </c>
      <c r="B3" s="3" t="s">
        <v>39</v>
      </c>
      <c r="C3" s="3" t="s">
        <v>37</v>
      </c>
      <c r="D3" s="3" t="s">
        <v>38</v>
      </c>
      <c r="E3" s="3" t="s">
        <v>39</v>
      </c>
      <c r="F3" s="3" t="s">
        <v>74</v>
      </c>
      <c r="G3" s="3">
        <v>20</v>
      </c>
      <c r="H3" s="4">
        <f>(235.784 +  235.697 +  235.931 )/3</f>
        <v>235.804</v>
      </c>
      <c r="I3" s="3" t="s">
        <v>70</v>
      </c>
      <c r="J3" s="3">
        <v>21</v>
      </c>
      <c r="K3" s="4">
        <f>(100.549 +  79.11 +  78.703 )/3</f>
        <v>86.120666666666651</v>
      </c>
      <c r="L3"/>
      <c r="M3"/>
      <c r="N3"/>
      <c r="O3"/>
      <c r="P3"/>
      <c r="Q3"/>
      <c r="R3"/>
      <c r="S3"/>
      <c r="T3"/>
      <c r="U3"/>
      <c r="V3"/>
    </row>
    <row r="4" spans="1:22" x14ac:dyDescent="0.25">
      <c r="A4" t="s">
        <v>16</v>
      </c>
      <c r="B4" t="s">
        <v>64</v>
      </c>
      <c r="C4" t="s">
        <v>65</v>
      </c>
      <c r="D4" t="s">
        <v>66</v>
      </c>
      <c r="E4" t="s">
        <v>64</v>
      </c>
      <c r="F4" t="s">
        <v>74</v>
      </c>
      <c r="G4">
        <v>18</v>
      </c>
      <c r="H4" s="1">
        <f>(212.8 +  212.822 +  235.461 )/3</f>
        <v>220.36100000000002</v>
      </c>
      <c r="I4" t="s">
        <v>71</v>
      </c>
      <c r="J4">
        <v>22</v>
      </c>
      <c r="K4" s="1">
        <f>(114.838 +  115.125 +  115.168 )/3</f>
        <v>115.04366666666665</v>
      </c>
    </row>
    <row r="5" spans="1:22" s="3" customFormat="1" x14ac:dyDescent="0.25">
      <c r="A5" s="3" t="s">
        <v>17</v>
      </c>
      <c r="B5" s="3" t="s">
        <v>45</v>
      </c>
      <c r="C5" s="3" t="s">
        <v>43</v>
      </c>
      <c r="D5" s="3" t="s">
        <v>44</v>
      </c>
      <c r="E5" s="3" t="s">
        <v>45</v>
      </c>
      <c r="F5" s="3" t="s">
        <v>75</v>
      </c>
      <c r="G5" s="3">
        <v>16</v>
      </c>
      <c r="H5" s="4">
        <f>(30.472 +  30.618 +26.526)/3</f>
        <v>29.205333333333332</v>
      </c>
      <c r="I5" s="3" t="s">
        <v>71</v>
      </c>
      <c r="J5" s="3">
        <v>17</v>
      </c>
      <c r="K5" s="4">
        <f>(14.902 +  15.479 +  15.984 )/3</f>
        <v>15.455</v>
      </c>
      <c r="L5"/>
      <c r="M5"/>
      <c r="N5"/>
      <c r="O5"/>
      <c r="P5"/>
      <c r="Q5"/>
      <c r="R5"/>
      <c r="S5"/>
      <c r="T5"/>
      <c r="U5"/>
      <c r="V5"/>
    </row>
    <row r="6" spans="1:22" x14ac:dyDescent="0.25">
      <c r="A6" t="s">
        <v>18</v>
      </c>
      <c r="B6" t="s">
        <v>54</v>
      </c>
      <c r="C6" t="s">
        <v>51</v>
      </c>
      <c r="D6" t="s">
        <v>52</v>
      </c>
      <c r="E6" t="s">
        <v>54</v>
      </c>
      <c r="F6" t="s">
        <v>75</v>
      </c>
      <c r="G6">
        <v>20</v>
      </c>
      <c r="H6" s="1">
        <f>(203.773 +  175.55 +  86.853 )/3</f>
        <v>155.392</v>
      </c>
      <c r="I6" t="s">
        <v>72</v>
      </c>
      <c r="J6">
        <v>20</v>
      </c>
      <c r="K6" s="1">
        <f>(94.632 +  103.161 +  103.23 )/3</f>
        <v>100.34100000000001</v>
      </c>
    </row>
    <row r="7" spans="1:22" s="3" customFormat="1" x14ac:dyDescent="0.25">
      <c r="A7" s="3" t="s">
        <v>19</v>
      </c>
      <c r="B7" s="3" t="s">
        <v>69</v>
      </c>
      <c r="C7" s="3" t="s">
        <v>67</v>
      </c>
      <c r="D7" s="3" t="s">
        <v>68</v>
      </c>
      <c r="E7" s="3" t="s">
        <v>69</v>
      </c>
      <c r="F7" s="3" t="s">
        <v>75</v>
      </c>
      <c r="G7" s="3">
        <v>16</v>
      </c>
      <c r="H7" s="4">
        <v>234.679</v>
      </c>
      <c r="I7" s="3" t="s">
        <v>72</v>
      </c>
      <c r="J7" s="3">
        <v>17</v>
      </c>
      <c r="K7" s="4">
        <f>(99.392 +  99.285 +  99.446)/3</f>
        <v>99.374333333333325</v>
      </c>
      <c r="L7"/>
      <c r="M7"/>
      <c r="N7"/>
      <c r="O7"/>
      <c r="P7"/>
      <c r="Q7"/>
      <c r="R7"/>
      <c r="S7"/>
      <c r="T7"/>
      <c r="U7"/>
      <c r="V7"/>
    </row>
    <row r="8" spans="1:22" x14ac:dyDescent="0.25">
      <c r="A8" t="s">
        <v>20</v>
      </c>
      <c r="B8" t="s">
        <v>53</v>
      </c>
      <c r="C8" t="s">
        <v>46</v>
      </c>
      <c r="D8" t="s">
        <v>47</v>
      </c>
      <c r="E8" t="s">
        <v>53</v>
      </c>
      <c r="F8" t="s">
        <v>76</v>
      </c>
      <c r="G8">
        <v>21</v>
      </c>
      <c r="H8" s="1">
        <v>170.07599999999999</v>
      </c>
      <c r="I8" t="s">
        <v>72</v>
      </c>
      <c r="J8">
        <v>22</v>
      </c>
      <c r="K8" s="1">
        <f>(204.895 +  204.771 +  204.774)/3</f>
        <v>204.81333333333336</v>
      </c>
    </row>
    <row r="9" spans="1:22" s="3" customFormat="1" x14ac:dyDescent="0.25">
      <c r="A9" s="3" t="s">
        <v>21</v>
      </c>
      <c r="B9" s="3" t="s">
        <v>50</v>
      </c>
      <c r="C9" s="3" t="s">
        <v>48</v>
      </c>
      <c r="D9" s="3" t="s">
        <v>49</v>
      </c>
      <c r="E9" s="3" t="s">
        <v>50</v>
      </c>
      <c r="F9" s="3" t="s">
        <v>76</v>
      </c>
      <c r="G9" s="3">
        <v>27</v>
      </c>
      <c r="H9" s="4">
        <v>235.52</v>
      </c>
      <c r="I9" s="3" t="s">
        <v>73</v>
      </c>
      <c r="J9" s="3">
        <v>22</v>
      </c>
      <c r="K9" s="4">
        <f>(204.896+204.897+204.865)/3</f>
        <v>204.886</v>
      </c>
      <c r="L9"/>
      <c r="M9"/>
      <c r="N9"/>
      <c r="O9"/>
      <c r="P9"/>
      <c r="Q9"/>
      <c r="R9"/>
      <c r="S9"/>
      <c r="T9"/>
      <c r="U9"/>
      <c r="V9"/>
    </row>
    <row r="11" spans="1:22" x14ac:dyDescent="0.25">
      <c r="A11" t="s">
        <v>18</v>
      </c>
      <c r="B11" t="s">
        <v>36</v>
      </c>
      <c r="C11" t="s">
        <v>26</v>
      </c>
      <c r="D11" t="s">
        <v>25</v>
      </c>
    </row>
    <row r="12" spans="1:22" x14ac:dyDescent="0.25">
      <c r="A12" t="s">
        <v>19</v>
      </c>
      <c r="B12" t="s">
        <v>35</v>
      </c>
      <c r="C12" t="s">
        <v>34</v>
      </c>
      <c r="D12" t="s">
        <v>33</v>
      </c>
    </row>
    <row r="13" spans="1:22" x14ac:dyDescent="0.25">
      <c r="A13" t="s">
        <v>20</v>
      </c>
      <c r="B13" t="s">
        <v>29</v>
      </c>
      <c r="C13" t="s">
        <v>27</v>
      </c>
      <c r="D13" t="s">
        <v>28</v>
      </c>
    </row>
    <row r="14" spans="1:22" x14ac:dyDescent="0.25">
      <c r="A14" t="s">
        <v>21</v>
      </c>
      <c r="B14" t="s">
        <v>32</v>
      </c>
      <c r="C14" t="s">
        <v>31</v>
      </c>
      <c r="D14" t="s">
        <v>30</v>
      </c>
    </row>
    <row r="15" spans="1:22" x14ac:dyDescent="0.25">
      <c r="A15" t="s">
        <v>19</v>
      </c>
      <c r="B15" t="s">
        <v>35</v>
      </c>
      <c r="C15" t="s">
        <v>34</v>
      </c>
      <c r="D15" t="s">
        <v>33</v>
      </c>
      <c r="E15" t="s">
        <v>35</v>
      </c>
      <c r="F15">
        <v>0.51041666666666663</v>
      </c>
      <c r="G15">
        <v>11</v>
      </c>
      <c r="H15">
        <v>52</v>
      </c>
    </row>
    <row r="16" spans="1:22" x14ac:dyDescent="0.25">
      <c r="A16" t="s">
        <v>16</v>
      </c>
      <c r="B16" t="s">
        <v>42</v>
      </c>
      <c r="C16" t="s">
        <v>40</v>
      </c>
      <c r="D16" t="s">
        <v>41</v>
      </c>
      <c r="E16" t="s">
        <v>42</v>
      </c>
      <c r="F16">
        <v>0.50902777777777775</v>
      </c>
      <c r="G16">
        <v>16</v>
      </c>
      <c r="H16">
        <v>73</v>
      </c>
      <c r="I16">
        <v>0.54861111111111105</v>
      </c>
      <c r="J16">
        <v>16</v>
      </c>
      <c r="K16">
        <v>44</v>
      </c>
    </row>
    <row r="17" spans="1:11" x14ac:dyDescent="0.25">
      <c r="A17" t="s">
        <v>19</v>
      </c>
      <c r="B17" t="s">
        <v>35</v>
      </c>
      <c r="C17" t="s">
        <v>34</v>
      </c>
      <c r="D17" t="s">
        <v>55</v>
      </c>
      <c r="E17" t="s">
        <v>56</v>
      </c>
      <c r="G17">
        <v>11</v>
      </c>
      <c r="H17">
        <v>52</v>
      </c>
      <c r="J17">
        <v>45</v>
      </c>
      <c r="K17">
        <v>20</v>
      </c>
    </row>
    <row r="18" spans="1:11" x14ac:dyDescent="0.25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12</v>
      </c>
      <c r="J18" t="s">
        <v>13</v>
      </c>
      <c r="K18" t="s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8971-CF6A-4893-B269-AF82D0A41CBB}">
  <dimension ref="A1:D4"/>
  <sheetViews>
    <sheetView tabSelected="1" workbookViewId="0">
      <selection sqref="A1:D4"/>
    </sheetView>
  </sheetViews>
  <sheetFormatPr defaultColWidth="9.28515625" defaultRowHeight="15" x14ac:dyDescent="0.25"/>
  <cols>
    <col min="1" max="1" width="13" bestFit="1" customWidth="1"/>
    <col min="2" max="2" width="5.7109375" bestFit="1" customWidth="1"/>
    <col min="3" max="3" width="6.42578125" bestFit="1" customWidth="1"/>
    <col min="4" max="4" width="30.28515625" bestFit="1" customWidth="1"/>
  </cols>
  <sheetData>
    <row r="1" spans="1:4" ht="18" thickBot="1" x14ac:dyDescent="0.35">
      <c r="A1" s="2" t="s">
        <v>1</v>
      </c>
      <c r="B1" s="2" t="s">
        <v>57</v>
      </c>
      <c r="C1" s="2" t="s">
        <v>58</v>
      </c>
      <c r="D1" s="2" t="s">
        <v>59</v>
      </c>
    </row>
    <row r="2" spans="1:4" ht="15.75" thickTop="1" x14ac:dyDescent="0.25">
      <c r="A2" s="3" t="s">
        <v>60</v>
      </c>
      <c r="B2" s="3">
        <v>2097</v>
      </c>
      <c r="C2" s="3">
        <v>3</v>
      </c>
      <c r="D2" s="3" t="s">
        <v>79</v>
      </c>
    </row>
    <row r="3" spans="1:4" x14ac:dyDescent="0.25">
      <c r="A3" t="s">
        <v>61</v>
      </c>
      <c r="B3">
        <v>2308</v>
      </c>
      <c r="C3">
        <v>4</v>
      </c>
      <c r="D3" t="s">
        <v>80</v>
      </c>
    </row>
    <row r="4" spans="1:4" x14ac:dyDescent="0.25">
      <c r="A4" s="3" t="s">
        <v>62</v>
      </c>
      <c r="B4" s="3">
        <v>720</v>
      </c>
      <c r="C4" s="3">
        <v>1</v>
      </c>
      <c r="D4" s="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Kaumil Patel</dc:creator>
  <cp:lastModifiedBy>Kaumil Patel</cp:lastModifiedBy>
  <dcterms:created xsi:type="dcterms:W3CDTF">2021-11-05T04:05:11Z</dcterms:created>
  <dcterms:modified xsi:type="dcterms:W3CDTF">2021-11-19T05:26:40Z</dcterms:modified>
</cp:coreProperties>
</file>