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filterPrivacy="1"/>
  <xr:revisionPtr revIDLastSave="0" documentId="13_ncr:1_{68F83E37-35CD-6A49-9A1F-47C197957C01}" xr6:coauthVersionLast="37" xr6:coauthVersionMax="37" xr10:uidLastSave="{00000000-0000-0000-0000-000000000000}"/>
  <bookViews>
    <workbookView xWindow="0" yWindow="0" windowWidth="28800" windowHeight="18000" firstSheet="8" activeTab="13" xr2:uid="{00000000-000D-0000-FFFF-FFFF00000000}"/>
  </bookViews>
  <sheets>
    <sheet name="Trier" sheetId="6" r:id="rId1"/>
    <sheet name="Exo Trier" sheetId="8" r:id="rId2"/>
    <sheet name="Filtrer" sheetId="5" r:id="rId3"/>
    <sheet name="Exo Filtrer" sheetId="10" r:id="rId4"/>
    <sheet name="Base_données" sheetId="25" r:id="rId5"/>
    <sheet name="Dédoublonner" sheetId="17" r:id="rId6"/>
    <sheet name="Exo Dédoublonner" sheetId="18" r:id="rId7"/>
    <sheet name="Dénombrer" sheetId="13" r:id="rId8"/>
    <sheet name="Exo Dénombrer" sheetId="22" r:id="rId9"/>
    <sheet name="Dénombrer ss condition" sheetId="14" r:id="rId10"/>
    <sheet name="Exo Dénombrer sous condition" sheetId="15" r:id="rId11"/>
    <sheet name="Exo Dénombrer ss condition (2)" sheetId="24" r:id="rId12"/>
    <sheet name="Application" sheetId="20" r:id="rId13"/>
    <sheet name="Images par étapes" sheetId="21" r:id="rId14"/>
  </sheets>
  <definedNames>
    <definedName name="_xlnm._FilterDatabase" localSheetId="4" hidden="1">Base_données!$A$1:$H$119</definedName>
    <definedName name="_xlnm._FilterDatabase" localSheetId="7" hidden="1">Dénombrer!$A$6:$D$17</definedName>
    <definedName name="_xlnm._FilterDatabase" localSheetId="9" hidden="1">'Dénombrer ss condition'!$B$9:$G$23</definedName>
    <definedName name="_xlnm._FilterDatabase" localSheetId="10" hidden="1">'Exo Dénombrer sous condition'!$B$9:$G$23</definedName>
    <definedName name="_xlnm._FilterDatabase" localSheetId="3" hidden="1">'Exo Filtrer'!$M$6:$R$34</definedName>
    <definedName name="_xlnm._FilterDatabase" localSheetId="2" hidden="1">Filtrer!$A$6:$D$17</definedName>
    <definedName name="_xlnm._FilterDatabase" localSheetId="0" hidden="1">Trier!$A$6:$D$17</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H11" i="24" l="1"/>
  <c r="H9" i="24"/>
  <c r="H7" i="24"/>
  <c r="J23" i="15"/>
  <c r="M59" i="14"/>
  <c r="K46" i="14"/>
  <c r="J27" i="14"/>
  <c r="H9" i="22"/>
  <c r="H7" i="22"/>
  <c r="I66" i="13"/>
  <c r="H25" i="13"/>
  <c r="U6" i="10" l="1"/>
  <c r="J6" i="10"/>
  <c r="F100" i="25"/>
  <c r="F26" i="25"/>
  <c r="F95" i="25"/>
  <c r="F108" i="25"/>
  <c r="F10" i="25"/>
  <c r="F94" i="25"/>
  <c r="F40" i="25"/>
  <c r="F119" i="25"/>
  <c r="F87" i="25"/>
  <c r="F90" i="25"/>
  <c r="F106" i="25"/>
  <c r="F118" i="25"/>
  <c r="F23" i="25"/>
  <c r="F31" i="25"/>
  <c r="F81" i="25"/>
  <c r="F9" i="25"/>
  <c r="F8" i="25"/>
  <c r="F104" i="25"/>
  <c r="F39" i="25"/>
  <c r="F114" i="25"/>
  <c r="F80" i="25"/>
  <c r="F50" i="25"/>
  <c r="F30" i="25"/>
  <c r="F89" i="25"/>
  <c r="F56" i="25"/>
  <c r="F37" i="25"/>
  <c r="F111" i="25"/>
  <c r="F22" i="25"/>
  <c r="F93" i="25"/>
  <c r="F16" i="25"/>
  <c r="F4" i="25"/>
  <c r="F76" i="25"/>
  <c r="F63" i="25"/>
  <c r="F47" i="25"/>
  <c r="F69" i="25"/>
  <c r="F3" i="25"/>
  <c r="F97" i="25"/>
  <c r="F83" i="25"/>
  <c r="F117" i="25"/>
  <c r="F46" i="25"/>
  <c r="F107" i="25"/>
  <c r="F110" i="25"/>
  <c r="F79" i="25"/>
  <c r="F68" i="25"/>
  <c r="F29" i="25"/>
  <c r="F51" i="25"/>
  <c r="F92" i="25"/>
  <c r="F103" i="25"/>
  <c r="F2" i="25"/>
  <c r="F105" i="25"/>
  <c r="F54" i="25"/>
  <c r="F109" i="25"/>
  <c r="F75" i="25"/>
  <c r="F113" i="25"/>
  <c r="F45" i="25"/>
  <c r="F28" i="25"/>
  <c r="F61" i="25"/>
  <c r="F101" i="25"/>
  <c r="F112" i="25"/>
  <c r="F86" i="25"/>
  <c r="F64" i="25"/>
  <c r="F78" i="25"/>
  <c r="F67" i="25"/>
  <c r="F36" i="25"/>
  <c r="F14" i="25"/>
  <c r="F13" i="25"/>
  <c r="F44" i="25"/>
  <c r="F74" i="25"/>
  <c r="F11" i="25"/>
  <c r="F21" i="25"/>
  <c r="F7" i="25"/>
  <c r="F35" i="25"/>
  <c r="F49" i="25"/>
  <c r="F99" i="25"/>
  <c r="F66" i="25"/>
  <c r="F34" i="25"/>
  <c r="F59" i="25"/>
  <c r="F19" i="25"/>
  <c r="F55" i="25"/>
  <c r="F25" i="25"/>
  <c r="F6" i="25"/>
  <c r="F58" i="25"/>
  <c r="F43" i="25"/>
  <c r="F53" i="25"/>
  <c r="F18" i="25"/>
  <c r="F82" i="25"/>
  <c r="F116" i="25"/>
  <c r="F91" i="25"/>
  <c r="F98" i="25"/>
  <c r="F77" i="25"/>
  <c r="F102" i="25"/>
  <c r="F12" i="25"/>
  <c r="F65" i="25"/>
  <c r="F33" i="25"/>
  <c r="F62" i="25"/>
  <c r="F42" i="25"/>
  <c r="F73" i="25"/>
  <c r="F20" i="25"/>
  <c r="F60" i="25"/>
  <c r="F38" i="25"/>
  <c r="F17" i="25"/>
  <c r="F15" i="25"/>
  <c r="F88" i="25"/>
  <c r="F96" i="25"/>
  <c r="F72" i="25"/>
  <c r="F24" i="25"/>
  <c r="F57" i="25"/>
  <c r="F85" i="25"/>
  <c r="F71" i="25"/>
  <c r="F84" i="25"/>
  <c r="F41" i="25"/>
  <c r="F32" i="25"/>
  <c r="F27" i="25"/>
  <c r="F115" i="25"/>
  <c r="F5" i="25"/>
  <c r="F48" i="25"/>
  <c r="F52" i="25"/>
  <c r="F70" i="25"/>
  <c r="Q24" i="8"/>
  <c r="Q16" i="8"/>
  <c r="Q22" i="8"/>
  <c r="Q11" i="8"/>
  <c r="Q12" i="8"/>
  <c r="Q15" i="8"/>
  <c r="Q17" i="8"/>
  <c r="Q7" i="8"/>
  <c r="Q31" i="8"/>
  <c r="Q27" i="8"/>
  <c r="Q19" i="8"/>
  <c r="Q23" i="8"/>
  <c r="Q10" i="8"/>
  <c r="Q29" i="8"/>
  <c r="Q30" i="8"/>
  <c r="Q14" i="8"/>
  <c r="Q9" i="8"/>
  <c r="Q26" i="8"/>
  <c r="Q20" i="8"/>
  <c r="Q8" i="8"/>
  <c r="Q21" i="8"/>
  <c r="Q32" i="8"/>
  <c r="Q33" i="8"/>
  <c r="Q28" i="8"/>
  <c r="Q25" i="8"/>
  <c r="Q34" i="8"/>
  <c r="Q13" i="8"/>
  <c r="Q18" i="8"/>
  <c r="D7" i="6"/>
  <c r="M2" i="10"/>
  <c r="P21" i="10"/>
  <c r="T6"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B16" i="24"/>
  <c r="B15" i="24"/>
  <c r="B14" i="24"/>
  <c r="B13" i="24"/>
  <c r="B12" i="24"/>
  <c r="B11" i="24"/>
  <c r="B10" i="24"/>
  <c r="B9" i="24"/>
  <c r="B8" i="24"/>
  <c r="B7" i="24"/>
  <c r="B6" i="24"/>
  <c r="B7" i="22"/>
  <c r="B8" i="22"/>
  <c r="B9" i="22"/>
  <c r="B10" i="22"/>
  <c r="B11" i="22"/>
  <c r="B12" i="22"/>
  <c r="B13" i="22"/>
  <c r="B14" i="22"/>
  <c r="B15" i="22"/>
  <c r="B16" i="22"/>
  <c r="B6" i="22"/>
  <c r="G34" i="18"/>
  <c r="G33" i="18"/>
  <c r="G32" i="18"/>
  <c r="G31" i="18"/>
  <c r="G30" i="18"/>
  <c r="G29" i="18"/>
  <c r="G28" i="18"/>
  <c r="G27" i="18"/>
  <c r="G26" i="18"/>
  <c r="G25" i="18"/>
  <c r="G24" i="18"/>
  <c r="G23" i="18"/>
  <c r="G22" i="18"/>
  <c r="G21" i="18"/>
  <c r="G20" i="18"/>
  <c r="G19" i="18"/>
  <c r="G18" i="18"/>
  <c r="G17" i="18"/>
  <c r="G16" i="18"/>
  <c r="G15" i="18"/>
  <c r="G14" i="18"/>
  <c r="G13" i="18"/>
  <c r="G12" i="18"/>
  <c r="G11" i="18"/>
  <c r="G10" i="18"/>
  <c r="G9" i="18"/>
  <c r="G8" i="18"/>
  <c r="G7" i="18"/>
  <c r="D23" i="15"/>
  <c r="D22" i="15"/>
  <c r="D21" i="15"/>
  <c r="D20" i="15"/>
  <c r="D19" i="15"/>
  <c r="D18" i="15"/>
  <c r="D17" i="15"/>
  <c r="D16" i="15"/>
  <c r="D15" i="15"/>
  <c r="D14" i="15"/>
  <c r="D13" i="15"/>
  <c r="D12" i="15"/>
  <c r="D11" i="15"/>
  <c r="D10" i="15"/>
  <c r="D10" i="14"/>
  <c r="D11" i="14"/>
  <c r="D12" i="14"/>
  <c r="D13" i="14"/>
  <c r="D14" i="14"/>
  <c r="D15" i="14"/>
  <c r="D16" i="14"/>
  <c r="D17" i="14"/>
  <c r="D18" i="14"/>
  <c r="D19" i="14"/>
  <c r="D20" i="14"/>
  <c r="D21" i="14"/>
  <c r="D22" i="14"/>
  <c r="D23" i="14"/>
  <c r="P25" i="13"/>
  <c r="P24" i="13"/>
  <c r="P23" i="13"/>
  <c r="D17" i="13"/>
  <c r="D16" i="13"/>
  <c r="D15" i="13"/>
  <c r="D14" i="13"/>
  <c r="D13" i="13"/>
  <c r="D12" i="13"/>
  <c r="D11" i="13"/>
  <c r="D10" i="13"/>
  <c r="D9" i="13"/>
  <c r="D8" i="13"/>
  <c r="D7" i="13"/>
  <c r="P34" i="10"/>
  <c r="P33" i="10"/>
  <c r="P32" i="10"/>
  <c r="P31" i="10"/>
  <c r="P30" i="10"/>
  <c r="P29" i="10"/>
  <c r="P28" i="10"/>
  <c r="P27" i="10"/>
  <c r="P26" i="10"/>
  <c r="P25" i="10"/>
  <c r="P24" i="10"/>
  <c r="P23" i="10"/>
  <c r="P22" i="10"/>
  <c r="P20" i="10"/>
  <c r="P19" i="10"/>
  <c r="P18" i="10"/>
  <c r="P17" i="10"/>
  <c r="P16" i="10"/>
  <c r="P15" i="10"/>
  <c r="P14" i="10"/>
  <c r="P13" i="10"/>
  <c r="P12" i="10"/>
  <c r="P11" i="10"/>
  <c r="P10" i="10"/>
  <c r="P9" i="10"/>
  <c r="P8" i="10"/>
  <c r="P7" i="10"/>
  <c r="E30" i="8"/>
  <c r="E29" i="8"/>
  <c r="E33" i="8"/>
  <c r="E31" i="8"/>
  <c r="E32" i="8"/>
  <c r="E34" i="8"/>
  <c r="E28" i="8"/>
  <c r="E27" i="8"/>
  <c r="E18" i="8"/>
  <c r="E13" i="8"/>
  <c r="E20" i="8"/>
  <c r="E19" i="8"/>
  <c r="E12" i="8"/>
  <c r="E16" i="8"/>
  <c r="E25" i="8"/>
  <c r="E23" i="8"/>
  <c r="E24" i="8"/>
  <c r="E26" i="8"/>
  <c r="E22" i="8"/>
  <c r="E21" i="8"/>
  <c r="E10" i="8"/>
  <c r="E8" i="8"/>
  <c r="E17" i="8"/>
  <c r="E14" i="8"/>
  <c r="E7" i="8"/>
  <c r="E9" i="8"/>
  <c r="E11" i="8"/>
  <c r="E15" i="8"/>
  <c r="D14" i="6"/>
  <c r="D12" i="6"/>
  <c r="D16" i="6"/>
  <c r="D10" i="6"/>
  <c r="D13" i="6"/>
  <c r="D15" i="6"/>
  <c r="D8" i="6"/>
  <c r="D9" i="6"/>
  <c r="D17" i="6"/>
  <c r="D11" i="6"/>
  <c r="D11" i="5"/>
  <c r="D10" i="5"/>
  <c r="D17" i="5"/>
  <c r="D14" i="5"/>
  <c r="D13" i="5"/>
  <c r="D8" i="5"/>
  <c r="D16" i="5"/>
  <c r="D7" i="5"/>
  <c r="D9" i="5"/>
  <c r="D15" i="5"/>
  <c r="D12" i="5"/>
</calcChain>
</file>

<file path=xl/sharedStrings.xml><?xml version="1.0" encoding="utf-8"?>
<sst xmlns="http://schemas.openxmlformats.org/spreadsheetml/2006/main" count="1373" uniqueCount="213">
  <si>
    <t>Passagers</t>
  </si>
  <si>
    <t>Destination</t>
  </si>
  <si>
    <t>Nombre de places réservées</t>
  </si>
  <si>
    <t>Dates</t>
  </si>
  <si>
    <t>Dupont</t>
  </si>
  <si>
    <t>Nice</t>
  </si>
  <si>
    <t>Pecquenard</t>
  </si>
  <si>
    <t>Aix</t>
  </si>
  <si>
    <t>Martin</t>
  </si>
  <si>
    <t>Ramirez</t>
  </si>
  <si>
    <t>Jourdan</t>
  </si>
  <si>
    <t>Marseille</t>
  </si>
  <si>
    <t>Durand</t>
  </si>
  <si>
    <t>Alfonsi</t>
  </si>
  <si>
    <t>Dupuis</t>
  </si>
  <si>
    <t>Page</t>
  </si>
  <si>
    <t>Rolland</t>
  </si>
  <si>
    <t>Mathieu</t>
  </si>
  <si>
    <t>Paris</t>
  </si>
  <si>
    <t>Commercial</t>
  </si>
  <si>
    <t>Genre</t>
  </si>
  <si>
    <t>Delta</t>
  </si>
  <si>
    <t>Année</t>
  </si>
  <si>
    <t>Région</t>
  </si>
  <si>
    <t>CA (k€)</t>
  </si>
  <si>
    <t>Stéphanie</t>
  </si>
  <si>
    <t>F</t>
  </si>
  <si>
    <t>Nord</t>
  </si>
  <si>
    <t>Valérie</t>
  </si>
  <si>
    <t>Sud</t>
  </si>
  <si>
    <t>Florence</t>
  </si>
  <si>
    <t>Est</t>
  </si>
  <si>
    <t>Mélanie</t>
  </si>
  <si>
    <t>Ouest</t>
  </si>
  <si>
    <t>Christine</t>
  </si>
  <si>
    <t>Sophie</t>
  </si>
  <si>
    <t>Sandrine</t>
  </si>
  <si>
    <t>Anne</t>
  </si>
  <si>
    <t>Eric</t>
  </si>
  <si>
    <t>H</t>
  </si>
  <si>
    <t>Pierre</t>
  </si>
  <si>
    <t>Pol</t>
  </si>
  <si>
    <t>Jack</t>
  </si>
  <si>
    <t>Philippe</t>
  </si>
  <si>
    <t>Etienne</t>
  </si>
  <si>
    <t>Karim</t>
  </si>
  <si>
    <t>Christophe</t>
  </si>
  <si>
    <t>Résultats bruts</t>
  </si>
  <si>
    <t>Date Formule</t>
  </si>
  <si>
    <t>Date</t>
  </si>
  <si>
    <t>tata</t>
  </si>
  <si>
    <t>toto</t>
  </si>
  <si>
    <t>a</t>
  </si>
  <si>
    <t>Exemple :</t>
  </si>
  <si>
    <t>cellules non vides (NBVAL)</t>
  </si>
  <si>
    <t>cellules numériques (NB)</t>
  </si>
  <si>
    <t>Nb Passager</t>
  </si>
  <si>
    <t>Nb Ventes</t>
  </si>
  <si>
    <t>Etat</t>
  </si>
  <si>
    <t>California</t>
  </si>
  <si>
    <t>Massachussets</t>
  </si>
  <si>
    <t>Texas</t>
  </si>
  <si>
    <t>Nevada</t>
  </si>
  <si>
    <t>3 4 0 2 0 1 1 5 2 5 4 1 8 4 1 1 2 3 2 5 2 4 2 2 5 2 2 3 2 3 7 3 0 3 3 4 3 4 2 4 5 2 2 6 6 6 7 3 2 9</t>
  </si>
  <si>
    <t>Animation</t>
  </si>
  <si>
    <t>Lieu</t>
  </si>
  <si>
    <t>Spectacle</t>
  </si>
  <si>
    <t>Concert</t>
  </si>
  <si>
    <t>Bal</t>
  </si>
  <si>
    <t>Lille</t>
  </si>
  <si>
    <t>Lyon</t>
  </si>
  <si>
    <t>Nb places vendues</t>
  </si>
  <si>
    <t>Fonction NBVAL)</t>
  </si>
  <si>
    <t>Fonction (NB)</t>
  </si>
  <si>
    <t>Prix</t>
  </si>
  <si>
    <t>CA (k€) Femmes</t>
  </si>
  <si>
    <t>Référence commande</t>
  </si>
  <si>
    <t>Nom commercial</t>
  </si>
  <si>
    <t>Montant
(K€)</t>
  </si>
  <si>
    <t>Client</t>
  </si>
  <si>
    <t>Livraison rapide</t>
  </si>
  <si>
    <t>alea</t>
  </si>
  <si>
    <t>v-1092</t>
  </si>
  <si>
    <t>AXD</t>
  </si>
  <si>
    <t>v-1013</t>
  </si>
  <si>
    <t>INC</t>
  </si>
  <si>
    <t>v-1088</t>
  </si>
  <si>
    <t>v-1061</t>
  </si>
  <si>
    <t>FG2000</t>
  </si>
  <si>
    <t>v-0986</t>
  </si>
  <si>
    <t>DETREY LTD</t>
  </si>
  <si>
    <t>AAA</t>
  </si>
  <si>
    <t>v-1046</t>
  </si>
  <si>
    <t>Oui</t>
  </si>
  <si>
    <t>v-1041</t>
  </si>
  <si>
    <t>TVB</t>
  </si>
  <si>
    <t>v-1080</t>
  </si>
  <si>
    <t>v-1073</t>
  </si>
  <si>
    <t>v-1058</t>
  </si>
  <si>
    <t>AVICOM</t>
  </si>
  <si>
    <t>v-1048</t>
  </si>
  <si>
    <t>v-1096</t>
  </si>
  <si>
    <t>v-1059</t>
  </si>
  <si>
    <t>v-1089</t>
  </si>
  <si>
    <t>v-1050</t>
  </si>
  <si>
    <t>v-1052</t>
  </si>
  <si>
    <t>v-1082</t>
  </si>
  <si>
    <t>v-1009</t>
  </si>
  <si>
    <t>v-1042</t>
  </si>
  <si>
    <t>v-1011</t>
  </si>
  <si>
    <t>v-1099</t>
  </si>
  <si>
    <t>v-1026</t>
  </si>
  <si>
    <t>v-1063</t>
  </si>
  <si>
    <t>v-0996</t>
  </si>
  <si>
    <t>v-1012</t>
  </si>
  <si>
    <t>v-1071</t>
  </si>
  <si>
    <t>A voir avec le client</t>
  </si>
  <si>
    <t>v-1097</t>
  </si>
  <si>
    <t>v-1094</t>
  </si>
  <si>
    <t>v-1053</t>
  </si>
  <si>
    <t>v-1090</t>
  </si>
  <si>
    <t>v-0997</t>
  </si>
  <si>
    <t>v-1076</t>
  </si>
  <si>
    <t>v-1040</t>
  </si>
  <si>
    <t>v-0990</t>
  </si>
  <si>
    <t>v-0992</t>
  </si>
  <si>
    <t>v-1091</t>
  </si>
  <si>
    <t>v-1014</t>
  </si>
  <si>
    <t>v-1062</t>
  </si>
  <si>
    <t>v-1057</t>
  </si>
  <si>
    <t>v-1038</t>
  </si>
  <si>
    <t>v-1010</t>
  </si>
  <si>
    <t>v-1085</t>
  </si>
  <si>
    <t>v-1079</t>
  </si>
  <si>
    <t>v-0995</t>
  </si>
  <si>
    <t>v-1047</t>
  </si>
  <si>
    <t>v-0991</t>
  </si>
  <si>
    <t>v-1068</t>
  </si>
  <si>
    <t>v-0982</t>
  </si>
  <si>
    <t>v-1032</t>
  </si>
  <si>
    <t>v-1003</t>
  </si>
  <si>
    <t>v-1025</t>
  </si>
  <si>
    <t>v-1065</t>
  </si>
  <si>
    <t>v-1037</t>
  </si>
  <si>
    <t>v-1056</t>
  </si>
  <si>
    <t>v-1007</t>
  </si>
  <si>
    <t>v-1039</t>
  </si>
  <si>
    <t>v-1005</t>
  </si>
  <si>
    <t>v-1067</t>
  </si>
  <si>
    <t>v-1001</t>
  </si>
  <si>
    <t>v-1043</t>
  </si>
  <si>
    <t>v-0993</t>
  </si>
  <si>
    <t>v-1018</t>
  </si>
  <si>
    <t>v-1023</t>
  </si>
  <si>
    <t>v-1075</t>
  </si>
  <si>
    <t>v-1021</t>
  </si>
  <si>
    <t>v-1049</t>
  </si>
  <si>
    <t>v-0983</t>
  </si>
  <si>
    <t>v-1054</t>
  </si>
  <si>
    <t>v-0984</t>
  </si>
  <si>
    <t>v-1078</t>
  </si>
  <si>
    <t>v-1027</t>
  </si>
  <si>
    <t>v-1016</t>
  </si>
  <si>
    <t>v-1060</t>
  </si>
  <si>
    <t>v-1033</t>
  </si>
  <si>
    <t>v-1004</t>
  </si>
  <si>
    <t>v-0989</t>
  </si>
  <si>
    <t>v-1045</t>
  </si>
  <si>
    <t>v-1066</t>
  </si>
  <si>
    <t>v-1017</t>
  </si>
  <si>
    <t>v-1093</t>
  </si>
  <si>
    <t>v-1000</t>
  </si>
  <si>
    <t>v-1081</t>
  </si>
  <si>
    <t>v-1036</t>
  </si>
  <si>
    <t>v-0988</t>
  </si>
  <si>
    <t>v-1024</t>
  </si>
  <si>
    <t>v-1074</t>
  </si>
  <si>
    <t>v-1028</t>
  </si>
  <si>
    <t>v-1006</t>
  </si>
  <si>
    <t>v-1077</t>
  </si>
  <si>
    <t>v-1086</t>
  </si>
  <si>
    <t>v-1055</t>
  </si>
  <si>
    <t>v-1044</t>
  </si>
  <si>
    <t>v-0987</t>
  </si>
  <si>
    <t>v-1020</t>
  </si>
  <si>
    <t>v-1098</t>
  </si>
  <si>
    <t>v-0994</t>
  </si>
  <si>
    <t>v-1030</t>
  </si>
  <si>
    <t>v-1087</t>
  </si>
  <si>
    <t>v-1072</t>
  </si>
  <si>
    <t>v-1002</t>
  </si>
  <si>
    <t>v-1015</t>
  </si>
  <si>
    <t>v-1022</t>
  </si>
  <si>
    <t>v-0999</t>
  </si>
  <si>
    <t>v-0998</t>
  </si>
  <si>
    <t>v-1070</t>
  </si>
  <si>
    <t>v-1008</t>
  </si>
  <si>
    <t>v-1035</t>
  </si>
  <si>
    <t>v-1034</t>
  </si>
  <si>
    <t>v-1031</t>
  </si>
  <si>
    <t>v-1084</t>
  </si>
  <si>
    <t>v-1029</t>
  </si>
  <si>
    <t>v-0985</t>
  </si>
  <si>
    <t>v-1019</t>
  </si>
  <si>
    <t>v-1095</t>
  </si>
  <si>
    <t>v-1083</t>
  </si>
  <si>
    <t>v-1051</t>
  </si>
  <si>
    <t>v-1064</t>
  </si>
  <si>
    <t>v-1069</t>
  </si>
  <si>
    <t>CA</t>
  </si>
  <si>
    <t xml:space="preserve">Nb Ventes </t>
  </si>
  <si>
    <t>&gt;4</t>
  </si>
  <si>
    <t>&gt;100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</si>
</sst>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164" formatCode="_-* #,##0.00\ &quot;€&quot;_-;\-* #,##0.00\ &quot;€&quot;_-;_-* &quot;-&quot;??\ &quot;€&quot;_-;_-@_-"/>
    <numFmt numFmtId="165" formatCode="_-* #,##0.00\ _€_-;\-* #,##0.00\ _€_-;_-* &quot;-&quot;??\ _€_-;_-@_-"/>
    <numFmt numFmtId="166" formatCode="_-* #,##0.00&quot; F&quot;_-;\-* #,##0.00&quot; F&quot;_-;_-* &quot;-&quot;??&quot; F&quot;_-;_-@_-"/>
    <numFmt numFmtId="167" formatCode="_-* #,##0.00_ _F_-;\-* #,##0.00_ _F_-;_-* &quot;-&quot;??_ _F_-;_-@_-"/>
    <numFmt numFmtId="168" formatCode="#,##0.00&quot; €  &quot;"/>
    <numFmt numFmtId="169" formatCode="_-* #,##0.00\ _F_-;\-* #,##0.00\ _F_-;_-* &quot;-&quot;??\ _F_-;_-@_-"/>
    <numFmt numFmtId="170" formatCode="_-* #,##0.00\ &quot;F&quot;_-;\-* #,##0.00\ &quot;F&quot;_-;_-* &quot;-&quot;??\ &quot;F&quot;_-;_-@_-"/>
    <numFmt numFmtId="171" formatCode="_-* #,##0.00\ [$€]_-;\-* #,##0.00\ [$€]_-;_-* &quot;-&quot;??\ [$€]_-;_-@_-"/>
    <numFmt numFmtId="172" formatCode="_-* #,##0\ [$€-40C]_-;\-* #,##0\ [$€-40C]_-;_-* &quot;-&quot;??\ [$€-40C]_-;_-@_-"/>
    <numFmt numFmtId="173" formatCode=";;;"/>
    <numFmt numFmtId="174" formatCode="_-* #,##0\ _F_-;\-* #,##0\ _F_-;_-* &quot;-&quot;??\ _F_-;_-@_-"/>
    <numFmt numFmtId="175" formatCode="&quot;€&quot;#,##0.00"/>
  </numFmts>
  <fonts count="16" x14ac:knownFonts="1">
    <font>
      <sz val="11"/>
      <color theme="1"/>
      <name val="Calibri"/>
      <family val="2"/>
      <scheme val="minor"/>
    </font>
    <font>
      <sz val="11"/>
      <color theme="1"/>
      <name val="Calibri"/>
      <family val="2"/>
      <scheme val="minor"/>
    </font>
    <font>
      <sz val="10"/>
      <name val="Geneva"/>
    </font>
    <font>
      <b/>
      <sz val="10"/>
      <name val="Geneva"/>
    </font>
    <font>
      <sz val="10"/>
      <name val="Arial"/>
      <family val="2"/>
    </font>
    <font>
      <sz val="11"/>
      <name val="Arial"/>
      <family val="2"/>
    </font>
    <font>
      <sz val="11"/>
      <color indexed="8"/>
      <name val="Calibri"/>
      <family val="2"/>
    </font>
    <font>
      <b/>
      <sz val="11"/>
      <color theme="1"/>
      <name val="Calibri"/>
      <family val="2"/>
      <scheme val="minor"/>
    </font>
    <font>
      <sz val="8"/>
      <name val="Arial"/>
      <family val="2"/>
    </font>
    <font>
      <b/>
      <i/>
      <sz val="10"/>
      <name val="Arial"/>
      <family val="2"/>
    </font>
    <font>
      <i/>
      <sz val="11"/>
      <color theme="1"/>
      <name val="Calibri"/>
      <family val="2"/>
      <scheme val="minor"/>
    </font>
    <font>
      <sz val="11"/>
      <color indexed="10"/>
      <name val="Arial"/>
      <family val="2"/>
    </font>
    <font>
      <sz val="10"/>
      <color theme="8" tint="-0.249977111117893"/>
      <name val="Arial"/>
      <family val="2"/>
    </font>
    <font>
      <b/>
      <i/>
      <sz val="11"/>
      <color theme="1"/>
      <name val="Calibri"/>
      <family val="2"/>
      <scheme val="minor"/>
    </font>
    <font>
      <b/>
      <sz val="8"/>
      <color indexed="8"/>
      <name val="Arial"/>
      <family val="2"/>
    </font>
    <font>
      <sz val="8"/>
      <color indexed="8"/>
      <name val="Arial"/>
      <family val="2"/>
    </font>
  </fonts>
  <fills count="10">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theme="3" tint="0.59999389629810485"/>
        <bgColor indexed="64"/>
      </patternFill>
    </fill>
    <fill>
      <patternFill patternType="solid">
        <fgColor indexed="41"/>
        <bgColor indexed="64"/>
      </patternFill>
    </fill>
    <fill>
      <patternFill patternType="solid">
        <fgColor indexed="26"/>
        <bgColor indexed="64"/>
      </patternFill>
    </fill>
    <fill>
      <patternFill patternType="solid">
        <fgColor theme="0" tint="-0.249977111117893"/>
        <bgColor indexed="64"/>
      </patternFill>
    </fill>
    <fill>
      <patternFill patternType="solid">
        <fgColor rgb="FF00B0F0"/>
        <bgColor indexed="64"/>
      </patternFill>
    </fill>
    <fill>
      <patternFill patternType="solid">
        <fgColor indexed="22"/>
        <bgColor indexed="24"/>
      </patternFill>
    </fill>
  </fills>
  <borders count="2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double">
        <color auto="1"/>
      </right>
      <top/>
      <bottom style="hair">
        <color auto="1"/>
      </bottom>
      <diagonal/>
    </border>
    <border>
      <left style="double">
        <color auto="1"/>
      </left>
      <right style="hair">
        <color auto="1"/>
      </right>
      <top style="double">
        <color auto="1"/>
      </top>
      <bottom style="double">
        <color auto="1"/>
      </bottom>
      <diagonal/>
    </border>
    <border>
      <left style="hair">
        <color auto="1"/>
      </left>
      <right style="hair">
        <color auto="1"/>
      </right>
      <top style="double">
        <color auto="1"/>
      </top>
      <bottom style="double">
        <color auto="1"/>
      </bottom>
      <diagonal/>
    </border>
    <border>
      <left style="hair">
        <color auto="1"/>
      </left>
      <right style="double">
        <color auto="1"/>
      </right>
      <top style="double">
        <color auto="1"/>
      </top>
      <bottom style="double">
        <color auto="1"/>
      </bottom>
      <diagonal/>
    </border>
  </borders>
  <cellStyleXfs count="25">
    <xf numFmtId="0" fontId="0" fillId="0" borderId="0"/>
    <xf numFmtId="0" fontId="2" fillId="0" borderId="0"/>
    <xf numFmtId="168" fontId="4" fillId="2" borderId="0" applyFont="0" applyFill="0" applyBorder="0" applyAlignment="0" applyProtection="0"/>
    <xf numFmtId="0" fontId="3" fillId="3" borderId="0" applyFill="0">
      <alignment horizontal="center" vertical="center" wrapText="1"/>
    </xf>
    <xf numFmtId="167"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4" fillId="0" borderId="0"/>
    <xf numFmtId="9"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0" fontId="1" fillId="0" borderId="0"/>
    <xf numFmtId="169" fontId="4" fillId="0" borderId="0" applyFont="0" applyFill="0" applyBorder="0" applyAlignment="0" applyProtection="0"/>
    <xf numFmtId="0" fontId="2" fillId="0" borderId="0"/>
    <xf numFmtId="168" fontId="3" fillId="2" borderId="0" applyFont="0" applyFill="0" applyBorder="0" applyAlignment="0" applyProtection="0">
      <alignment horizontal="center" vertical="center" wrapText="1"/>
    </xf>
    <xf numFmtId="167"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1" fillId="0" borderId="0"/>
    <xf numFmtId="164" fontId="6"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9" fontId="1" fillId="0" borderId="0" applyFont="0" applyFill="0" applyBorder="0" applyAlignment="0" applyProtection="0"/>
    <xf numFmtId="44" fontId="1" fillId="0" borderId="0" applyFont="0" applyFill="0" applyBorder="0" applyAlignment="0" applyProtection="0"/>
  </cellStyleXfs>
  <cellXfs count="65">
    <xf numFmtId="0" fontId="0" fillId="0" borderId="0" xfId="0"/>
    <xf numFmtId="0" fontId="0" fillId="0" borderId="0" xfId="0" applyNumberFormat="1"/>
    <xf numFmtId="0" fontId="8" fillId="3" borderId="0" xfId="21" applyFont="1" applyFill="1" applyAlignment="1">
      <alignment horizontal="center" vertical="center" wrapText="1"/>
    </xf>
    <xf numFmtId="0" fontId="8" fillId="0" borderId="0" xfId="21" applyFont="1"/>
    <xf numFmtId="14" fontId="8" fillId="0" borderId="0" xfId="21" applyNumberFormat="1" applyFont="1"/>
    <xf numFmtId="0" fontId="4" fillId="0" borderId="0" xfId="7"/>
    <xf numFmtId="0" fontId="0" fillId="0" borderId="0" xfId="0" applyAlignment="1">
      <alignment horizontal="justify" vertical="center"/>
    </xf>
    <xf numFmtId="0" fontId="9" fillId="0" borderId="0" xfId="0" applyFont="1" applyAlignment="1">
      <alignment horizontal="center" vertical="center"/>
    </xf>
    <xf numFmtId="0" fontId="7" fillId="0" borderId="0" xfId="0" applyFont="1"/>
    <xf numFmtId="0" fontId="9" fillId="0" borderId="0" xfId="7" applyFont="1" applyAlignment="1">
      <alignment horizontal="center" vertical="center"/>
    </xf>
    <xf numFmtId="0" fontId="4" fillId="0" borderId="0" xfId="7" applyFont="1"/>
    <xf numFmtId="2" fontId="4" fillId="0" borderId="0" xfId="7" applyNumberFormat="1"/>
    <xf numFmtId="0" fontId="5" fillId="0" borderId="0" xfId="21" applyFont="1"/>
    <xf numFmtId="0" fontId="5" fillId="6" borderId="2" xfId="7" applyFont="1" applyFill="1" applyBorder="1" applyAlignment="1">
      <alignment horizontal="center"/>
    </xf>
    <xf numFmtId="0" fontId="5" fillId="6" borderId="1" xfId="7" applyFont="1" applyFill="1" applyBorder="1" applyAlignment="1">
      <alignment horizontal="center"/>
    </xf>
    <xf numFmtId="0" fontId="11" fillId="3" borderId="0" xfId="7" applyFont="1" applyFill="1"/>
    <xf numFmtId="0" fontId="0" fillId="0" borderId="0" xfId="0"/>
    <xf numFmtId="0" fontId="4" fillId="0" borderId="0" xfId="7"/>
    <xf numFmtId="14" fontId="4" fillId="0" borderId="0" xfId="7" applyNumberFormat="1"/>
    <xf numFmtId="0" fontId="1" fillId="0" borderId="0" xfId="0" applyFont="1"/>
    <xf numFmtId="0" fontId="5" fillId="6" borderId="3" xfId="7" applyFont="1" applyFill="1" applyBorder="1" applyAlignment="1">
      <alignment horizontal="center"/>
    </xf>
    <xf numFmtId="0" fontId="5" fillId="6" borderId="4" xfId="7" applyFont="1" applyFill="1" applyBorder="1" applyAlignment="1">
      <alignment horizontal="center"/>
    </xf>
    <xf numFmtId="14" fontId="5" fillId="6" borderId="3" xfId="7" applyNumberFormat="1" applyFont="1" applyFill="1" applyBorder="1" applyAlignment="1">
      <alignment horizontal="center"/>
    </xf>
    <xf numFmtId="0" fontId="5" fillId="0" borderId="0" xfId="7" applyFont="1"/>
    <xf numFmtId="0" fontId="5" fillId="6" borderId="5" xfId="7" applyFont="1" applyFill="1" applyBorder="1" applyAlignment="1">
      <alignment horizontal="center"/>
    </xf>
    <xf numFmtId="0" fontId="5" fillId="6" borderId="6" xfId="7" applyFont="1" applyFill="1" applyBorder="1" applyAlignment="1">
      <alignment horizontal="center"/>
    </xf>
    <xf numFmtId="0" fontId="5" fillId="3" borderId="0" xfId="7" applyFont="1" applyFill="1"/>
    <xf numFmtId="0" fontId="5" fillId="0" borderId="0" xfId="7" applyFont="1" applyAlignment="1">
      <alignment horizontal="right"/>
    </xf>
    <xf numFmtId="0" fontId="5" fillId="5" borderId="0" xfId="7" applyFont="1" applyFill="1"/>
    <xf numFmtId="0" fontId="8" fillId="4" borderId="0" xfId="21" applyFont="1" applyFill="1"/>
    <xf numFmtId="0" fontId="0" fillId="4" borderId="7" xfId="0" applyFill="1" applyBorder="1" applyAlignment="1">
      <alignment horizontal="center"/>
    </xf>
    <xf numFmtId="0" fontId="7" fillId="0" borderId="7" xfId="0" applyFont="1" applyBorder="1"/>
    <xf numFmtId="0" fontId="10" fillId="0" borderId="7" xfId="0" applyFont="1" applyBorder="1"/>
    <xf numFmtId="0" fontId="4" fillId="7" borderId="0" xfId="7" applyFill="1"/>
    <xf numFmtId="0" fontId="0" fillId="0" borderId="0" xfId="0"/>
    <xf numFmtId="0" fontId="12" fillId="0" borderId="0" xfId="7" applyFont="1" applyFill="1" applyAlignment="1">
      <alignment horizontal="left" vertical="center"/>
    </xf>
    <xf numFmtId="0" fontId="0" fillId="8" borderId="0" xfId="0" applyFill="1"/>
    <xf numFmtId="14" fontId="0" fillId="0" borderId="8" xfId="0" applyNumberFormat="1" applyBorder="1"/>
    <xf numFmtId="0" fontId="0" fillId="0" borderId="9" xfId="0" applyBorder="1"/>
    <xf numFmtId="172" fontId="0" fillId="0" borderId="10" xfId="0" applyNumberFormat="1" applyBorder="1"/>
    <xf numFmtId="14" fontId="0" fillId="0" borderId="11" xfId="0" applyNumberFormat="1" applyBorder="1"/>
    <xf numFmtId="0" fontId="0" fillId="0" borderId="12" xfId="0" applyBorder="1"/>
    <xf numFmtId="172" fontId="0" fillId="0" borderId="13" xfId="0" applyNumberFormat="1" applyBorder="1"/>
    <xf numFmtId="14" fontId="0" fillId="0" borderId="14" xfId="0" applyNumberFormat="1" applyBorder="1"/>
    <xf numFmtId="0" fontId="0" fillId="0" borderId="15" xfId="0" applyBorder="1"/>
    <xf numFmtId="172" fontId="0" fillId="0" borderId="16" xfId="0" applyNumberFormat="1" applyBorder="1"/>
    <xf numFmtId="0" fontId="13" fillId="0" borderId="17" xfId="0" applyFont="1" applyBorder="1" applyAlignment="1">
      <alignment horizontal="center"/>
    </xf>
    <xf numFmtId="0" fontId="13" fillId="0" borderId="18" xfId="0" applyFont="1" applyBorder="1" applyAlignment="1">
      <alignment horizontal="center"/>
    </xf>
    <xf numFmtId="0" fontId="13" fillId="0" borderId="19" xfId="0" applyFont="1" applyBorder="1" applyAlignment="1">
      <alignment horizontal="center"/>
    </xf>
    <xf numFmtId="173" fontId="0" fillId="0" borderId="0" xfId="0" applyNumberFormat="1"/>
    <xf numFmtId="0" fontId="13" fillId="0" borderId="0" xfId="0" applyFont="1"/>
    <xf numFmtId="174" fontId="14" fillId="9" borderId="0" xfId="20" applyNumberFormat="1" applyFont="1" applyFill="1" applyBorder="1" applyAlignment="1">
      <alignment horizontal="center" vertical="center" wrapText="1"/>
    </xf>
    <xf numFmtId="174" fontId="15" fillId="0" borderId="0" xfId="20" applyNumberFormat="1" applyFont="1" applyFill="1" applyBorder="1" applyAlignment="1">
      <alignment vertical="center"/>
    </xf>
    <xf numFmtId="174" fontId="8" fillId="0" borderId="0" xfId="20" applyNumberFormat="1" applyFont="1" applyBorder="1" applyAlignment="1">
      <alignment horizontal="center" vertical="center"/>
    </xf>
    <xf numFmtId="0" fontId="14" fillId="9" borderId="0" xfId="0" applyFont="1" applyFill="1" applyBorder="1" applyAlignment="1">
      <alignment horizontal="center" vertical="center" wrapText="1"/>
    </xf>
    <xf numFmtId="14" fontId="14" fillId="9"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xf>
    <xf numFmtId="14" fontId="8" fillId="0" borderId="0" xfId="0" applyNumberFormat="1" applyFont="1" applyFill="1" applyBorder="1" applyAlignment="1">
      <alignment horizontal="center"/>
    </xf>
    <xf numFmtId="0" fontId="8" fillId="0" borderId="0" xfId="0" applyFont="1"/>
    <xf numFmtId="0" fontId="8" fillId="0" borderId="0" xfId="0" applyFont="1" applyBorder="1" applyAlignment="1">
      <alignment horizontal="center" vertical="center"/>
    </xf>
    <xf numFmtId="14" fontId="8" fillId="0" borderId="0" xfId="0" applyNumberFormat="1" applyFont="1" applyBorder="1" applyAlignment="1">
      <alignment horizontal="center"/>
    </xf>
    <xf numFmtId="175" fontId="0" fillId="8" borderId="0" xfId="0" applyNumberFormat="1" applyFill="1"/>
    <xf numFmtId="44" fontId="0" fillId="8" borderId="0" xfId="24" applyFont="1" applyFill="1"/>
    <xf numFmtId="0" fontId="0" fillId="8" borderId="0" xfId="0" applyNumberFormat="1" applyFill="1"/>
    <xf numFmtId="0" fontId="0" fillId="8" borderId="0" xfId="23" applyNumberFormat="1" applyFont="1" applyFill="1"/>
  </cellXfs>
  <cellStyles count="25">
    <cellStyle name="Currency" xfId="24" builtinId="4"/>
    <cellStyle name="Euro" xfId="2" xr:uid="{00000000-0005-0000-0000-000000000000}"/>
    <cellStyle name="Euro 2" xfId="14" xr:uid="{00000000-0005-0000-0000-000001000000}"/>
    <cellStyle name="Euro 3" xfId="19" xr:uid="{00000000-0005-0000-0000-000002000000}"/>
    <cellStyle name="Euro 4" xfId="10" xr:uid="{00000000-0005-0000-0000-000003000000}"/>
    <cellStyle name="Intitulé" xfId="3" xr:uid="{00000000-0005-0000-0000-000004000000}"/>
    <cellStyle name="Milliers 2" xfId="12" xr:uid="{00000000-0005-0000-0000-000005000000}"/>
    <cellStyle name="Milliers 2 2" xfId="20" xr:uid="{00000000-0005-0000-0000-000006000000}"/>
    <cellStyle name="Milliers 3" xfId="15" xr:uid="{00000000-0005-0000-0000-000007000000}"/>
    <cellStyle name="Milliers 4" xfId="4" xr:uid="{00000000-0005-0000-0000-000008000000}"/>
    <cellStyle name="Monétaire 2" xfId="9" xr:uid="{00000000-0005-0000-0000-000009000000}"/>
    <cellStyle name="Monétaire 3" xfId="16" xr:uid="{00000000-0005-0000-0000-00000A000000}"/>
    <cellStyle name="Monétaire 4" xfId="5" xr:uid="{00000000-0005-0000-0000-00000B000000}"/>
    <cellStyle name="Normal" xfId="0" builtinId="0"/>
    <cellStyle name="Normal 2" xfId="7" xr:uid="{00000000-0005-0000-0000-00000D000000}"/>
    <cellStyle name="Normal 2 2" xfId="21" xr:uid="{00000000-0005-0000-0000-00000E000000}"/>
    <cellStyle name="Normal 2 3" xfId="22" xr:uid="{00000000-0005-0000-0000-00000F000000}"/>
    <cellStyle name="Normal 3" xfId="11" xr:uid="{00000000-0005-0000-0000-000010000000}"/>
    <cellStyle name="Normal 4" xfId="13" xr:uid="{00000000-0005-0000-0000-000011000000}"/>
    <cellStyle name="Normal 5" xfId="18" xr:uid="{00000000-0005-0000-0000-000012000000}"/>
    <cellStyle name="Normal 6" xfId="1" xr:uid="{00000000-0005-0000-0000-000013000000}"/>
    <cellStyle name="Percent" xfId="23" builtinId="5"/>
    <cellStyle name="Pourcentage 2" xfId="8" xr:uid="{00000000-0005-0000-0000-000015000000}"/>
    <cellStyle name="Pourcentage 3" xfId="17" xr:uid="{00000000-0005-0000-0000-000016000000}"/>
    <cellStyle name="Pourcentage 4" xfId="6" xr:uid="{00000000-0005-0000-0000-000017000000}"/>
  </cellStyles>
  <dxfs count="0"/>
  <tableStyles count="0" defaultTableStyle="TableStyleMedium2" defaultPivotStyle="PivotStyleMedium9"/>
  <colors>
    <mruColors>
      <color rgb="FFCCFFCC"/>
      <color rgb="FFFF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1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emf"/><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0</xdr:col>
      <xdr:colOff>285750</xdr:colOff>
      <xdr:row>0</xdr:row>
      <xdr:rowOff>133350</xdr:rowOff>
    </xdr:from>
    <xdr:to>
      <xdr:col>3</xdr:col>
      <xdr:colOff>428626</xdr:colOff>
      <xdr:row>4</xdr:row>
      <xdr:rowOff>0</xdr:rowOff>
    </xdr:to>
    <xdr:sp macro="" textlink="">
      <xdr:nvSpPr>
        <xdr:cNvPr id="16" name="Texte 1">
          <a:extLst>
            <a:ext uri="{FF2B5EF4-FFF2-40B4-BE49-F238E27FC236}">
              <a16:creationId xmlns:a16="http://schemas.microsoft.com/office/drawing/2014/main" id="{00000000-0008-0000-0000-000010000000}"/>
            </a:ext>
          </a:extLst>
        </xdr:cNvPr>
        <xdr:cNvSpPr txBox="1">
          <a:spLocks noChangeArrowheads="1"/>
        </xdr:cNvSpPr>
      </xdr:nvSpPr>
      <xdr:spPr bwMode="auto">
        <a:xfrm>
          <a:off x="285750" y="133350"/>
          <a:ext cx="2428876"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Trier les données d'un tableau</a:t>
          </a:r>
          <a:endParaRPr lang="fr-FR" sz="1100">
            <a:latin typeface="+mn-lt"/>
          </a:endParaRPr>
        </a:p>
      </xdr:txBody>
    </xdr:sp>
    <xdr:clientData/>
  </xdr:twoCellAnchor>
  <xdr:twoCellAnchor>
    <xdr:from>
      <xdr:col>4</xdr:col>
      <xdr:colOff>428625</xdr:colOff>
      <xdr:row>17</xdr:row>
      <xdr:rowOff>93525</xdr:rowOff>
    </xdr:from>
    <xdr:to>
      <xdr:col>6</xdr:col>
      <xdr:colOff>428625</xdr:colOff>
      <xdr:row>19</xdr:row>
      <xdr:rowOff>74475</xdr:rowOff>
    </xdr:to>
    <xdr:sp macro="" textlink="">
      <xdr:nvSpPr>
        <xdr:cNvPr id="38" name="ZoneTexte 37">
          <a:extLst>
            <a:ext uri="{FF2B5EF4-FFF2-40B4-BE49-F238E27FC236}">
              <a16:creationId xmlns:a16="http://schemas.microsoft.com/office/drawing/2014/main" id="{00000000-0008-0000-0000-000026000000}"/>
            </a:ext>
          </a:extLst>
        </xdr:cNvPr>
        <xdr:cNvSpPr txBox="1"/>
      </xdr:nvSpPr>
      <xdr:spPr>
        <a:xfrm>
          <a:off x="3476625" y="3017700"/>
          <a:ext cx="1524000"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4-</a:t>
          </a:r>
          <a:r>
            <a:rPr lang="fr-FR" sz="1100"/>
            <a:t> Choisir la clé de tri</a:t>
          </a:r>
        </a:p>
      </xdr:txBody>
    </xdr:sp>
    <xdr:clientData/>
  </xdr:twoCellAnchor>
  <xdr:twoCellAnchor>
    <xdr:from>
      <xdr:col>6</xdr:col>
      <xdr:colOff>504825</xdr:colOff>
      <xdr:row>17</xdr:row>
      <xdr:rowOff>93525</xdr:rowOff>
    </xdr:from>
    <xdr:to>
      <xdr:col>8</xdr:col>
      <xdr:colOff>542924</xdr:colOff>
      <xdr:row>19</xdr:row>
      <xdr:rowOff>74475</xdr:rowOff>
    </xdr:to>
    <xdr:sp macro="" textlink="">
      <xdr:nvSpPr>
        <xdr:cNvPr id="39" name="ZoneTexte 38">
          <a:extLst>
            <a:ext uri="{FF2B5EF4-FFF2-40B4-BE49-F238E27FC236}">
              <a16:creationId xmlns:a16="http://schemas.microsoft.com/office/drawing/2014/main" id="{00000000-0008-0000-0000-000027000000}"/>
            </a:ext>
          </a:extLst>
        </xdr:cNvPr>
        <xdr:cNvSpPr txBox="1"/>
      </xdr:nvSpPr>
      <xdr:spPr>
        <a:xfrm>
          <a:off x="5076825" y="3017700"/>
          <a:ext cx="1562099"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5-</a:t>
          </a:r>
          <a:r>
            <a:rPr lang="fr-FR" sz="1100" baseline="0"/>
            <a:t> Choisir s</a:t>
          </a:r>
          <a:r>
            <a:rPr lang="fr-FR" sz="1100"/>
            <a:t>ur quoi  trier</a:t>
          </a:r>
        </a:p>
      </xdr:txBody>
    </xdr:sp>
    <xdr:clientData/>
  </xdr:twoCellAnchor>
  <xdr:twoCellAnchor>
    <xdr:from>
      <xdr:col>8</xdr:col>
      <xdr:colOff>619126</xdr:colOff>
      <xdr:row>17</xdr:row>
      <xdr:rowOff>93525</xdr:rowOff>
    </xdr:from>
    <xdr:to>
      <xdr:col>10</xdr:col>
      <xdr:colOff>609600</xdr:colOff>
      <xdr:row>19</xdr:row>
      <xdr:rowOff>74475</xdr:rowOff>
    </xdr:to>
    <xdr:sp macro="" textlink="">
      <xdr:nvSpPr>
        <xdr:cNvPr id="40" name="ZoneTexte 39">
          <a:extLst>
            <a:ext uri="{FF2B5EF4-FFF2-40B4-BE49-F238E27FC236}">
              <a16:creationId xmlns:a16="http://schemas.microsoft.com/office/drawing/2014/main" id="{00000000-0008-0000-0000-000028000000}"/>
            </a:ext>
          </a:extLst>
        </xdr:cNvPr>
        <xdr:cNvSpPr txBox="1"/>
      </xdr:nvSpPr>
      <xdr:spPr>
        <a:xfrm>
          <a:off x="6715126" y="3017700"/>
          <a:ext cx="1514474"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6-</a:t>
          </a:r>
          <a:r>
            <a:rPr lang="fr-FR" sz="1100"/>
            <a:t> Choisir le sens du tri</a:t>
          </a:r>
        </a:p>
      </xdr:txBody>
    </xdr:sp>
    <xdr:clientData/>
  </xdr:twoCellAnchor>
  <xdr:twoCellAnchor>
    <xdr:from>
      <xdr:col>7</xdr:col>
      <xdr:colOff>571500</xdr:colOff>
      <xdr:row>21</xdr:row>
      <xdr:rowOff>26850</xdr:rowOff>
    </xdr:from>
    <xdr:to>
      <xdr:col>9</xdr:col>
      <xdr:colOff>266700</xdr:colOff>
      <xdr:row>23</xdr:row>
      <xdr:rowOff>45900</xdr:rowOff>
    </xdr:to>
    <xdr:sp macro="" textlink="">
      <xdr:nvSpPr>
        <xdr:cNvPr id="42" name="ZoneTexte 41">
          <a:extLst>
            <a:ext uri="{FF2B5EF4-FFF2-40B4-BE49-F238E27FC236}">
              <a16:creationId xmlns:a16="http://schemas.microsoft.com/office/drawing/2014/main" id="{00000000-0008-0000-0000-00002A000000}"/>
            </a:ext>
          </a:extLst>
        </xdr:cNvPr>
        <xdr:cNvSpPr txBox="1"/>
      </xdr:nvSpPr>
      <xdr:spPr>
        <a:xfrm>
          <a:off x="5905500" y="3560625"/>
          <a:ext cx="1219200"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7-</a:t>
          </a:r>
          <a:r>
            <a:rPr lang="fr-FR" sz="1100"/>
            <a:t> Cliquer sur OK</a:t>
          </a:r>
        </a:p>
      </xdr:txBody>
    </xdr:sp>
    <xdr:clientData/>
  </xdr:twoCellAnchor>
  <xdr:twoCellAnchor>
    <xdr:from>
      <xdr:col>4</xdr:col>
      <xdr:colOff>428625</xdr:colOff>
      <xdr:row>43</xdr:row>
      <xdr:rowOff>36375</xdr:rowOff>
    </xdr:from>
    <xdr:to>
      <xdr:col>6</xdr:col>
      <xdr:colOff>428625</xdr:colOff>
      <xdr:row>45</xdr:row>
      <xdr:rowOff>55425</xdr:rowOff>
    </xdr:to>
    <xdr:sp macro="" textlink="">
      <xdr:nvSpPr>
        <xdr:cNvPr id="56" name="ZoneTexte 55">
          <a:extLst>
            <a:ext uri="{FF2B5EF4-FFF2-40B4-BE49-F238E27FC236}">
              <a16:creationId xmlns:a16="http://schemas.microsoft.com/office/drawing/2014/main" id="{00000000-0008-0000-0000-000038000000}"/>
            </a:ext>
          </a:extLst>
        </xdr:cNvPr>
        <xdr:cNvSpPr txBox="1"/>
      </xdr:nvSpPr>
      <xdr:spPr>
        <a:xfrm>
          <a:off x="3476625" y="6713400"/>
          <a:ext cx="1524000"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2-</a:t>
          </a:r>
          <a:r>
            <a:rPr lang="fr-FR" sz="1100"/>
            <a:t> Choisir la clé de tri</a:t>
          </a:r>
        </a:p>
      </xdr:txBody>
    </xdr:sp>
    <xdr:clientData/>
  </xdr:twoCellAnchor>
  <xdr:twoCellAnchor>
    <xdr:from>
      <xdr:col>6</xdr:col>
      <xdr:colOff>504825</xdr:colOff>
      <xdr:row>43</xdr:row>
      <xdr:rowOff>36375</xdr:rowOff>
    </xdr:from>
    <xdr:to>
      <xdr:col>8</xdr:col>
      <xdr:colOff>542924</xdr:colOff>
      <xdr:row>45</xdr:row>
      <xdr:rowOff>55425</xdr:rowOff>
    </xdr:to>
    <xdr:sp macro="" textlink="">
      <xdr:nvSpPr>
        <xdr:cNvPr id="57" name="ZoneTexte 56">
          <a:extLst>
            <a:ext uri="{FF2B5EF4-FFF2-40B4-BE49-F238E27FC236}">
              <a16:creationId xmlns:a16="http://schemas.microsoft.com/office/drawing/2014/main" id="{00000000-0008-0000-0000-000039000000}"/>
            </a:ext>
          </a:extLst>
        </xdr:cNvPr>
        <xdr:cNvSpPr txBox="1"/>
      </xdr:nvSpPr>
      <xdr:spPr>
        <a:xfrm>
          <a:off x="5076825" y="6713400"/>
          <a:ext cx="1562099"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3-</a:t>
          </a:r>
          <a:r>
            <a:rPr lang="fr-FR" sz="1100" baseline="0"/>
            <a:t> Choisir s</a:t>
          </a:r>
          <a:r>
            <a:rPr lang="fr-FR" sz="1100"/>
            <a:t>ur quoi  trier</a:t>
          </a:r>
        </a:p>
      </xdr:txBody>
    </xdr:sp>
    <xdr:clientData/>
  </xdr:twoCellAnchor>
  <xdr:twoCellAnchor>
    <xdr:from>
      <xdr:col>8</xdr:col>
      <xdr:colOff>619126</xdr:colOff>
      <xdr:row>43</xdr:row>
      <xdr:rowOff>36375</xdr:rowOff>
    </xdr:from>
    <xdr:to>
      <xdr:col>10</xdr:col>
      <xdr:colOff>609600</xdr:colOff>
      <xdr:row>45</xdr:row>
      <xdr:rowOff>55425</xdr:rowOff>
    </xdr:to>
    <xdr:sp macro="" textlink="">
      <xdr:nvSpPr>
        <xdr:cNvPr id="58" name="ZoneTexte 57">
          <a:extLst>
            <a:ext uri="{FF2B5EF4-FFF2-40B4-BE49-F238E27FC236}">
              <a16:creationId xmlns:a16="http://schemas.microsoft.com/office/drawing/2014/main" id="{00000000-0008-0000-0000-00003A000000}"/>
            </a:ext>
          </a:extLst>
        </xdr:cNvPr>
        <xdr:cNvSpPr txBox="1"/>
      </xdr:nvSpPr>
      <xdr:spPr>
        <a:xfrm>
          <a:off x="6715126" y="6713400"/>
          <a:ext cx="1514474"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4-</a:t>
          </a:r>
          <a:r>
            <a:rPr lang="fr-FR" sz="1100"/>
            <a:t> Choisir le sens du tri</a:t>
          </a:r>
        </a:p>
      </xdr:txBody>
    </xdr:sp>
    <xdr:clientData/>
  </xdr:twoCellAnchor>
  <xdr:twoCellAnchor>
    <xdr:from>
      <xdr:col>7</xdr:col>
      <xdr:colOff>571500</xdr:colOff>
      <xdr:row>46</xdr:row>
      <xdr:rowOff>84000</xdr:rowOff>
    </xdr:from>
    <xdr:to>
      <xdr:col>9</xdr:col>
      <xdr:colOff>266700</xdr:colOff>
      <xdr:row>48</xdr:row>
      <xdr:rowOff>103050</xdr:rowOff>
    </xdr:to>
    <xdr:sp macro="" textlink="">
      <xdr:nvSpPr>
        <xdr:cNvPr id="59" name="ZoneTexte 58">
          <a:extLst>
            <a:ext uri="{FF2B5EF4-FFF2-40B4-BE49-F238E27FC236}">
              <a16:creationId xmlns:a16="http://schemas.microsoft.com/office/drawing/2014/main" id="{00000000-0008-0000-0000-00003B000000}"/>
            </a:ext>
          </a:extLst>
        </xdr:cNvPr>
        <xdr:cNvSpPr txBox="1"/>
      </xdr:nvSpPr>
      <xdr:spPr>
        <a:xfrm>
          <a:off x="5905500" y="7189650"/>
          <a:ext cx="1219200" cy="30480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solidFill>
                <a:srgbClr val="FF0000"/>
              </a:solidFill>
            </a:rPr>
            <a:t>5-</a:t>
          </a:r>
          <a:r>
            <a:rPr lang="fr-FR" sz="1100"/>
            <a:t> Cliquer sur OK</a:t>
          </a:r>
        </a:p>
      </xdr:txBody>
    </xdr:sp>
    <xdr:clientData/>
  </xdr:twoCellAnchor>
  <xdr:twoCellAnchor>
    <xdr:from>
      <xdr:col>4</xdr:col>
      <xdr:colOff>304800</xdr:colOff>
      <xdr:row>26</xdr:row>
      <xdr:rowOff>0</xdr:rowOff>
    </xdr:from>
    <xdr:to>
      <xdr:col>18</xdr:col>
      <xdr:colOff>581025</xdr:colOff>
      <xdr:row>48</xdr:row>
      <xdr:rowOff>139159</xdr:rowOff>
    </xdr:to>
    <xdr:grpSp>
      <xdr:nvGrpSpPr>
        <xdr:cNvPr id="8" name="Groupe 7">
          <a:extLst>
            <a:ext uri="{FF2B5EF4-FFF2-40B4-BE49-F238E27FC236}">
              <a16:creationId xmlns:a16="http://schemas.microsoft.com/office/drawing/2014/main" id="{00000000-0008-0000-0000-000008000000}"/>
            </a:ext>
          </a:extLst>
        </xdr:cNvPr>
        <xdr:cNvGrpSpPr/>
      </xdr:nvGrpSpPr>
      <xdr:grpSpPr>
        <a:xfrm>
          <a:off x="3606800" y="4406900"/>
          <a:ext cx="12036425" cy="3212559"/>
          <a:chOff x="3352800" y="4248150"/>
          <a:chExt cx="10944225" cy="3282409"/>
        </a:xfrm>
      </xdr:grpSpPr>
      <xdr:grpSp>
        <xdr:nvGrpSpPr>
          <xdr:cNvPr id="70" name="Groupe 69">
            <a:extLst>
              <a:ext uri="{FF2B5EF4-FFF2-40B4-BE49-F238E27FC236}">
                <a16:creationId xmlns:a16="http://schemas.microsoft.com/office/drawing/2014/main" id="{00000000-0008-0000-0000-000046000000}"/>
              </a:ext>
            </a:extLst>
          </xdr:cNvPr>
          <xdr:cNvGrpSpPr/>
        </xdr:nvGrpSpPr>
        <xdr:grpSpPr>
          <a:xfrm>
            <a:off x="3352800" y="4248150"/>
            <a:ext cx="5029201" cy="3282409"/>
            <a:chOff x="3352800" y="4248150"/>
            <a:chExt cx="5029201" cy="3282409"/>
          </a:xfrm>
        </xdr:grpSpPr>
        <xdr:sp macro="" textlink="">
          <xdr:nvSpPr>
            <xdr:cNvPr id="53" name="Text Box 5">
              <a:extLst>
                <a:ext uri="{FF2B5EF4-FFF2-40B4-BE49-F238E27FC236}">
                  <a16:creationId xmlns:a16="http://schemas.microsoft.com/office/drawing/2014/main" id="{00000000-0008-0000-0000-000035000000}"/>
                </a:ext>
              </a:extLst>
            </xdr:cNvPr>
            <xdr:cNvSpPr txBox="1">
              <a:spLocks noChangeArrowheads="1"/>
            </xdr:cNvSpPr>
          </xdr:nvSpPr>
          <xdr:spPr bwMode="auto">
            <a:xfrm>
              <a:off x="3352800" y="4248150"/>
              <a:ext cx="5029200" cy="12954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0" i="1" u="none" strike="noStrike" baseline="0">
                  <a:solidFill>
                    <a:srgbClr val="000000"/>
                  </a:solidFill>
                  <a:latin typeface="+mn-lt"/>
                  <a:ea typeface="Verdana"/>
                  <a:cs typeface="Verdana"/>
                </a:rPr>
                <a:t>Il est possible de trier le tableau avec pluisieurs clés de tri.</a:t>
              </a:r>
            </a:p>
            <a:p>
              <a:pPr algn="l" rtl="0">
                <a:defRPr sz="1000"/>
              </a:pPr>
              <a:r>
                <a:rPr lang="fr-FR" sz="1100" b="0" i="0" u="none" strike="noStrike" baseline="0">
                  <a:solidFill>
                    <a:srgbClr val="000000"/>
                  </a:solidFill>
                  <a:latin typeface="+mn-lt"/>
                  <a:ea typeface="Verdana"/>
                  <a:cs typeface="Verdana"/>
                </a:rPr>
                <a:t>Exemple : je souhaite afficher les valeurs  du tableau par </a:t>
              </a:r>
              <a:r>
                <a:rPr lang="fr-FR" sz="1100" b="0" i="1" u="none" strike="noStrike" baseline="0">
                  <a:solidFill>
                    <a:srgbClr val="000000"/>
                  </a:solidFill>
                  <a:latin typeface="+mn-lt"/>
                  <a:ea typeface="Verdana"/>
                  <a:cs typeface="Verdana"/>
                </a:rPr>
                <a:t>Destination décroissante</a:t>
              </a:r>
              <a:r>
                <a:rPr lang="fr-FR" sz="1100" b="0" i="0" u="none" strike="noStrike" baseline="0">
                  <a:solidFill>
                    <a:srgbClr val="000000"/>
                  </a:solidFill>
                  <a:latin typeface="+mn-lt"/>
                  <a:ea typeface="Verdana"/>
                  <a:cs typeface="Verdana"/>
                </a:rPr>
                <a:t> puis par </a:t>
              </a:r>
              <a:r>
                <a:rPr lang="fr-FR" sz="1100" b="0" i="1" u="none" strike="noStrike" baseline="0">
                  <a:solidFill>
                    <a:srgbClr val="000000"/>
                  </a:solidFill>
                  <a:latin typeface="+mn-lt"/>
                  <a:ea typeface="Verdana"/>
                  <a:cs typeface="Verdana"/>
                </a:rPr>
                <a:t>Nombre de places réservées croissante</a:t>
              </a:r>
              <a:r>
                <a:rPr lang="fr-FR" sz="1100" b="0" i="0" u="none" strike="noStrike" baseline="0">
                  <a:solidFill>
                    <a:srgbClr val="000000"/>
                  </a:solidFill>
                  <a:latin typeface="+mn-lt"/>
                  <a:ea typeface="Verdana"/>
                  <a:cs typeface="Verdana"/>
                </a:rPr>
                <a:t>. </a:t>
              </a:r>
            </a:p>
            <a:p>
              <a:pPr algn="l" rtl="0">
                <a:defRPr sz="1000"/>
              </a:pPr>
              <a:endParaRPr lang="fr-FR" sz="1100" b="1" i="0" u="none" strike="noStrike" baseline="0">
                <a:solidFill>
                  <a:srgbClr val="000000"/>
                </a:solidFill>
                <a:latin typeface="+mn-lt"/>
                <a:ea typeface="Verdana"/>
                <a:cs typeface="Verdana"/>
              </a:endParaRPr>
            </a:p>
            <a:p>
              <a:pPr algn="l" rtl="0">
                <a:defRPr sz="1000"/>
              </a:pPr>
              <a:r>
                <a:rPr lang="fr-FR" sz="1100" b="1" i="0" u="none" strike="noStrike" baseline="0">
                  <a:solidFill>
                    <a:srgbClr val="000000"/>
                  </a:solidFill>
                  <a:latin typeface="+mn-lt"/>
                  <a:ea typeface="Verdana"/>
                  <a:cs typeface="Verdana"/>
                </a:rPr>
                <a:t>Procédure :</a:t>
              </a:r>
            </a:p>
            <a:p>
              <a:pPr algn="l" rtl="0">
                <a:defRPr sz="1000"/>
              </a:pPr>
              <a:r>
                <a:rPr lang="fr-FR" sz="1100" b="0" i="1" u="none" strike="noStrike" baseline="0">
                  <a:solidFill>
                    <a:srgbClr val="000000"/>
                  </a:solidFill>
                  <a:latin typeface="+mn-lt"/>
                  <a:ea typeface="Verdana"/>
                  <a:cs typeface="Verdana"/>
                </a:rPr>
                <a:t>Après avoir choisi la 1</a:t>
              </a:r>
              <a:r>
                <a:rPr lang="fr-FR" sz="1100" b="0" i="1" u="none" strike="noStrike" baseline="30000">
                  <a:solidFill>
                    <a:srgbClr val="000000"/>
                  </a:solidFill>
                  <a:latin typeface="+mn-lt"/>
                  <a:ea typeface="Verdana"/>
                  <a:cs typeface="Verdana"/>
                </a:rPr>
                <a:t>ère</a:t>
              </a:r>
              <a:r>
                <a:rPr lang="fr-FR" sz="1100" b="0" i="1" u="none" strike="noStrike" baseline="0">
                  <a:solidFill>
                    <a:srgbClr val="000000"/>
                  </a:solidFill>
                  <a:latin typeface="+mn-lt"/>
                  <a:ea typeface="Verdana"/>
                  <a:cs typeface="Verdana"/>
                </a:rPr>
                <a:t> clé de tri (Destination décroissante),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Cliquer sur le bouton </a:t>
              </a:r>
              <a:r>
                <a:rPr kumimoji="0" lang="fr-FR" sz="1100" b="0" i="1" u="none" strike="noStrike" kern="0" cap="none" spc="0" normalizeH="0" baseline="0" noProof="0">
                  <a:ln>
                    <a:noFill/>
                  </a:ln>
                  <a:solidFill>
                    <a:srgbClr val="000000"/>
                  </a:solidFill>
                  <a:effectLst/>
                  <a:uLnTx/>
                  <a:uFillTx/>
                  <a:latin typeface="+mn-lt"/>
                  <a:ea typeface="Verdana"/>
                  <a:cs typeface="Verdana"/>
                </a:rPr>
                <a:t>Ajouter un niveau</a:t>
              </a:r>
            </a:p>
          </xdr:txBody>
        </xdr:sp>
        <xdr:grpSp>
          <xdr:nvGrpSpPr>
            <xdr:cNvPr id="64" name="Groupe 63">
              <a:extLst>
                <a:ext uri="{FF2B5EF4-FFF2-40B4-BE49-F238E27FC236}">
                  <a16:creationId xmlns:a16="http://schemas.microsoft.com/office/drawing/2014/main" id="{00000000-0008-0000-0000-000040000000}"/>
                </a:ext>
              </a:extLst>
            </xdr:cNvPr>
            <xdr:cNvGrpSpPr/>
          </xdr:nvGrpSpPr>
          <xdr:grpSpPr>
            <a:xfrm>
              <a:off x="3371851" y="5695950"/>
              <a:ext cx="5010150" cy="1834609"/>
              <a:chOff x="3371851" y="5695950"/>
              <a:chExt cx="5010150" cy="1834609"/>
            </a:xfrm>
          </xdr:grpSpPr>
          <xdr:pic>
            <xdr:nvPicPr>
              <xdr:cNvPr id="54" name="Imag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
              <a:stretch>
                <a:fillRect/>
              </a:stretch>
            </xdr:blipFill>
            <xdr:spPr>
              <a:xfrm>
                <a:off x="3371851" y="5695950"/>
                <a:ext cx="5010150" cy="1834609"/>
              </a:xfrm>
              <a:prstGeom prst="rect">
                <a:avLst/>
              </a:prstGeom>
            </xdr:spPr>
          </xdr:pic>
          <xdr:sp macro="" textlink="">
            <xdr:nvSpPr>
              <xdr:cNvPr id="55" name="Ellipse 54">
                <a:extLst>
                  <a:ext uri="{FF2B5EF4-FFF2-40B4-BE49-F238E27FC236}">
                    <a16:creationId xmlns:a16="http://schemas.microsoft.com/office/drawing/2014/main" id="{00000000-0008-0000-0000-000037000000}"/>
                  </a:ext>
                </a:extLst>
              </xdr:cNvPr>
              <xdr:cNvSpPr/>
            </xdr:nvSpPr>
            <xdr:spPr bwMode="auto">
              <a:xfrm rot="5400000">
                <a:off x="3819524" y="5486401"/>
                <a:ext cx="186391" cy="1070910"/>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grpSp>
        <xdr:sp macro="" textlink="">
          <xdr:nvSpPr>
            <xdr:cNvPr id="63" name="Line 4">
              <a:extLst>
                <a:ext uri="{FF2B5EF4-FFF2-40B4-BE49-F238E27FC236}">
                  <a16:creationId xmlns:a16="http://schemas.microsoft.com/office/drawing/2014/main" id="{00000000-0008-0000-0000-00003F000000}"/>
                </a:ext>
              </a:extLst>
            </xdr:cNvPr>
            <xdr:cNvSpPr>
              <a:spLocks noChangeShapeType="1"/>
            </xdr:cNvSpPr>
          </xdr:nvSpPr>
          <xdr:spPr bwMode="auto">
            <a:xfrm flipV="1">
              <a:off x="3905251" y="5438775"/>
              <a:ext cx="1352550" cy="457200"/>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grpSp>
      <xdr:grpSp>
        <xdr:nvGrpSpPr>
          <xdr:cNvPr id="4" name="Groupe 3">
            <a:extLst>
              <a:ext uri="{FF2B5EF4-FFF2-40B4-BE49-F238E27FC236}">
                <a16:creationId xmlns:a16="http://schemas.microsoft.com/office/drawing/2014/main" id="{00000000-0008-0000-0000-000004000000}"/>
              </a:ext>
            </a:extLst>
          </xdr:cNvPr>
          <xdr:cNvGrpSpPr/>
        </xdr:nvGrpSpPr>
        <xdr:grpSpPr>
          <a:xfrm>
            <a:off x="8763000" y="5019675"/>
            <a:ext cx="5534025" cy="1724104"/>
            <a:chOff x="8763000" y="5019675"/>
            <a:chExt cx="5534025" cy="1724104"/>
          </a:xfrm>
        </xdr:grpSpPr>
        <xdr:sp macro="" textlink="">
          <xdr:nvSpPr>
            <xdr:cNvPr id="67" name="Flèche droite rayée 66">
              <a:extLst>
                <a:ext uri="{FF2B5EF4-FFF2-40B4-BE49-F238E27FC236}">
                  <a16:creationId xmlns:a16="http://schemas.microsoft.com/office/drawing/2014/main" id="{00000000-0008-0000-0000-000043000000}"/>
                </a:ext>
              </a:extLst>
            </xdr:cNvPr>
            <xdr:cNvSpPr/>
          </xdr:nvSpPr>
          <xdr:spPr>
            <a:xfrm>
              <a:off x="8763000" y="5738852"/>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8" name="Parchemin horizontal 67">
              <a:extLst>
                <a:ext uri="{FF2B5EF4-FFF2-40B4-BE49-F238E27FC236}">
                  <a16:creationId xmlns:a16="http://schemas.microsoft.com/office/drawing/2014/main" id="{00000000-0008-0000-0000-000044000000}"/>
                </a:ext>
              </a:extLst>
            </xdr:cNvPr>
            <xdr:cNvSpPr/>
          </xdr:nvSpPr>
          <xdr:spPr>
            <a:xfrm>
              <a:off x="11725275" y="5306917"/>
              <a:ext cx="2571750" cy="1149621"/>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a:t>Les données sont triées par destination décroissantes et pour chaque destination par nombre</a:t>
              </a:r>
              <a:r>
                <a:rPr lang="fr-FR" sz="1200" baseline="0"/>
                <a:t> de places réservées croissantes</a:t>
              </a:r>
              <a:r>
                <a:rPr lang="fr-FR" sz="1200"/>
                <a:t>...</a:t>
              </a:r>
            </a:p>
          </xdr:txBody>
        </xdr:sp>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734550" y="5019675"/>
              <a:ext cx="1790700" cy="1724104"/>
            </a:xfrm>
            <a:prstGeom prst="rect">
              <a:avLst/>
            </a:prstGeom>
          </xdr:spPr>
        </xdr:pic>
      </xdr:grpSp>
    </xdr:grpSp>
    <xdr:clientData/>
  </xdr:twoCellAnchor>
  <xdr:twoCellAnchor>
    <xdr:from>
      <xdr:col>4</xdr:col>
      <xdr:colOff>276226</xdr:colOff>
      <xdr:row>5</xdr:row>
      <xdr:rowOff>352426</xdr:rowOff>
    </xdr:from>
    <xdr:to>
      <xdr:col>18</xdr:col>
      <xdr:colOff>314325</xdr:colOff>
      <xdr:row>24</xdr:row>
      <xdr:rowOff>9004</xdr:rowOff>
    </xdr:to>
    <xdr:grpSp>
      <xdr:nvGrpSpPr>
        <xdr:cNvPr id="7" name="Groupe 6">
          <a:extLst>
            <a:ext uri="{FF2B5EF4-FFF2-40B4-BE49-F238E27FC236}">
              <a16:creationId xmlns:a16="http://schemas.microsoft.com/office/drawing/2014/main" id="{00000000-0008-0000-0000-000007000000}"/>
            </a:ext>
          </a:extLst>
        </xdr:cNvPr>
        <xdr:cNvGrpSpPr/>
      </xdr:nvGrpSpPr>
      <xdr:grpSpPr>
        <a:xfrm>
          <a:off x="3578226" y="1000126"/>
          <a:ext cx="11798299" cy="3136378"/>
          <a:chOff x="3324226" y="1066801"/>
          <a:chExt cx="10706099" cy="2904603"/>
        </a:xfrm>
      </xdr:grpSpPr>
      <xdr:grpSp>
        <xdr:nvGrpSpPr>
          <xdr:cNvPr id="41" name="Groupe 40">
            <a:extLst>
              <a:ext uri="{FF2B5EF4-FFF2-40B4-BE49-F238E27FC236}">
                <a16:creationId xmlns:a16="http://schemas.microsoft.com/office/drawing/2014/main" id="{00000000-0008-0000-0000-000029000000}"/>
              </a:ext>
            </a:extLst>
          </xdr:cNvPr>
          <xdr:cNvGrpSpPr/>
        </xdr:nvGrpSpPr>
        <xdr:grpSpPr>
          <a:xfrm>
            <a:off x="3371850" y="1143000"/>
            <a:ext cx="5029200" cy="809625"/>
            <a:chOff x="3371850" y="1143000"/>
            <a:chExt cx="5029200" cy="809625"/>
          </a:xfrm>
        </xdr:grpSpPr>
        <xdr:sp macro="" textlink="">
          <xdr:nvSpPr>
            <xdr:cNvPr id="19" name="Text Box 5">
              <a:extLst>
                <a:ext uri="{FF2B5EF4-FFF2-40B4-BE49-F238E27FC236}">
                  <a16:creationId xmlns:a16="http://schemas.microsoft.com/office/drawing/2014/main" id="{00000000-0008-0000-0000-000013000000}"/>
                </a:ext>
              </a:extLst>
            </xdr:cNvPr>
            <xdr:cNvSpPr txBox="1">
              <a:spLocks noChangeArrowheads="1"/>
            </xdr:cNvSpPr>
          </xdr:nvSpPr>
          <xdr:spPr bwMode="auto">
            <a:xfrm>
              <a:off x="3371850" y="1143000"/>
              <a:ext cx="5029200" cy="809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1" i="0" u="none" strike="noStrike" kern="0" cap="none" spc="0" normalizeH="0" baseline="0" noProof="0">
                  <a:ln>
                    <a:noFill/>
                  </a:ln>
                  <a:solidFill>
                    <a:srgbClr val="7030A0"/>
                  </a:solidFill>
                  <a:effectLst/>
                  <a:uLnTx/>
                  <a:uFillTx/>
                  <a:latin typeface="+mn-lt"/>
                  <a:ea typeface="Verdana"/>
                  <a:cs typeface="Verdana"/>
                </a:rPr>
                <a:t>1 seule cellule </a:t>
              </a:r>
              <a:r>
                <a:rPr kumimoji="0" lang="fr-FR" sz="1100" b="0" i="0" u="none" strike="noStrike" kern="0" cap="none" spc="0" normalizeH="0" baseline="0" noProof="0">
                  <a:ln>
                    <a:noFill/>
                  </a:ln>
                  <a:solidFill>
                    <a:srgbClr val="000000"/>
                  </a:solidFill>
                  <a:effectLst/>
                  <a:uLnTx/>
                  <a:uFillTx/>
                  <a:latin typeface="+mn-lt"/>
                  <a:ea typeface="Verdana"/>
                  <a:cs typeface="Verdana"/>
                </a:rPr>
                <a:t>du tableau de données</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Ruban </a:t>
              </a:r>
              <a:r>
                <a:rPr lang="fr-FR" sz="1100" b="0" i="1" u="none" strike="noStrike" baseline="0">
                  <a:solidFill>
                    <a:srgbClr val="000000"/>
                  </a:solidFill>
                  <a:latin typeface="+mn-lt"/>
                  <a:ea typeface="Verdana"/>
                  <a:cs typeface="Verdana"/>
                </a:rPr>
                <a:t>Données/</a:t>
              </a:r>
              <a:r>
                <a:rPr lang="fr-FR" sz="1100" b="0" i="0" u="none" strike="noStrike" baseline="0">
                  <a:solidFill>
                    <a:srgbClr val="000000"/>
                  </a:solidFill>
                  <a:latin typeface="+mn-lt"/>
                  <a:ea typeface="Verdana"/>
                  <a:cs typeface="Verdana"/>
                </a:rPr>
                <a:t>Zone</a:t>
              </a:r>
              <a:r>
                <a:rPr lang="fr-FR" sz="1100" b="0" i="1" u="none" strike="noStrike" baseline="0">
                  <a:solidFill>
                    <a:srgbClr val="000000"/>
                  </a:solidFill>
                  <a:latin typeface="+mn-lt"/>
                  <a:ea typeface="Verdana"/>
                  <a:cs typeface="Verdana"/>
                </a:rPr>
                <a:t> Trier et filtrer/</a:t>
              </a:r>
              <a:r>
                <a:rPr lang="fr-FR" sz="1100" b="0" i="0" u="none" strike="noStrike" baseline="0">
                  <a:solidFill>
                    <a:srgbClr val="000000"/>
                  </a:solidFill>
                  <a:latin typeface="+mn-lt"/>
                  <a:ea typeface="Verdana"/>
                  <a:cs typeface="Verdana"/>
                </a:rPr>
                <a:t>Bouton</a:t>
              </a:r>
              <a:r>
                <a:rPr lang="fr-FR" sz="1100" b="0" i="1" u="none" strike="noStrike" baseline="0">
                  <a:solidFill>
                    <a:srgbClr val="000000"/>
                  </a:solidFill>
                  <a:latin typeface="+mn-lt"/>
                  <a:ea typeface="Verdana"/>
                  <a:cs typeface="Verdana"/>
                </a:rPr>
                <a:t> Trier</a:t>
              </a: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La fenêtre suivante s'affiche</a:t>
              </a:r>
              <a:endParaRPr lang="fr-FR" sz="1100" b="0" i="1" u="none" strike="noStrike" baseline="0">
                <a:solidFill>
                  <a:srgbClr val="000000"/>
                </a:solidFill>
                <a:latin typeface="+mn-lt"/>
                <a:ea typeface="Verdana"/>
                <a:cs typeface="Verdana"/>
              </a:endParaRPr>
            </a:p>
          </xdr:txBody>
        </xdr:sp>
        <xdr:pic>
          <xdr:nvPicPr>
            <xdr:cNvPr id="36" name="Imag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
            <a:stretch>
              <a:fillRect/>
            </a:stretch>
          </xdr:blipFill>
          <xdr:spPr>
            <a:xfrm>
              <a:off x="6619876" y="1228725"/>
              <a:ext cx="1123950" cy="660747"/>
            </a:xfrm>
            <a:prstGeom prst="rect">
              <a:avLst/>
            </a:prstGeom>
          </xdr:spPr>
        </xdr:pic>
      </xdr:grpSp>
      <xdr:grpSp>
        <xdr:nvGrpSpPr>
          <xdr:cNvPr id="6" name="Groupe 5">
            <a:extLst>
              <a:ext uri="{FF2B5EF4-FFF2-40B4-BE49-F238E27FC236}">
                <a16:creationId xmlns:a16="http://schemas.microsoft.com/office/drawing/2014/main" id="{00000000-0008-0000-0000-000006000000}"/>
              </a:ext>
            </a:extLst>
          </xdr:cNvPr>
          <xdr:cNvGrpSpPr/>
        </xdr:nvGrpSpPr>
        <xdr:grpSpPr>
          <a:xfrm>
            <a:off x="3324226" y="1066801"/>
            <a:ext cx="8591549" cy="2904603"/>
            <a:chOff x="3324226" y="1066801"/>
            <a:chExt cx="8591549" cy="2904603"/>
          </a:xfrm>
        </xdr:grpSpPr>
        <xdr:pic>
          <xdr:nvPicPr>
            <xdr:cNvPr id="43" name="Imag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
            <a:stretch>
              <a:fillRect/>
            </a:stretch>
          </xdr:blipFill>
          <xdr:spPr>
            <a:xfrm>
              <a:off x="3324226" y="2117479"/>
              <a:ext cx="5062900" cy="1853925"/>
            </a:xfrm>
            <a:prstGeom prst="rect">
              <a:avLst/>
            </a:prstGeom>
          </xdr:spPr>
        </xdr:pic>
        <xdr:sp macro="" textlink="">
          <xdr:nvSpPr>
            <xdr:cNvPr id="50" name="Ellipse 49">
              <a:extLst>
                <a:ext uri="{FF2B5EF4-FFF2-40B4-BE49-F238E27FC236}">
                  <a16:creationId xmlns:a16="http://schemas.microsoft.com/office/drawing/2014/main" id="{00000000-0008-0000-0000-000032000000}"/>
                </a:ext>
              </a:extLst>
            </xdr:cNvPr>
            <xdr:cNvSpPr/>
          </xdr:nvSpPr>
          <xdr:spPr bwMode="auto">
            <a:xfrm rot="5400000">
              <a:off x="7550205" y="1765244"/>
              <a:ext cx="287879" cy="1375709"/>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sp macro="" textlink="">
          <xdr:nvSpPr>
            <xdr:cNvPr id="51" name="Text Box 6">
              <a:extLst>
                <a:ext uri="{FF2B5EF4-FFF2-40B4-BE49-F238E27FC236}">
                  <a16:creationId xmlns:a16="http://schemas.microsoft.com/office/drawing/2014/main" id="{00000000-0008-0000-0000-000033000000}"/>
                </a:ext>
              </a:extLst>
            </xdr:cNvPr>
            <xdr:cNvSpPr txBox="1">
              <a:spLocks noChangeArrowheads="1"/>
            </xdr:cNvSpPr>
          </xdr:nvSpPr>
          <xdr:spPr bwMode="auto">
            <a:xfrm>
              <a:off x="9086851" y="1066801"/>
              <a:ext cx="2828924" cy="742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ctr" upright="1"/>
            <a:lstStyle/>
            <a:p>
              <a:pPr algn="l" rtl="0">
                <a:lnSpc>
                  <a:spcPts val="1000"/>
                </a:lnSpc>
                <a:defRPr sz="1000"/>
              </a:pPr>
              <a:r>
                <a:rPr lang="fr-FR" sz="1100" b="1" i="0" u="none" strike="noStrike" baseline="0">
                  <a:solidFill>
                    <a:srgbClr val="FF0000"/>
                  </a:solidFill>
                  <a:latin typeface="+mn-lt"/>
                  <a:cs typeface="Arial"/>
                </a:rPr>
                <a:t>Remarque : </a:t>
              </a:r>
            </a:p>
            <a:p>
              <a:pPr algn="ctr" rtl="0" eaLnBrk="1" fontAlgn="auto" latinLnBrk="0" hangingPunct="1"/>
              <a:r>
                <a:rPr lang="fr-FR" sz="1100" b="0" i="0" baseline="0">
                  <a:effectLst/>
                  <a:latin typeface="+mn-lt"/>
                  <a:ea typeface="+mn-ea"/>
                  <a:cs typeface="+mn-cs"/>
                </a:rPr>
                <a:t>Si le tableau contient des en-têtes identifiées qui ne sont pas des données à prendre en compte dans le tri, cocher </a:t>
              </a:r>
              <a:r>
                <a:rPr lang="fr-FR" sz="1100" b="0" i="1" baseline="0">
                  <a:effectLst/>
                  <a:latin typeface="+mn-lt"/>
                  <a:ea typeface="+mn-ea"/>
                  <a:cs typeface="+mn-cs"/>
                </a:rPr>
                <a:t>Mes données ont des en-têtes</a:t>
              </a:r>
              <a:r>
                <a:rPr lang="fr-FR" sz="1100" b="0" i="0" baseline="0">
                  <a:effectLst/>
                  <a:latin typeface="+mn-lt"/>
                  <a:ea typeface="+mn-ea"/>
                  <a:cs typeface="+mn-cs"/>
                </a:rPr>
                <a:t>.</a:t>
              </a:r>
            </a:p>
          </xdr:txBody>
        </xdr:sp>
        <xdr:sp macro="" textlink="">
          <xdr:nvSpPr>
            <xdr:cNvPr id="52" name="Line 4">
              <a:extLst>
                <a:ext uri="{FF2B5EF4-FFF2-40B4-BE49-F238E27FC236}">
                  <a16:creationId xmlns:a16="http://schemas.microsoft.com/office/drawing/2014/main" id="{00000000-0008-0000-0000-000034000000}"/>
                </a:ext>
              </a:extLst>
            </xdr:cNvPr>
            <xdr:cNvSpPr>
              <a:spLocks noChangeShapeType="1"/>
            </xdr:cNvSpPr>
          </xdr:nvSpPr>
          <xdr:spPr bwMode="auto">
            <a:xfrm flipV="1">
              <a:off x="8248650" y="1485900"/>
              <a:ext cx="790575" cy="847725"/>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grpSp>
      <xdr:grpSp>
        <xdr:nvGrpSpPr>
          <xdr:cNvPr id="5" name="Groupe 4">
            <a:extLst>
              <a:ext uri="{FF2B5EF4-FFF2-40B4-BE49-F238E27FC236}">
                <a16:creationId xmlns:a16="http://schemas.microsoft.com/office/drawing/2014/main" id="{00000000-0008-0000-0000-000005000000}"/>
              </a:ext>
            </a:extLst>
          </xdr:cNvPr>
          <xdr:cNvGrpSpPr/>
        </xdr:nvGrpSpPr>
        <xdr:grpSpPr>
          <a:xfrm>
            <a:off x="8715375" y="2171700"/>
            <a:ext cx="5314950" cy="1762125"/>
            <a:chOff x="8715375" y="2171700"/>
            <a:chExt cx="5314950" cy="1762125"/>
          </a:xfrm>
        </xdr:grpSpPr>
        <xdr:sp macro="" textlink="">
          <xdr:nvSpPr>
            <xdr:cNvPr id="46" name="Flèche droite rayée 45">
              <a:extLst>
                <a:ext uri="{FF2B5EF4-FFF2-40B4-BE49-F238E27FC236}">
                  <a16:creationId xmlns:a16="http://schemas.microsoft.com/office/drawing/2014/main" id="{00000000-0008-0000-0000-00002E000000}"/>
                </a:ext>
              </a:extLst>
            </xdr:cNvPr>
            <xdr:cNvSpPr/>
          </xdr:nvSpPr>
          <xdr:spPr>
            <a:xfrm>
              <a:off x="8715375" y="2909887"/>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7" name="Parchemin horizontal 46">
              <a:extLst>
                <a:ext uri="{FF2B5EF4-FFF2-40B4-BE49-F238E27FC236}">
                  <a16:creationId xmlns:a16="http://schemas.microsoft.com/office/drawing/2014/main" id="{00000000-0008-0000-0000-00002F000000}"/>
                </a:ext>
              </a:extLst>
            </xdr:cNvPr>
            <xdr:cNvSpPr/>
          </xdr:nvSpPr>
          <xdr:spPr>
            <a:xfrm>
              <a:off x="11820525" y="2681287"/>
              <a:ext cx="2209800" cy="742950"/>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a:t>Les données sont triées par destination décroissantes...</a:t>
              </a:r>
            </a:p>
          </xdr:txBody>
        </xdr:sp>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a:stretch>
              <a:fillRect/>
            </a:stretch>
          </xdr:blipFill>
          <xdr:spPr>
            <a:xfrm>
              <a:off x="9744074" y="2171700"/>
              <a:ext cx="1822627" cy="1762125"/>
            </a:xfrm>
            <a:prstGeom prst="rect">
              <a:avLst/>
            </a:prstGeom>
          </xdr:spPr>
        </xdr:pic>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xdr:colOff>
      <xdr:row>0</xdr:row>
      <xdr:rowOff>190499</xdr:rowOff>
    </xdr:from>
    <xdr:to>
      <xdr:col>6</xdr:col>
      <xdr:colOff>752475</xdr:colOff>
      <xdr:row>7</xdr:row>
      <xdr:rowOff>0</xdr:rowOff>
    </xdr:to>
    <xdr:sp macro="" textlink="">
      <xdr:nvSpPr>
        <xdr:cNvPr id="2" name="ZoneTexte 1">
          <a:extLst>
            <a:ext uri="{FF2B5EF4-FFF2-40B4-BE49-F238E27FC236}">
              <a16:creationId xmlns:a16="http://schemas.microsoft.com/office/drawing/2014/main" id="{00000000-0008-0000-0800-000002000000}"/>
            </a:ext>
          </a:extLst>
        </xdr:cNvPr>
        <xdr:cNvSpPr txBox="1"/>
      </xdr:nvSpPr>
      <xdr:spPr>
        <a:xfrm>
          <a:off x="771525" y="190499"/>
          <a:ext cx="3248025" cy="1085851"/>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ysClr val="windowText" lastClr="000000"/>
              </a:solidFill>
            </a:rPr>
            <a:t>Excel</a:t>
          </a:r>
          <a:r>
            <a:rPr lang="fr-FR" sz="1100" baseline="0">
              <a:solidFill>
                <a:sysClr val="windowText" lastClr="000000"/>
              </a:solidFill>
            </a:rPr>
            <a:t> permet également de compter le nombre de cellules d'une plage selon une condition. Je souhaite par exemple, compter le nombre de ventes effectuées dans une région particulière ou celles réalisée par les femmes...</a:t>
          </a:r>
          <a:endParaRPr lang="fr-FR" sz="1100">
            <a:solidFill>
              <a:sysClr val="windowText" lastClr="000000"/>
            </a:solidFill>
          </a:endParaRPr>
        </a:p>
      </xdr:txBody>
    </xdr:sp>
    <xdr:clientData/>
  </xdr:twoCellAnchor>
  <xdr:twoCellAnchor>
    <xdr:from>
      <xdr:col>9</xdr:col>
      <xdr:colOff>9525</xdr:colOff>
      <xdr:row>8</xdr:row>
      <xdr:rowOff>9525</xdr:rowOff>
    </xdr:from>
    <xdr:to>
      <xdr:col>18</xdr:col>
      <xdr:colOff>514350</xdr:colOff>
      <xdr:row>14</xdr:row>
      <xdr:rowOff>180974</xdr:rowOff>
    </xdr:to>
    <xdr:sp macro="" textlink="">
      <xdr:nvSpPr>
        <xdr:cNvPr id="5" name="ZoneTexte 4">
          <a:extLst>
            <a:ext uri="{FF2B5EF4-FFF2-40B4-BE49-F238E27FC236}">
              <a16:creationId xmlns:a16="http://schemas.microsoft.com/office/drawing/2014/main" id="{00000000-0008-0000-0800-000005000000}"/>
            </a:ext>
          </a:extLst>
        </xdr:cNvPr>
        <xdr:cNvSpPr txBox="1"/>
      </xdr:nvSpPr>
      <xdr:spPr>
        <a:xfrm>
          <a:off x="5562600" y="1352550"/>
          <a:ext cx="7362825" cy="1314449"/>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fr-FR" sz="1400" b="0" i="0" u="none" strike="noStrike" kern="0" cap="none" spc="0" normalizeH="0" baseline="0" noProof="0">
              <a:ln>
                <a:noFill/>
              </a:ln>
              <a:solidFill>
                <a:prstClr val="black"/>
              </a:solidFill>
              <a:effectLst/>
              <a:uLnTx/>
              <a:uFillTx/>
              <a:latin typeface="+mn-lt"/>
            </a:rPr>
            <a:t>Fonction COUNTIF(</a:t>
          </a:r>
          <a:r>
            <a:rPr kumimoji="0" lang="fr-FR" sz="1400" b="1" i="0" u="none" strike="noStrike" kern="0" cap="none" spc="0" normalizeH="0" baseline="0" noProof="0">
              <a:ln>
                <a:noFill/>
              </a:ln>
              <a:solidFill>
                <a:srgbClr val="FFC000"/>
              </a:solidFill>
              <a:effectLst/>
              <a:uLnTx/>
              <a:uFillTx/>
              <a:latin typeface="+mn-lt"/>
            </a:rPr>
            <a:t>plage </a:t>
          </a:r>
          <a:r>
            <a:rPr kumimoji="0" lang="fr-FR" sz="1400" b="1" i="0" u="none" strike="noStrike" kern="0" cap="none" spc="0" normalizeH="0" baseline="0" noProof="0">
              <a:ln>
                <a:noFill/>
              </a:ln>
              <a:solidFill>
                <a:sysClr val="windowText" lastClr="000000"/>
              </a:solidFill>
              <a:effectLst/>
              <a:uLnTx/>
              <a:uFillTx/>
              <a:latin typeface="+mn-lt"/>
            </a:rPr>
            <a:t>;</a:t>
          </a:r>
          <a:r>
            <a:rPr kumimoji="0" lang="fr-FR" sz="1400" b="1" i="0" u="none" strike="noStrike" kern="0" cap="none" spc="0" normalizeH="0" baseline="0" noProof="0">
              <a:ln>
                <a:noFill/>
              </a:ln>
              <a:solidFill>
                <a:srgbClr val="FFC000"/>
              </a:solidFill>
              <a:effectLst/>
              <a:uLnTx/>
              <a:uFillTx/>
              <a:latin typeface="+mn-lt"/>
            </a:rPr>
            <a:t> </a:t>
          </a:r>
          <a:r>
            <a:rPr kumimoji="0" lang="fr-FR" sz="1400" b="1" i="0" u="none" strike="noStrike" kern="0" cap="none" spc="0" normalizeH="0" baseline="0" noProof="0">
              <a:ln>
                <a:noFill/>
              </a:ln>
              <a:solidFill>
                <a:srgbClr val="FF0000"/>
              </a:solidFill>
              <a:effectLst/>
              <a:uLnTx/>
              <a:uFillTx/>
              <a:latin typeface="+mn-lt"/>
            </a:rPr>
            <a:t>critère</a:t>
          </a:r>
          <a:r>
            <a:rPr kumimoji="0" lang="fr-FR" sz="1400" b="0" i="0" u="none" strike="noStrike" kern="0" cap="none" spc="0" normalizeH="0" baseline="0" noProof="0">
              <a:ln>
                <a:noFill/>
              </a:ln>
              <a:solidFill>
                <a:prstClr val="black"/>
              </a:solidFill>
              <a:effectLst/>
              <a:uLnTx/>
              <a:uFillTx/>
              <a:latin typeface="+mn-lt"/>
            </a:rPr>
            <a:t>)</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1" i="1" u="none" strike="noStrike" kern="0" cap="none" spc="0" normalizeH="0" baseline="0" noProof="0">
              <a:ln>
                <a:noFill/>
              </a:ln>
              <a:solidFill>
                <a:srgbClr val="FFC000"/>
              </a:solidFill>
              <a:effectLst/>
              <a:uLnTx/>
              <a:uFillTx/>
              <a:latin typeface="+mn-lt"/>
            </a:rPr>
            <a:t>plage  </a:t>
          </a:r>
          <a:r>
            <a:rPr kumimoji="0" lang="fr-FR" sz="1100" b="0" i="0" u="none" strike="noStrike" kern="0" cap="none" spc="0" normalizeH="0" baseline="0" noProof="0">
              <a:ln>
                <a:noFill/>
              </a:ln>
              <a:solidFill>
                <a:sysClr val="windowText" lastClr="000000"/>
              </a:solidFill>
              <a:effectLst/>
              <a:uLnTx/>
              <a:uFillTx/>
              <a:latin typeface="+mn-lt"/>
            </a:rPr>
            <a:t>: C'est la plage dans laquelle se trouve les données à compter et correspondant au </a:t>
          </a:r>
          <a:r>
            <a:rPr kumimoji="0" lang="fr-FR" sz="1100" b="0" i="0" u="none" strike="noStrike" kern="0" cap="none" spc="0" normalizeH="0" baseline="0" noProof="0">
              <a:ln>
                <a:noFill/>
              </a:ln>
              <a:solidFill>
                <a:srgbClr val="FF0000"/>
              </a:solidFill>
              <a:effectLst/>
              <a:uLnTx/>
              <a:uFillTx/>
              <a:latin typeface="+mn-lt"/>
            </a:rPr>
            <a:t>critère</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0" i="1" u="none" strike="noStrike" kern="0" cap="none" spc="0" normalizeH="0" baseline="0" noProof="0">
              <a:ln>
                <a:noFill/>
              </a:ln>
              <a:solidFill>
                <a:srgbClr val="FF0000"/>
              </a:solidFill>
              <a:effectLst/>
              <a:uLnTx/>
              <a:uFillTx/>
              <a:latin typeface="+mn-lt"/>
              <a:ea typeface="+mn-ea"/>
              <a:cs typeface="+mn-cs"/>
            </a:rPr>
            <a:t>critère</a:t>
          </a:r>
          <a:r>
            <a:rPr kumimoji="0" lang="fr-FR" sz="1100" b="0" i="0" u="none" strike="noStrike" kern="0" cap="none" spc="0" normalizeH="0" baseline="0" noProof="0">
              <a:ln>
                <a:noFill/>
              </a:ln>
              <a:solidFill>
                <a:srgbClr val="FF0000"/>
              </a:solidFill>
              <a:effectLst/>
              <a:uLnTx/>
              <a:uFillTx/>
              <a:latin typeface="+mn-lt"/>
              <a:ea typeface="+mn-ea"/>
              <a:cs typeface="+mn-cs"/>
            </a:rPr>
            <a:t> </a:t>
          </a:r>
          <a:r>
            <a:rPr kumimoji="0" lang="fr-FR" sz="1100" b="0" i="0" u="none" strike="noStrike" kern="0" cap="none" spc="0" normalizeH="0" baseline="0" noProof="0">
              <a:ln>
                <a:noFill/>
              </a:ln>
              <a:solidFill>
                <a:sysClr val="windowText" lastClr="000000"/>
              </a:solidFill>
              <a:effectLst/>
              <a:uLnTx/>
              <a:uFillTx/>
              <a:latin typeface="+mn-lt"/>
              <a:ea typeface="+mn-ea"/>
              <a:cs typeface="+mn-cs"/>
            </a:rPr>
            <a:t>: C'est la condition exprimée sous forme de nombre, d'expression ou de texte qui détermine quelles cellules seront comptabilisées dans la </a:t>
          </a:r>
          <a:r>
            <a:rPr kumimoji="0" lang="fr-FR" sz="1100" b="0" i="0" u="none" strike="noStrike" kern="0" cap="none" spc="0" normalizeH="0" baseline="0" noProof="0">
              <a:ln>
                <a:noFill/>
              </a:ln>
              <a:solidFill>
                <a:srgbClr val="FFC000"/>
              </a:solidFill>
              <a:effectLst/>
              <a:uLnTx/>
              <a:uFillTx/>
              <a:latin typeface="+mn-lt"/>
              <a:ea typeface="+mn-ea"/>
              <a:cs typeface="+mn-cs"/>
            </a:rPr>
            <a:t>plage</a:t>
          </a:r>
          <a:r>
            <a:rPr kumimoji="0" lang="fr-FR" sz="1100" b="0" i="0" u="none" strike="noStrike" kern="0" cap="none" spc="0" normalizeH="0" baseline="0" noProof="0">
              <a:ln>
                <a:noFill/>
              </a:ln>
              <a:solidFill>
                <a:sysClr val="windowText" lastClr="000000"/>
              </a:solidFill>
              <a:effectLst/>
              <a:uLnTx/>
              <a:uFillTx/>
              <a:latin typeface="+mn-lt"/>
              <a:ea typeface="+mn-ea"/>
              <a:cs typeface="+mn-cs"/>
            </a:rPr>
            <a:t>.</a:t>
          </a:r>
          <a:endParaRPr kumimoji="0" lang="fr-FR" sz="11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Détermine le nombre de cellules d'une </a:t>
          </a:r>
          <a:r>
            <a:rPr kumimoji="0" lang="fr-FR" sz="1200" b="0" i="1" u="none" strike="noStrike" kern="0" cap="none" spc="0" normalizeH="0" baseline="0" noProof="0">
              <a:ln>
                <a:noFill/>
              </a:ln>
              <a:solidFill>
                <a:srgbClr val="FFC000"/>
              </a:solidFill>
              <a:effectLst/>
              <a:uLnTx/>
              <a:uFillTx/>
              <a:latin typeface="+mn-lt"/>
              <a:ea typeface="+mn-ea"/>
              <a:cs typeface="+mn-cs"/>
            </a:rPr>
            <a:t>plage</a:t>
          </a:r>
          <a:r>
            <a:rPr kumimoji="0" lang="fr-FR" sz="1200" b="0" i="0" u="none" strike="noStrike" kern="0" cap="none" spc="0" normalizeH="0" baseline="0" noProof="0">
              <a:ln>
                <a:noFill/>
              </a:ln>
              <a:solidFill>
                <a:prstClr val="black"/>
              </a:solidFill>
              <a:effectLst/>
              <a:uLnTx/>
              <a:uFillTx/>
              <a:latin typeface="+mn-lt"/>
              <a:ea typeface="+mn-ea"/>
              <a:cs typeface="+mn-cs"/>
            </a:rPr>
            <a:t> répondant à la condition </a:t>
          </a:r>
          <a:r>
            <a:rPr kumimoji="0" lang="fr-FR" sz="1200" b="0" i="1" u="none" strike="noStrike" kern="0" cap="none" spc="0" normalizeH="0" baseline="0" noProof="0">
              <a:ln>
                <a:noFill/>
              </a:ln>
              <a:solidFill>
                <a:srgbClr val="FF0000"/>
              </a:solidFill>
              <a:effectLst/>
              <a:uLnTx/>
              <a:uFillTx/>
              <a:latin typeface="+mn-lt"/>
              <a:ea typeface="+mn-ea"/>
              <a:cs typeface="+mn-cs"/>
            </a:rPr>
            <a:t>critère</a:t>
          </a:r>
          <a:r>
            <a:rPr kumimoji="0" lang="fr-FR" sz="1200" b="0" i="0" u="none" strike="noStrike" kern="0" cap="none" spc="0" normalizeH="0" baseline="0" noProof="0">
              <a:ln>
                <a:noFill/>
              </a:ln>
              <a:solidFill>
                <a:prstClr val="black"/>
              </a:solidFill>
              <a:effectLst/>
              <a:uLnTx/>
              <a:uFillTx/>
              <a:latin typeface="+mn-lt"/>
              <a:ea typeface="+mn-ea"/>
              <a:cs typeface="+mn-cs"/>
            </a:rPr>
            <a:t>.</a:t>
          </a:r>
          <a:endParaRPr kumimoji="0" lang="fr-FR" sz="12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1</xdr:col>
      <xdr:colOff>0</xdr:colOff>
      <xdr:row>25</xdr:row>
      <xdr:rowOff>0</xdr:rowOff>
    </xdr:from>
    <xdr:to>
      <xdr:col>7</xdr:col>
      <xdr:colOff>1</xdr:colOff>
      <xdr:row>27</xdr:row>
      <xdr:rowOff>57150</xdr:rowOff>
    </xdr:to>
    <xdr:sp macro="" textlink="">
      <xdr:nvSpPr>
        <xdr:cNvPr id="6" name="Texte 1">
          <a:extLst>
            <a:ext uri="{FF2B5EF4-FFF2-40B4-BE49-F238E27FC236}">
              <a16:creationId xmlns:a16="http://schemas.microsoft.com/office/drawing/2014/main" id="{00000000-0008-0000-0800-000006000000}"/>
            </a:ext>
          </a:extLst>
        </xdr:cNvPr>
        <xdr:cNvSpPr txBox="1">
          <a:spLocks noChangeArrowheads="1"/>
        </xdr:cNvSpPr>
      </xdr:nvSpPr>
      <xdr:spPr bwMode="auto">
        <a:xfrm>
          <a:off x="762000" y="4581525"/>
          <a:ext cx="3267076"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en J27, Calculer le nombre de ventes effectuées dans l'ouest.</a:t>
          </a:r>
          <a:endParaRPr lang="fr-FR" sz="1100">
            <a:latin typeface="+mn-lt"/>
          </a:endParaRPr>
        </a:p>
      </xdr:txBody>
    </xdr:sp>
    <xdr:clientData/>
  </xdr:twoCellAnchor>
  <xdr:twoCellAnchor>
    <xdr:from>
      <xdr:col>1</xdr:col>
      <xdr:colOff>1</xdr:colOff>
      <xdr:row>29</xdr:row>
      <xdr:rowOff>0</xdr:rowOff>
    </xdr:from>
    <xdr:to>
      <xdr:col>7</xdr:col>
      <xdr:colOff>752476</xdr:colOff>
      <xdr:row>34</xdr:row>
      <xdr:rowOff>180975</xdr:rowOff>
    </xdr:to>
    <xdr:sp macro="" textlink="">
      <xdr:nvSpPr>
        <xdr:cNvPr id="7" name="Text Box 5">
          <a:extLst>
            <a:ext uri="{FF2B5EF4-FFF2-40B4-BE49-F238E27FC236}">
              <a16:creationId xmlns:a16="http://schemas.microsoft.com/office/drawing/2014/main" id="{00000000-0008-0000-0800-000007000000}"/>
            </a:ext>
          </a:extLst>
        </xdr:cNvPr>
        <xdr:cNvSpPr txBox="1">
          <a:spLocks noChangeArrowheads="1"/>
        </xdr:cNvSpPr>
      </xdr:nvSpPr>
      <xdr:spPr bwMode="auto">
        <a:xfrm>
          <a:off x="762001" y="5343525"/>
          <a:ext cx="4019550" cy="11334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la cellule J27</a:t>
          </a:r>
          <a:endParaRPr kumimoji="0" lang="fr-FR" sz="1100" b="0" i="1" u="none" strike="noStrike" kern="0" cap="none" spc="0" normalizeH="0" baseline="0" noProof="0">
            <a:ln>
              <a:noFill/>
            </a:ln>
            <a:solidFill>
              <a:sysClr val="windowText" lastClr="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Saisir =NB.SI(</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Cliquer sur l'en-tête de la colonne F (celle qui contient les régions)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4-</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saisir "Ouest" (bien mettre les guillemtets !)</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5-</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valider en appuyant sur Entrée</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endParaRPr lang="fr-FR" sz="1100" b="0" i="1" u="none" strike="noStrike" baseline="0">
            <a:solidFill>
              <a:srgbClr val="000000"/>
            </a:solidFill>
            <a:latin typeface="+mn-lt"/>
            <a:ea typeface="Verdana"/>
            <a:cs typeface="Verdana"/>
          </a:endParaRPr>
        </a:p>
      </xdr:txBody>
    </xdr:sp>
    <xdr:clientData/>
  </xdr:twoCellAnchor>
  <xdr:twoCellAnchor>
    <xdr:from>
      <xdr:col>8</xdr:col>
      <xdr:colOff>495300</xdr:colOff>
      <xdr:row>31</xdr:row>
      <xdr:rowOff>42862</xdr:rowOff>
    </xdr:from>
    <xdr:to>
      <xdr:col>9</xdr:col>
      <xdr:colOff>447675</xdr:colOff>
      <xdr:row>32</xdr:row>
      <xdr:rowOff>138112</xdr:rowOff>
    </xdr:to>
    <xdr:sp macro="" textlink="">
      <xdr:nvSpPr>
        <xdr:cNvPr id="8" name="Flèche droite rayée 7">
          <a:extLst>
            <a:ext uri="{FF2B5EF4-FFF2-40B4-BE49-F238E27FC236}">
              <a16:creationId xmlns:a16="http://schemas.microsoft.com/office/drawing/2014/main" id="{00000000-0008-0000-0800-000008000000}"/>
            </a:ext>
          </a:extLst>
        </xdr:cNvPr>
        <xdr:cNvSpPr/>
      </xdr:nvSpPr>
      <xdr:spPr>
        <a:xfrm>
          <a:off x="5286375" y="5767387"/>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742950</xdr:colOff>
      <xdr:row>30</xdr:row>
      <xdr:rowOff>114301</xdr:rowOff>
    </xdr:from>
    <xdr:to>
      <xdr:col>18</xdr:col>
      <xdr:colOff>609600</xdr:colOff>
      <xdr:row>34</xdr:row>
      <xdr:rowOff>38101</xdr:rowOff>
    </xdr:to>
    <xdr:sp macro="" textlink="">
      <xdr:nvSpPr>
        <xdr:cNvPr id="10" name="Text Box 6">
          <a:extLst>
            <a:ext uri="{FF2B5EF4-FFF2-40B4-BE49-F238E27FC236}">
              <a16:creationId xmlns:a16="http://schemas.microsoft.com/office/drawing/2014/main" id="{00000000-0008-0000-0800-00000A000000}"/>
            </a:ext>
          </a:extLst>
        </xdr:cNvPr>
        <xdr:cNvSpPr txBox="1">
          <a:spLocks noChangeArrowheads="1"/>
        </xdr:cNvSpPr>
      </xdr:nvSpPr>
      <xdr:spPr bwMode="auto">
        <a:xfrm>
          <a:off x="8582025" y="5648326"/>
          <a:ext cx="443865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Remarque : </a:t>
          </a:r>
        </a:p>
        <a:p>
          <a:pPr algn="l" rtl="0">
            <a:lnSpc>
              <a:spcPts val="1000"/>
            </a:lnSpc>
            <a:defRPr sz="1000"/>
          </a:pPr>
          <a:r>
            <a:rPr lang="fr-FR" sz="1100" b="0" i="0" u="none" strike="noStrike" baseline="0">
              <a:solidFill>
                <a:sysClr val="windowText" lastClr="000000"/>
              </a:solidFill>
              <a:latin typeface="+mn-lt"/>
              <a:cs typeface="Arial"/>
            </a:rPr>
            <a:t>Vous pouvez vérifier le résultat en filtrant le tabeau de données pour la région Ouest</a:t>
          </a:r>
        </a:p>
        <a:p>
          <a:pPr algn="l" rtl="0">
            <a:lnSpc>
              <a:spcPts val="1000"/>
            </a:lnSpc>
            <a:defRPr sz="1000"/>
          </a:pPr>
          <a:r>
            <a:rPr lang="fr-FR" sz="1100" b="0" i="0" u="none" strike="noStrike" baseline="0">
              <a:solidFill>
                <a:sysClr val="windowText" lastClr="000000"/>
              </a:solidFill>
              <a:latin typeface="+mn-lt"/>
              <a:cs typeface="Arial"/>
            </a:rPr>
            <a:t>Sélectionner ensuite une colonne et en bas de la feuille à droite, vous avez le nombre de cellules non vides qui s'affichent...</a:t>
          </a:r>
        </a:p>
      </xdr:txBody>
    </xdr:sp>
    <xdr:clientData/>
  </xdr:twoCellAnchor>
  <xdr:twoCellAnchor>
    <xdr:from>
      <xdr:col>1</xdr:col>
      <xdr:colOff>28575</xdr:colOff>
      <xdr:row>36</xdr:row>
      <xdr:rowOff>9526</xdr:rowOff>
    </xdr:from>
    <xdr:to>
      <xdr:col>8</xdr:col>
      <xdr:colOff>438150</xdr:colOff>
      <xdr:row>42</xdr:row>
      <xdr:rowOff>19050</xdr:rowOff>
    </xdr:to>
    <xdr:sp macro="" textlink="">
      <xdr:nvSpPr>
        <xdr:cNvPr id="11" name="Text Box 6">
          <a:extLst>
            <a:ext uri="{FF2B5EF4-FFF2-40B4-BE49-F238E27FC236}">
              <a16:creationId xmlns:a16="http://schemas.microsoft.com/office/drawing/2014/main" id="{00000000-0008-0000-0800-00000B000000}"/>
            </a:ext>
          </a:extLst>
        </xdr:cNvPr>
        <xdr:cNvSpPr txBox="1">
          <a:spLocks noChangeArrowheads="1"/>
        </xdr:cNvSpPr>
      </xdr:nvSpPr>
      <xdr:spPr bwMode="auto">
        <a:xfrm>
          <a:off x="790575" y="6686551"/>
          <a:ext cx="4438650" cy="115252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Mieux...: </a:t>
          </a:r>
        </a:p>
        <a:p>
          <a:pPr algn="l" rtl="0">
            <a:lnSpc>
              <a:spcPts val="1000"/>
            </a:lnSpc>
            <a:defRPr sz="1000"/>
          </a:pPr>
          <a:r>
            <a:rPr lang="fr-FR" sz="1100" b="0" i="0" u="none" strike="noStrike" baseline="0">
              <a:solidFill>
                <a:sysClr val="windowText" lastClr="000000"/>
              </a:solidFill>
              <a:latin typeface="+mn-lt"/>
              <a:cs typeface="Arial"/>
            </a:rPr>
            <a:t>Si je souhaite calculer les ventes effectuées dans le Sud, je suis obligé de </a:t>
          </a:r>
          <a:r>
            <a:rPr lang="fr-FR" sz="1100" b="1" i="0" u="none" strike="noStrike" baseline="0">
              <a:solidFill>
                <a:sysClr val="windowText" lastClr="000000"/>
              </a:solidFill>
              <a:latin typeface="+mn-lt"/>
              <a:cs typeface="Arial"/>
            </a:rPr>
            <a:t>modifier  la formule, </a:t>
          </a:r>
          <a:r>
            <a:rPr lang="fr-FR" sz="1100" b="0" i="0" u="none" strike="noStrike" baseline="0">
              <a:solidFill>
                <a:sysClr val="windowText" lastClr="000000"/>
              </a:solidFill>
              <a:latin typeface="+mn-lt"/>
              <a:cs typeface="Arial"/>
            </a:rPr>
            <a:t>en mettant Sud à la place d'Ouest.</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Pur éviter d'avoir à modifier le formule, je peux utiliser la cellule I27 dans ma formule, à la place de "Ouest" ...</a:t>
          </a:r>
        </a:p>
        <a:p>
          <a:pPr algn="l" rtl="0">
            <a:lnSpc>
              <a:spcPts val="1000"/>
            </a:lnSpc>
            <a:defRPr sz="1000"/>
          </a:pPr>
          <a:r>
            <a:rPr lang="fr-FR" sz="1100" b="0" i="0" u="none" strike="noStrike" baseline="0">
              <a:solidFill>
                <a:sysClr val="windowText" lastClr="000000"/>
              </a:solidFill>
              <a:latin typeface="+mn-lt"/>
              <a:cs typeface="Arial"/>
            </a:rPr>
            <a:t>Dans ce cas, Excel prendra comme critère le contenu de la cellule I27 et si celui-ci change, le résultat changera automatiquement...</a:t>
          </a:r>
        </a:p>
      </xdr:txBody>
    </xdr:sp>
    <xdr:clientData/>
  </xdr:twoCellAnchor>
  <xdr:twoCellAnchor>
    <xdr:from>
      <xdr:col>1</xdr:col>
      <xdr:colOff>0</xdr:colOff>
      <xdr:row>44</xdr:row>
      <xdr:rowOff>0</xdr:rowOff>
    </xdr:from>
    <xdr:to>
      <xdr:col>7</xdr:col>
      <xdr:colOff>752475</xdr:colOff>
      <xdr:row>49</xdr:row>
      <xdr:rowOff>180975</xdr:rowOff>
    </xdr:to>
    <xdr:sp macro="" textlink="">
      <xdr:nvSpPr>
        <xdr:cNvPr id="12" name="Text Box 5">
          <a:extLst>
            <a:ext uri="{FF2B5EF4-FFF2-40B4-BE49-F238E27FC236}">
              <a16:creationId xmlns:a16="http://schemas.microsoft.com/office/drawing/2014/main" id="{00000000-0008-0000-0800-00000C000000}"/>
            </a:ext>
          </a:extLst>
        </xdr:cNvPr>
        <xdr:cNvSpPr txBox="1">
          <a:spLocks noChangeArrowheads="1"/>
        </xdr:cNvSpPr>
      </xdr:nvSpPr>
      <xdr:spPr bwMode="auto">
        <a:xfrm>
          <a:off x="762000" y="8201025"/>
          <a:ext cx="4019550" cy="11334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la cellule K46</a:t>
          </a:r>
          <a:endParaRPr kumimoji="0" lang="fr-FR" sz="1100" b="0" i="1" u="none" strike="noStrike" kern="0" cap="none" spc="0" normalizeH="0" baseline="0" noProof="0">
            <a:ln>
              <a:noFill/>
            </a:ln>
            <a:solidFill>
              <a:sysClr val="windowText" lastClr="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Saisir =NB.SI(</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Cliquer sur l'en-tête de la colonne F (celle qui contient les régions)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4-</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cliquer sur la cellule  J46</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5-</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valider en appuyant sur Entrée</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endParaRPr lang="fr-FR" sz="1100" b="0" i="1" u="none" strike="noStrike" baseline="0">
            <a:solidFill>
              <a:srgbClr val="000000"/>
            </a:solidFill>
            <a:latin typeface="+mn-lt"/>
            <a:ea typeface="Verdana"/>
            <a:cs typeface="Verdana"/>
          </a:endParaRPr>
        </a:p>
      </xdr:txBody>
    </xdr:sp>
    <xdr:clientData/>
  </xdr:twoCellAnchor>
  <xdr:twoCellAnchor>
    <xdr:from>
      <xdr:col>1</xdr:col>
      <xdr:colOff>161924</xdr:colOff>
      <xdr:row>51</xdr:row>
      <xdr:rowOff>190499</xdr:rowOff>
    </xdr:from>
    <xdr:to>
      <xdr:col>7</xdr:col>
      <xdr:colOff>523875</xdr:colOff>
      <xdr:row>57</xdr:row>
      <xdr:rowOff>9525</xdr:rowOff>
    </xdr:to>
    <xdr:sp macro="" textlink="">
      <xdr:nvSpPr>
        <xdr:cNvPr id="20" name="Text Box 6">
          <a:extLst>
            <a:ext uri="{FF2B5EF4-FFF2-40B4-BE49-F238E27FC236}">
              <a16:creationId xmlns:a16="http://schemas.microsoft.com/office/drawing/2014/main" id="{00000000-0008-0000-0800-000014000000}"/>
            </a:ext>
          </a:extLst>
        </xdr:cNvPr>
        <xdr:cNvSpPr txBox="1">
          <a:spLocks noChangeArrowheads="1"/>
        </xdr:cNvSpPr>
      </xdr:nvSpPr>
      <xdr:spPr bwMode="auto">
        <a:xfrm>
          <a:off x="923924" y="9725024"/>
          <a:ext cx="3629026" cy="9620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Remarque : </a:t>
          </a:r>
        </a:p>
        <a:p>
          <a:pPr algn="l" rtl="0">
            <a:lnSpc>
              <a:spcPts val="1000"/>
            </a:lnSpc>
            <a:defRPr sz="1000"/>
          </a:pPr>
          <a:r>
            <a:rPr lang="fr-FR" sz="1100" b="0" i="0" u="none" strike="noStrike" baseline="0">
              <a:solidFill>
                <a:sysClr val="windowText" lastClr="000000"/>
              </a:solidFill>
              <a:latin typeface="+mn-lt"/>
              <a:cs typeface="Arial"/>
            </a:rPr>
            <a:t>La cellule qui contient le critère pourra contenir les opérateurs mathématiques  : </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"&gt;", "&gt;=", "&lt;", "&gt;=", "&lt;&gt;" si le contenu est de type numérique.</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On peut ainsi compter le nombre de vente qui dépasse  4 k€.</a:t>
          </a:r>
        </a:p>
      </xdr:txBody>
    </xdr:sp>
    <xdr:clientData/>
  </xdr:twoCellAnchor>
  <xdr:twoCellAnchor editAs="oneCell">
    <xdr:from>
      <xdr:col>9</xdr:col>
      <xdr:colOff>419100</xdr:colOff>
      <xdr:row>53</xdr:row>
      <xdr:rowOff>52417</xdr:rowOff>
    </xdr:from>
    <xdr:to>
      <xdr:col>12</xdr:col>
      <xdr:colOff>495005</xdr:colOff>
      <xdr:row>55</xdr:row>
      <xdr:rowOff>147608</xdr:rowOff>
    </xdr:to>
    <xdr:pic>
      <xdr:nvPicPr>
        <xdr:cNvPr id="21" name="Image 20">
          <a:extLst>
            <a:ext uri="{FF2B5EF4-FFF2-40B4-BE49-F238E27FC236}">
              <a16:creationId xmlns:a16="http://schemas.microsoft.com/office/drawing/2014/main" id="{00000000-0008-0000-0800-000015000000}"/>
            </a:ext>
          </a:extLst>
        </xdr:cNvPr>
        <xdr:cNvPicPr>
          <a:picLocks noChangeAspect="1"/>
        </xdr:cNvPicPr>
      </xdr:nvPicPr>
      <xdr:blipFill>
        <a:blip xmlns:r="http://schemas.openxmlformats.org/officeDocument/2006/relationships" r:embed="rId1"/>
        <a:stretch>
          <a:fillRect/>
        </a:stretch>
      </xdr:blipFill>
      <xdr:spPr>
        <a:xfrm>
          <a:off x="5972175" y="9967942"/>
          <a:ext cx="2361905" cy="476191"/>
        </a:xfrm>
        <a:prstGeom prst="rect">
          <a:avLst/>
        </a:prstGeom>
      </xdr:spPr>
    </xdr:pic>
    <xdr:clientData/>
  </xdr:twoCellAnchor>
  <xdr:twoCellAnchor editAs="oneCell">
    <xdr:from>
      <xdr:col>12</xdr:col>
      <xdr:colOff>638175</xdr:colOff>
      <xdr:row>53</xdr:row>
      <xdr:rowOff>66703</xdr:rowOff>
    </xdr:from>
    <xdr:to>
      <xdr:col>15</xdr:col>
      <xdr:colOff>714080</xdr:colOff>
      <xdr:row>55</xdr:row>
      <xdr:rowOff>133322</xdr:rowOff>
    </xdr:to>
    <xdr:pic>
      <xdr:nvPicPr>
        <xdr:cNvPr id="22" name="Image 21">
          <a:extLst>
            <a:ext uri="{FF2B5EF4-FFF2-40B4-BE49-F238E27FC236}">
              <a16:creationId xmlns:a16="http://schemas.microsoft.com/office/drawing/2014/main" id="{00000000-0008-0000-0800-000016000000}"/>
            </a:ext>
          </a:extLst>
        </xdr:cNvPr>
        <xdr:cNvPicPr>
          <a:picLocks noChangeAspect="1"/>
        </xdr:cNvPicPr>
      </xdr:nvPicPr>
      <xdr:blipFill>
        <a:blip xmlns:r="http://schemas.openxmlformats.org/officeDocument/2006/relationships" r:embed="rId2"/>
        <a:stretch>
          <a:fillRect/>
        </a:stretch>
      </xdr:blipFill>
      <xdr:spPr>
        <a:xfrm>
          <a:off x="8477250" y="9982228"/>
          <a:ext cx="2361905" cy="447619"/>
        </a:xfrm>
        <a:prstGeom prst="rect">
          <a:avLst/>
        </a:prstGeom>
      </xdr:spPr>
    </xdr:pic>
    <xdr:clientData/>
  </xdr:twoCellAnchor>
  <xdr:twoCellAnchor editAs="oneCell">
    <xdr:from>
      <xdr:col>10</xdr:col>
      <xdr:colOff>152400</xdr:colOff>
      <xdr:row>30</xdr:row>
      <xdr:rowOff>161925</xdr:rowOff>
    </xdr:from>
    <xdr:to>
      <xdr:col>12</xdr:col>
      <xdr:colOff>209352</xdr:colOff>
      <xdr:row>33</xdr:row>
      <xdr:rowOff>38044</xdr:rowOff>
    </xdr:to>
    <xdr:pic>
      <xdr:nvPicPr>
        <xdr:cNvPr id="25" name="Image 24">
          <a:extLst>
            <a:ext uri="{FF2B5EF4-FFF2-40B4-BE49-F238E27FC236}">
              <a16:creationId xmlns:a16="http://schemas.microsoft.com/office/drawing/2014/main" id="{00000000-0008-0000-0800-000019000000}"/>
            </a:ext>
          </a:extLst>
        </xdr:cNvPr>
        <xdr:cNvPicPr>
          <a:picLocks noChangeAspect="1"/>
        </xdr:cNvPicPr>
      </xdr:nvPicPr>
      <xdr:blipFill>
        <a:blip xmlns:r="http://schemas.openxmlformats.org/officeDocument/2006/relationships" r:embed="rId3"/>
        <a:stretch>
          <a:fillRect/>
        </a:stretch>
      </xdr:blipFill>
      <xdr:spPr>
        <a:xfrm>
          <a:off x="6467475" y="5695950"/>
          <a:ext cx="1580952" cy="447619"/>
        </a:xfrm>
        <a:prstGeom prst="rect">
          <a:avLst/>
        </a:prstGeom>
      </xdr:spPr>
    </xdr:pic>
    <xdr:clientData/>
  </xdr:twoCellAnchor>
  <xdr:twoCellAnchor>
    <xdr:from>
      <xdr:col>11</xdr:col>
      <xdr:colOff>314325</xdr:colOff>
      <xdr:row>44</xdr:row>
      <xdr:rowOff>152400</xdr:rowOff>
    </xdr:from>
    <xdr:to>
      <xdr:col>17</xdr:col>
      <xdr:colOff>166494</xdr:colOff>
      <xdr:row>49</xdr:row>
      <xdr:rowOff>157111</xdr:rowOff>
    </xdr:to>
    <xdr:grpSp>
      <xdr:nvGrpSpPr>
        <xdr:cNvPr id="31" name="Groupe 30">
          <a:extLst>
            <a:ext uri="{FF2B5EF4-FFF2-40B4-BE49-F238E27FC236}">
              <a16:creationId xmlns:a16="http://schemas.microsoft.com/office/drawing/2014/main" id="{00000000-0008-0000-0800-00001F000000}"/>
            </a:ext>
          </a:extLst>
        </xdr:cNvPr>
        <xdr:cNvGrpSpPr/>
      </xdr:nvGrpSpPr>
      <xdr:grpSpPr>
        <a:xfrm>
          <a:off x="8035925" y="8331200"/>
          <a:ext cx="4805169" cy="957211"/>
          <a:chOff x="7391400" y="8353425"/>
          <a:chExt cx="4424169" cy="957211"/>
        </a:xfrm>
      </xdr:grpSpPr>
      <xdr:sp macro="" textlink="">
        <xdr:nvSpPr>
          <xdr:cNvPr id="13" name="Flèche droite rayée 12">
            <a:extLst>
              <a:ext uri="{FF2B5EF4-FFF2-40B4-BE49-F238E27FC236}">
                <a16:creationId xmlns:a16="http://schemas.microsoft.com/office/drawing/2014/main" id="{00000000-0008-0000-0800-00000D000000}"/>
              </a:ext>
            </a:extLst>
          </xdr:cNvPr>
          <xdr:cNvSpPr/>
        </xdr:nvSpPr>
        <xdr:spPr>
          <a:xfrm>
            <a:off x="7391400" y="8682037"/>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pic>
        <xdr:nvPicPr>
          <xdr:cNvPr id="26" name="Image 25">
            <a:extLst>
              <a:ext uri="{FF2B5EF4-FFF2-40B4-BE49-F238E27FC236}">
                <a16:creationId xmlns:a16="http://schemas.microsoft.com/office/drawing/2014/main" id="{00000000-0008-0000-0800-00001A000000}"/>
              </a:ext>
            </a:extLst>
          </xdr:cNvPr>
          <xdr:cNvPicPr>
            <a:picLocks noChangeAspect="1"/>
          </xdr:cNvPicPr>
        </xdr:nvPicPr>
        <xdr:blipFill>
          <a:blip xmlns:r="http://schemas.openxmlformats.org/officeDocument/2006/relationships" r:embed="rId3"/>
          <a:stretch>
            <a:fillRect/>
          </a:stretch>
        </xdr:blipFill>
        <xdr:spPr>
          <a:xfrm>
            <a:off x="8443912" y="8353425"/>
            <a:ext cx="1580952" cy="447619"/>
          </a:xfrm>
          <a:prstGeom prst="rect">
            <a:avLst/>
          </a:prstGeom>
        </xdr:spPr>
      </xdr:pic>
      <xdr:pic>
        <xdr:nvPicPr>
          <xdr:cNvPr id="28" name="Image 27">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4"/>
          <a:stretch>
            <a:fillRect/>
          </a:stretch>
        </xdr:blipFill>
        <xdr:spPr>
          <a:xfrm>
            <a:off x="10263188" y="8372472"/>
            <a:ext cx="1552381" cy="409524"/>
          </a:xfrm>
          <a:prstGeom prst="rect">
            <a:avLst/>
          </a:prstGeom>
        </xdr:spPr>
      </xdr:pic>
      <xdr:pic>
        <xdr:nvPicPr>
          <xdr:cNvPr id="29" name="Image 28">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5"/>
          <a:stretch>
            <a:fillRect/>
          </a:stretch>
        </xdr:blipFill>
        <xdr:spPr>
          <a:xfrm>
            <a:off x="8458198" y="8901112"/>
            <a:ext cx="1552381" cy="409524"/>
          </a:xfrm>
          <a:prstGeom prst="rect">
            <a:avLst/>
          </a:prstGeom>
        </xdr:spPr>
      </xdr:pic>
      <xdr:pic>
        <xdr:nvPicPr>
          <xdr:cNvPr id="30" name="Imag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6"/>
          <a:stretch>
            <a:fillRect/>
          </a:stretch>
        </xdr:blipFill>
        <xdr:spPr>
          <a:xfrm>
            <a:off x="10263188" y="8901112"/>
            <a:ext cx="1552381" cy="409524"/>
          </a:xfrm>
          <a:prstGeom prst="rect">
            <a:avLst/>
          </a:prstGeom>
        </xdr:spPr>
      </xdr:pic>
    </xdr:grpSp>
    <xdr:clientData/>
  </xdr:twoCellAnchor>
  <xdr:twoCellAnchor>
    <xdr:from>
      <xdr:col>8</xdr:col>
      <xdr:colOff>28575</xdr:colOff>
      <xdr:row>53</xdr:row>
      <xdr:rowOff>147637</xdr:rowOff>
    </xdr:from>
    <xdr:to>
      <xdr:col>8</xdr:col>
      <xdr:colOff>742950</xdr:colOff>
      <xdr:row>55</xdr:row>
      <xdr:rowOff>52387</xdr:rowOff>
    </xdr:to>
    <xdr:sp macro="" textlink="">
      <xdr:nvSpPr>
        <xdr:cNvPr id="32" name="Flèche droite rayée 31">
          <a:extLst>
            <a:ext uri="{FF2B5EF4-FFF2-40B4-BE49-F238E27FC236}">
              <a16:creationId xmlns:a16="http://schemas.microsoft.com/office/drawing/2014/main" id="{00000000-0008-0000-0800-000020000000}"/>
            </a:ext>
          </a:extLst>
        </xdr:cNvPr>
        <xdr:cNvSpPr/>
      </xdr:nvSpPr>
      <xdr:spPr>
        <a:xfrm>
          <a:off x="4819650" y="10063162"/>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590550</xdr:colOff>
      <xdr:row>39</xdr:row>
      <xdr:rowOff>180975</xdr:rowOff>
    </xdr:from>
    <xdr:to>
      <xdr:col>14</xdr:col>
      <xdr:colOff>314325</xdr:colOff>
      <xdr:row>47</xdr:row>
      <xdr:rowOff>28575</xdr:rowOff>
    </xdr:to>
    <xdr:grpSp>
      <xdr:nvGrpSpPr>
        <xdr:cNvPr id="36" name="Groupe 35">
          <a:extLst>
            <a:ext uri="{FF2B5EF4-FFF2-40B4-BE49-F238E27FC236}">
              <a16:creationId xmlns:a16="http://schemas.microsoft.com/office/drawing/2014/main" id="{00000000-0008-0000-0800-000024000000}"/>
            </a:ext>
          </a:extLst>
        </xdr:cNvPr>
        <xdr:cNvGrpSpPr/>
      </xdr:nvGrpSpPr>
      <xdr:grpSpPr>
        <a:xfrm>
          <a:off x="5835650" y="7407275"/>
          <a:ext cx="4676775" cy="1371600"/>
          <a:chOff x="5381625" y="7429500"/>
          <a:chExt cx="4295775" cy="1371600"/>
        </a:xfrm>
      </xdr:grpSpPr>
      <xdr:sp macro="" textlink="">
        <xdr:nvSpPr>
          <xdr:cNvPr id="33" name="Ellipse 32">
            <a:extLst>
              <a:ext uri="{FF2B5EF4-FFF2-40B4-BE49-F238E27FC236}">
                <a16:creationId xmlns:a16="http://schemas.microsoft.com/office/drawing/2014/main" id="{00000000-0008-0000-0800-000021000000}"/>
              </a:ext>
            </a:extLst>
          </xdr:cNvPr>
          <xdr:cNvSpPr/>
        </xdr:nvSpPr>
        <xdr:spPr>
          <a:xfrm>
            <a:off x="5381625" y="7991475"/>
            <a:ext cx="933450" cy="8096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4" name="Line 4">
            <a:extLst>
              <a:ext uri="{FF2B5EF4-FFF2-40B4-BE49-F238E27FC236}">
                <a16:creationId xmlns:a16="http://schemas.microsoft.com/office/drawing/2014/main" id="{00000000-0008-0000-0800-000022000000}"/>
              </a:ext>
            </a:extLst>
          </xdr:cNvPr>
          <xdr:cNvSpPr>
            <a:spLocks noChangeShapeType="1"/>
          </xdr:cNvSpPr>
        </xdr:nvSpPr>
        <xdr:spPr bwMode="auto">
          <a:xfrm flipV="1">
            <a:off x="5838825" y="7562849"/>
            <a:ext cx="1219200" cy="447675"/>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sp macro="" textlink="">
        <xdr:nvSpPr>
          <xdr:cNvPr id="35" name="ZoneTexte 34">
            <a:extLst>
              <a:ext uri="{FF2B5EF4-FFF2-40B4-BE49-F238E27FC236}">
                <a16:creationId xmlns:a16="http://schemas.microsoft.com/office/drawing/2014/main" id="{00000000-0008-0000-0800-000023000000}"/>
              </a:ext>
            </a:extLst>
          </xdr:cNvPr>
          <xdr:cNvSpPr txBox="1"/>
        </xdr:nvSpPr>
        <xdr:spPr>
          <a:xfrm>
            <a:off x="7077075" y="7429500"/>
            <a:ext cx="26003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On appelle</a:t>
            </a:r>
            <a:r>
              <a:rPr lang="fr-FR" sz="1100" baseline="0"/>
              <a:t> cela un tableau de paramètres.</a:t>
            </a:r>
            <a:endParaRPr lang="fr-FR"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1</xdr:rowOff>
    </xdr:from>
    <xdr:to>
      <xdr:col>8</xdr:col>
      <xdr:colOff>0</xdr:colOff>
      <xdr:row>6</xdr:row>
      <xdr:rowOff>19051</xdr:rowOff>
    </xdr:to>
    <xdr:sp macro="" textlink="">
      <xdr:nvSpPr>
        <xdr:cNvPr id="2" name="Text Box 1">
          <a:extLst>
            <a:ext uri="{FF2B5EF4-FFF2-40B4-BE49-F238E27FC236}">
              <a16:creationId xmlns:a16="http://schemas.microsoft.com/office/drawing/2014/main" id="{00000000-0008-0000-0900-000002000000}"/>
            </a:ext>
          </a:extLst>
        </xdr:cNvPr>
        <xdr:cNvSpPr txBox="1">
          <a:spLocks noChangeArrowheads="1"/>
        </xdr:cNvSpPr>
      </xdr:nvSpPr>
      <xdr:spPr bwMode="auto">
        <a:xfrm>
          <a:off x="762000" y="190501"/>
          <a:ext cx="3724275" cy="97155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1" i="0" u="none" strike="noStrike" baseline="0">
              <a:solidFill>
                <a:srgbClr val="FF0000"/>
              </a:solidFill>
              <a:latin typeface="+mn-lt"/>
              <a:cs typeface="Arial"/>
            </a:rPr>
            <a:t>1-</a:t>
          </a:r>
          <a:r>
            <a:rPr lang="fr-FR" sz="1100" b="0" i="0" u="none" strike="noStrike" baseline="0">
              <a:solidFill>
                <a:sysClr val="windowText" lastClr="000000"/>
              </a:solidFill>
              <a:latin typeface="+mn-lt"/>
              <a:cs typeface="Arial"/>
            </a:rPr>
            <a:t> Calculer le nombre de ventes réalisées par les femmes</a:t>
          </a:r>
        </a:p>
        <a:p>
          <a:pPr algn="l" rtl="0">
            <a:defRPr sz="1000"/>
          </a:pPr>
          <a:r>
            <a:rPr lang="fr-FR" sz="1100" b="1" i="0" u="none" strike="noStrike" baseline="0">
              <a:solidFill>
                <a:srgbClr val="FF0000"/>
              </a:solidFill>
              <a:latin typeface="+mn-lt"/>
              <a:cs typeface="Arial"/>
            </a:rPr>
            <a:t>2-</a:t>
          </a:r>
          <a:r>
            <a:rPr lang="fr-FR" sz="1100" b="0" i="0" u="none" strike="noStrike" baseline="0">
              <a:solidFill>
                <a:sysClr val="windowText" lastClr="000000"/>
              </a:solidFill>
              <a:latin typeface="+mn-lt"/>
              <a:cs typeface="Arial"/>
            </a:rPr>
            <a:t> Calculer le nombre de ventes  réalisées par Sandrine</a:t>
          </a:r>
        </a:p>
        <a:p>
          <a:pPr algn="l" rtl="0">
            <a:defRPr sz="1000"/>
          </a:pPr>
          <a:endParaRPr lang="fr-FR" sz="1100" b="0" i="0" u="none" strike="noStrike" baseline="0">
            <a:solidFill>
              <a:sysClr val="windowText" lastClr="000000"/>
            </a:solidFill>
            <a:latin typeface="+mn-lt"/>
            <a:cs typeface="Arial"/>
          </a:endParaRPr>
        </a:p>
        <a:p>
          <a:pPr algn="l" rtl="0">
            <a:defRPr sz="1000"/>
          </a:pPr>
          <a:r>
            <a:rPr lang="fr-FR" sz="1100" b="0" i="1" u="none" strike="noStrike" baseline="0">
              <a:solidFill>
                <a:sysClr val="windowText" lastClr="000000"/>
              </a:solidFill>
              <a:latin typeface="+mn-lt"/>
              <a:cs typeface="Arial"/>
            </a:rPr>
            <a:t>Faire un tableau de paramètres pour changer facilement le genre (question 1) et le commercial  (question 2).</a:t>
          </a:r>
        </a:p>
      </xdr:txBody>
    </xdr:sp>
    <xdr:clientData/>
  </xdr:twoCellAnchor>
  <xdr:twoCellAnchor>
    <xdr:from>
      <xdr:col>7</xdr:col>
      <xdr:colOff>400050</xdr:colOff>
      <xdr:row>12</xdr:row>
      <xdr:rowOff>85725</xdr:rowOff>
    </xdr:from>
    <xdr:to>
      <xdr:col>11</xdr:col>
      <xdr:colOff>28368</xdr:colOff>
      <xdr:row>18</xdr:row>
      <xdr:rowOff>114154</xdr:rowOff>
    </xdr:to>
    <xdr:grpSp>
      <xdr:nvGrpSpPr>
        <xdr:cNvPr id="5" name="Groupe 4">
          <a:extLst>
            <a:ext uri="{FF2B5EF4-FFF2-40B4-BE49-F238E27FC236}">
              <a16:creationId xmlns:a16="http://schemas.microsoft.com/office/drawing/2014/main" id="{00000000-0008-0000-0900-000005000000}"/>
            </a:ext>
          </a:extLst>
        </xdr:cNvPr>
        <xdr:cNvGrpSpPr/>
      </xdr:nvGrpSpPr>
      <xdr:grpSpPr>
        <a:xfrm>
          <a:off x="4565650" y="2371725"/>
          <a:ext cx="2930318" cy="1171429"/>
          <a:chOff x="4238625" y="1962150"/>
          <a:chExt cx="2676318" cy="1171429"/>
        </a:xfrm>
      </xdr:grpSpPr>
      <xdr:pic>
        <xdr:nvPicPr>
          <xdr:cNvPr id="3" name="Imag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5257800" y="1962150"/>
            <a:ext cx="1657143" cy="1171429"/>
          </a:xfrm>
          <a:prstGeom prst="rect">
            <a:avLst/>
          </a:prstGeom>
          <a:ln w="28575">
            <a:solidFill>
              <a:srgbClr val="0070C0"/>
            </a:solidFill>
          </a:ln>
        </xdr:spPr>
      </xdr:pic>
      <xdr:sp macro="" textlink="">
        <xdr:nvSpPr>
          <xdr:cNvPr id="4" name="Flèche droite rayée 3">
            <a:extLst>
              <a:ext uri="{FF2B5EF4-FFF2-40B4-BE49-F238E27FC236}">
                <a16:creationId xmlns:a16="http://schemas.microsoft.com/office/drawing/2014/main" id="{00000000-0008-0000-0900-000004000000}"/>
              </a:ext>
            </a:extLst>
          </xdr:cNvPr>
          <xdr:cNvSpPr/>
        </xdr:nvSpPr>
        <xdr:spPr>
          <a:xfrm>
            <a:off x="4238625" y="2404989"/>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xdr:colOff>
      <xdr:row>1</xdr:row>
      <xdr:rowOff>0</xdr:rowOff>
    </xdr:from>
    <xdr:to>
      <xdr:col>5</xdr:col>
      <xdr:colOff>0</xdr:colOff>
      <xdr:row>2</xdr:row>
      <xdr:rowOff>0</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762001" y="190500"/>
          <a:ext cx="3181349" cy="77152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1" i="0" u="none" strike="noStrike" baseline="0">
              <a:solidFill>
                <a:srgbClr val="FF0000"/>
              </a:solidFill>
              <a:latin typeface="+mn-lt"/>
              <a:cs typeface="Arial"/>
            </a:rPr>
            <a:t>1-</a:t>
          </a:r>
          <a:r>
            <a:rPr lang="fr-FR" sz="1100" b="0" i="0" u="none" strike="noStrike" baseline="0">
              <a:solidFill>
                <a:sysClr val="windowText" lastClr="000000"/>
              </a:solidFill>
              <a:latin typeface="+mn-lt"/>
              <a:cs typeface="Arial"/>
            </a:rPr>
            <a:t> Calculer le nombre de places de concert vendues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2-</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Calculer le nombre de places vendues à Lyon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3-</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Calculer le nombre de places vendues dont le prix est strictement supérieur à 100€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algn="l" rtl="0">
            <a:defRPr sz="1000"/>
          </a:pPr>
          <a:r>
            <a:rPr lang="fr-FR" sz="1100" b="0" i="1" u="none" strike="noStrike" baseline="0">
              <a:solidFill>
                <a:sysClr val="windowText" lastClr="000000"/>
              </a:solidFill>
              <a:latin typeface="+mn-lt"/>
              <a:cs typeface="Arial"/>
            </a:rPr>
            <a:t>Faire un tableau de paramètres pour chaque question</a:t>
          </a:r>
        </a:p>
      </xdr:txBody>
    </xdr:sp>
    <xdr:clientData/>
  </xdr:twoCellAnchor>
  <xdr:twoCellAnchor>
    <xdr:from>
      <xdr:col>9</xdr:col>
      <xdr:colOff>19050</xdr:colOff>
      <xdr:row>5</xdr:row>
      <xdr:rowOff>95250</xdr:rowOff>
    </xdr:from>
    <xdr:to>
      <xdr:col>12</xdr:col>
      <xdr:colOff>418873</xdr:colOff>
      <xdr:row>11</xdr:row>
      <xdr:rowOff>95106</xdr:rowOff>
    </xdr:to>
    <xdr:grpSp>
      <xdr:nvGrpSpPr>
        <xdr:cNvPr id="8" name="Groupe 7">
          <a:extLst>
            <a:ext uri="{FF2B5EF4-FFF2-40B4-BE49-F238E27FC236}">
              <a16:creationId xmlns:a16="http://schemas.microsoft.com/office/drawing/2014/main" id="{00000000-0008-0000-0A00-000008000000}"/>
            </a:ext>
          </a:extLst>
        </xdr:cNvPr>
        <xdr:cNvGrpSpPr/>
      </xdr:nvGrpSpPr>
      <xdr:grpSpPr>
        <a:xfrm>
          <a:off x="8286750" y="1974850"/>
          <a:ext cx="2876323" cy="1155556"/>
          <a:chOff x="7620000" y="1704975"/>
          <a:chExt cx="2685823" cy="1152381"/>
        </a:xfrm>
      </xdr:grpSpPr>
      <xdr:sp macro="" textlink="">
        <xdr:nvSpPr>
          <xdr:cNvPr id="5" name="Flèche droite rayée 3">
            <a:extLst>
              <a:ext uri="{FF2B5EF4-FFF2-40B4-BE49-F238E27FC236}">
                <a16:creationId xmlns:a16="http://schemas.microsoft.com/office/drawing/2014/main" id="{00000000-0008-0000-0A00-000005000000}"/>
              </a:ext>
            </a:extLst>
          </xdr:cNvPr>
          <xdr:cNvSpPr/>
        </xdr:nvSpPr>
        <xdr:spPr>
          <a:xfrm>
            <a:off x="7620000" y="2138290"/>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pic>
        <xdr:nvPicPr>
          <xdr:cNvPr id="7" name="Imag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1"/>
          <a:stretch>
            <a:fillRect/>
          </a:stretch>
        </xdr:blipFill>
        <xdr:spPr>
          <a:xfrm>
            <a:off x="8486775" y="1704975"/>
            <a:ext cx="1819048" cy="1152381"/>
          </a:xfrm>
          <a:prstGeom prst="rect">
            <a:avLst/>
          </a:prstGeom>
          <a:ln w="28575">
            <a:solidFill>
              <a:srgbClr val="0070C0"/>
            </a:solidFill>
          </a:ln>
        </xdr:spPr>
      </xdr:pic>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742950</xdr:colOff>
      <xdr:row>1</xdr:row>
      <xdr:rowOff>9525</xdr:rowOff>
    </xdr:from>
    <xdr:to>
      <xdr:col>7</xdr:col>
      <xdr:colOff>0</xdr:colOff>
      <xdr:row>4</xdr:row>
      <xdr:rowOff>19050</xdr:rowOff>
    </xdr:to>
    <xdr:sp macro="" textlink="">
      <xdr:nvSpPr>
        <xdr:cNvPr id="2" name="ZoneTexte 1">
          <a:extLst>
            <a:ext uri="{FF2B5EF4-FFF2-40B4-BE49-F238E27FC236}">
              <a16:creationId xmlns:a16="http://schemas.microsoft.com/office/drawing/2014/main" id="{00000000-0008-0000-0B00-000002000000}"/>
            </a:ext>
          </a:extLst>
        </xdr:cNvPr>
        <xdr:cNvSpPr txBox="1"/>
      </xdr:nvSpPr>
      <xdr:spPr>
        <a:xfrm>
          <a:off x="742950" y="200025"/>
          <a:ext cx="6467475" cy="5524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ysClr val="windowText" lastClr="000000"/>
              </a:solidFill>
            </a:rPr>
            <a:t>Une enquête a été réalisée</a:t>
          </a:r>
          <a:r>
            <a:rPr lang="fr-FR" sz="1100" baseline="0">
              <a:solidFill>
                <a:sysClr val="windowText" lastClr="000000"/>
              </a:solidFill>
            </a:rPr>
            <a:t> auprès de 50 familles françaises pour connaître le nombre d'enfants que compte leur foyer. Les résultats bruts sont dans la cellule C6.</a:t>
          </a:r>
          <a:endParaRPr lang="fr-FR" sz="1100">
            <a:solidFill>
              <a:sysClr val="windowText" lastClr="000000"/>
            </a:solidFill>
          </a:endParaRPr>
        </a:p>
      </xdr:txBody>
    </xdr:sp>
    <xdr:clientData/>
  </xdr:twoCellAnchor>
  <xdr:twoCellAnchor>
    <xdr:from>
      <xdr:col>1</xdr:col>
      <xdr:colOff>9527</xdr:colOff>
      <xdr:row>7</xdr:row>
      <xdr:rowOff>9525</xdr:rowOff>
    </xdr:from>
    <xdr:to>
      <xdr:col>6</xdr:col>
      <xdr:colOff>1419225</xdr:colOff>
      <xdr:row>25</xdr:row>
      <xdr:rowOff>0</xdr:rowOff>
    </xdr:to>
    <xdr:sp macro="" textlink="">
      <xdr:nvSpPr>
        <xdr:cNvPr id="3" name="Text Box 1">
          <a:extLst>
            <a:ext uri="{FF2B5EF4-FFF2-40B4-BE49-F238E27FC236}">
              <a16:creationId xmlns:a16="http://schemas.microsoft.com/office/drawing/2014/main" id="{00000000-0008-0000-0B00-000003000000}"/>
            </a:ext>
          </a:extLst>
        </xdr:cNvPr>
        <xdr:cNvSpPr txBox="1">
          <a:spLocks noChangeArrowheads="1"/>
        </xdr:cNvSpPr>
      </xdr:nvSpPr>
      <xdr:spPr bwMode="auto">
        <a:xfrm>
          <a:off x="771527" y="1314450"/>
          <a:ext cx="6581773" cy="372427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Copier les données brutes (cellule C6) en K6.</a:t>
          </a:r>
        </a:p>
        <a:p>
          <a:pPr algn="l" rtl="0">
            <a:defRPr sz="1000"/>
          </a:pPr>
          <a:r>
            <a:rPr lang="fr-FR" sz="1100" b="1" i="0" u="none" strike="noStrike" baseline="0">
              <a:solidFill>
                <a:srgbClr val="FF0000"/>
              </a:solidFill>
              <a:latin typeface="+mn-lt"/>
              <a:cs typeface="Arial"/>
            </a:rPr>
            <a:t>2-</a:t>
          </a:r>
          <a:r>
            <a:rPr lang="fr-FR" sz="1100" b="0" i="0" u="none" strike="noStrike" baseline="0">
              <a:solidFill>
                <a:sysClr val="windowText" lastClr="000000"/>
              </a:solidFill>
              <a:latin typeface="+mn-lt"/>
              <a:cs typeface="Arial"/>
            </a:rPr>
            <a:t> Convertir la plage de données  (Cellule K6) pour mettre les données en colonnes.</a:t>
          </a:r>
        </a:p>
        <a:p>
          <a:pPr algn="l" rtl="0">
            <a:defRPr sz="1000"/>
          </a:pPr>
          <a:r>
            <a:rPr lang="fr-FR" sz="1100" b="1" i="0" u="none" strike="noStrike" baseline="0">
              <a:solidFill>
                <a:srgbClr val="FF0000"/>
              </a:solidFill>
              <a:latin typeface="+mn-lt"/>
              <a:cs typeface="Arial"/>
            </a:rPr>
            <a:t>3-</a:t>
          </a:r>
          <a:r>
            <a:rPr lang="fr-FR" sz="1100" b="0" i="0" u="none" strike="noStrike" baseline="0">
              <a:solidFill>
                <a:sysClr val="windowText" lastClr="000000"/>
              </a:solidFill>
              <a:latin typeface="+mn-lt"/>
              <a:cs typeface="Arial"/>
            </a:rPr>
            <a:t> Effectuer un copier de toutes les données mises en colonnes à partir de K6</a:t>
          </a:r>
        </a:p>
        <a:p>
          <a:pPr algn="l" rtl="0">
            <a:defRPr sz="1000"/>
          </a:pPr>
          <a:r>
            <a:rPr lang="fr-FR" sz="1100" b="1" i="0" u="none" strike="noStrike" baseline="0">
              <a:solidFill>
                <a:srgbClr val="FF0000"/>
              </a:solidFill>
              <a:latin typeface="+mn-lt"/>
              <a:cs typeface="Arial"/>
            </a:rPr>
            <a:t>4-</a:t>
          </a:r>
          <a:r>
            <a:rPr lang="fr-FR" sz="1100" b="0" i="0" u="none" strike="noStrike" baseline="0">
              <a:solidFill>
                <a:srgbClr val="FF0000"/>
              </a:solidFill>
              <a:latin typeface="+mn-lt"/>
              <a:cs typeface="Arial"/>
            </a:rPr>
            <a:t> </a:t>
          </a:r>
          <a:r>
            <a:rPr lang="fr-FR" sz="1100" b="0" i="0" u="none" strike="noStrike" baseline="0">
              <a:solidFill>
                <a:sysClr val="windowText" lastClr="000000"/>
              </a:solidFill>
              <a:latin typeface="+mn-lt"/>
              <a:cs typeface="Arial"/>
            </a:rPr>
            <a:t>Effectuer  un  collage spécial </a:t>
          </a:r>
          <a:r>
            <a:rPr lang="fr-FR" sz="1100" b="0" i="1" u="none" strike="noStrike" baseline="0">
              <a:solidFill>
                <a:sysClr val="windowText" lastClr="000000"/>
              </a:solidFill>
              <a:latin typeface="+mn-lt"/>
              <a:cs typeface="Arial"/>
            </a:rPr>
            <a:t>Transposé</a:t>
          </a:r>
          <a:r>
            <a:rPr lang="fr-FR" sz="1100" b="0" i="0" u="none" strike="noStrike" baseline="0">
              <a:solidFill>
                <a:sysClr val="windowText" lastClr="000000"/>
              </a:solidFill>
              <a:latin typeface="+mn-lt"/>
              <a:cs typeface="Arial"/>
            </a:rPr>
            <a:t>  à partir de la cellule B29 (Cf. encadré).</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5-</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Effacer les données en colonnes (colonnes K6 et sivantes)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6-</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Créer la liste exhaustive des modalités du caractère "Nombre d'enfants par famille" à partir de la cellule E29</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ysClr val="windowText" lastClr="000000"/>
              </a:solidFill>
              <a:effectLst/>
              <a:uLnTx/>
              <a:uFillTx/>
              <a:latin typeface="+mn-lt"/>
              <a:ea typeface="+mn-ea"/>
              <a:cs typeface="Arial"/>
            </a:rPr>
            <a:t> (Créer signifie faire une </a:t>
          </a:r>
          <a:r>
            <a:rPr kumimoji="0" lang="fr-FR" sz="1100" b="1" i="0" u="none" strike="noStrike" kern="0" cap="none" spc="0" normalizeH="0" baseline="0" noProof="0">
              <a:ln>
                <a:noFill/>
              </a:ln>
              <a:solidFill>
                <a:sysClr val="windowText" lastClr="000000"/>
              </a:solidFill>
              <a:effectLst/>
              <a:uLnTx/>
              <a:uFillTx/>
              <a:latin typeface="+mn-lt"/>
              <a:ea typeface="+mn-ea"/>
              <a:cs typeface="Arial"/>
            </a:rPr>
            <a:t>nouvelle</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liste...)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7-</a:t>
          </a:r>
          <a:r>
            <a:rPr kumimoji="0" lang="fr-FR" sz="1100" b="0" i="0" u="none" strike="noStrike" kern="0" cap="none" spc="0" normalizeH="0" baseline="0" noProof="0">
              <a:ln>
                <a:noFill/>
              </a:ln>
              <a:solidFill>
                <a:srgbClr val="FF0000"/>
              </a:solidFill>
              <a:effectLst/>
              <a:uLnTx/>
              <a:uFillTx/>
              <a:latin typeface="+mn-lt"/>
              <a:ea typeface="+mn-ea"/>
              <a:cs typeface="Arial"/>
            </a:rPr>
            <a:t>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Ajouter l'intitulé de la colonne en E28 ("</a:t>
          </a:r>
          <a:r>
            <a:rPr kumimoji="0" lang="fr-FR" sz="1100" b="0" i="1" u="none" strike="noStrike" kern="0" cap="none" spc="0" normalizeH="0" baseline="0" noProof="0">
              <a:ln>
                <a:noFill/>
              </a:ln>
              <a:solidFill>
                <a:sysClr val="windowText" lastClr="000000"/>
              </a:solidFill>
              <a:effectLst/>
              <a:uLnTx/>
              <a:uFillTx/>
              <a:latin typeface="+mn-lt"/>
              <a:ea typeface="+mn-ea"/>
              <a:cs typeface="Arial"/>
            </a:rPr>
            <a:t>Nombre d'enfants par famille (x</a:t>
          </a:r>
          <a:r>
            <a:rPr kumimoji="0" lang="fr-FR" sz="1100" b="0" i="1" u="none" strike="noStrike" kern="0" cap="none" spc="0" normalizeH="0" baseline="-25000" noProof="0">
              <a:ln>
                <a:noFill/>
              </a:ln>
              <a:solidFill>
                <a:sysClr val="windowText" lastClr="000000"/>
              </a:solidFill>
              <a:effectLst/>
              <a:uLnTx/>
              <a:uFillTx/>
              <a:latin typeface="+mn-lt"/>
              <a:ea typeface="+mn-ea"/>
              <a:cs typeface="Arial"/>
            </a:rPr>
            <a:t>i</a:t>
          </a:r>
          <a:r>
            <a:rPr kumimoji="0" lang="fr-FR" sz="1100" b="0" i="1" u="none" strike="noStrike" kern="0" cap="none" spc="0" normalizeH="0" baseline="0" noProof="0">
              <a:ln>
                <a:noFill/>
              </a:ln>
              <a:solidFill>
                <a:sysClr val="windowText" lastClr="000000"/>
              </a:solidFill>
              <a:effectLst/>
              <a:uLnTx/>
              <a:uFillTx/>
              <a:latin typeface="+mn-lt"/>
              <a:ea typeface="+mn-ea"/>
              <a:cs typeface="Arial"/>
            </a:rPr>
            <a:t>)"</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8-</a:t>
          </a:r>
          <a:r>
            <a:rPr kumimoji="0" lang="fr-FR" sz="1100" b="0" i="0" u="none" strike="noStrike" kern="0" cap="none" spc="0" normalizeH="0" baseline="0" noProof="0">
              <a:ln>
                <a:noFill/>
              </a:ln>
              <a:solidFill>
                <a:srgbClr val="FF0000"/>
              </a:solidFill>
              <a:effectLst/>
              <a:uLnTx/>
              <a:uFillTx/>
              <a:latin typeface="+mn-lt"/>
              <a:ea typeface="+mn-ea"/>
              <a:cs typeface="Arial"/>
            </a:rPr>
            <a:t>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Trier la liste par ordre croissant du nombre d'enfants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9-</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F28, saisir l'en-tête de colonne "</a:t>
          </a:r>
          <a:r>
            <a:rPr kumimoji="0" lang="fr-FR" sz="1100" b="0" i="1" u="none" strike="noStrike" kern="0" cap="none" spc="0" normalizeH="0" baseline="0" noProof="0">
              <a:ln>
                <a:noFill/>
              </a:ln>
              <a:solidFill>
                <a:sysClr val="windowText" lastClr="000000"/>
              </a:solidFill>
              <a:effectLst/>
              <a:uLnTx/>
              <a:uFillTx/>
              <a:latin typeface="+mn-lt"/>
              <a:ea typeface="+mn-ea"/>
              <a:cs typeface="Arial"/>
            </a:rPr>
            <a:t>Effectif (n</a:t>
          </a:r>
          <a:r>
            <a:rPr kumimoji="0" lang="fr-FR" sz="1100" b="0" i="1" u="none" strike="noStrike" kern="0" cap="none" spc="0" normalizeH="0" baseline="-25000" noProof="0">
              <a:ln>
                <a:noFill/>
              </a:ln>
              <a:solidFill>
                <a:sysClr val="windowText" lastClr="000000"/>
              </a:solidFill>
              <a:effectLst/>
              <a:uLnTx/>
              <a:uFillTx/>
              <a:latin typeface="+mn-lt"/>
              <a:ea typeface="+mn-ea"/>
              <a:cs typeface="Arial"/>
            </a:rPr>
            <a:t>i</a:t>
          </a:r>
          <a:r>
            <a:rPr kumimoji="0" lang="fr-FR" sz="1100" b="0" i="1" u="none" strike="noStrike" kern="0" cap="none" spc="0" normalizeH="0" baseline="0" noProof="0">
              <a:ln>
                <a:noFill/>
              </a:ln>
              <a:solidFill>
                <a:sysClr val="windowText" lastClr="000000"/>
              </a:solidFill>
              <a:effectLst/>
              <a:uLnTx/>
              <a:uFillTx/>
              <a:latin typeface="+mn-lt"/>
              <a:ea typeface="+mn-ea"/>
              <a:cs typeface="Arial"/>
            </a:rPr>
            <a:t>)</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a:t>
          </a:r>
        </a:p>
        <a:p>
          <a:pPr rtl="0" eaLnBrk="1" fontAlgn="auto" latinLnBrk="0" hangingPunct="1"/>
          <a:r>
            <a:rPr lang="fr-FR" sz="1100" b="1" i="0" baseline="0">
              <a:solidFill>
                <a:srgbClr val="FF0000"/>
              </a:solidFill>
              <a:effectLst/>
              <a:latin typeface="+mn-lt"/>
              <a:ea typeface="+mn-ea"/>
              <a:cs typeface="+mn-cs"/>
            </a:rPr>
            <a:t>10-</a:t>
          </a:r>
          <a:r>
            <a:rPr lang="fr-FR" sz="1100" b="0" i="0" baseline="0">
              <a:effectLst/>
              <a:latin typeface="+mn-lt"/>
              <a:ea typeface="+mn-ea"/>
              <a:cs typeface="+mn-cs"/>
            </a:rPr>
            <a:t> Remplir la cellule  F29  à l'aide d'une fonction  pour compter le nombre d'individu de la 1</a:t>
          </a:r>
          <a:r>
            <a:rPr lang="fr-FR" sz="1100" b="0" i="0" baseline="30000">
              <a:effectLst/>
              <a:latin typeface="+mn-lt"/>
              <a:ea typeface="+mn-ea"/>
              <a:cs typeface="+mn-cs"/>
            </a:rPr>
            <a:t>ère</a:t>
          </a:r>
          <a:r>
            <a:rPr lang="fr-FR" sz="1100" b="0" i="0" baseline="0">
              <a:effectLst/>
              <a:latin typeface="+mn-lt"/>
              <a:ea typeface="+mn-ea"/>
              <a:cs typeface="+mn-cs"/>
            </a:rPr>
            <a:t> modalité.</a:t>
          </a:r>
          <a:endParaRPr lang="fr-FR">
            <a:effectLst/>
          </a:endParaRPr>
        </a:p>
        <a:p>
          <a:pPr rtl="0" eaLnBrk="1" fontAlgn="auto" latinLnBrk="0" hangingPunct="1"/>
          <a:r>
            <a:rPr lang="fr-FR" sz="1100" b="1" i="0" baseline="0">
              <a:solidFill>
                <a:srgbClr val="FF0000"/>
              </a:solidFill>
              <a:effectLst/>
              <a:latin typeface="+mn-lt"/>
              <a:ea typeface="+mn-ea"/>
              <a:cs typeface="+mn-cs"/>
            </a:rPr>
            <a:t>11-</a:t>
          </a:r>
          <a:r>
            <a:rPr lang="fr-FR" sz="1100" b="1" i="0" baseline="0">
              <a:effectLst/>
              <a:latin typeface="+mn-lt"/>
              <a:ea typeface="+mn-ea"/>
              <a:cs typeface="+mn-cs"/>
            </a:rPr>
            <a:t> </a:t>
          </a:r>
          <a:r>
            <a:rPr lang="fr-FR" sz="1100" b="0" i="0" baseline="0">
              <a:effectLst/>
              <a:latin typeface="+mn-lt"/>
              <a:ea typeface="+mn-ea"/>
              <a:cs typeface="+mn-cs"/>
            </a:rPr>
            <a:t>Sur la formule précédente, mettre un $ devant le 29 de B29 et un $ devant le 78 de B78...</a:t>
          </a:r>
        </a:p>
        <a:p>
          <a:pPr rtl="0" eaLnBrk="1" fontAlgn="auto" latinLnBrk="0" hangingPunct="1"/>
          <a:r>
            <a:rPr lang="fr-FR" sz="1100" b="1" i="1" baseline="0">
              <a:effectLst/>
              <a:latin typeface="+mn-lt"/>
              <a:ea typeface="+mn-ea"/>
              <a:cs typeface="+mn-cs"/>
            </a:rPr>
            <a:t>On expliquera dans le prochain classeur le pourquoi de cette étape...Patience !</a:t>
          </a:r>
          <a:endParaRPr lang="fr-FR" b="1" i="1">
            <a:effectLst/>
          </a:endParaRPr>
        </a:p>
        <a:p>
          <a:pPr rtl="0" eaLnBrk="1" fontAlgn="auto" latinLnBrk="0" hangingPunct="1"/>
          <a:r>
            <a:rPr lang="fr-FR" sz="1100" b="1" i="0" baseline="0">
              <a:solidFill>
                <a:srgbClr val="FF0000"/>
              </a:solidFill>
              <a:effectLst/>
              <a:latin typeface="+mn-lt"/>
              <a:ea typeface="+mn-ea"/>
              <a:cs typeface="+mn-cs"/>
            </a:rPr>
            <a:t>12-</a:t>
          </a:r>
          <a:r>
            <a:rPr lang="fr-FR" sz="1100" b="0" i="0" baseline="0">
              <a:effectLst/>
              <a:latin typeface="+mn-lt"/>
              <a:ea typeface="+mn-ea"/>
              <a:cs typeface="+mn-cs"/>
            </a:rPr>
            <a:t> Recopier la formule jusqu'en F38</a:t>
          </a:r>
          <a:endParaRPr lang="fr-FR">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13-</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E40, Saisir Total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14-</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F40, calculer la somme des effectifs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15-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Ajouter le titre "Nombre d'enfants par ménage dans un  échantillon de 50 familles" en E27</a:t>
          </a:r>
        </a:p>
        <a:p>
          <a:pPr marL="0" marR="0" lvl="0" indent="0" defTabSz="914400" rtl="0" eaLnBrk="1" fontAlgn="auto" latinLnBrk="0" hangingPunct="1">
            <a:lnSpc>
              <a:spcPct val="100000"/>
            </a:lnSpc>
            <a:spcBef>
              <a:spcPts val="0"/>
            </a:spcBef>
            <a:spcAft>
              <a:spcPts val="0"/>
            </a:spcAft>
            <a:buClrTx/>
            <a:buSzTx/>
            <a:buFontTx/>
            <a:buNone/>
            <a:tabLst/>
            <a:defRPr/>
          </a:pPr>
          <a:r>
            <a:rPr kumimoji="0" lang="fr-FR" sz="1100" b="1" i="0" u="none" strike="noStrike" kern="0" cap="none" spc="0" normalizeH="0" baseline="0" noProof="0">
              <a:ln>
                <a:noFill/>
              </a:ln>
              <a:solidFill>
                <a:srgbClr val="FF0000"/>
              </a:solidFill>
              <a:effectLst/>
              <a:uLnTx/>
              <a:uFillTx/>
              <a:latin typeface="+mn-lt"/>
              <a:ea typeface="+mn-ea"/>
              <a:cs typeface="+mn-cs"/>
            </a:rPr>
            <a:t>16-</a:t>
          </a:r>
          <a:r>
            <a:rPr kumimoji="0" lang="fr-FR" sz="1100" b="0" i="0" u="none" strike="noStrike" kern="0" cap="none" spc="0" normalizeH="0" baseline="0" noProof="0">
              <a:ln>
                <a:noFill/>
              </a:ln>
              <a:solidFill>
                <a:sysClr val="windowText" lastClr="000000"/>
              </a:solidFill>
              <a:effectLst/>
              <a:uLnTx/>
              <a:uFillTx/>
              <a:latin typeface="+mn-lt"/>
              <a:ea typeface="+mn-ea"/>
              <a:cs typeface="+mn-cs"/>
            </a:rPr>
            <a:t> Centrer ce titre sur les colonnes E27 et F27.</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17-</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Enlever le quadrillage et présenter convenablement le tableau.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1" u="none" strike="noStrike" kern="0" cap="none" spc="0" normalizeH="0" baseline="0" noProof="0">
              <a:ln>
                <a:noFill/>
              </a:ln>
              <a:solidFill>
                <a:sysClr val="windowText" lastClr="000000"/>
              </a:solidFill>
              <a:effectLst/>
              <a:uLnTx/>
              <a:uFillTx/>
              <a:latin typeface="+mn-lt"/>
              <a:ea typeface="+mn-ea"/>
              <a:cs typeface="Arial"/>
            </a:rPr>
            <a:t>Police Calibri, taille 12 pour les données (sauf le total) et 16 pour le reste y compris le total...</a:t>
          </a:r>
        </a:p>
        <a:p>
          <a:pPr algn="l" rtl="0">
            <a:defRPr sz="1000"/>
          </a:pPr>
          <a:endParaRPr lang="fr-FR" sz="1100" b="0" i="0" u="none" strike="noStrike" baseline="0">
            <a:solidFill>
              <a:sysClr val="windowText" lastClr="000000"/>
            </a:solidFill>
            <a:latin typeface="+mn-lt"/>
            <a:cs typeface="Arial"/>
          </a:endParaRPr>
        </a:p>
      </xdr:txBody>
    </xdr:sp>
    <xdr:clientData/>
  </xdr:twoCellAnchor>
  <xdr:twoCellAnchor>
    <xdr:from>
      <xdr:col>8</xdr:col>
      <xdr:colOff>85726</xdr:colOff>
      <xdr:row>7</xdr:row>
      <xdr:rowOff>28573</xdr:rowOff>
    </xdr:from>
    <xdr:to>
      <xdr:col>14</xdr:col>
      <xdr:colOff>457199</xdr:colOff>
      <xdr:row>33</xdr:row>
      <xdr:rowOff>38100</xdr:rowOff>
    </xdr:to>
    <xdr:grpSp>
      <xdr:nvGrpSpPr>
        <xdr:cNvPr id="18" name="Groupe 17">
          <a:extLst>
            <a:ext uri="{FF2B5EF4-FFF2-40B4-BE49-F238E27FC236}">
              <a16:creationId xmlns:a16="http://schemas.microsoft.com/office/drawing/2014/main" id="{00000000-0008-0000-0B00-000012000000}"/>
            </a:ext>
          </a:extLst>
        </xdr:cNvPr>
        <xdr:cNvGrpSpPr/>
      </xdr:nvGrpSpPr>
      <xdr:grpSpPr>
        <a:xfrm>
          <a:off x="9260054" y="1317528"/>
          <a:ext cx="5413563" cy="5752960"/>
          <a:chOff x="11029951" y="1304923"/>
          <a:chExt cx="4943473" cy="5753102"/>
        </a:xfrm>
      </xdr:grpSpPr>
      <xdr:pic>
        <xdr:nvPicPr>
          <xdr:cNvPr id="4" name="Imag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11594834" y="5048250"/>
            <a:ext cx="3444464" cy="2009775"/>
          </a:xfrm>
          <a:prstGeom prst="rect">
            <a:avLst/>
          </a:prstGeom>
        </xdr:spPr>
      </xdr:pic>
      <xdr:grpSp>
        <xdr:nvGrpSpPr>
          <xdr:cNvPr id="6" name="Groupe 5">
            <a:extLst>
              <a:ext uri="{FF2B5EF4-FFF2-40B4-BE49-F238E27FC236}">
                <a16:creationId xmlns:a16="http://schemas.microsoft.com/office/drawing/2014/main" id="{00000000-0008-0000-0B00-000006000000}"/>
              </a:ext>
            </a:extLst>
          </xdr:cNvPr>
          <xdr:cNvGrpSpPr/>
        </xdr:nvGrpSpPr>
        <xdr:grpSpPr>
          <a:xfrm>
            <a:off x="11029951" y="1304923"/>
            <a:ext cx="4943473" cy="3505201"/>
            <a:chOff x="5448301" y="2362198"/>
            <a:chExt cx="4943473" cy="3505201"/>
          </a:xfrm>
        </xdr:grpSpPr>
        <xdr:sp macro="" textlink="">
          <xdr:nvSpPr>
            <xdr:cNvPr id="7" name="Text Box 6">
              <a:extLst>
                <a:ext uri="{FF2B5EF4-FFF2-40B4-BE49-F238E27FC236}">
                  <a16:creationId xmlns:a16="http://schemas.microsoft.com/office/drawing/2014/main" id="{00000000-0008-0000-0B00-000007000000}"/>
                </a:ext>
              </a:extLst>
            </xdr:cNvPr>
            <xdr:cNvSpPr txBox="1">
              <a:spLocks noChangeArrowheads="1"/>
            </xdr:cNvSpPr>
          </xdr:nvSpPr>
          <xdr:spPr bwMode="auto">
            <a:xfrm>
              <a:off x="5448301" y="2362198"/>
              <a:ext cx="4438650" cy="350520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Petit complément: </a:t>
              </a:r>
            </a:p>
            <a:p>
              <a:pPr rtl="0" eaLnBrk="1" fontAlgn="auto" latinLnBrk="0" hangingPunct="1"/>
              <a:r>
                <a:rPr lang="fr-FR" sz="1100" b="0" i="0" baseline="0">
                  <a:effectLst/>
                  <a:latin typeface="+mn-lt"/>
                  <a:ea typeface="+mn-ea"/>
                  <a:cs typeface="+mn-cs"/>
                </a:rPr>
                <a:t>Tout le monde effectue le "copier-coller", (CTRL C - CTRL V)</a:t>
              </a:r>
            </a:p>
            <a:p>
              <a:pPr rtl="0" eaLnBrk="1" fontAlgn="auto" latinLnBrk="0" hangingPunct="1"/>
              <a:r>
                <a:rPr lang="fr-FR" sz="1100" b="0" i="0" baseline="0">
                  <a:effectLst/>
                  <a:latin typeface="+mn-lt"/>
                  <a:ea typeface="+mn-ea"/>
                  <a:cs typeface="+mn-cs"/>
                </a:rPr>
                <a:t>On sait ce que l'on copie (ce que l'on a sélectionné)</a:t>
              </a:r>
            </a:p>
            <a:p>
              <a:pPr rtl="0" eaLnBrk="1" fontAlgn="auto" latinLnBrk="0" hangingPunct="1"/>
              <a:r>
                <a:rPr lang="fr-FR" sz="1100" b="0" i="0" baseline="0">
                  <a:effectLst/>
                  <a:latin typeface="+mn-lt"/>
                  <a:ea typeface="+mn-ea"/>
                  <a:cs typeface="+mn-cs"/>
                </a:rPr>
                <a:t>Mais QUE COLLE-T-ON ?</a:t>
              </a:r>
            </a:p>
            <a:p>
              <a:pPr rtl="0" eaLnBrk="1" fontAlgn="auto" latinLnBrk="0" hangingPunct="1"/>
              <a:r>
                <a:rPr lang="fr-FR" sz="1100" b="0" i="0" baseline="0">
                  <a:effectLst/>
                  <a:latin typeface="+mn-lt"/>
                  <a:ea typeface="+mn-ea"/>
                  <a:cs typeface="+mn-cs"/>
                </a:rPr>
                <a:t>En faisant un CTRL-V sous Excel, on colle le contenu de la cellule, mais également le format de celle-ci  (couleurs, bordure, unités...).</a:t>
              </a:r>
            </a:p>
            <a:p>
              <a:pPr rtl="0" eaLnBrk="1" fontAlgn="auto" latinLnBrk="0" hangingPunct="1"/>
              <a:endParaRPr lang="fr-FR" sz="1100" b="0" i="0" baseline="0">
                <a:effectLst/>
                <a:latin typeface="+mn-lt"/>
                <a:ea typeface="+mn-ea"/>
                <a:cs typeface="+mn-cs"/>
              </a:endParaRPr>
            </a:p>
            <a:p>
              <a:pPr rtl="0" eaLnBrk="1" fontAlgn="auto" latinLnBrk="0" hangingPunct="1"/>
              <a:r>
                <a:rPr lang="fr-FR" sz="1100" b="0" i="0" baseline="0">
                  <a:effectLst/>
                  <a:latin typeface="+mn-lt"/>
                  <a:ea typeface="+mn-ea"/>
                  <a:cs typeface="+mn-cs"/>
                </a:rPr>
                <a:t>Or Excel propose plusieurs façons de coller ce que l'on a copié :</a:t>
              </a:r>
            </a:p>
            <a:p>
              <a:pPr lvl="0" defTabSz="360000" rtl="0" eaLnBrk="1" fontAlgn="auto" latinLnBrk="0" hangingPunct="1"/>
              <a:r>
                <a:rPr lang="fr-FR" sz="1100" b="0" i="0" baseline="0">
                  <a:effectLst/>
                  <a:latin typeface="+mn-lt"/>
                  <a:ea typeface="+mn-ea"/>
                  <a:cs typeface="+mn-cs"/>
                </a:rPr>
                <a:t>	Les valeurs uniquement si le contenu initial comporte des formules</a:t>
              </a:r>
            </a:p>
            <a:p>
              <a:pPr lvl="0" defTabSz="360000" rtl="0" eaLnBrk="1" fontAlgn="auto" latinLnBrk="0" hangingPunct="1"/>
              <a:r>
                <a:rPr lang="fr-FR" sz="1100" b="0" i="0" baseline="0">
                  <a:effectLst/>
                  <a:latin typeface="+mn-lt"/>
                  <a:ea typeface="+mn-ea"/>
                  <a:cs typeface="+mn-cs"/>
                </a:rPr>
                <a:t>	Le format uniquement, si l'on ne veut pas qu'il recopie le contenu</a:t>
              </a:r>
            </a:p>
            <a:p>
              <a:pPr lvl="0" defTabSz="360000" rtl="0" eaLnBrk="1" fontAlgn="auto" latinLnBrk="0" hangingPunct="1"/>
              <a:r>
                <a:rPr lang="fr-FR" sz="1100" b="0" i="0" baseline="0">
                  <a:effectLst/>
                  <a:latin typeface="+mn-lt"/>
                  <a:ea typeface="+mn-ea"/>
                  <a:cs typeface="+mn-cs"/>
                </a:rPr>
                <a:t>Et bien plus encore, que l'on trouve en effectuant un </a:t>
              </a:r>
              <a:r>
                <a:rPr lang="fr-FR" sz="1100" b="0" i="1" baseline="0">
                  <a:effectLst/>
                  <a:latin typeface="+mn-lt"/>
                  <a:ea typeface="+mn-ea"/>
                  <a:cs typeface="+mn-cs"/>
                </a:rPr>
                <a:t>Collage spécial</a:t>
              </a:r>
              <a:r>
                <a:rPr lang="fr-FR" sz="1100" b="0" i="0" baseline="0">
                  <a:effectLst/>
                  <a:latin typeface="+mn-lt"/>
                  <a:ea typeface="+mn-ea"/>
                  <a:cs typeface="+mn-cs"/>
                </a:rPr>
                <a:t>.</a:t>
              </a:r>
            </a:p>
            <a:p>
              <a:pPr lvl="0" defTabSz="360000" rtl="0" eaLnBrk="1" fontAlgn="auto" latinLnBrk="0" hangingPunct="1"/>
              <a:endParaRPr lang="fr-FR" sz="1100" b="0" i="0" baseline="0">
                <a:effectLst/>
                <a:latin typeface="+mn-lt"/>
                <a:ea typeface="+mn-ea"/>
                <a:cs typeface="+mn-cs"/>
              </a:endParaRPr>
            </a:p>
            <a:p>
              <a:pPr lvl="0" defTabSz="360000" rtl="0" eaLnBrk="1" fontAlgn="auto" latinLnBrk="0" hangingPunct="1"/>
              <a:endParaRPr lang="fr-FR" sz="1100" b="0" i="0" baseline="0">
                <a:effectLst/>
                <a:latin typeface="+mn-lt"/>
                <a:ea typeface="+mn-ea"/>
                <a:cs typeface="+mn-cs"/>
              </a:endParaRPr>
            </a:p>
            <a:p>
              <a:pPr lvl="0" defTabSz="360000" rtl="0" eaLnBrk="1" fontAlgn="auto" latinLnBrk="0" hangingPunct="1"/>
              <a:endParaRPr lang="fr-FR" sz="1100" b="0" i="0" baseline="0">
                <a:effectLst/>
                <a:latin typeface="+mn-lt"/>
                <a:ea typeface="+mn-ea"/>
                <a:cs typeface="+mn-cs"/>
              </a:endParaRPr>
            </a:p>
            <a:p>
              <a:pPr lvl="0" defTabSz="360000" rtl="0" eaLnBrk="1" fontAlgn="auto" latinLnBrk="0" hangingPunct="1"/>
              <a:endParaRPr lang="fr-FR" sz="1100" b="0" i="0" baseline="0">
                <a:effectLst/>
                <a:latin typeface="+mn-lt"/>
                <a:ea typeface="+mn-ea"/>
                <a:cs typeface="+mn-cs"/>
              </a:endParaRPr>
            </a:p>
            <a:p>
              <a:pPr lvl="0" defTabSz="360000" rtl="0" eaLnBrk="1" fontAlgn="auto" latinLnBrk="0" hangingPunct="1"/>
              <a:endParaRPr lang="fr-FR" sz="1100" b="0" i="0" baseline="0">
                <a:effectLst/>
                <a:latin typeface="+mn-lt"/>
                <a:ea typeface="+mn-ea"/>
                <a:cs typeface="+mn-cs"/>
              </a:endParaRPr>
            </a:p>
            <a:p>
              <a:pPr lvl="0" defTabSz="360000" rtl="0" eaLnBrk="1" fontAlgn="auto" latinLnBrk="0" hangingPunct="1"/>
              <a:r>
                <a:rPr lang="fr-FR" sz="1100" b="0" i="0" baseline="0">
                  <a:effectLst/>
                  <a:latin typeface="+mn-lt"/>
                  <a:ea typeface="+mn-ea"/>
                  <a:cs typeface="+mn-cs"/>
                </a:rPr>
                <a:t>Et en particulier Excel permet d'effectuer une transposition des données copiées en cochant </a:t>
              </a:r>
              <a:r>
                <a:rPr lang="fr-FR" sz="1100" b="0" i="1" baseline="0">
                  <a:effectLst/>
                  <a:latin typeface="+mn-lt"/>
                  <a:ea typeface="+mn-ea"/>
                  <a:cs typeface="+mn-cs"/>
                </a:rPr>
                <a:t>Transposé</a:t>
              </a:r>
              <a:r>
                <a:rPr lang="fr-FR" sz="1100" b="0" i="0" baseline="0">
                  <a:effectLst/>
                  <a:latin typeface="+mn-lt"/>
                  <a:ea typeface="+mn-ea"/>
                  <a:cs typeface="+mn-cs"/>
                </a:rPr>
                <a:t> sur la fenêtre du </a:t>
              </a:r>
              <a:r>
                <a:rPr lang="fr-FR" sz="1100" b="0" i="1" baseline="0">
                  <a:effectLst/>
                  <a:latin typeface="+mn-lt"/>
                  <a:ea typeface="+mn-ea"/>
                  <a:cs typeface="+mn-cs"/>
                </a:rPr>
                <a:t>collage spécial</a:t>
              </a:r>
              <a:r>
                <a:rPr lang="fr-FR" sz="1100" b="0" i="0" baseline="0">
                  <a:effectLst/>
                  <a:latin typeface="+mn-lt"/>
                  <a:ea typeface="+mn-ea"/>
                  <a:cs typeface="+mn-cs"/>
                </a:rPr>
                <a:t>.</a:t>
              </a:r>
            </a:p>
            <a:p>
              <a:pPr lvl="0" defTabSz="360000" rtl="0" eaLnBrk="1" fontAlgn="auto" latinLnBrk="0" hangingPunct="1"/>
              <a:r>
                <a:rPr lang="fr-FR" sz="1100" b="0" i="0" baseline="0">
                  <a:effectLst/>
                  <a:latin typeface="+mn-lt"/>
                  <a:ea typeface="+mn-ea"/>
                  <a:cs typeface="+mn-cs"/>
                </a:rPr>
                <a:t>Si l'on part d'une série en colonne, le collage transposé mettra les valeurs en ligne et inversement !</a:t>
              </a:r>
              <a:endParaRPr lang="fr-FR">
                <a:effectLst/>
              </a:endParaRPr>
            </a:p>
          </xdr:txBody>
        </xdr:sp>
        <xdr:pic>
          <xdr:nvPicPr>
            <xdr:cNvPr id="8" name="Imag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2"/>
            <a:stretch>
              <a:fillRect/>
            </a:stretch>
          </xdr:blipFill>
          <xdr:spPr>
            <a:xfrm>
              <a:off x="9525001" y="4058709"/>
              <a:ext cx="866773" cy="930979"/>
            </a:xfrm>
            <a:prstGeom prst="rect">
              <a:avLst/>
            </a:prstGeom>
          </xdr:spPr>
        </xdr:pic>
      </xdr:grpSp>
      <xdr:sp macro="" textlink="">
        <xdr:nvSpPr>
          <xdr:cNvPr id="9" name="Line 4">
            <a:extLst>
              <a:ext uri="{FF2B5EF4-FFF2-40B4-BE49-F238E27FC236}">
                <a16:creationId xmlns:a16="http://schemas.microsoft.com/office/drawing/2014/main" id="{00000000-0008-0000-0B00-000009000000}"/>
              </a:ext>
            </a:extLst>
          </xdr:cNvPr>
          <xdr:cNvSpPr>
            <a:spLocks noChangeShapeType="1"/>
          </xdr:cNvSpPr>
        </xdr:nvSpPr>
        <xdr:spPr bwMode="auto">
          <a:xfrm flipH="1" flipV="1">
            <a:off x="12401550" y="4629149"/>
            <a:ext cx="990600" cy="2009775"/>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742950</xdr:colOff>
      <xdr:row>1</xdr:row>
      <xdr:rowOff>9525</xdr:rowOff>
    </xdr:from>
    <xdr:to>
      <xdr:col>7</xdr:col>
      <xdr:colOff>0</xdr:colOff>
      <xdr:row>4</xdr:row>
      <xdr:rowOff>19050</xdr:rowOff>
    </xdr:to>
    <xdr:sp macro="" textlink="">
      <xdr:nvSpPr>
        <xdr:cNvPr id="2" name="ZoneTexte 1">
          <a:extLst>
            <a:ext uri="{FF2B5EF4-FFF2-40B4-BE49-F238E27FC236}">
              <a16:creationId xmlns:a16="http://schemas.microsoft.com/office/drawing/2014/main" id="{00000000-0008-0000-0C00-000002000000}"/>
            </a:ext>
          </a:extLst>
        </xdr:cNvPr>
        <xdr:cNvSpPr txBox="1"/>
      </xdr:nvSpPr>
      <xdr:spPr>
        <a:xfrm>
          <a:off x="742950" y="200025"/>
          <a:ext cx="6467475" cy="5524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ysClr val="windowText" lastClr="000000"/>
              </a:solidFill>
            </a:rPr>
            <a:t>Une enquête a été réalisée</a:t>
          </a:r>
          <a:r>
            <a:rPr lang="fr-FR" sz="1100" baseline="0">
              <a:solidFill>
                <a:sysClr val="windowText" lastClr="000000"/>
              </a:solidFill>
            </a:rPr>
            <a:t> auprès de 50 familles françaises pour connaître le nombre d'enfants que compte leur foyer. Les résultats bruts sont dans la cellule C6.</a:t>
          </a:r>
          <a:endParaRPr lang="fr-FR" sz="1100">
            <a:solidFill>
              <a:sysClr val="windowText" lastClr="000000"/>
            </a:solidFill>
          </a:endParaRPr>
        </a:p>
      </xdr:txBody>
    </xdr:sp>
    <xdr:clientData/>
  </xdr:twoCellAnchor>
  <xdr:twoCellAnchor>
    <xdr:from>
      <xdr:col>1</xdr:col>
      <xdr:colOff>19052</xdr:colOff>
      <xdr:row>7</xdr:row>
      <xdr:rowOff>9524</xdr:rowOff>
    </xdr:from>
    <xdr:to>
      <xdr:col>7</xdr:col>
      <xdr:colOff>0</xdr:colOff>
      <xdr:row>70</xdr:row>
      <xdr:rowOff>0</xdr:rowOff>
    </xdr:to>
    <xdr:sp macro="" textlink="">
      <xdr:nvSpPr>
        <xdr:cNvPr id="3" name="Text Box 1">
          <a:extLst>
            <a:ext uri="{FF2B5EF4-FFF2-40B4-BE49-F238E27FC236}">
              <a16:creationId xmlns:a16="http://schemas.microsoft.com/office/drawing/2014/main" id="{00000000-0008-0000-0C00-000003000000}"/>
            </a:ext>
          </a:extLst>
        </xdr:cNvPr>
        <xdr:cNvSpPr txBox="1">
          <a:spLocks noChangeArrowheads="1"/>
        </xdr:cNvSpPr>
      </xdr:nvSpPr>
      <xdr:spPr bwMode="auto">
        <a:xfrm>
          <a:off x="781052" y="1314449"/>
          <a:ext cx="6429373" cy="11991976"/>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Copier les donnéses brutes (cellule C6) en K6.</a:t>
          </a:r>
        </a:p>
        <a:p>
          <a:pPr algn="l" rtl="0">
            <a:defRPr sz="1000"/>
          </a:pPr>
          <a:r>
            <a:rPr lang="fr-FR" sz="1100" b="1" i="0" u="none" strike="noStrike" baseline="0">
              <a:solidFill>
                <a:srgbClr val="FF0000"/>
              </a:solidFill>
              <a:latin typeface="+mn-lt"/>
              <a:cs typeface="Arial"/>
            </a:rPr>
            <a:t>2-</a:t>
          </a:r>
          <a:r>
            <a:rPr lang="fr-FR" sz="1100" b="0" i="0" u="none" strike="noStrike" baseline="0">
              <a:solidFill>
                <a:sysClr val="windowText" lastClr="000000"/>
              </a:solidFill>
              <a:latin typeface="+mn-lt"/>
              <a:cs typeface="Arial"/>
            </a:rPr>
            <a:t> Convertir la plage de données  (Cellule K6) pour mettre les données en colonnes.</a:t>
          </a:r>
        </a:p>
        <a:p>
          <a:pPr algn="l" rtl="0">
            <a:defRPr sz="1000"/>
          </a:pPr>
          <a:endParaRPr lang="fr-FR" sz="1100" b="0" i="0" u="none" strike="noStrike" baseline="0">
            <a:solidFill>
              <a:sysClr val="windowText" lastClr="000000"/>
            </a:solidFill>
            <a:latin typeface="+mn-lt"/>
            <a:cs typeface="Arial"/>
          </a:endParaRPr>
        </a:p>
        <a:p>
          <a:pPr algn="l" rtl="0">
            <a:defRPr sz="1000"/>
          </a:pPr>
          <a:r>
            <a:rPr lang="fr-FR" sz="1100" b="1" i="0" u="none" strike="noStrike" baseline="0">
              <a:solidFill>
                <a:srgbClr val="FF0000"/>
              </a:solidFill>
              <a:latin typeface="+mn-lt"/>
              <a:cs typeface="Arial"/>
            </a:rPr>
            <a:t>3-</a:t>
          </a:r>
          <a:r>
            <a:rPr lang="fr-FR" sz="1100" b="0" i="0" u="none" strike="noStrike" baseline="0">
              <a:solidFill>
                <a:sysClr val="windowText" lastClr="000000"/>
              </a:solidFill>
              <a:latin typeface="+mn-lt"/>
              <a:cs typeface="Arial"/>
            </a:rPr>
            <a:t> Effectuer un copier de toutes les données mises en colonnes à partir de K6</a:t>
          </a:r>
        </a:p>
        <a:p>
          <a:pPr algn="l" rtl="0">
            <a:defRPr sz="1000"/>
          </a:pPr>
          <a:r>
            <a:rPr lang="fr-FR" sz="1100" b="1" i="0" u="none" strike="noStrike" baseline="0">
              <a:solidFill>
                <a:srgbClr val="FF0000"/>
              </a:solidFill>
              <a:latin typeface="+mn-lt"/>
              <a:cs typeface="Arial"/>
            </a:rPr>
            <a:t>4-</a:t>
          </a:r>
          <a:r>
            <a:rPr lang="fr-FR" sz="1100" b="0" i="0" u="none" strike="noStrike" baseline="0">
              <a:solidFill>
                <a:srgbClr val="FF0000"/>
              </a:solidFill>
              <a:latin typeface="+mn-lt"/>
              <a:cs typeface="Arial"/>
            </a:rPr>
            <a:t> </a:t>
          </a:r>
          <a:r>
            <a:rPr lang="fr-FR" sz="1100" b="0" i="0" u="none" strike="noStrike" baseline="0">
              <a:solidFill>
                <a:sysClr val="windowText" lastClr="000000"/>
              </a:solidFill>
              <a:latin typeface="+mn-lt"/>
              <a:cs typeface="Arial"/>
            </a:rPr>
            <a:t>Effectuer  un  collage spécial </a:t>
          </a:r>
          <a:r>
            <a:rPr lang="fr-FR" sz="1100" b="0" i="1" u="none" strike="noStrike" baseline="0">
              <a:solidFill>
                <a:sysClr val="windowText" lastClr="000000"/>
              </a:solidFill>
              <a:latin typeface="+mn-lt"/>
              <a:cs typeface="Arial"/>
            </a:rPr>
            <a:t>Transposé</a:t>
          </a:r>
          <a:r>
            <a:rPr lang="fr-FR" sz="1100" b="0" i="0" u="none" strike="noStrike" baseline="0">
              <a:solidFill>
                <a:sysClr val="windowText" lastClr="000000"/>
              </a:solidFill>
              <a:latin typeface="+mn-lt"/>
              <a:cs typeface="Arial"/>
            </a:rPr>
            <a:t>  à partir de la cellule B29 (Cf. encadré).</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5-</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Effacer les données en colonnes (colonnes K6 et sivantes)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6-</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Créer la liste exhaustive des modalités du caractère "Nombre d'enfants par famille" à partir de la cellule E29</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ysClr val="windowText" lastClr="000000"/>
              </a:solidFill>
              <a:effectLst/>
              <a:uLnTx/>
              <a:uFillTx/>
              <a:latin typeface="+mn-lt"/>
              <a:ea typeface="+mn-ea"/>
              <a:cs typeface="Arial"/>
            </a:rPr>
            <a:t> (Créer signifie faire une </a:t>
          </a:r>
          <a:r>
            <a:rPr kumimoji="0" lang="fr-FR" sz="1100" b="1" i="0" u="none" strike="noStrike" kern="0" cap="none" spc="0" normalizeH="0" baseline="0" noProof="0">
              <a:ln>
                <a:noFill/>
              </a:ln>
              <a:solidFill>
                <a:sysClr val="windowText" lastClr="000000"/>
              </a:solidFill>
              <a:effectLst/>
              <a:uLnTx/>
              <a:uFillTx/>
              <a:latin typeface="+mn-lt"/>
              <a:ea typeface="+mn-ea"/>
              <a:cs typeface="Arial"/>
            </a:rPr>
            <a:t>nouvelle</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liste...)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7-</a:t>
          </a:r>
          <a:r>
            <a:rPr kumimoji="0" lang="fr-FR" sz="1100" b="0" i="0" u="none" strike="noStrike" kern="0" cap="none" spc="0" normalizeH="0" baseline="0" noProof="0">
              <a:ln>
                <a:noFill/>
              </a:ln>
              <a:solidFill>
                <a:srgbClr val="FF0000"/>
              </a:solidFill>
              <a:effectLst/>
              <a:uLnTx/>
              <a:uFillTx/>
              <a:latin typeface="+mn-lt"/>
              <a:ea typeface="+mn-ea"/>
              <a:cs typeface="Arial"/>
            </a:rPr>
            <a:t>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Ajouter l'intitulé de la colonne en E28 ("</a:t>
          </a:r>
          <a:r>
            <a:rPr kumimoji="0" lang="fr-FR" sz="1100" b="0" i="1" u="none" strike="noStrike" kern="0" cap="none" spc="0" normalizeH="0" baseline="0" noProof="0">
              <a:ln>
                <a:noFill/>
              </a:ln>
              <a:solidFill>
                <a:sysClr val="windowText" lastClr="000000"/>
              </a:solidFill>
              <a:effectLst/>
              <a:uLnTx/>
              <a:uFillTx/>
              <a:latin typeface="+mn-lt"/>
              <a:ea typeface="+mn-ea"/>
              <a:cs typeface="Arial"/>
            </a:rPr>
            <a:t>Nombre d'enfants par famille (xi)"</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8-</a:t>
          </a:r>
          <a:r>
            <a:rPr kumimoji="0" lang="fr-FR" sz="1100" b="0" i="0" u="none" strike="noStrike" kern="0" cap="none" spc="0" normalizeH="0" baseline="0" noProof="0">
              <a:ln>
                <a:noFill/>
              </a:ln>
              <a:solidFill>
                <a:srgbClr val="FF0000"/>
              </a:solidFill>
              <a:effectLst/>
              <a:uLnTx/>
              <a:uFillTx/>
              <a:latin typeface="+mn-lt"/>
              <a:ea typeface="+mn-ea"/>
              <a:cs typeface="Arial"/>
            </a:rPr>
            <a:t>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Trier la liste par ordre croissant du nombre d'enfants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9-</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F28, saisir l'en-tête de colonne "Effectif (ni)"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10-</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Remplir la cellule  F29  à l'aide d'une fonction  pour compter le nombre d'individu de la 1</a:t>
          </a:r>
          <a:r>
            <a:rPr kumimoji="0" lang="fr-FR" sz="1100" b="0" i="0" u="none" strike="noStrike" kern="0" cap="none" spc="0" normalizeH="0" baseline="30000" noProof="0">
              <a:ln>
                <a:noFill/>
              </a:ln>
              <a:solidFill>
                <a:sysClr val="windowText" lastClr="000000"/>
              </a:solidFill>
              <a:effectLst/>
              <a:uLnTx/>
              <a:uFillTx/>
              <a:latin typeface="+mn-lt"/>
              <a:ea typeface="+mn-ea"/>
              <a:cs typeface="Arial"/>
            </a:rPr>
            <a:t>ère</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modalité.</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11-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Sur la formule précédente, mettre un $ devant le 29 de B29 un devant le 78 de B78...</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12-</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Recopier la formule jusqu'en F38</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13-</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E40, Saisir Total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14-</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 F40, calculer la somme des effectifs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15- </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Ajouter le titre "Nombre d'enfants par ménage dans un  échantillon de 50 familles" en E27:F27</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16-</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Enlever le quadrillage et présenter convenablement le tableau.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1" u="none" strike="noStrike" kern="0" cap="none" spc="0" normalizeH="0" baseline="0" noProof="0">
              <a:ln>
                <a:noFill/>
              </a:ln>
              <a:solidFill>
                <a:sysClr val="windowText" lastClr="000000"/>
              </a:solidFill>
              <a:effectLst/>
              <a:uLnTx/>
              <a:uFillTx/>
              <a:latin typeface="+mn-lt"/>
              <a:ea typeface="+mn-ea"/>
              <a:cs typeface="Arial"/>
            </a:rPr>
            <a:t>Police Calibri, taille 12 pour les données (sauf le total) et 16 pour le reste y compris le total...</a:t>
          </a:r>
        </a:p>
        <a:p>
          <a:pPr algn="l" rtl="0">
            <a:defRPr sz="1000"/>
          </a:pPr>
          <a:endParaRPr lang="fr-FR" sz="1100" b="0" i="0" u="none" strike="noStrike" baseline="0">
            <a:solidFill>
              <a:sysClr val="windowText" lastClr="000000"/>
            </a:solidFill>
            <a:latin typeface="+mn-lt"/>
            <a:cs typeface="Arial"/>
          </a:endParaRPr>
        </a:p>
      </xdr:txBody>
    </xdr:sp>
    <xdr:clientData/>
  </xdr:twoCellAnchor>
  <xdr:twoCellAnchor editAs="oneCell">
    <xdr:from>
      <xdr:col>5</xdr:col>
      <xdr:colOff>457200</xdr:colOff>
      <xdr:row>9</xdr:row>
      <xdr:rowOff>161926</xdr:rowOff>
    </xdr:from>
    <xdr:to>
      <xdr:col>5</xdr:col>
      <xdr:colOff>1304925</xdr:colOff>
      <xdr:row>21</xdr:row>
      <xdr:rowOff>39700</xdr:rowOff>
    </xdr:to>
    <xdr:pic>
      <xdr:nvPicPr>
        <xdr:cNvPr id="10" name="Image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1"/>
        <a:stretch>
          <a:fillRect/>
        </a:stretch>
      </xdr:blipFill>
      <xdr:spPr>
        <a:xfrm>
          <a:off x="5743575" y="1847851"/>
          <a:ext cx="847725" cy="2163774"/>
        </a:xfrm>
        <a:prstGeom prst="rect">
          <a:avLst/>
        </a:prstGeom>
        <a:ln w="28575">
          <a:solidFill>
            <a:srgbClr val="0070C0"/>
          </a:solidFill>
        </a:ln>
      </xdr:spPr>
    </xdr:pic>
    <xdr:clientData/>
  </xdr:twoCellAnchor>
  <xdr:twoCellAnchor editAs="oneCell">
    <xdr:from>
      <xdr:col>4</xdr:col>
      <xdr:colOff>809624</xdr:colOff>
      <xdr:row>32</xdr:row>
      <xdr:rowOff>104774</xdr:rowOff>
    </xdr:from>
    <xdr:to>
      <xdr:col>5</xdr:col>
      <xdr:colOff>114300</xdr:colOff>
      <xdr:row>40</xdr:row>
      <xdr:rowOff>162983</xdr:rowOff>
    </xdr:to>
    <xdr:pic>
      <xdr:nvPicPr>
        <xdr:cNvPr id="11" name="Image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2"/>
        <a:stretch>
          <a:fillRect/>
        </a:stretch>
      </xdr:blipFill>
      <xdr:spPr>
        <a:xfrm>
          <a:off x="4038599" y="6172199"/>
          <a:ext cx="1362076" cy="1582209"/>
        </a:xfrm>
        <a:prstGeom prst="rect">
          <a:avLst/>
        </a:prstGeom>
        <a:ln w="28575">
          <a:solidFill>
            <a:srgbClr val="0070C0"/>
          </a:solidFill>
        </a:ln>
      </xdr:spPr>
    </xdr:pic>
    <xdr:clientData/>
  </xdr:twoCellAnchor>
  <xdr:twoCellAnchor editAs="oneCell">
    <xdr:from>
      <xdr:col>4</xdr:col>
      <xdr:colOff>485776</xdr:colOff>
      <xdr:row>41</xdr:row>
      <xdr:rowOff>123825</xdr:rowOff>
    </xdr:from>
    <xdr:to>
      <xdr:col>4</xdr:col>
      <xdr:colOff>1814965</xdr:colOff>
      <xdr:row>50</xdr:row>
      <xdr:rowOff>171450</xdr:rowOff>
    </xdr:to>
    <xdr:pic>
      <xdr:nvPicPr>
        <xdr:cNvPr id="13" name="Image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3"/>
        <a:stretch>
          <a:fillRect/>
        </a:stretch>
      </xdr:blipFill>
      <xdr:spPr>
        <a:xfrm>
          <a:off x="3714751" y="7905750"/>
          <a:ext cx="1329189" cy="1762125"/>
        </a:xfrm>
        <a:prstGeom prst="rect">
          <a:avLst/>
        </a:prstGeom>
        <a:ln w="28575">
          <a:solidFill>
            <a:srgbClr val="0070C0"/>
          </a:solidFill>
        </a:ln>
      </xdr:spPr>
    </xdr:pic>
    <xdr:clientData/>
  </xdr:twoCellAnchor>
  <xdr:twoCellAnchor editAs="oneCell">
    <xdr:from>
      <xdr:col>5</xdr:col>
      <xdr:colOff>9525</xdr:colOff>
      <xdr:row>23</xdr:row>
      <xdr:rowOff>123826</xdr:rowOff>
    </xdr:from>
    <xdr:to>
      <xdr:col>5</xdr:col>
      <xdr:colOff>1247774</xdr:colOff>
      <xdr:row>31</xdr:row>
      <xdr:rowOff>85726</xdr:rowOff>
    </xdr:to>
    <xdr:pic>
      <xdr:nvPicPr>
        <xdr:cNvPr id="14" name="Image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4"/>
        <a:stretch>
          <a:fillRect/>
        </a:stretch>
      </xdr:blipFill>
      <xdr:spPr>
        <a:xfrm>
          <a:off x="5295900" y="4476751"/>
          <a:ext cx="1238249" cy="1485900"/>
        </a:xfrm>
        <a:prstGeom prst="rect">
          <a:avLst/>
        </a:prstGeom>
        <a:ln w="28575">
          <a:solidFill>
            <a:srgbClr val="0070C0"/>
          </a:solidFill>
        </a:ln>
      </xdr:spPr>
    </xdr:pic>
    <xdr:clientData/>
  </xdr:twoCellAnchor>
  <xdr:twoCellAnchor editAs="oneCell">
    <xdr:from>
      <xdr:col>6</xdr:col>
      <xdr:colOff>152400</xdr:colOff>
      <xdr:row>51</xdr:row>
      <xdr:rowOff>171450</xdr:rowOff>
    </xdr:from>
    <xdr:to>
      <xdr:col>8</xdr:col>
      <xdr:colOff>296601</xdr:colOff>
      <xdr:row>61</xdr:row>
      <xdr:rowOff>38100</xdr:rowOff>
    </xdr:to>
    <xdr:pic>
      <xdr:nvPicPr>
        <xdr:cNvPr id="15" name="Image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5"/>
        <a:stretch>
          <a:fillRect/>
        </a:stretch>
      </xdr:blipFill>
      <xdr:spPr>
        <a:xfrm>
          <a:off x="6905625" y="9858375"/>
          <a:ext cx="1363401" cy="1771650"/>
        </a:xfrm>
        <a:prstGeom prst="rect">
          <a:avLst/>
        </a:prstGeom>
        <a:ln w="28575">
          <a:solidFill>
            <a:srgbClr val="0070C0"/>
          </a:solidFill>
        </a:ln>
      </xdr:spPr>
    </xdr:pic>
    <xdr:clientData/>
  </xdr:twoCellAnchor>
  <xdr:twoCellAnchor editAs="oneCell">
    <xdr:from>
      <xdr:col>4</xdr:col>
      <xdr:colOff>171246</xdr:colOff>
      <xdr:row>54</xdr:row>
      <xdr:rowOff>123826</xdr:rowOff>
    </xdr:from>
    <xdr:to>
      <xdr:col>4</xdr:col>
      <xdr:colOff>1438071</xdr:colOff>
      <xdr:row>65</xdr:row>
      <xdr:rowOff>28576</xdr:rowOff>
    </xdr:to>
    <xdr:pic>
      <xdr:nvPicPr>
        <xdr:cNvPr id="16" name="Image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6"/>
        <a:stretch>
          <a:fillRect/>
        </a:stretch>
      </xdr:blipFill>
      <xdr:spPr>
        <a:xfrm>
          <a:off x="3400221" y="10382251"/>
          <a:ext cx="1266825" cy="2000250"/>
        </a:xfrm>
        <a:prstGeom prst="rect">
          <a:avLst/>
        </a:prstGeom>
        <a:ln w="28575">
          <a:solidFill>
            <a:srgbClr val="0070C0"/>
          </a:solidFill>
        </a:ln>
      </xdr:spPr>
    </xdr:pic>
    <xdr:clientData/>
  </xdr:twoCellAnchor>
  <xdr:twoCellAnchor editAs="oneCell">
    <xdr:from>
      <xdr:col>3</xdr:col>
      <xdr:colOff>304801</xdr:colOff>
      <xdr:row>70</xdr:row>
      <xdr:rowOff>38100</xdr:rowOff>
    </xdr:from>
    <xdr:to>
      <xdr:col>4</xdr:col>
      <xdr:colOff>1908839</xdr:colOff>
      <xdr:row>83</xdr:row>
      <xdr:rowOff>104775</xdr:rowOff>
    </xdr:to>
    <xdr:pic>
      <xdr:nvPicPr>
        <xdr:cNvPr id="17" name="Image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7"/>
        <a:stretch>
          <a:fillRect/>
        </a:stretch>
      </xdr:blipFill>
      <xdr:spPr>
        <a:xfrm>
          <a:off x="2771776" y="13344525"/>
          <a:ext cx="2366038" cy="2543175"/>
        </a:xfrm>
        <a:prstGeom prst="rect">
          <a:avLst/>
        </a:prstGeom>
        <a:ln w="28575">
          <a:solidFill>
            <a:srgbClr val="0070C0"/>
          </a:solidFill>
        </a:ln>
      </xdr:spPr>
    </xdr:pic>
    <xdr:clientData/>
  </xdr:twoCellAnchor>
  <xdr:twoCellAnchor editAs="oneCell">
    <xdr:from>
      <xdr:col>5</xdr:col>
      <xdr:colOff>485775</xdr:colOff>
      <xdr:row>7</xdr:row>
      <xdr:rowOff>95250</xdr:rowOff>
    </xdr:from>
    <xdr:to>
      <xdr:col>11</xdr:col>
      <xdr:colOff>228011</xdr:colOff>
      <xdr:row>8</xdr:row>
      <xdr:rowOff>190464</xdr:rowOff>
    </xdr:to>
    <xdr:pic>
      <xdr:nvPicPr>
        <xdr:cNvPr id="18" name="Imag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8"/>
        <a:stretch>
          <a:fillRect/>
        </a:stretch>
      </xdr:blipFill>
      <xdr:spPr>
        <a:xfrm>
          <a:off x="5772150" y="1400175"/>
          <a:ext cx="4714286" cy="285714"/>
        </a:xfrm>
        <a:prstGeom prst="rect">
          <a:avLst/>
        </a:prstGeom>
        <a:ln w="28575">
          <a:solidFill>
            <a:srgbClr val="0070C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7</xdr:col>
      <xdr:colOff>1</xdr:colOff>
      <xdr:row>4</xdr:row>
      <xdr:rowOff>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724026" y="190500"/>
          <a:ext cx="2895600" cy="57150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0" i="0" u="none" strike="noStrike" baseline="0">
              <a:solidFill>
                <a:sysClr val="windowText" lastClr="000000"/>
              </a:solidFill>
              <a:latin typeface="+mn-lt"/>
              <a:cs typeface="Arial"/>
            </a:rPr>
            <a:t>Trier le tableau ci-dessous par genre croissant puis CA décroissant.</a:t>
          </a:r>
        </a:p>
      </xdr:txBody>
    </xdr:sp>
    <xdr:clientData/>
  </xdr:twoCellAnchor>
  <xdr:twoCellAnchor>
    <xdr:from>
      <xdr:col>7</xdr:col>
      <xdr:colOff>190500</xdr:colOff>
      <xdr:row>5</xdr:row>
      <xdr:rowOff>133349</xdr:rowOff>
    </xdr:from>
    <xdr:to>
      <xdr:col>11</xdr:col>
      <xdr:colOff>371475</xdr:colOff>
      <xdr:row>28</xdr:row>
      <xdr:rowOff>67809</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4330700" y="1085849"/>
          <a:ext cx="3482975" cy="4315960"/>
          <a:chOff x="4229100" y="1104899"/>
          <a:chExt cx="3228975" cy="4315960"/>
        </a:xfrm>
      </xdr:grpSpPr>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5211107" y="1104899"/>
            <a:ext cx="2246968" cy="4315960"/>
          </a:xfrm>
          <a:prstGeom prst="rect">
            <a:avLst/>
          </a:prstGeom>
          <a:ln w="28575">
            <a:solidFill>
              <a:srgbClr val="0070C0"/>
            </a:solidFill>
          </a:ln>
        </xdr:spPr>
      </xdr:pic>
      <xdr:sp macro="" textlink="">
        <xdr:nvSpPr>
          <xdr:cNvPr id="4" name="Flèche droite rayée 3">
            <a:extLst>
              <a:ext uri="{FF2B5EF4-FFF2-40B4-BE49-F238E27FC236}">
                <a16:creationId xmlns:a16="http://schemas.microsoft.com/office/drawing/2014/main" id="{00000000-0008-0000-0100-000004000000}"/>
              </a:ext>
            </a:extLst>
          </xdr:cNvPr>
          <xdr:cNvSpPr/>
        </xdr:nvSpPr>
        <xdr:spPr>
          <a:xfrm>
            <a:off x="4229100" y="3120004"/>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13</xdr:col>
      <xdr:colOff>1</xdr:colOff>
      <xdr:row>1</xdr:row>
      <xdr:rowOff>0</xdr:rowOff>
    </xdr:from>
    <xdr:to>
      <xdr:col>19</xdr:col>
      <xdr:colOff>1</xdr:colOff>
      <xdr:row>4</xdr:row>
      <xdr:rowOff>0</xdr:rowOff>
    </xdr:to>
    <xdr:sp macro="" textlink="">
      <xdr:nvSpPr>
        <xdr:cNvPr id="6" name="Text Box 1">
          <a:extLst>
            <a:ext uri="{FF2B5EF4-FFF2-40B4-BE49-F238E27FC236}">
              <a16:creationId xmlns:a16="http://schemas.microsoft.com/office/drawing/2014/main" id="{00000000-0008-0000-0100-000006000000}"/>
            </a:ext>
          </a:extLst>
        </xdr:cNvPr>
        <xdr:cNvSpPr txBox="1">
          <a:spLocks noChangeArrowheads="1"/>
        </xdr:cNvSpPr>
      </xdr:nvSpPr>
      <xdr:spPr bwMode="auto">
        <a:xfrm>
          <a:off x="762001" y="190500"/>
          <a:ext cx="2895600" cy="57150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0" i="0" u="none" strike="noStrike" baseline="0">
              <a:solidFill>
                <a:sysClr val="windowText" lastClr="000000"/>
              </a:solidFill>
              <a:latin typeface="+mn-lt"/>
              <a:cs typeface="Arial"/>
            </a:rPr>
            <a:t>Trier le tableau ci-dessous par commercial croissant puis région croissante.</a:t>
          </a:r>
        </a:p>
      </xdr:txBody>
    </xdr:sp>
    <xdr:clientData/>
  </xdr:twoCellAnchor>
  <xdr:twoCellAnchor>
    <xdr:from>
      <xdr:col>19</xdr:col>
      <xdr:colOff>209550</xdr:colOff>
      <xdr:row>5</xdr:row>
      <xdr:rowOff>104774</xdr:rowOff>
    </xdr:from>
    <xdr:to>
      <xdr:col>23</xdr:col>
      <xdr:colOff>433830</xdr:colOff>
      <xdr:row>28</xdr:row>
      <xdr:rowOff>76200</xdr:rowOff>
    </xdr:to>
    <xdr:grpSp>
      <xdr:nvGrpSpPr>
        <xdr:cNvPr id="9" name="Groupe 8">
          <a:extLst>
            <a:ext uri="{FF2B5EF4-FFF2-40B4-BE49-F238E27FC236}">
              <a16:creationId xmlns:a16="http://schemas.microsoft.com/office/drawing/2014/main" id="{00000000-0008-0000-0100-000009000000}"/>
            </a:ext>
          </a:extLst>
        </xdr:cNvPr>
        <xdr:cNvGrpSpPr/>
      </xdr:nvGrpSpPr>
      <xdr:grpSpPr>
        <a:xfrm>
          <a:off x="12617450" y="1057274"/>
          <a:ext cx="3526280" cy="4352926"/>
          <a:chOff x="11334750" y="1057274"/>
          <a:chExt cx="3272280" cy="4352926"/>
        </a:xfrm>
      </xdr:grpSpPr>
      <xdr:pic>
        <xdr:nvPicPr>
          <xdr:cNvPr id="7" name="Imag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2318378" y="1057274"/>
            <a:ext cx="2288652" cy="4352926"/>
          </a:xfrm>
          <a:prstGeom prst="rect">
            <a:avLst/>
          </a:prstGeom>
          <a:ln w="28575">
            <a:solidFill>
              <a:srgbClr val="0070C0"/>
            </a:solidFill>
          </a:ln>
        </xdr:spPr>
      </xdr:pic>
      <xdr:sp macro="" textlink="">
        <xdr:nvSpPr>
          <xdr:cNvPr id="8" name="Flèche droite rayée 7">
            <a:extLst>
              <a:ext uri="{FF2B5EF4-FFF2-40B4-BE49-F238E27FC236}">
                <a16:creationId xmlns:a16="http://schemas.microsoft.com/office/drawing/2014/main" id="{00000000-0008-0000-0100-000008000000}"/>
              </a:ext>
            </a:extLst>
          </xdr:cNvPr>
          <xdr:cNvSpPr/>
        </xdr:nvSpPr>
        <xdr:spPr>
          <a:xfrm>
            <a:off x="11334750" y="3090862"/>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409575</xdr:colOff>
      <xdr:row>57</xdr:row>
      <xdr:rowOff>0</xdr:rowOff>
    </xdr:from>
    <xdr:to>
      <xdr:col>15</xdr:col>
      <xdr:colOff>16014</xdr:colOff>
      <xdr:row>90</xdr:row>
      <xdr:rowOff>41510</xdr:rowOff>
    </xdr:to>
    <xdr:grpSp>
      <xdr:nvGrpSpPr>
        <xdr:cNvPr id="2" name="Groupe 1">
          <a:extLst>
            <a:ext uri="{FF2B5EF4-FFF2-40B4-BE49-F238E27FC236}">
              <a16:creationId xmlns:a16="http://schemas.microsoft.com/office/drawing/2014/main" id="{00000000-0008-0000-0200-000002000000}"/>
            </a:ext>
          </a:extLst>
        </xdr:cNvPr>
        <xdr:cNvGrpSpPr/>
      </xdr:nvGrpSpPr>
      <xdr:grpSpPr>
        <a:xfrm>
          <a:off x="2886075" y="8458200"/>
          <a:ext cx="9512439" cy="4651610"/>
          <a:chOff x="2705100" y="7515225"/>
          <a:chExt cx="8750439" cy="4756385"/>
        </a:xfrm>
      </xdr:grpSpPr>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8782050" y="7534275"/>
            <a:ext cx="2673489" cy="2828925"/>
          </a:xfrm>
          <a:prstGeom prst="rect">
            <a:avLst/>
          </a:prstGeom>
        </xdr:spPr>
      </xdr:pic>
      <xdr:grpSp>
        <xdr:nvGrpSpPr>
          <xdr:cNvPr id="4" name="Groupe 3">
            <a:extLst>
              <a:ext uri="{FF2B5EF4-FFF2-40B4-BE49-F238E27FC236}">
                <a16:creationId xmlns:a16="http://schemas.microsoft.com/office/drawing/2014/main" id="{00000000-0008-0000-0200-000004000000}"/>
              </a:ext>
            </a:extLst>
          </xdr:cNvPr>
          <xdr:cNvGrpSpPr/>
        </xdr:nvGrpSpPr>
        <xdr:grpSpPr>
          <a:xfrm>
            <a:off x="4429126" y="9861449"/>
            <a:ext cx="6982799" cy="2410161"/>
            <a:chOff x="4191000" y="2419350"/>
            <a:chExt cx="9373173" cy="3530833"/>
          </a:xfrm>
        </xdr:grpSpPr>
        <xdr:sp macro="" textlink="">
          <xdr:nvSpPr>
            <xdr:cNvPr id="7" name="Ellipse 6">
              <a:extLst>
                <a:ext uri="{FF2B5EF4-FFF2-40B4-BE49-F238E27FC236}">
                  <a16:creationId xmlns:a16="http://schemas.microsoft.com/office/drawing/2014/main" id="{00000000-0008-0000-0200-000007000000}"/>
                </a:ext>
              </a:extLst>
            </xdr:cNvPr>
            <xdr:cNvSpPr/>
          </xdr:nvSpPr>
          <xdr:spPr bwMode="auto">
            <a:xfrm>
              <a:off x="5143500" y="3352800"/>
              <a:ext cx="371475" cy="285750"/>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pic>
          <xdr:nvPicPr>
            <xdr:cNvPr id="8" name="Imag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4191000" y="2419350"/>
              <a:ext cx="9373173" cy="3530833"/>
            </a:xfrm>
            <a:prstGeom prst="rect">
              <a:avLst/>
            </a:prstGeom>
            <a:ln w="28575">
              <a:solidFill>
                <a:srgbClr val="0000FF"/>
              </a:solidFill>
            </a:ln>
          </xdr:spPr>
        </xdr:pic>
      </xdr:grpSp>
      <xdr:sp macro="" textlink="">
        <xdr:nvSpPr>
          <xdr:cNvPr id="5" name="Text Box 6">
            <a:extLst>
              <a:ext uri="{FF2B5EF4-FFF2-40B4-BE49-F238E27FC236}">
                <a16:creationId xmlns:a16="http://schemas.microsoft.com/office/drawing/2014/main" id="{00000000-0008-0000-0200-000005000000}"/>
              </a:ext>
            </a:extLst>
          </xdr:cNvPr>
          <xdr:cNvSpPr txBox="1">
            <a:spLocks noChangeArrowheads="1"/>
          </xdr:cNvSpPr>
        </xdr:nvSpPr>
        <xdr:spPr bwMode="auto">
          <a:xfrm>
            <a:off x="2705100" y="10256348"/>
            <a:ext cx="1514475" cy="171657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Remarque : </a:t>
            </a:r>
          </a:p>
          <a:p>
            <a:pPr rtl="0"/>
            <a:r>
              <a:rPr lang="fr-FR" sz="1100" b="0" i="0" baseline="0">
                <a:effectLst/>
                <a:latin typeface="+mn-lt"/>
                <a:ea typeface="+mn-ea"/>
                <a:cs typeface="+mn-cs"/>
              </a:rPr>
              <a:t>Les filtres personnalisés ne comportent que 2 lignes. Il n'est pas possible d'écrire une requête comportant plus de 2 critères pour un même champ.</a:t>
            </a:r>
            <a:endParaRPr lang="fr-FR" sz="1000">
              <a:effectLst/>
            </a:endParaRPr>
          </a:p>
          <a:p>
            <a:pPr rtl="0"/>
            <a:r>
              <a:rPr lang="fr-FR" sz="1100" b="0" i="0" baseline="0">
                <a:effectLst/>
                <a:latin typeface="+mn-lt"/>
                <a:ea typeface="+mn-ea"/>
                <a:cs typeface="+mn-cs"/>
              </a:rPr>
              <a:t>Au-delà, il faut utiliser les </a:t>
            </a:r>
            <a:r>
              <a:rPr lang="fr-FR" sz="1100" b="1" i="0" baseline="0">
                <a:effectLst/>
                <a:latin typeface="+mn-lt"/>
                <a:ea typeface="+mn-ea"/>
                <a:cs typeface="+mn-cs"/>
              </a:rPr>
              <a:t>filtres élaborés</a:t>
            </a:r>
            <a:r>
              <a:rPr lang="fr-FR" sz="1100" b="0" i="0" baseline="0">
                <a:effectLst/>
                <a:latin typeface="+mn-lt"/>
                <a:ea typeface="+mn-ea"/>
                <a:cs typeface="+mn-cs"/>
              </a:rPr>
              <a:t>.</a:t>
            </a:r>
            <a:endParaRPr lang="fr-FR" sz="1000">
              <a:effectLst/>
            </a:endParaRPr>
          </a:p>
          <a:p>
            <a:pPr algn="l" rtl="0">
              <a:lnSpc>
                <a:spcPts val="1000"/>
              </a:lnSpc>
              <a:defRPr sz="1000"/>
            </a:pPr>
            <a:endParaRPr lang="fr-FR" sz="1000" b="0" i="0" u="none" strike="noStrike" baseline="0">
              <a:solidFill>
                <a:sysClr val="windowText" lastClr="000000"/>
              </a:solidFill>
              <a:latin typeface="Arial"/>
              <a:cs typeface="Arial"/>
            </a:endParaRPr>
          </a:p>
        </xdr:txBody>
      </xdr:sp>
      <xdr:sp macro="" textlink="">
        <xdr:nvSpPr>
          <xdr:cNvPr id="6" name="Text Box 5">
            <a:extLst>
              <a:ext uri="{FF2B5EF4-FFF2-40B4-BE49-F238E27FC236}">
                <a16:creationId xmlns:a16="http://schemas.microsoft.com/office/drawing/2014/main" id="{00000000-0008-0000-0200-000006000000}"/>
              </a:ext>
            </a:extLst>
          </xdr:cNvPr>
          <xdr:cNvSpPr txBox="1">
            <a:spLocks noChangeArrowheads="1"/>
          </xdr:cNvSpPr>
        </xdr:nvSpPr>
        <xdr:spPr bwMode="auto">
          <a:xfrm>
            <a:off x="3362325" y="7515225"/>
            <a:ext cx="5219700" cy="18573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0" i="0" u="none" strike="noStrike" baseline="0">
                <a:solidFill>
                  <a:srgbClr val="000000"/>
                </a:solidFill>
                <a:latin typeface="+mn-lt"/>
                <a:ea typeface="Verdana"/>
                <a:cs typeface="Verdana"/>
              </a:rPr>
              <a:t>Il est aussi possible de préciser les valeurs à afficher en renseignant des informations dans le menu Filtres XXX où XXX dépend du type de données. </a:t>
            </a:r>
          </a:p>
          <a:p>
            <a:pPr algn="l" rtl="0">
              <a:defRPr sz="1000"/>
            </a:pPr>
            <a:r>
              <a:rPr lang="fr-FR" sz="1100" b="0" i="0" u="none" strike="noStrike" baseline="0">
                <a:solidFill>
                  <a:srgbClr val="000000"/>
                </a:solidFill>
                <a:latin typeface="+mn-lt"/>
                <a:ea typeface="Verdana"/>
                <a:cs typeface="Verdana"/>
              </a:rPr>
              <a:t>Pour des données de type </a:t>
            </a:r>
            <a:r>
              <a:rPr lang="fr-FR" sz="1100" b="0" i="0" u="none" strike="noStrike" baseline="0">
                <a:solidFill>
                  <a:srgbClr val="FF3399"/>
                </a:solidFill>
                <a:latin typeface="+mn-lt"/>
                <a:ea typeface="Verdana"/>
                <a:cs typeface="Verdana"/>
              </a:rPr>
              <a:t>alphanumériques</a:t>
            </a:r>
            <a:r>
              <a:rPr lang="fr-FR" sz="1100" b="0" i="0" u="none" strike="noStrike" baseline="0">
                <a:solidFill>
                  <a:srgbClr val="000000"/>
                </a:solidFill>
                <a:latin typeface="+mn-lt"/>
                <a:ea typeface="Verdana"/>
                <a:cs typeface="Verdana"/>
              </a:rPr>
              <a:t>, on aura Filtres </a:t>
            </a:r>
            <a:r>
              <a:rPr lang="fr-FR" sz="1100" b="0" i="0" u="none" strike="noStrike" baseline="0">
                <a:solidFill>
                  <a:srgbClr val="FF3399"/>
                </a:solidFill>
                <a:latin typeface="+mn-lt"/>
                <a:ea typeface="Verdana"/>
                <a:cs typeface="Verdana"/>
              </a:rPr>
              <a:t>Textuels</a:t>
            </a:r>
            <a:r>
              <a:rPr lang="fr-FR" sz="1100" b="0" i="0" u="none" strike="noStrike" baseline="0">
                <a:solidFill>
                  <a:srgbClr val="000000"/>
                </a:solidFill>
                <a:latin typeface="+mn-lt"/>
                <a:ea typeface="Verdana"/>
                <a:cs typeface="Verdana"/>
              </a:rPr>
              <a:t> et la possibilité de filtrer par "Est égal", "Commence par", </a:t>
            </a:r>
            <a:r>
              <a:rPr lang="fr-FR" sz="1100" b="0" i="0" baseline="0">
                <a:effectLst/>
                <a:latin typeface="+mn-lt"/>
                <a:ea typeface="+mn-ea"/>
                <a:cs typeface="+mn-cs"/>
              </a:rPr>
              <a:t>"Contient"...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Pour des données de type </a:t>
            </a:r>
            <a:r>
              <a:rPr kumimoji="0" lang="fr-FR" sz="1100" b="0" i="0" u="none" strike="noStrike" kern="0" cap="none" spc="0" normalizeH="0" baseline="0" noProof="0">
                <a:ln>
                  <a:noFill/>
                </a:ln>
                <a:solidFill>
                  <a:srgbClr val="FF3399"/>
                </a:solidFill>
                <a:effectLst/>
                <a:uLnTx/>
                <a:uFillTx/>
                <a:latin typeface="+mn-lt"/>
                <a:ea typeface="Verdana"/>
                <a:cs typeface="Verdana"/>
              </a:rPr>
              <a:t>numériques</a:t>
            </a:r>
            <a:r>
              <a:rPr kumimoji="0" lang="fr-FR" sz="1100" b="0" i="0" u="none" strike="noStrike" kern="0" cap="none" spc="0" normalizeH="0" baseline="0" noProof="0">
                <a:ln>
                  <a:noFill/>
                </a:ln>
                <a:solidFill>
                  <a:srgbClr val="000000"/>
                </a:solidFill>
                <a:effectLst/>
                <a:uLnTx/>
                <a:uFillTx/>
                <a:latin typeface="+mn-lt"/>
                <a:ea typeface="Verdana"/>
                <a:cs typeface="Verdana"/>
              </a:rPr>
              <a:t>, on aura Filtres </a:t>
            </a:r>
            <a:r>
              <a:rPr kumimoji="0" lang="fr-FR" sz="1100" b="0" i="0" u="none" strike="noStrike" kern="0" cap="none" spc="0" normalizeH="0" baseline="0" noProof="0">
                <a:ln>
                  <a:noFill/>
                </a:ln>
                <a:solidFill>
                  <a:srgbClr val="FF3399"/>
                </a:solidFill>
                <a:effectLst/>
                <a:uLnTx/>
                <a:uFillTx/>
                <a:latin typeface="+mn-lt"/>
                <a:ea typeface="Verdana"/>
                <a:cs typeface="Verdana"/>
              </a:rPr>
              <a:t>Numériques</a:t>
            </a:r>
            <a:r>
              <a:rPr kumimoji="0" lang="fr-FR" sz="1100" b="0" i="0" u="none" strike="noStrike" kern="0" cap="none" spc="0" normalizeH="0" baseline="0" noProof="0">
                <a:ln>
                  <a:noFill/>
                </a:ln>
                <a:solidFill>
                  <a:srgbClr val="000000"/>
                </a:solidFill>
                <a:effectLst/>
                <a:uLnTx/>
                <a:uFillTx/>
                <a:latin typeface="+mn-lt"/>
                <a:ea typeface="Verdana"/>
                <a:cs typeface="Verdana"/>
              </a:rPr>
              <a:t> et la possibilité de filtrer par "Différent", "Supérieur", </a:t>
            </a:r>
            <a:r>
              <a:rPr kumimoji="0" lang="fr-FR" sz="1100" b="0" i="0" u="none" strike="noStrike" kern="0" cap="none" spc="0" normalizeH="0" baseline="0" noProof="0">
                <a:ln>
                  <a:noFill/>
                </a:ln>
                <a:solidFill>
                  <a:sysClr val="windowText" lastClr="000000"/>
                </a:solidFill>
                <a:effectLst/>
                <a:uLnTx/>
                <a:uFillTx/>
                <a:latin typeface="+mn-lt"/>
                <a:ea typeface="+mn-ea"/>
                <a:cs typeface="+mn-cs"/>
              </a:rPr>
              <a:t>"Entre",...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Pour des données</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 de type </a:t>
            </a:r>
            <a:r>
              <a:rPr kumimoji="0" lang="fr-FR" sz="1100" b="0" i="0" u="none" strike="noStrike" kern="0" cap="none" spc="0" normalizeH="0" baseline="0" noProof="0">
                <a:ln>
                  <a:noFill/>
                </a:ln>
                <a:solidFill>
                  <a:srgbClr val="FF3399"/>
                </a:solidFill>
                <a:effectLst/>
                <a:uLnTx/>
                <a:uFillTx/>
                <a:latin typeface="+mn-lt"/>
                <a:ea typeface="Verdana"/>
                <a:cs typeface="Verdana"/>
              </a:rPr>
              <a:t>dates</a:t>
            </a:r>
            <a:r>
              <a:rPr kumimoji="0" lang="fr-FR" sz="1100" b="0" i="0" u="none" strike="noStrike" kern="0" cap="none" spc="0" normalizeH="0" baseline="0" noProof="0">
                <a:ln>
                  <a:noFill/>
                </a:ln>
                <a:solidFill>
                  <a:srgbClr val="000000"/>
                </a:solidFill>
                <a:effectLst/>
                <a:uLnTx/>
                <a:uFillTx/>
                <a:latin typeface="+mn-lt"/>
                <a:ea typeface="Verdana"/>
                <a:cs typeface="Verdana"/>
              </a:rPr>
              <a:t>, on aura Filtres </a:t>
            </a:r>
            <a:r>
              <a:rPr kumimoji="0" lang="fr-FR" sz="1100" b="0" i="0" u="none" strike="noStrike" kern="0" cap="none" spc="0" normalizeH="0" baseline="0" noProof="0">
                <a:ln>
                  <a:noFill/>
                </a:ln>
                <a:solidFill>
                  <a:srgbClr val="FF3399"/>
                </a:solidFill>
                <a:effectLst/>
                <a:uLnTx/>
                <a:uFillTx/>
                <a:latin typeface="+mn-lt"/>
                <a:ea typeface="Verdana"/>
                <a:cs typeface="Verdana"/>
              </a:rPr>
              <a:t>Chronologiques</a:t>
            </a:r>
            <a:r>
              <a:rPr kumimoji="0" lang="fr-FR" sz="1100" b="0" i="0" u="none" strike="noStrike" kern="0" cap="none" spc="0" normalizeH="0" baseline="0" noProof="0">
                <a:ln>
                  <a:noFill/>
                </a:ln>
                <a:solidFill>
                  <a:srgbClr val="000000"/>
                </a:solidFill>
                <a:effectLst/>
                <a:uLnTx/>
                <a:uFillTx/>
                <a:latin typeface="+mn-lt"/>
                <a:ea typeface="Verdana"/>
                <a:cs typeface="Verdana"/>
              </a:rPr>
              <a:t> et la possibilité de filtrer par "Est égal", "Avant", </a:t>
            </a:r>
            <a:r>
              <a:rPr kumimoji="0" lang="fr-FR" sz="1100" b="0" i="0" u="none" strike="noStrike" kern="0" cap="none" spc="0" normalizeH="0" baseline="0" noProof="0">
                <a:ln>
                  <a:noFill/>
                </a:ln>
                <a:solidFill>
                  <a:sysClr val="windowText" lastClr="000000"/>
                </a:solidFill>
                <a:effectLst/>
                <a:uLnTx/>
                <a:uFillTx/>
                <a:latin typeface="+mn-lt"/>
                <a:ea typeface="+mn-ea"/>
                <a:cs typeface="+mn-cs"/>
              </a:rPr>
              <a:t>"Demain", "Cette année"...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ysClr val="windowText" lastClr="000000"/>
                </a:solidFill>
                <a:effectLst/>
                <a:uLnTx/>
                <a:uFillTx/>
                <a:latin typeface="+mn-lt"/>
                <a:ea typeface="+mn-ea"/>
                <a:cs typeface="+mn-cs"/>
              </a:rPr>
              <a:t>Pour chaque type de données, il est possible de choisir le menu Filtre personnalisé.</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fr-FR" sz="1400">
              <a:latin typeface="+mn-lt"/>
            </a:endParaRPr>
          </a:p>
        </xdr:txBody>
      </xdr:sp>
    </xdr:grpSp>
    <xdr:clientData/>
  </xdr:twoCellAnchor>
  <xdr:twoCellAnchor>
    <xdr:from>
      <xdr:col>6</xdr:col>
      <xdr:colOff>19050</xdr:colOff>
      <xdr:row>102</xdr:row>
      <xdr:rowOff>2</xdr:rowOff>
    </xdr:from>
    <xdr:to>
      <xdr:col>12</xdr:col>
      <xdr:colOff>666750</xdr:colOff>
      <xdr:row>106</xdr:row>
      <xdr:rowOff>38102</xdr:rowOff>
    </xdr:to>
    <xdr:grpSp>
      <xdr:nvGrpSpPr>
        <xdr:cNvPr id="18" name="Groupe 17">
          <a:extLst>
            <a:ext uri="{FF2B5EF4-FFF2-40B4-BE49-F238E27FC236}">
              <a16:creationId xmlns:a16="http://schemas.microsoft.com/office/drawing/2014/main" id="{00000000-0008-0000-0200-000012000000}"/>
            </a:ext>
          </a:extLst>
        </xdr:cNvPr>
        <xdr:cNvGrpSpPr/>
      </xdr:nvGrpSpPr>
      <xdr:grpSpPr>
        <a:xfrm>
          <a:off x="4972050" y="14744702"/>
          <a:ext cx="5600700" cy="596900"/>
          <a:chOff x="2990850" y="1084896"/>
          <a:chExt cx="5219700" cy="548520"/>
        </a:xfrm>
      </xdr:grpSpPr>
      <xdr:sp macro="" textlink="">
        <xdr:nvSpPr>
          <xdr:cNvPr id="19" name="Text Box 5">
            <a:extLst>
              <a:ext uri="{FF2B5EF4-FFF2-40B4-BE49-F238E27FC236}">
                <a16:creationId xmlns:a16="http://schemas.microsoft.com/office/drawing/2014/main" id="{00000000-0008-0000-0200-000013000000}"/>
              </a:ext>
            </a:extLst>
          </xdr:cNvPr>
          <xdr:cNvSpPr txBox="1">
            <a:spLocks noChangeArrowheads="1"/>
          </xdr:cNvSpPr>
        </xdr:nvSpPr>
        <xdr:spPr bwMode="auto">
          <a:xfrm>
            <a:off x="2990850" y="1084896"/>
            <a:ext cx="5219700" cy="54852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Pour Supprimer tous les filtres : </a:t>
            </a:r>
          </a:p>
          <a:p>
            <a:pPr algn="l" rtl="0">
              <a:defRPr sz="1000"/>
            </a:pPr>
            <a:r>
              <a:rPr lang="fr-FR" sz="1100" b="1" i="0" u="none" strike="noStrike" baseline="0">
                <a:solidFill>
                  <a:srgbClr val="FF0000"/>
                </a:solidFill>
                <a:latin typeface="+mn-lt"/>
                <a:ea typeface="Verdana"/>
                <a:cs typeface="Verdana"/>
              </a:rPr>
              <a:t>1-</a:t>
            </a:r>
            <a:r>
              <a:rPr lang="fr-FR" sz="1100" b="0" i="0" u="none" strike="noStrike" baseline="0">
                <a:solidFill>
                  <a:srgbClr val="000000"/>
                </a:solidFill>
                <a:latin typeface="+mn-lt"/>
                <a:ea typeface="Verdana"/>
                <a:cs typeface="Verdana"/>
              </a:rPr>
              <a:t> Ruban </a:t>
            </a:r>
            <a:r>
              <a:rPr lang="fr-FR" sz="1100" b="0" i="1" u="none" strike="noStrike" baseline="0">
                <a:solidFill>
                  <a:srgbClr val="000000"/>
                </a:solidFill>
                <a:latin typeface="+mn-lt"/>
                <a:ea typeface="Verdana"/>
                <a:cs typeface="Verdana"/>
              </a:rPr>
              <a:t>Données/Zone Trier et filtrer/Bouton Filtrer </a:t>
            </a:r>
          </a:p>
        </xdr:txBody>
      </xdr:sp>
      <xdr:pic>
        <xdr:nvPicPr>
          <xdr:cNvPr id="20" name="Imag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stretch>
            <a:fillRect/>
          </a:stretch>
        </xdr:blipFill>
        <xdr:spPr>
          <a:xfrm>
            <a:off x="6210301" y="1102037"/>
            <a:ext cx="730082" cy="523875"/>
          </a:xfrm>
          <a:prstGeom prst="rect">
            <a:avLst/>
          </a:prstGeom>
        </xdr:spPr>
      </xdr:pic>
    </xdr:grpSp>
    <xdr:clientData/>
  </xdr:twoCellAnchor>
  <xdr:twoCellAnchor>
    <xdr:from>
      <xdr:col>3</xdr:col>
      <xdr:colOff>257175</xdr:colOff>
      <xdr:row>93</xdr:row>
      <xdr:rowOff>1</xdr:rowOff>
    </xdr:from>
    <xdr:to>
      <xdr:col>15</xdr:col>
      <xdr:colOff>113698</xdr:colOff>
      <xdr:row>99</xdr:row>
      <xdr:rowOff>1</xdr:rowOff>
    </xdr:to>
    <xdr:grpSp>
      <xdr:nvGrpSpPr>
        <xdr:cNvPr id="21" name="Groupe 20">
          <a:extLst>
            <a:ext uri="{FF2B5EF4-FFF2-40B4-BE49-F238E27FC236}">
              <a16:creationId xmlns:a16="http://schemas.microsoft.com/office/drawing/2014/main" id="{00000000-0008-0000-0200-000015000000}"/>
            </a:ext>
          </a:extLst>
        </xdr:cNvPr>
        <xdr:cNvGrpSpPr/>
      </xdr:nvGrpSpPr>
      <xdr:grpSpPr>
        <a:xfrm>
          <a:off x="2733675" y="13487401"/>
          <a:ext cx="9762523" cy="838200"/>
          <a:chOff x="3048000" y="9963151"/>
          <a:chExt cx="9000523" cy="857250"/>
        </a:xfrm>
      </xdr:grpSpPr>
      <xdr:sp macro="" textlink="">
        <xdr:nvSpPr>
          <xdr:cNvPr id="22" name="Text Box 6">
            <a:extLst>
              <a:ext uri="{FF2B5EF4-FFF2-40B4-BE49-F238E27FC236}">
                <a16:creationId xmlns:a16="http://schemas.microsoft.com/office/drawing/2014/main" id="{00000000-0008-0000-0200-000016000000}"/>
              </a:ext>
            </a:extLst>
          </xdr:cNvPr>
          <xdr:cNvSpPr txBox="1">
            <a:spLocks noChangeArrowheads="1"/>
          </xdr:cNvSpPr>
        </xdr:nvSpPr>
        <xdr:spPr bwMode="auto">
          <a:xfrm>
            <a:off x="3048000" y="9963151"/>
            <a:ext cx="3990975" cy="857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Très pratique... : </a:t>
            </a:r>
          </a:p>
          <a:p>
            <a:pPr rtl="0"/>
            <a:r>
              <a:rPr lang="fr-FR" sz="1100" b="0" i="0" baseline="0">
                <a:effectLst/>
                <a:latin typeface="+mn-lt"/>
                <a:ea typeface="+mn-ea"/>
                <a:cs typeface="+mn-cs"/>
              </a:rPr>
              <a:t>Lorsqu'une cellule ou une plage de données numériques est sélectionnée, s'affichent dans le bandeau du bas un certain nombres d'infos concernant la sélection (Moyenne, Nombre, Max, Somme...)</a:t>
            </a:r>
          </a:p>
          <a:p>
            <a:pPr rtl="0"/>
            <a:r>
              <a:rPr lang="fr-FR" sz="1100" b="0" i="0" baseline="0">
                <a:effectLst/>
                <a:latin typeface="+mn-lt"/>
                <a:ea typeface="+mn-ea"/>
                <a:cs typeface="+mn-cs"/>
              </a:rPr>
              <a:t>Si un filtre est appliqué, ces fonctions en tiennent compte !</a:t>
            </a:r>
            <a:endParaRPr lang="fr-FR" sz="1000">
              <a:effectLst/>
            </a:endParaRPr>
          </a:p>
          <a:p>
            <a:pPr algn="l" rtl="0">
              <a:lnSpc>
                <a:spcPts val="1000"/>
              </a:lnSpc>
              <a:defRPr sz="1000"/>
            </a:pPr>
            <a:endParaRPr lang="fr-FR" sz="1000" b="0" i="0" u="none" strike="noStrike" baseline="0">
              <a:solidFill>
                <a:sysClr val="windowText" lastClr="000000"/>
              </a:solidFill>
              <a:latin typeface="Arial"/>
              <a:cs typeface="Arial"/>
            </a:endParaRPr>
          </a:p>
        </xdr:txBody>
      </xdr:sp>
      <xdr:pic>
        <xdr:nvPicPr>
          <xdr:cNvPr id="23" name="Imag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4"/>
          <a:stretch>
            <a:fillRect/>
          </a:stretch>
        </xdr:blipFill>
        <xdr:spPr>
          <a:xfrm>
            <a:off x="7229475" y="10201275"/>
            <a:ext cx="4819048" cy="457143"/>
          </a:xfrm>
          <a:prstGeom prst="rect">
            <a:avLst/>
          </a:prstGeom>
          <a:ln w="28575">
            <a:solidFill>
              <a:srgbClr val="0000FF"/>
            </a:solidFill>
          </a:ln>
        </xdr:spPr>
      </xdr:pic>
      <xdr:sp macro="" textlink="">
        <xdr:nvSpPr>
          <xdr:cNvPr id="24" name="Line 4">
            <a:extLst>
              <a:ext uri="{FF2B5EF4-FFF2-40B4-BE49-F238E27FC236}">
                <a16:creationId xmlns:a16="http://schemas.microsoft.com/office/drawing/2014/main" id="{00000000-0008-0000-0200-000018000000}"/>
              </a:ext>
            </a:extLst>
          </xdr:cNvPr>
          <xdr:cNvSpPr>
            <a:spLocks noChangeShapeType="1"/>
          </xdr:cNvSpPr>
        </xdr:nvSpPr>
        <xdr:spPr bwMode="auto">
          <a:xfrm flipH="1">
            <a:off x="6943725" y="10544174"/>
            <a:ext cx="504824" cy="9526"/>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grpSp>
    <xdr:clientData/>
  </xdr:twoCellAnchor>
  <xdr:twoCellAnchor>
    <xdr:from>
      <xdr:col>1</xdr:col>
      <xdr:colOff>761999</xdr:colOff>
      <xdr:row>0</xdr:row>
      <xdr:rowOff>133350</xdr:rowOff>
    </xdr:from>
    <xdr:to>
      <xdr:col>6</xdr:col>
      <xdr:colOff>9524</xdr:colOff>
      <xdr:row>4</xdr:row>
      <xdr:rowOff>0</xdr:rowOff>
    </xdr:to>
    <xdr:sp macro="" textlink="">
      <xdr:nvSpPr>
        <xdr:cNvPr id="28" name="Texte 1">
          <a:extLst>
            <a:ext uri="{FF2B5EF4-FFF2-40B4-BE49-F238E27FC236}">
              <a16:creationId xmlns:a16="http://schemas.microsoft.com/office/drawing/2014/main" id="{00000000-0008-0000-0200-00001C000000}"/>
            </a:ext>
          </a:extLst>
        </xdr:cNvPr>
        <xdr:cNvSpPr txBox="1">
          <a:spLocks noChangeArrowheads="1"/>
        </xdr:cNvSpPr>
      </xdr:nvSpPr>
      <xdr:spPr bwMode="auto">
        <a:xfrm>
          <a:off x="1523999" y="133350"/>
          <a:ext cx="3057525"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Filtrer les données d'un tableau</a:t>
          </a:r>
          <a:endParaRPr lang="fr-FR" sz="1100">
            <a:latin typeface="+mn-lt"/>
          </a:endParaRPr>
        </a:p>
      </xdr:txBody>
    </xdr:sp>
    <xdr:clientData/>
  </xdr:twoCellAnchor>
  <xdr:twoCellAnchor>
    <xdr:from>
      <xdr:col>4</xdr:col>
      <xdr:colOff>323850</xdr:colOff>
      <xdr:row>6</xdr:row>
      <xdr:rowOff>0</xdr:rowOff>
    </xdr:from>
    <xdr:to>
      <xdr:col>15</xdr:col>
      <xdr:colOff>151886</xdr:colOff>
      <xdr:row>26</xdr:row>
      <xdr:rowOff>114300</xdr:rowOff>
    </xdr:to>
    <xdr:grpSp>
      <xdr:nvGrpSpPr>
        <xdr:cNvPr id="42" name="Groupe 41">
          <a:extLst>
            <a:ext uri="{FF2B5EF4-FFF2-40B4-BE49-F238E27FC236}">
              <a16:creationId xmlns:a16="http://schemas.microsoft.com/office/drawing/2014/main" id="{00000000-0008-0000-0200-00002A000000}"/>
            </a:ext>
          </a:extLst>
        </xdr:cNvPr>
        <xdr:cNvGrpSpPr/>
      </xdr:nvGrpSpPr>
      <xdr:grpSpPr>
        <a:xfrm>
          <a:off x="3625850" y="1003300"/>
          <a:ext cx="8908536" cy="3238500"/>
          <a:chOff x="3371850" y="1143000"/>
          <a:chExt cx="8210036" cy="3219450"/>
        </a:xfrm>
      </xdr:grpSpPr>
      <xdr:pic>
        <xdr:nvPicPr>
          <xdr:cNvPr id="41" name="Image 40">
            <a:extLst>
              <a:ext uri="{FF2B5EF4-FFF2-40B4-BE49-F238E27FC236}">
                <a16:creationId xmlns:a16="http://schemas.microsoft.com/office/drawing/2014/main" id="{00000000-0008-0000-0200-000029000000}"/>
              </a:ext>
            </a:extLst>
          </xdr:cNvPr>
          <xdr:cNvPicPr>
            <a:picLocks noChangeAspect="1"/>
          </xdr:cNvPicPr>
        </xdr:nvPicPr>
        <xdr:blipFill>
          <a:blip xmlns:r="http://schemas.openxmlformats.org/officeDocument/2006/relationships" r:embed="rId5"/>
          <a:stretch>
            <a:fillRect/>
          </a:stretch>
        </xdr:blipFill>
        <xdr:spPr>
          <a:xfrm>
            <a:off x="9124245" y="1819276"/>
            <a:ext cx="2457641" cy="2543174"/>
          </a:xfrm>
          <a:prstGeom prst="rect">
            <a:avLst/>
          </a:prstGeom>
        </xdr:spPr>
      </xdr:pic>
      <xdr:sp macro="" textlink="">
        <xdr:nvSpPr>
          <xdr:cNvPr id="10" name="Text Box 5">
            <a:extLst>
              <a:ext uri="{FF2B5EF4-FFF2-40B4-BE49-F238E27FC236}">
                <a16:creationId xmlns:a16="http://schemas.microsoft.com/office/drawing/2014/main" id="{00000000-0008-0000-0200-00000A000000}"/>
              </a:ext>
            </a:extLst>
          </xdr:cNvPr>
          <xdr:cNvSpPr txBox="1">
            <a:spLocks noChangeArrowheads="1"/>
          </xdr:cNvSpPr>
        </xdr:nvSpPr>
        <xdr:spPr bwMode="auto">
          <a:xfrm>
            <a:off x="3371850" y="1143000"/>
            <a:ext cx="5219700" cy="12954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1" i="0" u="none" strike="noStrike" kern="0" cap="none" spc="0" normalizeH="0" baseline="0" noProof="0">
                <a:ln>
                  <a:noFill/>
                </a:ln>
                <a:solidFill>
                  <a:srgbClr val="7030A0"/>
                </a:solidFill>
                <a:effectLst/>
                <a:uLnTx/>
                <a:uFillTx/>
                <a:latin typeface="+mn-lt"/>
                <a:ea typeface="Verdana"/>
                <a:cs typeface="Verdana"/>
              </a:rPr>
              <a:t>1 seule cellule </a:t>
            </a:r>
            <a:r>
              <a:rPr kumimoji="0" lang="fr-FR" sz="1100" b="0" i="0" u="none" strike="noStrike" kern="0" cap="none" spc="0" normalizeH="0" baseline="0" noProof="0">
                <a:ln>
                  <a:noFill/>
                </a:ln>
                <a:solidFill>
                  <a:srgbClr val="000000"/>
                </a:solidFill>
                <a:effectLst/>
                <a:uLnTx/>
                <a:uFillTx/>
                <a:latin typeface="+mn-lt"/>
                <a:ea typeface="Verdana"/>
                <a:cs typeface="Verdana"/>
              </a:rPr>
              <a:t>du tableau de données</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Ruban </a:t>
            </a:r>
            <a:r>
              <a:rPr lang="fr-FR" sz="1100" b="0" i="1" u="none" strike="noStrike" baseline="0">
                <a:solidFill>
                  <a:srgbClr val="000000"/>
                </a:solidFill>
                <a:latin typeface="+mn-lt"/>
                <a:ea typeface="Verdana"/>
                <a:cs typeface="Verdana"/>
              </a:rPr>
              <a:t>Données/</a:t>
            </a:r>
            <a:r>
              <a:rPr lang="fr-FR" sz="1100" b="0" i="0" u="none" strike="noStrike" baseline="0">
                <a:solidFill>
                  <a:srgbClr val="000000"/>
                </a:solidFill>
                <a:latin typeface="+mn-lt"/>
                <a:ea typeface="Verdana"/>
                <a:cs typeface="Verdana"/>
              </a:rPr>
              <a:t>Zone</a:t>
            </a:r>
            <a:r>
              <a:rPr lang="fr-FR" sz="1100" b="0" i="1" u="none" strike="noStrike" baseline="0">
                <a:solidFill>
                  <a:srgbClr val="000000"/>
                </a:solidFill>
                <a:latin typeface="+mn-lt"/>
                <a:ea typeface="Verdana"/>
                <a:cs typeface="Verdana"/>
              </a:rPr>
              <a:t> Trier et filtrer/</a:t>
            </a:r>
            <a:r>
              <a:rPr lang="fr-FR" sz="1100" b="0" i="0" u="none" strike="noStrike" baseline="0">
                <a:solidFill>
                  <a:srgbClr val="000000"/>
                </a:solidFill>
                <a:latin typeface="+mn-lt"/>
                <a:ea typeface="Verdana"/>
                <a:cs typeface="Verdana"/>
              </a:rPr>
              <a:t>Bouton</a:t>
            </a:r>
            <a:r>
              <a:rPr lang="fr-FR" sz="1100" b="0" i="1" u="none" strike="noStrike" baseline="0">
                <a:solidFill>
                  <a:srgbClr val="000000"/>
                </a:solidFill>
                <a:latin typeface="+mn-lt"/>
                <a:ea typeface="Verdana"/>
                <a:cs typeface="Verdana"/>
              </a:rPr>
              <a:t> Filtrer </a:t>
            </a: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Des flèches noires apparaissent au dessus de chaque entête de colonne</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4-</a:t>
            </a:r>
            <a:r>
              <a:rPr lang="fr-FR" sz="1100" b="0" i="0" u="none" strike="noStrike" baseline="0">
                <a:solidFill>
                  <a:srgbClr val="000000"/>
                </a:solidFill>
                <a:latin typeface="+mn-lt"/>
                <a:ea typeface="Verdana"/>
                <a:cs typeface="Verdana"/>
              </a:rPr>
              <a:t> En cliquant sur cette flèche, la liste exhaustive des valeurs posssibles s'affichent</a:t>
            </a:r>
          </a:p>
          <a:p>
            <a:pPr algn="l" rtl="0">
              <a:defRPr sz="1000"/>
            </a:pPr>
            <a:r>
              <a:rPr lang="fr-FR" sz="1100" b="1" i="0" u="none" strike="noStrike" baseline="0">
                <a:solidFill>
                  <a:srgbClr val="FF0000"/>
                </a:solidFill>
                <a:latin typeface="+mn-lt"/>
                <a:ea typeface="Verdana"/>
                <a:cs typeface="Verdana"/>
              </a:rPr>
              <a:t>5-</a:t>
            </a:r>
            <a:r>
              <a:rPr lang="fr-FR" sz="1100" b="0" i="0" u="none" strike="noStrike" baseline="0">
                <a:solidFill>
                  <a:srgbClr val="000000"/>
                </a:solidFill>
                <a:latin typeface="+mn-lt"/>
                <a:ea typeface="Verdana"/>
                <a:cs typeface="Verdana"/>
              </a:rPr>
              <a:t> Cocher ou décocher pour ne filtrer que les valeur souhaitées...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6-</a:t>
            </a:r>
            <a:r>
              <a:rPr kumimoji="0" lang="fr-FR" sz="1100" b="0" i="0" u="none" strike="noStrike" kern="0" cap="none" spc="0" normalizeH="0" baseline="0" noProof="0">
                <a:ln>
                  <a:noFill/>
                </a:ln>
                <a:solidFill>
                  <a:srgbClr val="000000"/>
                </a:solidFill>
                <a:effectLst/>
                <a:uLnTx/>
                <a:uFillTx/>
                <a:latin typeface="+mn-lt"/>
                <a:ea typeface="Verdana"/>
                <a:cs typeface="Verdana"/>
              </a:rPr>
              <a:t> Cliquer sur le bouton OK pour appliquer le filtre.</a:t>
            </a:r>
          </a:p>
        </xdr:txBody>
      </xdr:sp>
      <xdr:pic>
        <xdr:nvPicPr>
          <xdr:cNvPr id="11" name="Imag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stretch>
            <a:fillRect/>
          </a:stretch>
        </xdr:blipFill>
        <xdr:spPr>
          <a:xfrm>
            <a:off x="6677027" y="1173078"/>
            <a:ext cx="714373" cy="512604"/>
          </a:xfrm>
          <a:prstGeom prst="rect">
            <a:avLst/>
          </a:prstGeom>
        </xdr:spPr>
      </xdr:pic>
      <xdr:sp macro="" textlink="">
        <xdr:nvSpPr>
          <xdr:cNvPr id="30" name="Line 4">
            <a:extLst>
              <a:ext uri="{FF2B5EF4-FFF2-40B4-BE49-F238E27FC236}">
                <a16:creationId xmlns:a16="http://schemas.microsoft.com/office/drawing/2014/main" id="{00000000-0008-0000-0200-00001E000000}"/>
              </a:ext>
            </a:extLst>
          </xdr:cNvPr>
          <xdr:cNvSpPr>
            <a:spLocks noChangeShapeType="1"/>
          </xdr:cNvSpPr>
        </xdr:nvSpPr>
        <xdr:spPr bwMode="auto">
          <a:xfrm flipH="1" flipV="1">
            <a:off x="7591424" y="2105023"/>
            <a:ext cx="1666876" cy="1219201"/>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pic>
        <xdr:nvPicPr>
          <xdr:cNvPr id="36" name="Image 35">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6"/>
          <a:stretch>
            <a:fillRect/>
          </a:stretch>
        </xdr:blipFill>
        <xdr:spPr>
          <a:xfrm>
            <a:off x="8229600" y="1209675"/>
            <a:ext cx="2304762" cy="552381"/>
          </a:xfrm>
          <a:prstGeom prst="rect">
            <a:avLst/>
          </a:prstGeom>
        </xdr:spPr>
      </xdr:pic>
      <xdr:sp macro="" textlink="">
        <xdr:nvSpPr>
          <xdr:cNvPr id="13" name="Line 4">
            <a:extLst>
              <a:ext uri="{FF2B5EF4-FFF2-40B4-BE49-F238E27FC236}">
                <a16:creationId xmlns:a16="http://schemas.microsoft.com/office/drawing/2014/main" id="{00000000-0008-0000-0200-00000D000000}"/>
              </a:ext>
            </a:extLst>
          </xdr:cNvPr>
          <xdr:cNvSpPr>
            <a:spLocks noChangeShapeType="1"/>
          </xdr:cNvSpPr>
        </xdr:nvSpPr>
        <xdr:spPr bwMode="auto">
          <a:xfrm flipH="1">
            <a:off x="7667624" y="1562100"/>
            <a:ext cx="1133475" cy="190500"/>
          </a:xfrm>
          <a:prstGeom prst="line">
            <a:avLst/>
          </a:prstGeom>
          <a:noFill/>
          <a:ln w="28575">
            <a:solidFill>
              <a:srgbClr val="FF0000"/>
            </a:solidFill>
            <a:round/>
            <a:headEnd type="stealth"/>
            <a:tailEnd type="none" w="med" len="med"/>
          </a:ln>
          <a:extLst>
            <a:ext uri="{909E8E84-426E-40DD-AFC4-6F175D3DCCD1}">
              <a14:hiddenFill xmlns:a14="http://schemas.microsoft.com/office/drawing/2010/main">
                <a:noFill/>
              </a14:hiddenFill>
            </a:ext>
          </a:extLst>
        </xdr:spPr>
      </xdr:sp>
    </xdr:grpSp>
    <xdr:clientData/>
  </xdr:twoCellAnchor>
  <xdr:twoCellAnchor>
    <xdr:from>
      <xdr:col>4</xdr:col>
      <xdr:colOff>323850</xdr:colOff>
      <xdr:row>17</xdr:row>
      <xdr:rowOff>1</xdr:rowOff>
    </xdr:from>
    <xdr:to>
      <xdr:col>11</xdr:col>
      <xdr:colOff>219075</xdr:colOff>
      <xdr:row>33</xdr:row>
      <xdr:rowOff>9529</xdr:rowOff>
    </xdr:to>
    <xdr:grpSp>
      <xdr:nvGrpSpPr>
        <xdr:cNvPr id="40" name="Groupe 39">
          <a:extLst>
            <a:ext uri="{FF2B5EF4-FFF2-40B4-BE49-F238E27FC236}">
              <a16:creationId xmlns:a16="http://schemas.microsoft.com/office/drawing/2014/main" id="{00000000-0008-0000-0200-000028000000}"/>
            </a:ext>
          </a:extLst>
        </xdr:cNvPr>
        <xdr:cNvGrpSpPr/>
      </xdr:nvGrpSpPr>
      <xdr:grpSpPr>
        <a:xfrm>
          <a:off x="3625850" y="2819401"/>
          <a:ext cx="5673725" cy="2295528"/>
          <a:chOff x="3371850" y="2924176"/>
          <a:chExt cx="5229225" cy="2333628"/>
        </a:xfrm>
      </xdr:grpSpPr>
      <xdr:sp macro="" textlink="">
        <xdr:nvSpPr>
          <xdr:cNvPr id="32" name="Text Box 6">
            <a:extLst>
              <a:ext uri="{FF2B5EF4-FFF2-40B4-BE49-F238E27FC236}">
                <a16:creationId xmlns:a16="http://schemas.microsoft.com/office/drawing/2014/main" id="{00000000-0008-0000-0200-000020000000}"/>
              </a:ext>
            </a:extLst>
          </xdr:cNvPr>
          <xdr:cNvSpPr txBox="1">
            <a:spLocks noChangeArrowheads="1"/>
          </xdr:cNvSpPr>
        </xdr:nvSpPr>
        <xdr:spPr bwMode="auto">
          <a:xfrm>
            <a:off x="3371850" y="2924176"/>
            <a:ext cx="5229225" cy="9524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Remarque : </a:t>
            </a:r>
          </a:p>
          <a:p>
            <a:pPr rtl="0" eaLnBrk="1" fontAlgn="auto" latinLnBrk="0" hangingPunct="1"/>
            <a:r>
              <a:rPr lang="fr-FR" sz="1100" b="0" i="0" baseline="0">
                <a:effectLst/>
                <a:latin typeface="+mn-lt"/>
                <a:ea typeface="+mn-ea"/>
                <a:cs typeface="+mn-cs"/>
              </a:rPr>
              <a:t>Excel ne supprime pas les lignes, il les masque de façon à n'afficher que les données répondant au(x) critère(s) choisi(s). Les numéros de lignes apparaissent en bleu pour matérialiser l'application d'un filtre et les flèches noires des entêtes de colonnes sur lesquelles un filtre est appliqué deviennent des entonnoirs.</a:t>
            </a:r>
            <a:endParaRPr lang="fr-FR">
              <a:effectLst/>
            </a:endParaRPr>
          </a:p>
        </xdr:txBody>
      </xdr:sp>
      <xdr:grpSp>
        <xdr:nvGrpSpPr>
          <xdr:cNvPr id="39" name="Groupe 38">
            <a:extLst>
              <a:ext uri="{FF2B5EF4-FFF2-40B4-BE49-F238E27FC236}">
                <a16:creationId xmlns:a16="http://schemas.microsoft.com/office/drawing/2014/main" id="{00000000-0008-0000-0200-000027000000}"/>
              </a:ext>
            </a:extLst>
          </xdr:cNvPr>
          <xdr:cNvGrpSpPr/>
        </xdr:nvGrpSpPr>
        <xdr:grpSpPr>
          <a:xfrm>
            <a:off x="5858104" y="3810000"/>
            <a:ext cx="2561678" cy="1447804"/>
            <a:chOff x="5858104" y="3810000"/>
            <a:chExt cx="2561678" cy="1447804"/>
          </a:xfrm>
        </xdr:grpSpPr>
        <xdr:pic>
          <xdr:nvPicPr>
            <xdr:cNvPr id="37" name="Image 36">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7"/>
            <a:stretch>
              <a:fillRect/>
            </a:stretch>
          </xdr:blipFill>
          <xdr:spPr>
            <a:xfrm>
              <a:off x="5876925" y="3810000"/>
              <a:ext cx="2542857" cy="1419048"/>
            </a:xfrm>
            <a:prstGeom prst="rect">
              <a:avLst/>
            </a:prstGeom>
          </xdr:spPr>
        </xdr:pic>
        <xdr:sp macro="" textlink="">
          <xdr:nvSpPr>
            <xdr:cNvPr id="16" name="Ellipse 15">
              <a:extLst>
                <a:ext uri="{FF2B5EF4-FFF2-40B4-BE49-F238E27FC236}">
                  <a16:creationId xmlns:a16="http://schemas.microsoft.com/office/drawing/2014/main" id="{00000000-0008-0000-0200-000010000000}"/>
                </a:ext>
              </a:extLst>
            </xdr:cNvPr>
            <xdr:cNvSpPr/>
          </xdr:nvSpPr>
          <xdr:spPr bwMode="auto">
            <a:xfrm>
              <a:off x="5858104" y="4142557"/>
              <a:ext cx="287879" cy="1115247"/>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sp macro="" textlink="">
          <xdr:nvSpPr>
            <xdr:cNvPr id="17" name="Ellipse 16">
              <a:extLst>
                <a:ext uri="{FF2B5EF4-FFF2-40B4-BE49-F238E27FC236}">
                  <a16:creationId xmlns:a16="http://schemas.microsoft.com/office/drawing/2014/main" id="{00000000-0008-0000-0200-000011000000}"/>
                </a:ext>
              </a:extLst>
            </xdr:cNvPr>
            <xdr:cNvSpPr/>
          </xdr:nvSpPr>
          <xdr:spPr bwMode="auto">
            <a:xfrm>
              <a:off x="6663170" y="4010527"/>
              <a:ext cx="262455" cy="256674"/>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grpSp>
    </xdr:grpSp>
    <xdr:clientData/>
  </xdr:twoCellAnchor>
  <xdr:twoCellAnchor>
    <xdr:from>
      <xdr:col>4</xdr:col>
      <xdr:colOff>304800</xdr:colOff>
      <xdr:row>29</xdr:row>
      <xdr:rowOff>116703</xdr:rowOff>
    </xdr:from>
    <xdr:to>
      <xdr:col>15</xdr:col>
      <xdr:colOff>429170</xdr:colOff>
      <xdr:row>55</xdr:row>
      <xdr:rowOff>9525</xdr:rowOff>
    </xdr:to>
    <xdr:grpSp>
      <xdr:nvGrpSpPr>
        <xdr:cNvPr id="49" name="Groupe 48">
          <a:extLst>
            <a:ext uri="{FF2B5EF4-FFF2-40B4-BE49-F238E27FC236}">
              <a16:creationId xmlns:a16="http://schemas.microsoft.com/office/drawing/2014/main" id="{00000000-0008-0000-0200-000031000000}"/>
            </a:ext>
          </a:extLst>
        </xdr:cNvPr>
        <xdr:cNvGrpSpPr/>
      </xdr:nvGrpSpPr>
      <xdr:grpSpPr>
        <a:xfrm>
          <a:off x="3606800" y="4663303"/>
          <a:ext cx="9204870" cy="3525022"/>
          <a:chOff x="3352800" y="4793478"/>
          <a:chExt cx="8506370" cy="3607572"/>
        </a:xfrm>
      </xdr:grpSpPr>
      <xdr:sp macro="" textlink="">
        <xdr:nvSpPr>
          <xdr:cNvPr id="26" name="Text Box 5">
            <a:extLst>
              <a:ext uri="{FF2B5EF4-FFF2-40B4-BE49-F238E27FC236}">
                <a16:creationId xmlns:a16="http://schemas.microsoft.com/office/drawing/2014/main" id="{00000000-0008-0000-0200-00001A000000}"/>
              </a:ext>
            </a:extLst>
          </xdr:cNvPr>
          <xdr:cNvSpPr txBox="1">
            <a:spLocks noChangeArrowheads="1"/>
          </xdr:cNvSpPr>
        </xdr:nvSpPr>
        <xdr:spPr bwMode="auto">
          <a:xfrm>
            <a:off x="3352800" y="5534025"/>
            <a:ext cx="5219700" cy="28670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0" i="0" u="none" strike="noStrike" baseline="0">
                <a:solidFill>
                  <a:srgbClr val="000000"/>
                </a:solidFill>
                <a:latin typeface="+mn-lt"/>
                <a:ea typeface="Verdana"/>
                <a:cs typeface="Verdana"/>
              </a:rPr>
              <a:t>En cliquant sur la flèche noire, un menu contextuel s'affiche également permettant de préciser le filtre souhaité..</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rgbClr val="000000"/>
              </a:solidFill>
              <a:effectLst/>
              <a:uLnTx/>
              <a:uFillTx/>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La zone </a:t>
            </a:r>
            <a:r>
              <a:rPr kumimoji="0" lang="fr-FR" sz="1100" b="0" i="1" u="none" strike="noStrike" kern="0" cap="none" spc="0" normalizeH="0" baseline="0" noProof="0">
                <a:ln>
                  <a:noFill/>
                </a:ln>
                <a:solidFill>
                  <a:srgbClr val="000000"/>
                </a:solidFill>
                <a:effectLst/>
                <a:uLnTx/>
                <a:uFillTx/>
                <a:latin typeface="+mn-lt"/>
                <a:ea typeface="Verdana"/>
                <a:cs typeface="Verdana"/>
              </a:rPr>
              <a:t>Rechercher</a:t>
            </a:r>
            <a:r>
              <a:rPr kumimoji="0" lang="fr-FR" sz="1100" b="0" i="0" u="none" strike="noStrike" kern="0" cap="none" spc="0" normalizeH="0" baseline="0" noProof="0">
                <a:ln>
                  <a:noFill/>
                </a:ln>
                <a:solidFill>
                  <a:srgbClr val="000000"/>
                </a:solidFill>
                <a:effectLst/>
                <a:uLnTx/>
                <a:uFillTx/>
                <a:latin typeface="+mn-lt"/>
                <a:ea typeface="Verdana"/>
                <a:cs typeface="Verdana"/>
              </a:rPr>
              <a:t>  est une zone de saisie permettant de renseigner des informations permettant de limiter la liste des valeurs à afficher.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A noter qu'il est possible d'utiliser les caractères "Joker" de Windows ; à savoir le "?" qui remplace n'importe quel caractère une seule fois et "*" qui remplace n'importe quel caractère plusieurs fois.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Ainsi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C00000"/>
                </a:solidFill>
                <a:effectLst/>
                <a:uLnTx/>
                <a:uFillTx/>
                <a:latin typeface="+mn-lt"/>
                <a:ea typeface="Verdana"/>
                <a:cs typeface="Verdana"/>
              </a:rPr>
              <a:t>?a* </a:t>
            </a:r>
            <a:r>
              <a:rPr kumimoji="0" lang="fr-FR" sz="1100" b="0" i="0" u="none" strike="noStrike" kern="0" cap="none" spc="0" normalizeH="0" baseline="0" noProof="0">
                <a:ln>
                  <a:noFill/>
                </a:ln>
                <a:solidFill>
                  <a:srgbClr val="000000"/>
                </a:solidFill>
                <a:effectLst/>
                <a:uLnTx/>
                <a:uFillTx/>
                <a:latin typeface="+mn-lt"/>
                <a:ea typeface="Verdana"/>
                <a:cs typeface="Verdana"/>
              </a:rPr>
              <a:t>filtrera les valeurs dont le 1</a:t>
            </a:r>
            <a:r>
              <a:rPr kumimoji="0" lang="fr-FR" sz="1100" b="0" i="0" u="none" strike="noStrike" kern="0" cap="none" spc="0" normalizeH="0" baseline="30000" noProof="0">
                <a:ln>
                  <a:noFill/>
                </a:ln>
                <a:solidFill>
                  <a:srgbClr val="000000"/>
                </a:solidFill>
                <a:effectLst/>
                <a:uLnTx/>
                <a:uFillTx/>
                <a:latin typeface="+mn-lt"/>
                <a:ea typeface="Verdana"/>
                <a:cs typeface="Verdana"/>
              </a:rPr>
              <a:t>er</a:t>
            </a:r>
            <a:r>
              <a:rPr kumimoji="0" lang="fr-FR" sz="1100" b="0" i="0" u="none" strike="noStrike" kern="0" cap="none" spc="0" normalizeH="0" baseline="0" noProof="0">
                <a:ln>
                  <a:noFill/>
                </a:ln>
                <a:solidFill>
                  <a:srgbClr val="000000"/>
                </a:solidFill>
                <a:effectLst/>
                <a:uLnTx/>
                <a:uFillTx/>
                <a:latin typeface="+mn-lt"/>
                <a:ea typeface="Verdana"/>
                <a:cs typeface="Verdana"/>
              </a:rPr>
              <a:t> caractère peut être n'importe lequel, le 2</a:t>
            </a:r>
            <a:r>
              <a:rPr kumimoji="0" lang="fr-FR" sz="1100" b="0" i="0" u="none" strike="noStrike" kern="0" cap="none" spc="0" normalizeH="0" baseline="30000" noProof="0">
                <a:ln>
                  <a:noFill/>
                </a:ln>
                <a:solidFill>
                  <a:srgbClr val="000000"/>
                </a:solidFill>
                <a:effectLst/>
                <a:uLnTx/>
                <a:uFillTx/>
                <a:latin typeface="+mn-lt"/>
                <a:ea typeface="Verdana"/>
                <a:cs typeface="Verdana"/>
              </a:rPr>
              <a:t>ème</a:t>
            </a:r>
            <a:r>
              <a:rPr kumimoji="0" lang="fr-FR" sz="1100" b="0" i="0" u="none" strike="noStrike" kern="0" cap="none" spc="0" normalizeH="0" baseline="0" noProof="0">
                <a:ln>
                  <a:noFill/>
                </a:ln>
                <a:solidFill>
                  <a:srgbClr val="000000"/>
                </a:solidFill>
                <a:effectLst/>
                <a:uLnTx/>
                <a:uFillTx/>
                <a:latin typeface="+mn-lt"/>
                <a:ea typeface="Verdana"/>
                <a:cs typeface="Verdana"/>
              </a:rPr>
              <a:t> caractère est un "a" et le reste peut être n'importe quoi...</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C00000"/>
                </a:solidFill>
                <a:effectLst/>
                <a:uLnTx/>
                <a:uFillTx/>
                <a:latin typeface="+mn-lt"/>
                <a:ea typeface="Verdana"/>
                <a:cs typeface="Verdana"/>
              </a:rPr>
              <a:t>*a? </a:t>
            </a:r>
            <a:r>
              <a:rPr kumimoji="0" lang="fr-FR" sz="1100" b="0" i="0" u="none" strike="noStrike" kern="0" cap="none" spc="0" normalizeH="0" baseline="0" noProof="0">
                <a:ln>
                  <a:noFill/>
                </a:ln>
                <a:solidFill>
                  <a:srgbClr val="000000"/>
                </a:solidFill>
                <a:effectLst/>
                <a:uLnTx/>
                <a:uFillTx/>
                <a:latin typeface="+mn-lt"/>
                <a:ea typeface="Verdana"/>
                <a:cs typeface="Verdana"/>
              </a:rPr>
              <a:t>filtrera filtrera les valeurs qui commencent par n'importe quoi suivi d'un "a" et dont le dernier caractère peut être n'importe lequel...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100" b="0" i="0" u="none" strike="noStrike" kern="0" cap="none" spc="0" normalizeH="0" baseline="0" noProof="0">
              <a:ln>
                <a:noFill/>
              </a:ln>
              <a:solidFill>
                <a:srgbClr val="000000"/>
              </a:solidFill>
              <a:effectLst/>
              <a:uLnTx/>
              <a:uFillTx/>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rgbClr val="000000"/>
                </a:solidFill>
                <a:effectLst/>
                <a:uLnTx/>
                <a:uFillTx/>
                <a:latin typeface="+mn-lt"/>
                <a:ea typeface="Verdana"/>
                <a:cs typeface="Verdana"/>
              </a:rPr>
              <a:t>L'équivalent de "Contient a" s'écrit donc *a*</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0" i="0" u="none" strike="noStrike" kern="0" cap="none" spc="0" normalizeH="0" baseline="0" noProof="0">
                <a:ln>
                  <a:noFill/>
                </a:ln>
                <a:solidFill>
                  <a:sysClr val="windowText" lastClr="000000"/>
                </a:solidFill>
                <a:effectLst/>
                <a:uLnTx/>
                <a:uFillTx/>
                <a:latin typeface="+mn-lt"/>
                <a:ea typeface="+mn-ea"/>
                <a:cs typeface="+mn-cs"/>
              </a:rPr>
              <a:t>L'équivalent de "Commence par ma" s'écrit donc ma*...</a:t>
            </a:r>
          </a:p>
          <a:p>
            <a:pPr algn="l" rtl="0">
              <a:defRPr sz="1000"/>
            </a:pPr>
            <a:endParaRPr lang="fr-FR" sz="1400">
              <a:latin typeface="+mn-lt"/>
            </a:endParaRPr>
          </a:p>
        </xdr:txBody>
      </xdr:sp>
      <xdr:grpSp>
        <xdr:nvGrpSpPr>
          <xdr:cNvPr id="48" name="Groupe 47">
            <a:extLst>
              <a:ext uri="{FF2B5EF4-FFF2-40B4-BE49-F238E27FC236}">
                <a16:creationId xmlns:a16="http://schemas.microsoft.com/office/drawing/2014/main" id="{00000000-0008-0000-0200-000030000000}"/>
              </a:ext>
            </a:extLst>
          </xdr:cNvPr>
          <xdr:cNvGrpSpPr/>
        </xdr:nvGrpSpPr>
        <xdr:grpSpPr>
          <a:xfrm>
            <a:off x="8777474" y="4793478"/>
            <a:ext cx="3033526" cy="2369322"/>
            <a:chOff x="8777474" y="4793478"/>
            <a:chExt cx="3033526" cy="2369322"/>
          </a:xfrm>
        </xdr:grpSpPr>
        <xdr:pic>
          <xdr:nvPicPr>
            <xdr:cNvPr id="44" name="Image 43">
              <a:extLst>
                <a:ext uri="{FF2B5EF4-FFF2-40B4-BE49-F238E27FC236}">
                  <a16:creationId xmlns:a16="http://schemas.microsoft.com/office/drawing/2014/main" id="{00000000-0008-0000-0200-00002C000000}"/>
                </a:ext>
              </a:extLst>
            </xdr:cNvPr>
            <xdr:cNvPicPr>
              <a:picLocks noChangeAspect="1"/>
            </xdr:cNvPicPr>
          </xdr:nvPicPr>
          <xdr:blipFill rotWithShape="1">
            <a:blip xmlns:r="http://schemas.openxmlformats.org/officeDocument/2006/relationships" r:embed="rId8"/>
            <a:srcRect b="29880"/>
            <a:stretch/>
          </xdr:blipFill>
          <xdr:spPr>
            <a:xfrm>
              <a:off x="8777474" y="4793478"/>
              <a:ext cx="3033526" cy="2369322"/>
            </a:xfrm>
            <a:prstGeom prst="rect">
              <a:avLst/>
            </a:prstGeom>
          </xdr:spPr>
        </xdr:pic>
        <xdr:sp macro="" textlink="">
          <xdr:nvSpPr>
            <xdr:cNvPr id="45" name="Ellipse 44">
              <a:extLst>
                <a:ext uri="{FF2B5EF4-FFF2-40B4-BE49-F238E27FC236}">
                  <a16:creationId xmlns:a16="http://schemas.microsoft.com/office/drawing/2014/main" id="{00000000-0008-0000-0200-00002D000000}"/>
                </a:ext>
              </a:extLst>
            </xdr:cNvPr>
            <xdr:cNvSpPr/>
          </xdr:nvSpPr>
          <xdr:spPr bwMode="auto">
            <a:xfrm rot="5400000">
              <a:off x="9633920" y="5481479"/>
              <a:ext cx="297354" cy="1760122"/>
            </a:xfrm>
            <a:prstGeom prst="ellipse">
              <a:avLst/>
            </a:prstGeom>
            <a:no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fr-FR" sz="1100"/>
            </a:p>
          </xdr:txBody>
        </xdr:sp>
      </xdr:grpSp>
      <xdr:pic>
        <xdr:nvPicPr>
          <xdr:cNvPr id="47" name="Image 46">
            <a:extLst>
              <a:ext uri="{FF2B5EF4-FFF2-40B4-BE49-F238E27FC236}">
                <a16:creationId xmlns:a16="http://schemas.microsoft.com/office/drawing/2014/main" id="{00000000-0008-0000-0200-00002F000000}"/>
              </a:ext>
            </a:extLst>
          </xdr:cNvPr>
          <xdr:cNvPicPr>
            <a:picLocks noChangeAspect="1"/>
          </xdr:cNvPicPr>
        </xdr:nvPicPr>
        <xdr:blipFill rotWithShape="1">
          <a:blip xmlns:r="http://schemas.openxmlformats.org/officeDocument/2006/relationships" r:embed="rId9"/>
          <a:srcRect t="37798" b="44643"/>
          <a:stretch/>
        </xdr:blipFill>
        <xdr:spPr>
          <a:xfrm>
            <a:off x="8777474" y="7334249"/>
            <a:ext cx="3081696" cy="98107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496957</xdr:colOff>
      <xdr:row>1</xdr:row>
      <xdr:rowOff>0</xdr:rowOff>
    </xdr:from>
    <xdr:to>
      <xdr:col>17</xdr:col>
      <xdr:colOff>538370</xdr:colOff>
      <xdr:row>4</xdr:row>
      <xdr:rowOff>0</xdr:rowOff>
    </xdr:to>
    <xdr:sp macro="" textlink="M2">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708914" y="190500"/>
          <a:ext cx="2898913" cy="57150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ctr" rtl="0">
            <a:defRPr sz="1000"/>
          </a:pPr>
          <a:fld id="{DFFD5CDE-DB67-4377-B7A1-10F1B2C0CA90}" type="TxLink">
            <a:rPr lang="en-US" sz="1100" b="0" i="0" u="none" strike="noStrike" baseline="0">
              <a:solidFill>
                <a:srgbClr val="000000"/>
              </a:solidFill>
              <a:latin typeface="Calibri"/>
              <a:cs typeface="Arial"/>
            </a:rPr>
            <a:pPr algn="ctr" rtl="0">
              <a:defRPr sz="1000"/>
            </a:pPr>
            <a:t>Filtrer le tableau ci-dessous pour ne faire apparaître que les CA de 2018 dans l'ouest.
Mettre en U6 le CA en k€ correspondant.</a:t>
          </a:fld>
          <a:endParaRPr lang="fr-FR" sz="1100" b="0" i="0" u="none" strike="noStrike" baseline="0">
            <a:solidFill>
              <a:sysClr val="windowText" lastClr="000000"/>
            </a:solidFill>
            <a:latin typeface="+mn-lt"/>
            <a:cs typeface="Arial"/>
          </a:endParaRPr>
        </a:p>
      </xdr:txBody>
    </xdr:sp>
    <xdr:clientData/>
  </xdr:twoCellAnchor>
  <xdr:twoCellAnchor>
    <xdr:from>
      <xdr:col>1</xdr:col>
      <xdr:colOff>9525</xdr:colOff>
      <xdr:row>1</xdr:row>
      <xdr:rowOff>0</xdr:rowOff>
    </xdr:from>
    <xdr:to>
      <xdr:col>7</xdr:col>
      <xdr:colOff>0</xdr:colOff>
      <xdr:row>4</xdr:row>
      <xdr:rowOff>0</xdr:rowOff>
    </xdr:to>
    <xdr:sp macro="" textlink="">
      <xdr:nvSpPr>
        <xdr:cNvPr id="7" name="Text Box 1">
          <a:extLst>
            <a:ext uri="{FF2B5EF4-FFF2-40B4-BE49-F238E27FC236}">
              <a16:creationId xmlns:a16="http://schemas.microsoft.com/office/drawing/2014/main" id="{00000000-0008-0000-0300-000007000000}"/>
            </a:ext>
          </a:extLst>
        </xdr:cNvPr>
        <xdr:cNvSpPr txBox="1">
          <a:spLocks noChangeArrowheads="1"/>
        </xdr:cNvSpPr>
      </xdr:nvSpPr>
      <xdr:spPr bwMode="auto">
        <a:xfrm>
          <a:off x="9525" y="190500"/>
          <a:ext cx="2886075" cy="57150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ctr" rtl="0">
            <a:defRPr sz="1000"/>
          </a:pPr>
          <a:r>
            <a:rPr lang="fr-FR" sz="1100" b="0" i="0" u="none" strike="noStrike" baseline="0">
              <a:solidFill>
                <a:sysClr val="windowText" lastClr="000000"/>
              </a:solidFill>
              <a:latin typeface="+mn-lt"/>
              <a:cs typeface="Arial"/>
            </a:rPr>
            <a:t>Filtrer le tableau ci-dessous pour ne faire apparaître que les CA des femmes.</a:t>
          </a:r>
        </a:p>
        <a:p>
          <a:pPr algn="ctr" rtl="0">
            <a:defRPr sz="1000"/>
          </a:pPr>
          <a:r>
            <a:rPr lang="fr-FR" sz="1100" b="0" i="0" u="none" strike="noStrike" baseline="0">
              <a:solidFill>
                <a:sysClr val="windowText" lastClr="000000"/>
              </a:solidFill>
              <a:latin typeface="+mn-lt"/>
              <a:cs typeface="Arial"/>
            </a:rPr>
            <a:t>Mettre en J6 le CA en k€ correspondant.</a:t>
          </a:r>
        </a:p>
      </xdr:txBody>
    </xdr:sp>
    <xdr:clientData/>
  </xdr:twoCellAnchor>
  <xdr:twoCellAnchor>
    <xdr:from>
      <xdr:col>7</xdr:col>
      <xdr:colOff>76200</xdr:colOff>
      <xdr:row>1</xdr:row>
      <xdr:rowOff>142815</xdr:rowOff>
    </xdr:from>
    <xdr:to>
      <xdr:col>10</xdr:col>
      <xdr:colOff>18804</xdr:colOff>
      <xdr:row>3</xdr:row>
      <xdr:rowOff>47565</xdr:rowOff>
    </xdr:to>
    <xdr:grpSp>
      <xdr:nvGrpSpPr>
        <xdr:cNvPr id="15" name="Groupe 14">
          <a:extLst>
            <a:ext uri="{FF2B5EF4-FFF2-40B4-BE49-F238E27FC236}">
              <a16:creationId xmlns:a16="http://schemas.microsoft.com/office/drawing/2014/main" id="{00000000-0008-0000-0300-00000F000000}"/>
            </a:ext>
          </a:extLst>
        </xdr:cNvPr>
        <xdr:cNvGrpSpPr/>
      </xdr:nvGrpSpPr>
      <xdr:grpSpPr>
        <a:xfrm>
          <a:off x="3556000" y="333315"/>
          <a:ext cx="2952504" cy="285750"/>
          <a:chOff x="3114675" y="333315"/>
          <a:chExt cx="2657229" cy="285750"/>
        </a:xfrm>
      </xdr:grpSpPr>
      <xdr:pic>
        <xdr:nvPicPr>
          <xdr:cNvPr id="13" name="Imag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stretch>
            <a:fillRect/>
          </a:stretch>
        </xdr:blipFill>
        <xdr:spPr>
          <a:xfrm>
            <a:off x="3800475" y="381000"/>
            <a:ext cx="1971429" cy="190476"/>
          </a:xfrm>
          <a:prstGeom prst="rect">
            <a:avLst/>
          </a:prstGeom>
          <a:ln w="19050">
            <a:solidFill>
              <a:srgbClr val="0070C0"/>
            </a:solidFill>
          </a:ln>
        </xdr:spPr>
      </xdr:pic>
      <xdr:sp macro="" textlink="">
        <xdr:nvSpPr>
          <xdr:cNvPr id="14" name="Flèche droite rayée 3">
            <a:extLst>
              <a:ext uri="{FF2B5EF4-FFF2-40B4-BE49-F238E27FC236}">
                <a16:creationId xmlns:a16="http://schemas.microsoft.com/office/drawing/2014/main" id="{00000000-0008-0000-0300-00000E000000}"/>
              </a:ext>
            </a:extLst>
          </xdr:cNvPr>
          <xdr:cNvSpPr/>
        </xdr:nvSpPr>
        <xdr:spPr>
          <a:xfrm>
            <a:off x="3114675" y="333315"/>
            <a:ext cx="647701"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18</xdr:col>
      <xdr:colOff>112647</xdr:colOff>
      <xdr:row>1</xdr:row>
      <xdr:rowOff>82829</xdr:rowOff>
    </xdr:from>
    <xdr:to>
      <xdr:col>21</xdr:col>
      <xdr:colOff>119936</xdr:colOff>
      <xdr:row>3</xdr:row>
      <xdr:rowOff>92008</xdr:rowOff>
    </xdr:to>
    <xdr:grpSp>
      <xdr:nvGrpSpPr>
        <xdr:cNvPr id="36" name="Groupe 35">
          <a:extLst>
            <a:ext uri="{FF2B5EF4-FFF2-40B4-BE49-F238E27FC236}">
              <a16:creationId xmlns:a16="http://schemas.microsoft.com/office/drawing/2014/main" id="{00000000-0008-0000-0300-000024000000}"/>
            </a:ext>
          </a:extLst>
        </xdr:cNvPr>
        <xdr:cNvGrpSpPr/>
      </xdr:nvGrpSpPr>
      <xdr:grpSpPr>
        <a:xfrm>
          <a:off x="11009247" y="273329"/>
          <a:ext cx="3093389" cy="390179"/>
          <a:chOff x="9654209" y="223631"/>
          <a:chExt cx="2790245" cy="390179"/>
        </a:xfrm>
      </xdr:grpSpPr>
      <xdr:grpSp>
        <xdr:nvGrpSpPr>
          <xdr:cNvPr id="35" name="Groupe 34">
            <a:extLst>
              <a:ext uri="{FF2B5EF4-FFF2-40B4-BE49-F238E27FC236}">
                <a16:creationId xmlns:a16="http://schemas.microsoft.com/office/drawing/2014/main" id="{00000000-0008-0000-0300-000023000000}"/>
              </a:ext>
            </a:extLst>
          </xdr:cNvPr>
          <xdr:cNvGrpSpPr/>
        </xdr:nvGrpSpPr>
        <xdr:grpSpPr>
          <a:xfrm>
            <a:off x="10427804" y="223631"/>
            <a:ext cx="2016650" cy="390179"/>
            <a:chOff x="10129630" y="2037522"/>
            <a:chExt cx="2016650" cy="390179"/>
          </a:xfrm>
        </xdr:grpSpPr>
        <mc:AlternateContent xmlns:mc="http://schemas.openxmlformats.org/markup-compatibility/2006" xmlns:a14="http://schemas.microsoft.com/office/drawing/2010/main">
          <mc:Choice Requires="a14">
            <xdr:pic>
              <xdr:nvPicPr>
                <xdr:cNvPr id="23" name="Image 22">
                  <a:extLst>
                    <a:ext uri="{FF2B5EF4-FFF2-40B4-BE49-F238E27FC236}">
                      <a16:creationId xmlns:a16="http://schemas.microsoft.com/office/drawing/2014/main" id="{00000000-0008-0000-0300-000017000000}"/>
                    </a:ext>
                  </a:extLst>
                </xdr:cNvPr>
                <xdr:cNvPicPr>
                  <a:picLocks noChangeAspect="1" noChangeArrowheads="1"/>
                  <a:extLst>
                    <a:ext uri="{84589F7E-364E-4C9E-8A38-B11213B215E9}">
                      <a14:cameraTool cellRange="$T$5:$T$6" spid="_x0000_s2108"/>
                    </a:ext>
                  </a:extLst>
                </xdr:cNvPicPr>
              </xdr:nvPicPr>
              <xdr:blipFill rotWithShape="1">
                <a:blip xmlns:r="http://schemas.openxmlformats.org/officeDocument/2006/relationships" r:embed="rId2"/>
                <a:srcRect b="4560"/>
                <a:stretch>
                  <a:fillRect/>
                </a:stretch>
              </xdr:blipFill>
              <xdr:spPr bwMode="auto">
                <a:xfrm>
                  <a:off x="10129630" y="2037522"/>
                  <a:ext cx="1268481" cy="372717"/>
                </a:xfrm>
                <a:prstGeom prst="rect">
                  <a:avLst/>
                </a:prstGeom>
                <a:solidFill>
                  <a:srgbClr val="FFFFFF" mc:Ignorable="a14" a14:legacySpreadsheetColorIndex="9"/>
                </a:solidFill>
                <a:ln w="9525">
                  <a:solidFill>
                    <a:srgbClr val="0070C0"/>
                  </a:solidFill>
                  <a:miter lim="800000"/>
                  <a:headEnd/>
                  <a:tailEnd/>
                </a:ln>
              </xdr:spPr>
            </xdr:pic>
          </mc:Choice>
          <mc:Fallback xmlns=""/>
        </mc:AlternateContent>
        <xdr:pic>
          <xdr:nvPicPr>
            <xdr:cNvPr id="34" name="Image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3"/>
            <a:stretch>
              <a:fillRect/>
            </a:stretch>
          </xdr:blipFill>
          <xdr:spPr>
            <a:xfrm>
              <a:off x="11372021" y="2037523"/>
              <a:ext cx="774259" cy="390178"/>
            </a:xfrm>
            <a:prstGeom prst="rect">
              <a:avLst/>
            </a:prstGeom>
            <a:ln>
              <a:solidFill>
                <a:srgbClr val="0070C0"/>
              </a:solidFill>
            </a:ln>
          </xdr:spPr>
        </xdr:pic>
      </xdr:grpSp>
      <xdr:sp macro="" textlink="">
        <xdr:nvSpPr>
          <xdr:cNvPr id="4" name="Flèche droite rayée 3">
            <a:extLst>
              <a:ext uri="{FF2B5EF4-FFF2-40B4-BE49-F238E27FC236}">
                <a16:creationId xmlns:a16="http://schemas.microsoft.com/office/drawing/2014/main" id="{00000000-0008-0000-0300-000004000000}"/>
              </a:ext>
            </a:extLst>
          </xdr:cNvPr>
          <xdr:cNvSpPr/>
        </xdr:nvSpPr>
        <xdr:spPr>
          <a:xfrm>
            <a:off x="9654209" y="300244"/>
            <a:ext cx="715136"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752475</xdr:colOff>
      <xdr:row>0</xdr:row>
      <xdr:rowOff>0</xdr:rowOff>
    </xdr:from>
    <xdr:to>
      <xdr:col>12</xdr:col>
      <xdr:colOff>809625</xdr:colOff>
      <xdr:row>1</xdr:row>
      <xdr:rowOff>0</xdr:rowOff>
    </xdr:to>
    <xdr:sp macro="" textlink="">
      <xdr:nvSpPr>
        <xdr:cNvPr id="3" name="Text Box 1">
          <a:extLst>
            <a:ext uri="{FF2B5EF4-FFF2-40B4-BE49-F238E27FC236}">
              <a16:creationId xmlns:a16="http://schemas.microsoft.com/office/drawing/2014/main" id="{3721A095-36D4-4CEC-B70F-BB924E55B8C3}"/>
            </a:ext>
          </a:extLst>
        </xdr:cNvPr>
        <xdr:cNvSpPr txBox="1">
          <a:spLocks noChangeArrowheads="1"/>
        </xdr:cNvSpPr>
      </xdr:nvSpPr>
      <xdr:spPr bwMode="auto">
        <a:xfrm>
          <a:off x="7267575" y="0"/>
          <a:ext cx="3219450" cy="56197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ctr" rtl="0">
            <a:defRPr sz="1000"/>
          </a:pPr>
          <a:r>
            <a:rPr lang="fr-FR" sz="1100" b="0" i="0" u="none" strike="noStrike" baseline="0">
              <a:solidFill>
                <a:sysClr val="windowText" lastClr="000000"/>
              </a:solidFill>
              <a:latin typeface="+mn-lt"/>
              <a:cs typeface="Arial"/>
            </a:rPr>
            <a:t>A l'aide de la base de données ci-contre, répondre aux questions de votre enseignant préféré...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190499</xdr:colOff>
      <xdr:row>0</xdr:row>
      <xdr:rowOff>95249</xdr:rowOff>
    </xdr:from>
    <xdr:to>
      <xdr:col>5</xdr:col>
      <xdr:colOff>390525</xdr:colOff>
      <xdr:row>4</xdr:row>
      <xdr:rowOff>95250</xdr:rowOff>
    </xdr:to>
    <xdr:sp macro="" textlink="">
      <xdr:nvSpPr>
        <xdr:cNvPr id="2" name="ZoneTexte 1">
          <a:extLst>
            <a:ext uri="{FF2B5EF4-FFF2-40B4-BE49-F238E27FC236}">
              <a16:creationId xmlns:a16="http://schemas.microsoft.com/office/drawing/2014/main" id="{00000000-0008-0000-0400-000002000000}"/>
            </a:ext>
          </a:extLst>
        </xdr:cNvPr>
        <xdr:cNvSpPr txBox="1"/>
      </xdr:nvSpPr>
      <xdr:spPr>
        <a:xfrm>
          <a:off x="190499" y="95249"/>
          <a:ext cx="4371976" cy="647701"/>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fr-FR" sz="1100" b="0" i="0" baseline="0">
              <a:solidFill>
                <a:schemeClr val="dk1"/>
              </a:solidFill>
              <a:effectLst/>
              <a:latin typeface="+mn-lt"/>
              <a:ea typeface="+mn-ea"/>
              <a:cs typeface="+mn-cs"/>
            </a:rPr>
            <a:t>Pour créer une liste de valeurs, il est parfois nécessaire de dédoublonner une liste existante d'un tableau de données. Excel permet de réduire cette liste pour ne conserver qu'une liste de valeur unique.</a:t>
          </a:r>
          <a:endParaRPr lang="fr-FR">
            <a:effectLst/>
          </a:endParaRPr>
        </a:p>
      </xdr:txBody>
    </xdr:sp>
    <xdr:clientData/>
  </xdr:twoCellAnchor>
  <xdr:twoCellAnchor>
    <xdr:from>
      <xdr:col>3</xdr:col>
      <xdr:colOff>0</xdr:colOff>
      <xdr:row>6</xdr:row>
      <xdr:rowOff>9525</xdr:rowOff>
    </xdr:from>
    <xdr:to>
      <xdr:col>16</xdr:col>
      <xdr:colOff>294694</xdr:colOff>
      <xdr:row>37</xdr:row>
      <xdr:rowOff>9526</xdr:rowOff>
    </xdr:to>
    <xdr:grpSp>
      <xdr:nvGrpSpPr>
        <xdr:cNvPr id="9" name="Groupe 8">
          <a:extLst>
            <a:ext uri="{FF2B5EF4-FFF2-40B4-BE49-F238E27FC236}">
              <a16:creationId xmlns:a16="http://schemas.microsoft.com/office/drawing/2014/main" id="{00000000-0008-0000-0400-000009000000}"/>
            </a:ext>
          </a:extLst>
        </xdr:cNvPr>
        <xdr:cNvGrpSpPr/>
      </xdr:nvGrpSpPr>
      <xdr:grpSpPr>
        <a:xfrm>
          <a:off x="2984500" y="1000125"/>
          <a:ext cx="11026194" cy="5778501"/>
          <a:chOff x="2647950" y="981075"/>
          <a:chExt cx="10200694" cy="5019676"/>
        </a:xfrm>
      </xdr:grpSpPr>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2647950" y="981075"/>
            <a:ext cx="5334000" cy="501967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 Copier la liste (A7:A200) en B7</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2-</a:t>
            </a:r>
            <a:r>
              <a:rPr lang="fr-FR" sz="1000" b="0" i="0" u="none" strike="noStrike" baseline="0">
                <a:solidFill>
                  <a:srgbClr val="000000"/>
                </a:solidFill>
                <a:latin typeface="Arial"/>
                <a:cs typeface="Arial"/>
              </a:rPr>
              <a:t> Sélectionner la liste à dédoublonner (B8:B200). On ne prend pas le titre...</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3-</a:t>
            </a:r>
            <a:r>
              <a:rPr lang="fr-FR" sz="1000" b="0" i="0" u="none" strike="noStrike" baseline="0">
                <a:solidFill>
                  <a:srgbClr val="000000"/>
                </a:solidFill>
                <a:latin typeface="Arial"/>
                <a:cs typeface="Arial"/>
              </a:rPr>
              <a:t> Ruban Données, Zone Outils de données, cliquer sur le bouton "Supprimer les doublons"</a:t>
            </a:r>
          </a:p>
          <a:p>
            <a:pPr algn="l" rtl="0">
              <a:defRPr sz="1000"/>
            </a:pPr>
            <a:endParaRPr lang="fr-FR" sz="1000" b="0" i="0" u="none" strike="noStrike" baseline="0">
              <a:solidFill>
                <a:srgbClr val="000000"/>
              </a:solidFill>
              <a:latin typeface="Arial"/>
              <a:cs typeface="Arial"/>
            </a:endParaRPr>
          </a:p>
          <a:p>
            <a:pPr algn="l" rtl="0">
              <a:defRPr sz="1000"/>
            </a:pPr>
            <a:r>
              <a:rPr lang="fr-FR" sz="1000" b="0" i="1" u="none" strike="noStrike" baseline="0">
                <a:solidFill>
                  <a:srgbClr val="000000"/>
                </a:solidFill>
                <a:latin typeface="Arial"/>
                <a:cs typeface="Arial"/>
              </a:rPr>
              <a:t>Excel demande de choisir les colonnes concernant le dédoublement.</a:t>
            </a:r>
          </a:p>
          <a:p>
            <a:pPr algn="l" rtl="0">
              <a:defRPr sz="1000"/>
            </a:pPr>
            <a:r>
              <a:rPr lang="fr-FR" sz="1000" b="0" i="1" u="none" strike="noStrike" baseline="0">
                <a:solidFill>
                  <a:srgbClr val="000000"/>
                </a:solidFill>
                <a:latin typeface="Arial"/>
                <a:cs typeface="Arial"/>
              </a:rPr>
              <a:t>Si la liste ne contient qu'une seule colonne, le dédoublonnage se fera nécessairement sur cette colonne.</a:t>
            </a:r>
          </a:p>
          <a:p>
            <a:pPr algn="l" rtl="0">
              <a:defRPr sz="1000"/>
            </a:pPr>
            <a:r>
              <a:rPr lang="fr-FR" sz="1000" b="0" i="1" u="none" strike="noStrike" baseline="0">
                <a:solidFill>
                  <a:srgbClr val="000000"/>
                </a:solidFill>
                <a:latin typeface="Arial"/>
                <a:cs typeface="Arial"/>
              </a:rPr>
              <a:t>Sinon, il suffit de Cocher les cases souhaitées..</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4-</a:t>
            </a:r>
            <a:r>
              <a:rPr lang="fr-FR" sz="1000" b="0" i="0" u="none" strike="noStrike" baseline="0">
                <a:solidFill>
                  <a:srgbClr val="000000"/>
                </a:solidFill>
                <a:latin typeface="Arial"/>
                <a:cs typeface="Arial"/>
              </a:rPr>
              <a:t> Cocher Etat</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5-</a:t>
            </a:r>
            <a:r>
              <a:rPr lang="fr-FR" sz="1000" b="0" i="0" u="none" strike="noStrike" baseline="0">
                <a:solidFill>
                  <a:srgbClr val="000000"/>
                </a:solidFill>
                <a:latin typeface="Arial"/>
                <a:cs typeface="Arial"/>
              </a:rPr>
              <a:t> Cliquer sur OK</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6-</a:t>
            </a:r>
            <a:r>
              <a:rPr lang="fr-FR" sz="1000" b="0" i="0" u="none" strike="noStrike" baseline="0">
                <a:solidFill>
                  <a:srgbClr val="000000"/>
                </a:solidFill>
                <a:latin typeface="Arial"/>
                <a:cs typeface="Arial"/>
              </a:rPr>
              <a:t> Cliquer sur le message de confirmation d'Excel</a:t>
            </a: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Excel supprime les valeurs en doublon pour ne conserver qu'une liste exhaustive des valeurs.</a:t>
            </a: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1" i="1" u="none" strike="noStrike" baseline="0">
                <a:solidFill>
                  <a:srgbClr val="000000"/>
                </a:solidFill>
                <a:latin typeface="Arial"/>
                <a:cs typeface="Arial"/>
              </a:rPr>
              <a:t>Remarque : Attention, Excel dédoublonne la liste "sur place" : Il convient donc souvent de copier la liste à dédoublonner pour extraire la liste des valeurs.</a:t>
            </a:r>
          </a:p>
        </xdr:txBody>
      </xdr:sp>
      <xdr:pic>
        <xdr:nvPicPr>
          <xdr:cNvPr id="7" name="Imag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8201025" y="1524000"/>
            <a:ext cx="4647619" cy="2695238"/>
          </a:xfrm>
          <a:prstGeom prst="rect">
            <a:avLst/>
          </a:prstGeom>
        </xdr:spPr>
      </xdr:pic>
      <xdr:pic>
        <xdr:nvPicPr>
          <xdr:cNvPr id="8" name="Imag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3200400" y="3800475"/>
            <a:ext cx="4171429" cy="1057143"/>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571500</xdr:colOff>
      <xdr:row>11</xdr:row>
      <xdr:rowOff>142875</xdr:rowOff>
    </xdr:from>
    <xdr:to>
      <xdr:col>10</xdr:col>
      <xdr:colOff>523875</xdr:colOff>
      <xdr:row>13</xdr:row>
      <xdr:rowOff>47625</xdr:rowOff>
    </xdr:to>
    <xdr:sp macro="" textlink="">
      <xdr:nvSpPr>
        <xdr:cNvPr id="4" name="Flèche droite rayée 3">
          <a:extLst>
            <a:ext uri="{FF2B5EF4-FFF2-40B4-BE49-F238E27FC236}">
              <a16:creationId xmlns:a16="http://schemas.microsoft.com/office/drawing/2014/main" id="{00000000-0008-0000-0500-000004000000}"/>
            </a:ext>
          </a:extLst>
        </xdr:cNvPr>
        <xdr:cNvSpPr/>
      </xdr:nvSpPr>
      <xdr:spPr>
        <a:xfrm>
          <a:off x="5191125" y="2238375"/>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0</xdr:colOff>
      <xdr:row>0</xdr:row>
      <xdr:rowOff>171450</xdr:rowOff>
    </xdr:from>
    <xdr:to>
      <xdr:col>9</xdr:col>
      <xdr:colOff>9525</xdr:colOff>
      <xdr:row>3</xdr:row>
      <xdr:rowOff>180975</xdr:rowOff>
    </xdr:to>
    <xdr:sp macro="" textlink="">
      <xdr:nvSpPr>
        <xdr:cNvPr id="5" name="Text Box 1">
          <a:extLst>
            <a:ext uri="{FF2B5EF4-FFF2-40B4-BE49-F238E27FC236}">
              <a16:creationId xmlns:a16="http://schemas.microsoft.com/office/drawing/2014/main" id="{00000000-0008-0000-0500-000005000000}"/>
            </a:ext>
          </a:extLst>
        </xdr:cNvPr>
        <xdr:cNvSpPr txBox="1">
          <a:spLocks noChangeArrowheads="1"/>
        </xdr:cNvSpPr>
      </xdr:nvSpPr>
      <xdr:spPr bwMode="auto">
        <a:xfrm>
          <a:off x="1724025" y="171450"/>
          <a:ext cx="2905125" cy="58102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1" i="0" u="none" strike="noStrike" baseline="0">
              <a:solidFill>
                <a:srgbClr val="FF0000"/>
              </a:solidFill>
              <a:latin typeface="+mn-lt"/>
              <a:cs typeface="Arial"/>
            </a:rPr>
            <a:t>1-</a:t>
          </a:r>
          <a:r>
            <a:rPr lang="fr-FR" sz="1100" b="0" i="0" u="none" strike="noStrike" baseline="0">
              <a:solidFill>
                <a:sysClr val="windowText" lastClr="000000"/>
              </a:solidFill>
              <a:latin typeface="+mn-lt"/>
              <a:cs typeface="Arial"/>
            </a:rPr>
            <a:t> Créer la liste exhaustive des commerciaux</a:t>
          </a:r>
        </a:p>
        <a:p>
          <a:pPr algn="l" rtl="0">
            <a:defRPr sz="1000"/>
          </a:pPr>
          <a:r>
            <a:rPr lang="fr-FR" sz="1100" b="1" i="0" u="none" strike="noStrike" baseline="0">
              <a:solidFill>
                <a:srgbClr val="FF0000"/>
              </a:solidFill>
              <a:latin typeface="+mn-lt"/>
              <a:cs typeface="Arial"/>
            </a:rPr>
            <a:t>2- </a:t>
          </a:r>
          <a:r>
            <a:rPr lang="fr-FR" sz="1100" b="0" i="0" u="none" strike="noStrike" baseline="0">
              <a:solidFill>
                <a:sysClr val="windowText" lastClr="000000"/>
              </a:solidFill>
              <a:latin typeface="+mn-lt"/>
              <a:cs typeface="Arial"/>
            </a:rPr>
            <a:t>Trier la liste par nom en ordre alphabétique</a:t>
          </a:r>
        </a:p>
        <a:p>
          <a:pPr algn="l" rtl="0">
            <a:defRPr sz="1000"/>
          </a:pPr>
          <a:r>
            <a:rPr lang="fr-FR" sz="1100" b="1" i="0" u="none" strike="noStrike" baseline="0">
              <a:solidFill>
                <a:srgbClr val="FF0000"/>
              </a:solidFill>
              <a:latin typeface="+mn-lt"/>
              <a:cs typeface="Arial"/>
            </a:rPr>
            <a:t>3-</a:t>
          </a:r>
          <a:r>
            <a:rPr lang="fr-FR" sz="1100" b="0" i="0" u="none" strike="noStrike" baseline="0">
              <a:solidFill>
                <a:sysClr val="windowText" lastClr="000000"/>
              </a:solidFill>
              <a:latin typeface="+mn-lt"/>
              <a:cs typeface="Arial"/>
            </a:rPr>
            <a:t> Créer la liste exhaustive des régions</a:t>
          </a:r>
        </a:p>
      </xdr:txBody>
    </xdr:sp>
    <xdr:clientData/>
  </xdr:twoCellAnchor>
  <xdr:twoCellAnchor editAs="oneCell">
    <xdr:from>
      <xdr:col>11</xdr:col>
      <xdr:colOff>66675</xdr:colOff>
      <xdr:row>5</xdr:row>
      <xdr:rowOff>28575</xdr:rowOff>
    </xdr:from>
    <xdr:to>
      <xdr:col>12</xdr:col>
      <xdr:colOff>104675</xdr:colOff>
      <xdr:row>22</xdr:row>
      <xdr:rowOff>37694</xdr:rowOff>
    </xdr:to>
    <xdr:pic>
      <xdr:nvPicPr>
        <xdr:cNvPr id="6" name="Imag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tretch>
          <a:fillRect/>
        </a:stretch>
      </xdr:blipFill>
      <xdr:spPr>
        <a:xfrm>
          <a:off x="6210300" y="981075"/>
          <a:ext cx="800000" cy="3247619"/>
        </a:xfrm>
        <a:prstGeom prst="rect">
          <a:avLst/>
        </a:prstGeom>
        <a:ln w="28575">
          <a:solidFill>
            <a:srgbClr val="0070C0"/>
          </a:solidFill>
        </a:ln>
      </xdr:spPr>
    </xdr:pic>
    <xdr:clientData/>
  </xdr:twoCellAnchor>
  <xdr:twoCellAnchor editAs="oneCell">
    <xdr:from>
      <xdr:col>12</xdr:col>
      <xdr:colOff>333375</xdr:colOff>
      <xdr:row>5</xdr:row>
      <xdr:rowOff>47625</xdr:rowOff>
    </xdr:from>
    <xdr:to>
      <xdr:col>13</xdr:col>
      <xdr:colOff>361851</xdr:colOff>
      <xdr:row>10</xdr:row>
      <xdr:rowOff>57030</xdr:rowOff>
    </xdr:to>
    <xdr:pic>
      <xdr:nvPicPr>
        <xdr:cNvPr id="7" name="Imag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7239000" y="1000125"/>
          <a:ext cx="790476" cy="961905"/>
        </a:xfrm>
        <a:prstGeom prst="rect">
          <a:avLst/>
        </a:prstGeom>
        <a:ln w="28575">
          <a:solidFill>
            <a:srgbClr val="0070C0"/>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761999</xdr:colOff>
      <xdr:row>0</xdr:row>
      <xdr:rowOff>133350</xdr:rowOff>
    </xdr:from>
    <xdr:to>
      <xdr:col>6</xdr:col>
      <xdr:colOff>9524</xdr:colOff>
      <xdr:row>4</xdr:row>
      <xdr:rowOff>0</xdr:rowOff>
    </xdr:to>
    <xdr:sp macro="" textlink="">
      <xdr:nvSpPr>
        <xdr:cNvPr id="2" name="Texte 1">
          <a:extLst>
            <a:ext uri="{FF2B5EF4-FFF2-40B4-BE49-F238E27FC236}">
              <a16:creationId xmlns:a16="http://schemas.microsoft.com/office/drawing/2014/main" id="{00000000-0008-0000-0600-000002000000}"/>
            </a:ext>
          </a:extLst>
        </xdr:cNvPr>
        <xdr:cNvSpPr txBox="1">
          <a:spLocks noChangeArrowheads="1"/>
        </xdr:cNvSpPr>
      </xdr:nvSpPr>
      <xdr:spPr bwMode="auto">
        <a:xfrm>
          <a:off x="1523999" y="133350"/>
          <a:ext cx="3057525"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Compter les cellules d'un tableau</a:t>
          </a:r>
          <a:endParaRPr lang="fr-FR" sz="1100">
            <a:latin typeface="+mn-lt"/>
          </a:endParaRPr>
        </a:p>
      </xdr:txBody>
    </xdr:sp>
    <xdr:clientData/>
  </xdr:twoCellAnchor>
  <xdr:twoCellAnchor>
    <xdr:from>
      <xdr:col>5</xdr:col>
      <xdr:colOff>9525</xdr:colOff>
      <xdr:row>6</xdr:row>
      <xdr:rowOff>0</xdr:rowOff>
    </xdr:from>
    <xdr:to>
      <xdr:col>9</xdr:col>
      <xdr:colOff>123824</xdr:colOff>
      <xdr:row>12</xdr:row>
      <xdr:rowOff>0</xdr:rowOff>
    </xdr:to>
    <xdr:sp macro="" textlink="">
      <xdr:nvSpPr>
        <xdr:cNvPr id="34" name="ZoneTexte 33">
          <a:extLst>
            <a:ext uri="{FF2B5EF4-FFF2-40B4-BE49-F238E27FC236}">
              <a16:creationId xmlns:a16="http://schemas.microsoft.com/office/drawing/2014/main" id="{00000000-0008-0000-0600-000022000000}"/>
            </a:ext>
          </a:extLst>
        </xdr:cNvPr>
        <xdr:cNvSpPr txBox="1"/>
      </xdr:nvSpPr>
      <xdr:spPr>
        <a:xfrm>
          <a:off x="3819525" y="1143000"/>
          <a:ext cx="3162299" cy="1143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a:solidFill>
                <a:schemeClr val="bg1"/>
              </a:solidFill>
            </a:rPr>
            <a:t>Il</a:t>
          </a:r>
          <a:r>
            <a:rPr lang="fr-FR" sz="1600" baseline="0">
              <a:solidFill>
                <a:schemeClr val="bg1"/>
              </a:solidFill>
            </a:rPr>
            <a:t> existe 2 fonctions sous Excel pour compter les cellules d'une plage :</a:t>
          </a:r>
        </a:p>
        <a:p>
          <a:pPr defTabSz="360000"/>
          <a:r>
            <a:rPr lang="fr-FR" sz="1600" baseline="0">
              <a:solidFill>
                <a:schemeClr val="bg1"/>
              </a:solidFill>
            </a:rPr>
            <a:t>	La fonction </a:t>
          </a:r>
          <a:r>
            <a:rPr lang="fr-FR" sz="1600" b="1" baseline="0">
              <a:solidFill>
                <a:srgbClr val="FFC000"/>
              </a:solidFill>
            </a:rPr>
            <a:t>COUNTA </a:t>
          </a:r>
          <a:endParaRPr lang="fr-FR" sz="1600" b="0" baseline="0">
            <a:solidFill>
              <a:schemeClr val="bg1"/>
            </a:solidFill>
          </a:endParaRPr>
        </a:p>
        <a:p>
          <a:pPr defTabSz="360000"/>
          <a:r>
            <a:rPr lang="fr-FR" sz="1600" baseline="0">
              <a:solidFill>
                <a:schemeClr val="bg1"/>
              </a:solidFill>
            </a:rPr>
            <a:t>	La fonction </a:t>
          </a:r>
          <a:r>
            <a:rPr lang="fr-FR" sz="1600" b="1" baseline="0">
              <a:solidFill>
                <a:srgbClr val="FFC000"/>
              </a:solidFill>
            </a:rPr>
            <a:t>COUNT</a:t>
          </a:r>
          <a:endParaRPr lang="fr-FR" sz="1600" b="1">
            <a:solidFill>
              <a:srgbClr val="FFC000"/>
            </a:solidFill>
          </a:endParaRPr>
        </a:p>
      </xdr:txBody>
    </xdr:sp>
    <xdr:clientData/>
  </xdr:twoCellAnchor>
  <xdr:twoCellAnchor>
    <xdr:from>
      <xdr:col>10</xdr:col>
      <xdr:colOff>9525</xdr:colOff>
      <xdr:row>3</xdr:row>
      <xdr:rowOff>123825</xdr:rowOff>
    </xdr:from>
    <xdr:to>
      <xdr:col>19</xdr:col>
      <xdr:colOff>304800</xdr:colOff>
      <xdr:row>17</xdr:row>
      <xdr:rowOff>152400</xdr:rowOff>
    </xdr:to>
    <xdr:sp macro="" textlink="">
      <xdr:nvSpPr>
        <xdr:cNvPr id="35" name="ZoneTexte 34">
          <a:extLst>
            <a:ext uri="{FF2B5EF4-FFF2-40B4-BE49-F238E27FC236}">
              <a16:creationId xmlns:a16="http://schemas.microsoft.com/office/drawing/2014/main" id="{00000000-0008-0000-0600-000023000000}"/>
            </a:ext>
          </a:extLst>
        </xdr:cNvPr>
        <xdr:cNvSpPr txBox="1"/>
      </xdr:nvSpPr>
      <xdr:spPr>
        <a:xfrm>
          <a:off x="7629525" y="552450"/>
          <a:ext cx="7153275" cy="269557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fr-FR" sz="1400" b="0" i="0" u="none" strike="noStrike" kern="0" cap="none" spc="0" normalizeH="0" baseline="0" noProof="0">
              <a:ln>
                <a:noFill/>
              </a:ln>
              <a:solidFill>
                <a:prstClr val="black"/>
              </a:solidFill>
              <a:effectLst/>
              <a:uLnTx/>
              <a:uFillTx/>
              <a:latin typeface="+mn-lt"/>
            </a:rPr>
            <a:t>Fonction COUNTA(</a:t>
          </a:r>
          <a:r>
            <a:rPr kumimoji="0" lang="fr-FR" sz="1400" b="1" i="0" u="none" strike="noStrike" kern="0" cap="none" spc="0" normalizeH="0" baseline="0" noProof="0">
              <a:ln>
                <a:noFill/>
              </a:ln>
              <a:solidFill>
                <a:srgbClr val="FFC000"/>
              </a:solidFill>
              <a:effectLst/>
              <a:uLnTx/>
              <a:uFillTx/>
              <a:latin typeface="+mn-lt"/>
            </a:rPr>
            <a:t>valeur1 </a:t>
          </a:r>
          <a:r>
            <a:rPr kumimoji="0" lang="fr-FR" sz="1400" b="1" i="0" u="none" strike="noStrike" kern="0" cap="none" spc="0" normalizeH="0" baseline="0" noProof="0">
              <a:ln>
                <a:noFill/>
              </a:ln>
              <a:solidFill>
                <a:sysClr val="windowText" lastClr="000000"/>
              </a:solidFill>
              <a:effectLst/>
              <a:uLnTx/>
              <a:uFillTx/>
              <a:latin typeface="+mn-lt"/>
            </a:rPr>
            <a:t>;</a:t>
          </a:r>
          <a:r>
            <a:rPr kumimoji="0" lang="fr-FR" sz="1400" b="1" i="0" u="none" strike="noStrike" kern="0" cap="none" spc="0" normalizeH="0" baseline="0" noProof="0">
              <a:ln>
                <a:noFill/>
              </a:ln>
              <a:solidFill>
                <a:srgbClr val="FFC000"/>
              </a:solidFill>
              <a:effectLst/>
              <a:uLnTx/>
              <a:uFillTx/>
              <a:latin typeface="+mn-lt"/>
            </a:rPr>
            <a:t> </a:t>
          </a:r>
          <a:r>
            <a:rPr kumimoji="0" lang="fr-FR" sz="1400" b="1" i="0" u="none" strike="noStrike" kern="0" cap="none" spc="0" normalizeH="0" baseline="0" noProof="0">
              <a:ln>
                <a:noFill/>
              </a:ln>
              <a:solidFill>
                <a:srgbClr val="FF0000"/>
              </a:solidFill>
              <a:effectLst/>
              <a:uLnTx/>
              <a:uFillTx/>
              <a:latin typeface="+mn-lt"/>
            </a:rPr>
            <a:t>[valeur2] </a:t>
          </a:r>
          <a:r>
            <a:rPr lang="fr-FR" sz="1400" b="1" i="0" baseline="0">
              <a:solidFill>
                <a:schemeClr val="dk1"/>
              </a:solidFill>
              <a:effectLst/>
              <a:latin typeface="+mn-lt"/>
              <a:ea typeface="+mn-ea"/>
              <a:cs typeface="+mn-cs"/>
            </a:rPr>
            <a:t>;</a:t>
          </a:r>
          <a:r>
            <a:rPr lang="fr-FR" sz="1100" b="1" i="0" baseline="0">
              <a:solidFill>
                <a:schemeClr val="dk1"/>
              </a:solidFill>
              <a:effectLst/>
              <a:latin typeface="+mn-lt"/>
              <a:ea typeface="+mn-ea"/>
              <a:cs typeface="+mn-cs"/>
            </a:rPr>
            <a:t> </a:t>
          </a:r>
          <a:r>
            <a:rPr kumimoji="0" lang="fr-FR" sz="1400" b="1" i="0" u="none" strike="noStrike" kern="0" cap="none" spc="0" normalizeH="0" baseline="0" noProof="0">
              <a:ln>
                <a:noFill/>
              </a:ln>
              <a:solidFill>
                <a:srgbClr val="FF0000"/>
              </a:solidFill>
              <a:effectLst/>
              <a:uLnTx/>
              <a:uFillTx/>
              <a:latin typeface="+mn-lt"/>
            </a:rPr>
            <a:t>...</a:t>
          </a:r>
          <a:r>
            <a:rPr kumimoji="0" lang="fr-FR" sz="1400" b="0" i="0" u="none" strike="noStrike" kern="0" cap="none" spc="0" normalizeH="0" baseline="0" noProof="0">
              <a:ln>
                <a:noFill/>
              </a:ln>
              <a:solidFill>
                <a:prstClr val="black"/>
              </a:solidFill>
              <a:effectLst/>
              <a:uLnTx/>
              <a:uFillTx/>
              <a:latin typeface="+mn-lt"/>
            </a:rPr>
            <a:t>)</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1" i="1" u="none" strike="noStrike" kern="0" cap="none" spc="0" normalizeH="0" baseline="0" noProof="0">
              <a:ln>
                <a:noFill/>
              </a:ln>
              <a:solidFill>
                <a:srgbClr val="FFC000"/>
              </a:solidFill>
              <a:effectLst/>
              <a:uLnTx/>
              <a:uFillTx/>
              <a:latin typeface="+mn-lt"/>
            </a:rPr>
            <a:t>valeur 1  </a:t>
          </a:r>
          <a:r>
            <a:rPr kumimoji="0" lang="fr-FR" sz="1100" b="1" i="0" u="none" strike="noStrike" kern="0" cap="none" spc="0" normalizeH="0" baseline="0" noProof="0">
              <a:ln>
                <a:noFill/>
              </a:ln>
              <a:solidFill>
                <a:sysClr val="windowText" lastClr="000000"/>
              </a:solidFill>
              <a:effectLst/>
              <a:uLnTx/>
              <a:uFillTx/>
              <a:latin typeface="+mn-lt"/>
            </a:rPr>
            <a:t>;</a:t>
          </a:r>
          <a:r>
            <a:rPr kumimoji="0" lang="fr-FR" sz="1100" b="1" i="1" u="none" strike="noStrike" kern="0" cap="none" spc="0" normalizeH="0" baseline="0" noProof="0">
              <a:ln>
                <a:noFill/>
              </a:ln>
              <a:solidFill>
                <a:srgbClr val="FFC000"/>
              </a:solidFill>
              <a:effectLst/>
              <a:uLnTx/>
              <a:uFillTx/>
              <a:latin typeface="+mn-lt"/>
            </a:rPr>
            <a:t> </a:t>
          </a:r>
          <a:r>
            <a:rPr kumimoji="0" lang="fr-FR" sz="1100" b="1" i="1" u="none" strike="noStrike" kern="0" cap="none" spc="0" normalizeH="0" baseline="0" noProof="0">
              <a:ln>
                <a:noFill/>
              </a:ln>
              <a:solidFill>
                <a:srgbClr val="FF0000"/>
              </a:solidFill>
              <a:effectLst/>
              <a:uLnTx/>
              <a:uFillTx/>
              <a:latin typeface="+mn-lt"/>
              <a:ea typeface="+mn-ea"/>
              <a:cs typeface="+mn-cs"/>
            </a:rPr>
            <a:t>[No_car] </a:t>
          </a:r>
          <a:r>
            <a:rPr kumimoji="0" lang="fr-FR" sz="1100" b="0" i="0" u="none" strike="noStrike" kern="0" cap="none" spc="0" normalizeH="0" baseline="0" noProof="0">
              <a:ln>
                <a:noFill/>
              </a:ln>
              <a:solidFill>
                <a:prstClr val="black"/>
              </a:solidFill>
              <a:effectLst/>
              <a:uLnTx/>
              <a:uFillTx/>
              <a:latin typeface="+mn-lt"/>
            </a:rPr>
            <a:t>: </a:t>
          </a:r>
          <a:r>
            <a:rPr kumimoji="0" lang="fr-FR" sz="1100" b="1" i="1" u="none" strike="noStrike" kern="0" cap="none" spc="0" normalizeH="0" baseline="0" noProof="0">
              <a:ln>
                <a:noFill/>
              </a:ln>
              <a:solidFill>
                <a:srgbClr val="FF0000"/>
              </a:solidFill>
              <a:effectLst/>
              <a:uLnTx/>
              <a:uFillTx/>
              <a:latin typeface="+mn-lt"/>
              <a:ea typeface="+mn-ea"/>
              <a:cs typeface="+mn-cs"/>
            </a:rPr>
            <a:t> </a:t>
          </a:r>
          <a:r>
            <a:rPr kumimoji="0" lang="fr-FR" sz="1100" b="0" i="0" u="none" strike="noStrike" kern="0" cap="none" spc="0" normalizeH="0" baseline="0" noProof="0">
              <a:ln>
                <a:noFill/>
              </a:ln>
              <a:solidFill>
                <a:prstClr val="black"/>
              </a:solidFill>
              <a:effectLst/>
              <a:uLnTx/>
              <a:uFillTx/>
              <a:latin typeface="+mn-lt"/>
              <a:ea typeface="+mn-ea"/>
              <a:cs typeface="+mn-cs"/>
            </a:rPr>
            <a:t>représente de 1 à 255 arguments et correspond aux cellules à compter. Les cellules peuvent contenir n'import quel type de données (nombre, texte, formule...)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Détermine le nombre de cellules d'une plage (</a:t>
          </a:r>
          <a:r>
            <a:rPr kumimoji="0" lang="fr-FR" sz="1200" b="0" i="1" u="none" strike="noStrike" kern="0" cap="none" spc="0" normalizeH="0" baseline="0" noProof="0">
              <a:ln>
                <a:noFill/>
              </a:ln>
              <a:solidFill>
                <a:srgbClr val="FFC000"/>
              </a:solidFill>
              <a:effectLst/>
              <a:uLnTx/>
              <a:uFillTx/>
              <a:latin typeface="+mn-lt"/>
              <a:ea typeface="+mn-ea"/>
              <a:cs typeface="+mn-cs"/>
            </a:rPr>
            <a:t>valeur1</a:t>
          </a:r>
          <a:r>
            <a:rPr kumimoji="0" lang="fr-FR" sz="1200" b="0" i="0" u="none" strike="noStrike" kern="0" cap="none" spc="0" normalizeH="0" baseline="0" noProof="0">
              <a:ln>
                <a:noFill/>
              </a:ln>
              <a:solidFill>
                <a:prstClr val="black"/>
              </a:solidFill>
              <a:effectLst/>
              <a:uLnTx/>
              <a:uFillTx/>
              <a:latin typeface="+mn-lt"/>
              <a:ea typeface="+mn-ea"/>
              <a:cs typeface="+mn-cs"/>
            </a:rPr>
            <a:t> ; </a:t>
          </a:r>
          <a:r>
            <a:rPr kumimoji="0" lang="fr-FR" sz="1200" b="0" i="1" u="none" strike="noStrike" kern="0" cap="none" spc="0" normalizeH="0" baseline="0" noProof="0">
              <a:ln>
                <a:noFill/>
              </a:ln>
              <a:solidFill>
                <a:srgbClr val="FF0000"/>
              </a:solidFill>
              <a:effectLst/>
              <a:uLnTx/>
              <a:uFillTx/>
              <a:latin typeface="+mn-lt"/>
              <a:ea typeface="+mn-ea"/>
              <a:cs typeface="+mn-cs"/>
            </a:rPr>
            <a:t>valeur2</a:t>
          </a:r>
          <a:r>
            <a:rPr kumimoji="0" lang="fr-FR" sz="1200" b="0" i="0" u="none" strike="noStrike" kern="0" cap="none" spc="0" normalizeH="0" baseline="0" noProof="0">
              <a:ln>
                <a:noFill/>
              </a:ln>
              <a:solidFill>
                <a:prstClr val="black"/>
              </a:solidFill>
              <a:effectLst/>
              <a:uLnTx/>
              <a:uFillTx/>
              <a:latin typeface="+mn-lt"/>
              <a:ea typeface="+mn-ea"/>
              <a:cs typeface="+mn-cs"/>
            </a:rPr>
            <a:t>...)  </a:t>
          </a:r>
          <a:r>
            <a:rPr kumimoji="0" lang="fr-FR" sz="1400" b="1" i="0" u="none" strike="noStrike" kern="0" cap="none" spc="0" normalizeH="0" baseline="0" noProof="0">
              <a:ln>
                <a:noFill/>
              </a:ln>
              <a:solidFill>
                <a:sysClr val="windowText" lastClr="000000"/>
              </a:solidFill>
              <a:effectLst/>
              <a:uLnTx/>
              <a:uFillTx/>
              <a:latin typeface="+mn-lt"/>
              <a:ea typeface="+mn-ea"/>
              <a:cs typeface="+mn-cs"/>
            </a:rPr>
            <a:t>qui ne sont pas vides</a:t>
          </a:r>
          <a:endParaRPr kumimoji="0" lang="fr-FR" sz="1200" b="1" i="0" u="none" strike="noStrike" kern="0" cap="none" spc="0" normalizeH="0" baseline="0" noProof="0">
            <a:ln>
              <a:noFill/>
            </a:ln>
            <a:solidFill>
              <a:sysClr val="windowText" lastClr="000000"/>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fr-FR"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fr-FR" sz="1400" b="0" i="0" u="none" strike="noStrike" kern="0" cap="none" spc="0" normalizeH="0" baseline="0" noProof="0">
              <a:ln>
                <a:noFill/>
              </a:ln>
              <a:solidFill>
                <a:prstClr val="black"/>
              </a:solidFill>
              <a:effectLst/>
              <a:uLnTx/>
              <a:uFillTx/>
              <a:latin typeface="+mn-lt"/>
              <a:ea typeface="+mn-ea"/>
              <a:cs typeface="+mn-cs"/>
            </a:rPr>
            <a:t>Fonction COUNT(</a:t>
          </a:r>
          <a:r>
            <a:rPr kumimoji="0" lang="fr-FR" sz="1400" b="1" i="0" u="none" strike="noStrike" kern="0" cap="none" spc="0" normalizeH="0" baseline="0" noProof="0">
              <a:ln>
                <a:noFill/>
              </a:ln>
              <a:solidFill>
                <a:srgbClr val="FFC000"/>
              </a:solidFill>
              <a:effectLst/>
              <a:uLnTx/>
              <a:uFillTx/>
              <a:latin typeface="+mn-lt"/>
              <a:ea typeface="+mn-ea"/>
              <a:cs typeface="+mn-cs"/>
            </a:rPr>
            <a:t>valeur1 </a:t>
          </a:r>
          <a:r>
            <a:rPr kumimoji="0" lang="fr-FR" sz="1400" b="1" i="0" u="none" strike="noStrike" kern="0" cap="none" spc="0" normalizeH="0" baseline="0" noProof="0">
              <a:ln>
                <a:noFill/>
              </a:ln>
              <a:solidFill>
                <a:sysClr val="windowText" lastClr="000000"/>
              </a:solidFill>
              <a:effectLst/>
              <a:uLnTx/>
              <a:uFillTx/>
              <a:latin typeface="+mn-lt"/>
              <a:ea typeface="+mn-ea"/>
              <a:cs typeface="+mn-cs"/>
            </a:rPr>
            <a:t>;</a:t>
          </a:r>
          <a:r>
            <a:rPr kumimoji="0" lang="fr-FR" sz="1400" b="1" i="0" u="none" strike="noStrike" kern="0" cap="none" spc="0" normalizeH="0" baseline="0" noProof="0">
              <a:ln>
                <a:noFill/>
              </a:ln>
              <a:solidFill>
                <a:srgbClr val="FFC000"/>
              </a:solidFill>
              <a:effectLst/>
              <a:uLnTx/>
              <a:uFillTx/>
              <a:latin typeface="+mn-lt"/>
              <a:ea typeface="+mn-ea"/>
              <a:cs typeface="+mn-cs"/>
            </a:rPr>
            <a:t> </a:t>
          </a:r>
          <a:r>
            <a:rPr kumimoji="0" lang="fr-FR" sz="1400" b="1" i="0" u="none" strike="noStrike" kern="0" cap="none" spc="0" normalizeH="0" baseline="0" noProof="0">
              <a:ln>
                <a:noFill/>
              </a:ln>
              <a:solidFill>
                <a:srgbClr val="FF0000"/>
              </a:solidFill>
              <a:effectLst/>
              <a:uLnTx/>
              <a:uFillTx/>
              <a:latin typeface="+mn-lt"/>
              <a:ea typeface="+mn-ea"/>
              <a:cs typeface="+mn-cs"/>
            </a:rPr>
            <a:t>[valeur2] </a:t>
          </a:r>
          <a:r>
            <a:rPr kumimoji="0" lang="fr-FR" sz="1400" b="1" i="0" u="none" strike="noStrike" kern="0" cap="none" spc="0" normalizeH="0" baseline="0" noProof="0">
              <a:ln>
                <a:noFill/>
              </a:ln>
              <a:solidFill>
                <a:prstClr val="black"/>
              </a:solidFill>
              <a:effectLst/>
              <a:uLnTx/>
              <a:uFillTx/>
              <a:latin typeface="+mn-lt"/>
              <a:ea typeface="+mn-ea"/>
              <a:cs typeface="+mn-cs"/>
            </a:rPr>
            <a:t>;</a:t>
          </a:r>
          <a:r>
            <a:rPr kumimoji="0" lang="fr-FR" sz="1100" b="1" i="0" u="none" strike="noStrike" kern="0" cap="none" spc="0" normalizeH="0" baseline="0" noProof="0">
              <a:ln>
                <a:noFill/>
              </a:ln>
              <a:solidFill>
                <a:prstClr val="black"/>
              </a:solidFill>
              <a:effectLst/>
              <a:uLnTx/>
              <a:uFillTx/>
              <a:latin typeface="+mn-lt"/>
              <a:ea typeface="+mn-ea"/>
              <a:cs typeface="+mn-cs"/>
            </a:rPr>
            <a:t> </a:t>
          </a:r>
          <a:r>
            <a:rPr kumimoji="0" lang="fr-FR" sz="1400" b="1" i="0" u="none" strike="noStrike" kern="0" cap="none" spc="0" normalizeH="0" baseline="0" noProof="0">
              <a:ln>
                <a:noFill/>
              </a:ln>
              <a:solidFill>
                <a:srgbClr val="FF0000"/>
              </a:solidFill>
              <a:effectLst/>
              <a:uLnTx/>
              <a:uFillTx/>
              <a:latin typeface="+mn-lt"/>
              <a:ea typeface="+mn-ea"/>
              <a:cs typeface="+mn-cs"/>
            </a:rPr>
            <a:t>...</a:t>
          </a:r>
          <a:r>
            <a:rPr kumimoji="0" lang="fr-FR" sz="1400" b="0" i="0" u="none" strike="noStrike" kern="0" cap="none" spc="0" normalizeH="0" baseline="0" noProof="0">
              <a:ln>
                <a:noFill/>
              </a:ln>
              <a:solidFill>
                <a:prstClr val="black"/>
              </a:solidFill>
              <a:effectLst/>
              <a:uLnTx/>
              <a:uFillTx/>
              <a:latin typeface="+mn-lt"/>
              <a:ea typeface="+mn-ea"/>
              <a:cs typeface="+mn-cs"/>
            </a:rPr>
            <a:t>)</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1" i="1" u="none" strike="noStrike" kern="0" cap="none" spc="0" normalizeH="0" baseline="0" noProof="0">
              <a:ln>
                <a:noFill/>
              </a:ln>
              <a:solidFill>
                <a:srgbClr val="FFC000"/>
              </a:solidFill>
              <a:effectLst/>
              <a:uLnTx/>
              <a:uFillTx/>
              <a:latin typeface="+mn-lt"/>
              <a:ea typeface="+mn-ea"/>
              <a:cs typeface="+mn-cs"/>
            </a:rPr>
            <a:t>valeur 1  </a:t>
          </a:r>
          <a:r>
            <a:rPr kumimoji="0" lang="fr-FR" sz="1100" b="1" i="0" u="none" strike="noStrike" kern="0" cap="none" spc="0" normalizeH="0" baseline="0" noProof="0">
              <a:ln>
                <a:noFill/>
              </a:ln>
              <a:solidFill>
                <a:sysClr val="windowText" lastClr="000000"/>
              </a:solidFill>
              <a:effectLst/>
              <a:uLnTx/>
              <a:uFillTx/>
              <a:latin typeface="+mn-lt"/>
              <a:ea typeface="+mn-ea"/>
              <a:cs typeface="+mn-cs"/>
            </a:rPr>
            <a:t>;</a:t>
          </a:r>
          <a:r>
            <a:rPr kumimoji="0" lang="fr-FR" sz="1100" b="1" i="1" u="none" strike="noStrike" kern="0" cap="none" spc="0" normalizeH="0" baseline="0" noProof="0">
              <a:ln>
                <a:noFill/>
              </a:ln>
              <a:solidFill>
                <a:srgbClr val="FFC000"/>
              </a:solidFill>
              <a:effectLst/>
              <a:uLnTx/>
              <a:uFillTx/>
              <a:latin typeface="+mn-lt"/>
              <a:ea typeface="+mn-ea"/>
              <a:cs typeface="+mn-cs"/>
            </a:rPr>
            <a:t> </a:t>
          </a:r>
          <a:r>
            <a:rPr kumimoji="0" lang="fr-FR" sz="1100" b="1" i="1" u="none" strike="noStrike" kern="0" cap="none" spc="0" normalizeH="0" baseline="0" noProof="0">
              <a:ln>
                <a:noFill/>
              </a:ln>
              <a:solidFill>
                <a:srgbClr val="FF0000"/>
              </a:solidFill>
              <a:effectLst/>
              <a:uLnTx/>
              <a:uFillTx/>
              <a:latin typeface="+mn-lt"/>
              <a:ea typeface="+mn-ea"/>
              <a:cs typeface="+mn-cs"/>
            </a:rPr>
            <a:t>[No_car] </a:t>
          </a:r>
          <a:r>
            <a:rPr kumimoji="0" lang="fr-FR" sz="1100" b="0" i="0" u="none" strike="noStrike" kern="0" cap="none" spc="0" normalizeH="0" baseline="0" noProof="0">
              <a:ln>
                <a:noFill/>
              </a:ln>
              <a:solidFill>
                <a:prstClr val="black"/>
              </a:solidFill>
              <a:effectLst/>
              <a:uLnTx/>
              <a:uFillTx/>
              <a:latin typeface="+mn-lt"/>
              <a:ea typeface="+mn-ea"/>
              <a:cs typeface="+mn-cs"/>
            </a:rPr>
            <a:t>: </a:t>
          </a:r>
          <a:r>
            <a:rPr kumimoji="0" lang="fr-FR" sz="1100" b="1" i="1" u="none" strike="noStrike" kern="0" cap="none" spc="0" normalizeH="0" baseline="0" noProof="0">
              <a:ln>
                <a:noFill/>
              </a:ln>
              <a:solidFill>
                <a:srgbClr val="FF0000"/>
              </a:solidFill>
              <a:effectLst/>
              <a:uLnTx/>
              <a:uFillTx/>
              <a:latin typeface="+mn-lt"/>
              <a:ea typeface="+mn-ea"/>
              <a:cs typeface="+mn-cs"/>
            </a:rPr>
            <a:t> </a:t>
          </a:r>
          <a:r>
            <a:rPr kumimoji="0" lang="fr-FR" sz="1100" b="0" i="0" u="none" strike="noStrike" kern="0" cap="none" spc="0" normalizeH="0" baseline="0" noProof="0">
              <a:ln>
                <a:noFill/>
              </a:ln>
              <a:solidFill>
                <a:prstClr val="black"/>
              </a:solidFill>
              <a:effectLst/>
              <a:uLnTx/>
              <a:uFillTx/>
              <a:latin typeface="+mn-lt"/>
              <a:ea typeface="+mn-ea"/>
              <a:cs typeface="+mn-cs"/>
            </a:rPr>
            <a:t>représente de 1 à 255 arguments et correspond aux cellules à comtper. Les cellules peuvent contenir n'import quel type de données (nombre, texte, formule...). Mais seules les cellules contenant une valeur numérique seront comptabilisées...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Détermine le nombre de cellules d'une plage (</a:t>
          </a:r>
          <a:r>
            <a:rPr kumimoji="0" lang="fr-FR" sz="1200" b="0" i="1" u="none" strike="noStrike" kern="0" cap="none" spc="0" normalizeH="0" baseline="0" noProof="0">
              <a:ln>
                <a:noFill/>
              </a:ln>
              <a:solidFill>
                <a:srgbClr val="FFC000"/>
              </a:solidFill>
              <a:effectLst/>
              <a:uLnTx/>
              <a:uFillTx/>
              <a:latin typeface="+mn-lt"/>
              <a:ea typeface="+mn-ea"/>
              <a:cs typeface="+mn-cs"/>
            </a:rPr>
            <a:t>valeur1</a:t>
          </a:r>
          <a:r>
            <a:rPr kumimoji="0" lang="fr-FR" sz="1200" b="0" i="0" u="none" strike="noStrike" kern="0" cap="none" spc="0" normalizeH="0" baseline="0" noProof="0">
              <a:ln>
                <a:noFill/>
              </a:ln>
              <a:solidFill>
                <a:prstClr val="black"/>
              </a:solidFill>
              <a:effectLst/>
              <a:uLnTx/>
              <a:uFillTx/>
              <a:latin typeface="+mn-lt"/>
              <a:ea typeface="+mn-ea"/>
              <a:cs typeface="+mn-cs"/>
            </a:rPr>
            <a:t> ; </a:t>
          </a:r>
          <a:r>
            <a:rPr kumimoji="0" lang="fr-FR" sz="1200" b="0" i="1" u="none" strike="noStrike" kern="0" cap="none" spc="0" normalizeH="0" baseline="0" noProof="0">
              <a:ln>
                <a:noFill/>
              </a:ln>
              <a:solidFill>
                <a:srgbClr val="FF0000"/>
              </a:solidFill>
              <a:effectLst/>
              <a:uLnTx/>
              <a:uFillTx/>
              <a:latin typeface="+mn-lt"/>
              <a:ea typeface="+mn-ea"/>
              <a:cs typeface="+mn-cs"/>
            </a:rPr>
            <a:t>valeur2</a:t>
          </a:r>
          <a:r>
            <a:rPr kumimoji="0" lang="fr-FR" sz="1200" b="0" i="0" u="none" strike="noStrike" kern="0" cap="none" spc="0" normalizeH="0" baseline="0" noProof="0">
              <a:ln>
                <a:noFill/>
              </a:ln>
              <a:solidFill>
                <a:prstClr val="black"/>
              </a:solidFill>
              <a:effectLst/>
              <a:uLnTx/>
              <a:uFillTx/>
              <a:latin typeface="+mn-lt"/>
              <a:ea typeface="+mn-ea"/>
              <a:cs typeface="+mn-cs"/>
            </a:rPr>
            <a:t>...)  </a:t>
          </a:r>
          <a:r>
            <a:rPr kumimoji="0" lang="fr-FR" sz="1400" b="1" i="0" u="none" strike="noStrike" kern="0" cap="none" spc="0" normalizeH="0" baseline="0" noProof="0">
              <a:ln>
                <a:noFill/>
              </a:ln>
              <a:solidFill>
                <a:sysClr val="windowText" lastClr="000000"/>
              </a:solidFill>
              <a:effectLst/>
              <a:uLnTx/>
              <a:uFillTx/>
              <a:latin typeface="+mn-lt"/>
              <a:ea typeface="+mn-ea"/>
              <a:cs typeface="+mn-cs"/>
            </a:rPr>
            <a:t>qui contiennent des nombres</a:t>
          </a:r>
          <a:endParaRPr kumimoji="0" lang="fr-FR" sz="1200" b="0"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1</xdr:col>
      <xdr:colOff>0</xdr:colOff>
      <xdr:row>20</xdr:row>
      <xdr:rowOff>0</xdr:rowOff>
    </xdr:from>
    <xdr:to>
      <xdr:col>6</xdr:col>
      <xdr:colOff>0</xdr:colOff>
      <xdr:row>22</xdr:row>
      <xdr:rowOff>57150</xdr:rowOff>
    </xdr:to>
    <xdr:sp macro="" textlink="">
      <xdr:nvSpPr>
        <xdr:cNvPr id="36" name="Texte 1">
          <a:extLst>
            <a:ext uri="{FF2B5EF4-FFF2-40B4-BE49-F238E27FC236}">
              <a16:creationId xmlns:a16="http://schemas.microsoft.com/office/drawing/2014/main" id="{00000000-0008-0000-0600-000024000000}"/>
            </a:ext>
          </a:extLst>
        </xdr:cNvPr>
        <xdr:cNvSpPr txBox="1">
          <a:spLocks noChangeArrowheads="1"/>
        </xdr:cNvSpPr>
      </xdr:nvSpPr>
      <xdr:spPr bwMode="auto">
        <a:xfrm>
          <a:off x="762000" y="3609975"/>
          <a:ext cx="3810000"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en H25, calculer  le nombre de passagers  (colonne A:A)</a:t>
          </a:r>
          <a:endParaRPr lang="fr-FR" sz="1100">
            <a:latin typeface="+mn-lt"/>
          </a:endParaRPr>
        </a:p>
      </xdr:txBody>
    </xdr:sp>
    <xdr:clientData/>
  </xdr:twoCellAnchor>
  <xdr:twoCellAnchor>
    <xdr:from>
      <xdr:col>1</xdr:col>
      <xdr:colOff>295275</xdr:colOff>
      <xdr:row>23</xdr:row>
      <xdr:rowOff>9526</xdr:rowOff>
    </xdr:from>
    <xdr:to>
      <xdr:col>5</xdr:col>
      <xdr:colOff>304800</xdr:colOff>
      <xdr:row>29</xdr:row>
      <xdr:rowOff>0</xdr:rowOff>
    </xdr:to>
    <xdr:sp macro="" textlink="">
      <xdr:nvSpPr>
        <xdr:cNvPr id="37" name="Text Box 5">
          <a:extLst>
            <a:ext uri="{FF2B5EF4-FFF2-40B4-BE49-F238E27FC236}">
              <a16:creationId xmlns:a16="http://schemas.microsoft.com/office/drawing/2014/main" id="{00000000-0008-0000-0600-000025000000}"/>
            </a:ext>
          </a:extLst>
        </xdr:cNvPr>
        <xdr:cNvSpPr txBox="1">
          <a:spLocks noChangeArrowheads="1"/>
        </xdr:cNvSpPr>
      </xdr:nvSpPr>
      <xdr:spPr bwMode="auto">
        <a:xfrm>
          <a:off x="1057275" y="4191001"/>
          <a:ext cx="3057525" cy="962024"/>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la cellule H25</a:t>
          </a:r>
          <a:endParaRPr kumimoji="0" lang="fr-FR" sz="1100" b="0" i="1" u="none" strike="noStrike" kern="0" cap="none" spc="0" normalizeH="0" baseline="0" noProof="0">
            <a:ln>
              <a:noFill/>
            </a:ln>
            <a:solidFill>
              <a:sysClr val="windowText" lastClr="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Saisir =NBVAL(</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Cliquer sur l'en-tête de la colonne A</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4-</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valider en appuyant sur Entrée</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endParaRPr lang="fr-FR" sz="1100" b="0" i="1" u="none" strike="noStrike" baseline="0">
            <a:solidFill>
              <a:srgbClr val="000000"/>
            </a:solidFill>
            <a:latin typeface="+mn-lt"/>
            <a:ea typeface="Verdana"/>
            <a:cs typeface="Verdana"/>
          </a:endParaRPr>
        </a:p>
      </xdr:txBody>
    </xdr:sp>
    <xdr:clientData/>
  </xdr:twoCellAnchor>
  <xdr:twoCellAnchor>
    <xdr:from>
      <xdr:col>1</xdr:col>
      <xdr:colOff>28573</xdr:colOff>
      <xdr:row>27</xdr:row>
      <xdr:rowOff>95249</xdr:rowOff>
    </xdr:from>
    <xdr:to>
      <xdr:col>7</xdr:col>
      <xdr:colOff>742950</xdr:colOff>
      <xdr:row>47</xdr:row>
      <xdr:rowOff>47625</xdr:rowOff>
    </xdr:to>
    <xdr:sp macro="" textlink="">
      <xdr:nvSpPr>
        <xdr:cNvPr id="38" name="Parchemin horizontal 37">
          <a:extLst>
            <a:ext uri="{FF2B5EF4-FFF2-40B4-BE49-F238E27FC236}">
              <a16:creationId xmlns:a16="http://schemas.microsoft.com/office/drawing/2014/main" id="{00000000-0008-0000-0600-000026000000}"/>
            </a:ext>
          </a:extLst>
        </xdr:cNvPr>
        <xdr:cNvSpPr/>
      </xdr:nvSpPr>
      <xdr:spPr>
        <a:xfrm>
          <a:off x="790573" y="4962524"/>
          <a:ext cx="5286377" cy="2809876"/>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300"/>
            <a:t>Résultat : 12</a:t>
          </a:r>
        </a:p>
        <a:p>
          <a:pPr algn="l"/>
          <a:r>
            <a:rPr lang="fr-FR" sz="1300"/>
            <a:t>Or</a:t>
          </a:r>
          <a:r>
            <a:rPr lang="fr-FR" sz="1300" baseline="0"/>
            <a:t> il n'y a que 11 passagers...</a:t>
          </a:r>
        </a:p>
        <a:p>
          <a:pPr algn="l"/>
          <a:r>
            <a:rPr lang="fr-FR" sz="1300" baseline="0"/>
            <a:t>En choisissant NBVAL de la colonne A:A, le comptage inclu l'en-tête de la colonne du tableau (cellule A6) qui n'est pas un passager !</a:t>
          </a:r>
        </a:p>
        <a:p>
          <a:pPr algn="l"/>
          <a:r>
            <a:rPr lang="fr-FR" sz="1300" baseline="0"/>
            <a:t>En choisissant la fonction NB de la colonne A:A, on obtient 0 puisqu'aucune des données de la colonne est numérique...</a:t>
          </a:r>
        </a:p>
        <a:p>
          <a:pPr algn="l"/>
          <a:r>
            <a:rPr lang="fr-FR" sz="1300" baseline="0"/>
            <a:t>La seule solution est donc de retrancher le nombre de cellules non représentatives. Dans notre cas, il y en qu'une, il faudra donc soustraire 1 au résultat de la fonction NBVAL.</a:t>
          </a:r>
          <a:endParaRPr lang="fr-FR" sz="1300"/>
        </a:p>
      </xdr:txBody>
    </xdr:sp>
    <xdr:clientData/>
  </xdr:twoCellAnchor>
  <xdr:twoCellAnchor>
    <xdr:from>
      <xdr:col>2</xdr:col>
      <xdr:colOff>0</xdr:colOff>
      <xdr:row>53</xdr:row>
      <xdr:rowOff>114300</xdr:rowOff>
    </xdr:from>
    <xdr:to>
      <xdr:col>6</xdr:col>
      <xdr:colOff>752475</xdr:colOff>
      <xdr:row>63</xdr:row>
      <xdr:rowOff>123825</xdr:rowOff>
    </xdr:to>
    <xdr:sp macro="" textlink="">
      <xdr:nvSpPr>
        <xdr:cNvPr id="40" name="Parchemin horizontal 39">
          <a:extLst>
            <a:ext uri="{FF2B5EF4-FFF2-40B4-BE49-F238E27FC236}">
              <a16:creationId xmlns:a16="http://schemas.microsoft.com/office/drawing/2014/main" id="{00000000-0008-0000-0600-000028000000}"/>
            </a:ext>
          </a:extLst>
        </xdr:cNvPr>
        <xdr:cNvSpPr/>
      </xdr:nvSpPr>
      <xdr:spPr>
        <a:xfrm>
          <a:off x="1524000" y="8696325"/>
          <a:ext cx="3800475" cy="1438275"/>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400"/>
            <a:t>Si je souhaite utliser la fonction</a:t>
          </a:r>
          <a:r>
            <a:rPr lang="fr-FR" sz="1400" baseline="0"/>
            <a:t> NB, il faudra que je sélectionne  une colonne numérique, soit la colonne C ou la colonne D (les dates sous Excel sont des nombres...)</a:t>
          </a:r>
          <a:endParaRPr lang="fr-FR" sz="1400"/>
        </a:p>
      </xdr:txBody>
    </xdr:sp>
    <xdr:clientData/>
  </xdr:twoCellAnchor>
  <xdr:twoCellAnchor>
    <xdr:from>
      <xdr:col>2</xdr:col>
      <xdr:colOff>552450</xdr:colOff>
      <xdr:row>64</xdr:row>
      <xdr:rowOff>9524</xdr:rowOff>
    </xdr:from>
    <xdr:to>
      <xdr:col>6</xdr:col>
      <xdr:colOff>219075</xdr:colOff>
      <xdr:row>70</xdr:row>
      <xdr:rowOff>133349</xdr:rowOff>
    </xdr:to>
    <xdr:sp macro="" textlink="">
      <xdr:nvSpPr>
        <xdr:cNvPr id="42" name="Text Box 5">
          <a:extLst>
            <a:ext uri="{FF2B5EF4-FFF2-40B4-BE49-F238E27FC236}">
              <a16:creationId xmlns:a16="http://schemas.microsoft.com/office/drawing/2014/main" id="{00000000-0008-0000-0600-00002A000000}"/>
            </a:ext>
          </a:extLst>
        </xdr:cNvPr>
        <xdr:cNvSpPr txBox="1">
          <a:spLocks noChangeArrowheads="1"/>
        </xdr:cNvSpPr>
      </xdr:nvSpPr>
      <xdr:spPr bwMode="auto">
        <a:xfrm>
          <a:off x="2076450" y="10163174"/>
          <a:ext cx="2714625" cy="9810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la cellule I66</a:t>
          </a:r>
          <a:endParaRPr kumimoji="0" lang="fr-FR" sz="1100" b="0" i="1" u="none" strike="noStrike" kern="0" cap="none" spc="0" normalizeH="0" baseline="0" noProof="0">
            <a:ln>
              <a:noFill/>
            </a:ln>
            <a:solidFill>
              <a:sysClr val="windowText" lastClr="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Saisir =NB(</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Cliquer sur l'en-tête de la colonne C</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4-</a:t>
          </a:r>
          <a:r>
            <a:rPr kumimoji="0" lang="fr-FR" sz="1100" b="0" i="0" u="none" strike="noStrike" kern="0" cap="none" spc="0" normalizeH="0" baseline="0" noProof="0">
              <a:ln>
                <a:noFill/>
              </a:ln>
              <a:solidFill>
                <a:srgbClr val="000000"/>
              </a:solidFill>
              <a:effectLst/>
              <a:uLnTx/>
              <a:uFillTx/>
              <a:latin typeface="+mn-lt"/>
              <a:ea typeface="Verdana"/>
              <a:cs typeface="Verdana"/>
            </a:rPr>
            <a:t> Saisir ), puis valider en appuyant sur Entrée</a:t>
          </a:r>
          <a:endParaRPr kumimoji="0" lang="fr-FR" sz="1100" b="0" i="1" u="none" strike="noStrike" kern="0" cap="none" spc="0" normalizeH="0" baseline="0" noProof="0">
            <a:ln>
              <a:noFill/>
            </a:ln>
            <a:solidFill>
              <a:srgbClr val="000000"/>
            </a:solidFill>
            <a:effectLst/>
            <a:uLnTx/>
            <a:uFillTx/>
            <a:latin typeface="+mn-lt"/>
            <a:ea typeface="Verdana"/>
            <a:cs typeface="Verdana"/>
          </a:endParaRPr>
        </a:p>
        <a:p>
          <a:pPr algn="l" rtl="0">
            <a:defRPr sz="1000"/>
          </a:pPr>
          <a:endParaRPr lang="fr-FR" sz="1100" b="0" i="1" u="none" strike="noStrike" baseline="0">
            <a:solidFill>
              <a:srgbClr val="000000"/>
            </a:solidFill>
            <a:latin typeface="+mn-lt"/>
            <a:ea typeface="Verdana"/>
            <a:cs typeface="Verdana"/>
          </a:endParaRPr>
        </a:p>
      </xdr:txBody>
    </xdr:sp>
    <xdr:clientData/>
  </xdr:twoCellAnchor>
  <xdr:twoCellAnchor>
    <xdr:from>
      <xdr:col>3</xdr:col>
      <xdr:colOff>0</xdr:colOff>
      <xdr:row>46</xdr:row>
      <xdr:rowOff>9525</xdr:rowOff>
    </xdr:from>
    <xdr:to>
      <xdr:col>6</xdr:col>
      <xdr:colOff>9525</xdr:colOff>
      <xdr:row>52</xdr:row>
      <xdr:rowOff>9525</xdr:rowOff>
    </xdr:to>
    <xdr:sp macro="" textlink="">
      <xdr:nvSpPr>
        <xdr:cNvPr id="43" name="Text Box 5">
          <a:extLst>
            <a:ext uri="{FF2B5EF4-FFF2-40B4-BE49-F238E27FC236}">
              <a16:creationId xmlns:a16="http://schemas.microsoft.com/office/drawing/2014/main" id="{00000000-0008-0000-0600-00002B000000}"/>
            </a:ext>
          </a:extLst>
        </xdr:cNvPr>
        <xdr:cNvSpPr txBox="1">
          <a:spLocks noChangeArrowheads="1"/>
        </xdr:cNvSpPr>
      </xdr:nvSpPr>
      <xdr:spPr bwMode="auto">
        <a:xfrm>
          <a:off x="2286000" y="7591425"/>
          <a:ext cx="2295525" cy="8572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fr-FR" sz="1100" b="1" i="0" u="none" strike="noStrike" baseline="0">
              <a:solidFill>
                <a:srgbClr val="000000"/>
              </a:solidFill>
              <a:latin typeface="+mn-lt"/>
              <a:ea typeface="Verdana"/>
              <a:cs typeface="Verdana"/>
            </a:rPr>
            <a:t>Procédure :</a:t>
          </a:r>
          <a:endParaRPr lang="fr-FR" sz="1100" b="0" i="0" u="none" strike="noStrike" baseline="0">
            <a:solidFill>
              <a:srgbClr val="000000"/>
            </a:solidFill>
            <a:latin typeface="+mn-lt"/>
            <a:ea typeface="Verdana"/>
            <a:cs typeface="Verdana"/>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Verdana"/>
              <a:cs typeface="Verdana"/>
            </a:rPr>
            <a:t>1-</a:t>
          </a:r>
          <a:r>
            <a:rPr kumimoji="0" lang="fr-FR" sz="1100" b="0" i="0" u="none" strike="noStrike" kern="0" cap="none" spc="0" normalizeH="0" baseline="0" noProof="0">
              <a:ln>
                <a:noFill/>
              </a:ln>
              <a:solidFill>
                <a:srgbClr val="000000"/>
              </a:solidFill>
              <a:effectLst/>
              <a:uLnTx/>
              <a:uFillTx/>
              <a:latin typeface="+mn-lt"/>
              <a:ea typeface="Verdana"/>
              <a:cs typeface="Verdana"/>
            </a:rPr>
            <a:t> Sélectionner </a:t>
          </a:r>
          <a:r>
            <a:rPr kumimoji="0" lang="fr-FR" sz="1100" b="0" i="0" u="none" strike="noStrike" kern="0" cap="none" spc="0" normalizeH="0" baseline="0" noProof="0">
              <a:ln>
                <a:noFill/>
              </a:ln>
              <a:solidFill>
                <a:sysClr val="windowText" lastClr="000000"/>
              </a:solidFill>
              <a:effectLst/>
              <a:uLnTx/>
              <a:uFillTx/>
              <a:latin typeface="+mn-lt"/>
              <a:ea typeface="Verdana"/>
              <a:cs typeface="Verdana"/>
            </a:rPr>
            <a:t>la cellule H25</a:t>
          </a:r>
          <a:endParaRPr kumimoji="0" lang="fr-FR" sz="1100" b="0" i="1" u="none" strike="noStrike" kern="0" cap="none" spc="0" normalizeH="0" baseline="0" noProof="0">
            <a:ln>
              <a:noFill/>
            </a:ln>
            <a:solidFill>
              <a:sysClr val="windowText" lastClr="000000"/>
            </a:solidFill>
            <a:effectLst/>
            <a:uLnTx/>
            <a:uFillTx/>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2-</a:t>
          </a:r>
          <a:r>
            <a:rPr lang="fr-FR" sz="1100" b="0" i="0" u="none" strike="noStrike" baseline="0">
              <a:solidFill>
                <a:srgbClr val="000000"/>
              </a:solidFill>
              <a:latin typeface="+mn-lt"/>
              <a:ea typeface="Verdana"/>
              <a:cs typeface="Verdana"/>
            </a:rPr>
            <a:t> A la fin de la formule, saisir -1</a:t>
          </a:r>
          <a:endParaRPr lang="fr-FR" sz="1100" b="0" i="1" u="none" strike="noStrike" baseline="0">
            <a:solidFill>
              <a:srgbClr val="000000"/>
            </a:solidFill>
            <a:latin typeface="+mn-lt"/>
            <a:ea typeface="Verdana"/>
            <a:cs typeface="Verdana"/>
          </a:endParaRPr>
        </a:p>
        <a:p>
          <a:pPr algn="l" rtl="0">
            <a:defRPr sz="1000"/>
          </a:pPr>
          <a:r>
            <a:rPr lang="fr-FR" sz="1100" b="1" i="0" u="none" strike="noStrike" baseline="0">
              <a:solidFill>
                <a:srgbClr val="FF0000"/>
              </a:solidFill>
              <a:latin typeface="+mn-lt"/>
              <a:ea typeface="Verdana"/>
              <a:cs typeface="Verdana"/>
            </a:rPr>
            <a:t>3-</a:t>
          </a:r>
          <a:r>
            <a:rPr lang="fr-FR" sz="1100" b="0" i="0" u="none" strike="noStrike" baseline="0">
              <a:solidFill>
                <a:srgbClr val="000000"/>
              </a:solidFill>
              <a:latin typeface="+mn-lt"/>
              <a:ea typeface="Verdana"/>
              <a:cs typeface="Verdana"/>
            </a:rPr>
            <a:t> P</a:t>
          </a:r>
          <a:r>
            <a:rPr kumimoji="0" lang="fr-FR" sz="1100" b="0" i="0" u="none" strike="noStrike" kern="0" cap="none" spc="0" normalizeH="0" baseline="0" noProof="0">
              <a:ln>
                <a:noFill/>
              </a:ln>
              <a:solidFill>
                <a:srgbClr val="000000"/>
              </a:solidFill>
              <a:effectLst/>
              <a:uLnTx/>
              <a:uFillTx/>
              <a:latin typeface="+mn-lt"/>
              <a:ea typeface="Verdana"/>
              <a:cs typeface="Verdana"/>
            </a:rPr>
            <a:t>uis valider en appuyant sur Entrée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28576</xdr:colOff>
      <xdr:row>2</xdr:row>
      <xdr:rowOff>0</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762001" y="190500"/>
          <a:ext cx="2381250" cy="23812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1" i="0" u="none" strike="noStrike" baseline="0">
              <a:solidFill>
                <a:srgbClr val="FF0000"/>
              </a:solidFill>
              <a:latin typeface="+mn-lt"/>
              <a:cs typeface="Arial"/>
            </a:rPr>
            <a:t>1-</a:t>
          </a:r>
          <a:r>
            <a:rPr lang="fr-FR" sz="1100" b="0" i="0" u="none" strike="noStrike" baseline="0">
              <a:solidFill>
                <a:sysClr val="windowText" lastClr="000000"/>
              </a:solidFill>
              <a:latin typeface="+mn-lt"/>
              <a:cs typeface="Arial"/>
            </a:rPr>
            <a:t> Calculer le nombre de places vendues en utilisant la fonction NBVAL (En H7)</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2-</a:t>
          </a:r>
          <a:r>
            <a:rPr kumimoji="0" lang="fr-FR" sz="1100" b="0" i="0" u="none" strike="noStrike" kern="0" cap="none" spc="0" normalizeH="0" baseline="0" noProof="0">
              <a:ln>
                <a:noFill/>
              </a:ln>
              <a:solidFill>
                <a:sysClr val="windowText" lastClr="000000"/>
              </a:solidFill>
              <a:effectLst/>
              <a:uLnTx/>
              <a:uFillTx/>
              <a:latin typeface="+mn-lt"/>
              <a:ea typeface="+mn-ea"/>
              <a:cs typeface="Arial"/>
            </a:rPr>
            <a:t> Calculer le nombre de places vendues en utilisant la fonction NB (En H9)</a:t>
          </a:r>
        </a:p>
        <a:p>
          <a:pPr algn="l" rtl="0">
            <a:defRPr sz="1000"/>
          </a:pPr>
          <a:endParaRPr lang="fr-FR" sz="1100" b="0" i="0" u="none" strike="noStrike" baseline="0">
            <a:solidFill>
              <a:sysClr val="windowText" lastClr="000000"/>
            </a:solidFill>
            <a:latin typeface="+mn-lt"/>
            <a:cs typeface="Arial"/>
          </a:endParaRPr>
        </a:p>
      </xdr:txBody>
    </xdr:sp>
    <xdr:clientData/>
  </xdr:twoCellAnchor>
  <xdr:twoCellAnchor>
    <xdr:from>
      <xdr:col>9</xdr:col>
      <xdr:colOff>466725</xdr:colOff>
      <xdr:row>5</xdr:row>
      <xdr:rowOff>190500</xdr:rowOff>
    </xdr:from>
    <xdr:to>
      <xdr:col>14</xdr:col>
      <xdr:colOff>390165</xdr:colOff>
      <xdr:row>9</xdr:row>
      <xdr:rowOff>9451</xdr:rowOff>
    </xdr:to>
    <xdr:grpSp>
      <xdr:nvGrpSpPr>
        <xdr:cNvPr id="5" name="Groupe 4">
          <a:extLst>
            <a:ext uri="{FF2B5EF4-FFF2-40B4-BE49-F238E27FC236}">
              <a16:creationId xmlns:a16="http://schemas.microsoft.com/office/drawing/2014/main" id="{00000000-0008-0000-0700-000005000000}"/>
            </a:ext>
          </a:extLst>
        </xdr:cNvPr>
        <xdr:cNvGrpSpPr/>
      </xdr:nvGrpSpPr>
      <xdr:grpSpPr>
        <a:xfrm>
          <a:off x="8518525" y="1752600"/>
          <a:ext cx="4050940" cy="593651"/>
          <a:chOff x="7505700" y="1685925"/>
          <a:chExt cx="3733440" cy="590476"/>
        </a:xfrm>
      </xdr:grpSpPr>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8362950" y="1685925"/>
            <a:ext cx="2876190" cy="590476"/>
          </a:xfrm>
          <a:prstGeom prst="rect">
            <a:avLst/>
          </a:prstGeom>
          <a:ln w="28575">
            <a:solidFill>
              <a:srgbClr val="0070C0"/>
            </a:solidFill>
          </a:ln>
        </xdr:spPr>
      </xdr:pic>
      <xdr:sp macro="" textlink="">
        <xdr:nvSpPr>
          <xdr:cNvPr id="4" name="Flèche droite rayée 3">
            <a:extLst>
              <a:ext uri="{FF2B5EF4-FFF2-40B4-BE49-F238E27FC236}">
                <a16:creationId xmlns:a16="http://schemas.microsoft.com/office/drawing/2014/main" id="{00000000-0008-0000-0700-000004000000}"/>
              </a:ext>
            </a:extLst>
          </xdr:cNvPr>
          <xdr:cNvSpPr/>
        </xdr:nvSpPr>
        <xdr:spPr>
          <a:xfrm>
            <a:off x="7505700" y="1828800"/>
            <a:ext cx="714375" cy="285750"/>
          </a:xfrm>
          <a:prstGeom prst="stripedRightArrow">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N19"/>
  <sheetViews>
    <sheetView zoomScaleNormal="100" workbookViewId="0">
      <selection activeCell="B21" sqref="B21"/>
    </sheetView>
  </sheetViews>
  <sheetFormatPr baseColWidth="10" defaultRowHeight="11" x14ac:dyDescent="0.15"/>
  <cols>
    <col min="1" max="4" width="10.83203125" style="3"/>
    <col min="5" max="5" width="13.5" style="3" customWidth="1"/>
    <col min="6" max="16384" width="10.83203125" style="3"/>
  </cols>
  <sheetData>
    <row r="6" spans="1:14" ht="24" x14ac:dyDescent="0.2">
      <c r="A6" s="2" t="s">
        <v>0</v>
      </c>
      <c r="B6" s="2" t="s">
        <v>1</v>
      </c>
      <c r="C6" s="2" t="s">
        <v>2</v>
      </c>
      <c r="D6" s="2" t="s">
        <v>3</v>
      </c>
      <c r="E6"/>
    </row>
    <row r="7" spans="1:14" ht="15" x14ac:dyDescent="0.2">
      <c r="A7" s="3" t="s">
        <v>17</v>
      </c>
      <c r="B7" s="3" t="s">
        <v>18</v>
      </c>
      <c r="C7" s="3">
        <v>2</v>
      </c>
      <c r="D7" s="4">
        <f ca="1">TODAY()+65</f>
        <v>43446</v>
      </c>
      <c r="E7"/>
      <c r="N7" s="5"/>
    </row>
    <row r="8" spans="1:14" ht="15" x14ac:dyDescent="0.2">
      <c r="A8" s="3" t="s">
        <v>9</v>
      </c>
      <c r="B8" s="3" t="s">
        <v>5</v>
      </c>
      <c r="C8" s="3">
        <v>1</v>
      </c>
      <c r="D8" s="4">
        <f ca="1">TODAY()+5</f>
        <v>43386</v>
      </c>
      <c r="E8"/>
      <c r="N8" s="5"/>
    </row>
    <row r="9" spans="1:14" ht="15" x14ac:dyDescent="0.2">
      <c r="A9" s="3" t="s">
        <v>8</v>
      </c>
      <c r="B9" s="3" t="s">
        <v>5</v>
      </c>
      <c r="C9" s="3">
        <v>2</v>
      </c>
      <c r="D9" s="4">
        <f ca="1">TODAY()+5</f>
        <v>43386</v>
      </c>
      <c r="E9"/>
      <c r="N9" s="5"/>
    </row>
    <row r="10" spans="1:14" ht="15" x14ac:dyDescent="0.2">
      <c r="A10" s="3" t="s">
        <v>13</v>
      </c>
      <c r="B10" s="3" t="s">
        <v>5</v>
      </c>
      <c r="C10" s="3">
        <v>3</v>
      </c>
      <c r="D10" s="4">
        <f ca="1">TODAY()+40</f>
        <v>43421</v>
      </c>
      <c r="E10"/>
      <c r="N10" s="5"/>
    </row>
    <row r="11" spans="1:14" ht="15" x14ac:dyDescent="0.2">
      <c r="A11" s="3" t="s">
        <v>4</v>
      </c>
      <c r="B11" s="3" t="s">
        <v>5</v>
      </c>
      <c r="C11" s="3">
        <v>3</v>
      </c>
      <c r="D11" s="4">
        <f ca="1">TODAY()</f>
        <v>43381</v>
      </c>
      <c r="E11"/>
      <c r="N11" s="5"/>
    </row>
    <row r="12" spans="1:14" ht="15" x14ac:dyDescent="0.2">
      <c r="A12" s="3" t="s">
        <v>15</v>
      </c>
      <c r="B12" s="3" t="s">
        <v>5</v>
      </c>
      <c r="C12" s="3">
        <v>5</v>
      </c>
      <c r="D12" s="4">
        <f ca="1">TODAY()+40</f>
        <v>43421</v>
      </c>
      <c r="E12"/>
      <c r="N12" s="5"/>
    </row>
    <row r="13" spans="1:14" ht="15" x14ac:dyDescent="0.2">
      <c r="A13" s="3" t="s">
        <v>12</v>
      </c>
      <c r="B13" s="3" t="s">
        <v>11</v>
      </c>
      <c r="C13" s="3">
        <v>1</v>
      </c>
      <c r="D13" s="4">
        <f ca="1">TODAY()+20</f>
        <v>43401</v>
      </c>
      <c r="E13"/>
      <c r="N13" s="5"/>
    </row>
    <row r="14" spans="1:14" ht="15" x14ac:dyDescent="0.2">
      <c r="A14" s="3" t="s">
        <v>16</v>
      </c>
      <c r="B14" s="3" t="s">
        <v>11</v>
      </c>
      <c r="C14" s="3">
        <v>2</v>
      </c>
      <c r="D14" s="4">
        <f ca="1">TODAY()+55</f>
        <v>43436</v>
      </c>
      <c r="E14"/>
      <c r="N14" s="5"/>
    </row>
    <row r="15" spans="1:14" ht="15" x14ac:dyDescent="0.2">
      <c r="A15" s="3" t="s">
        <v>10</v>
      </c>
      <c r="B15" s="3" t="s">
        <v>11</v>
      </c>
      <c r="C15" s="3">
        <v>5</v>
      </c>
      <c r="D15" s="4">
        <f ca="1">TODAY()+20</f>
        <v>43401</v>
      </c>
      <c r="E15"/>
      <c r="N15" s="5"/>
    </row>
    <row r="16" spans="1:14" ht="15" x14ac:dyDescent="0.2">
      <c r="A16" s="3" t="s">
        <v>14</v>
      </c>
      <c r="B16" s="3" t="s">
        <v>7</v>
      </c>
      <c r="C16" s="3">
        <v>3</v>
      </c>
      <c r="D16" s="4">
        <f ca="1">TODAY()+40</f>
        <v>43421</v>
      </c>
      <c r="E16"/>
      <c r="N16" s="5"/>
    </row>
    <row r="17" spans="1:14" ht="15" x14ac:dyDescent="0.2">
      <c r="A17" s="3" t="s">
        <v>6</v>
      </c>
      <c r="B17" s="3" t="s">
        <v>7</v>
      </c>
      <c r="C17" s="3">
        <v>5</v>
      </c>
      <c r="D17" s="4">
        <f ca="1">TODAY()</f>
        <v>43381</v>
      </c>
      <c r="E17"/>
      <c r="N17" s="5"/>
    </row>
    <row r="18" spans="1:14" ht="13" x14ac:dyDescent="0.15">
      <c r="N18" s="5"/>
    </row>
    <row r="19" spans="1:14" ht="13" x14ac:dyDescent="0.15">
      <c r="N19" s="5"/>
    </row>
  </sheetData>
  <sortState ref="A7:D17">
    <sortCondition descending="1" ref="B7:B17"/>
    <sortCondition ref="C7:C17"/>
  </sortState>
  <pageMargins left="0.78740157499999996" right="0.78740157499999996" top="0.984251969" bottom="0.984251969" header="0.4921259845" footer="0.492125984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M59"/>
  <sheetViews>
    <sheetView topLeftCell="A32" workbookViewId="0">
      <selection activeCell="L69" sqref="L69"/>
    </sheetView>
  </sheetViews>
  <sheetFormatPr baseColWidth="10" defaultRowHeight="15" x14ac:dyDescent="0.2"/>
  <cols>
    <col min="3" max="3" width="6.83203125" bestFit="1" customWidth="1"/>
    <col min="4" max="4" width="0" hidden="1" customWidth="1"/>
    <col min="6" max="6" width="7.83203125" bestFit="1" customWidth="1"/>
  </cols>
  <sheetData>
    <row r="5" spans="2:7" ht="12.75" customHeight="1" x14ac:dyDescent="0.2"/>
    <row r="6" spans="2:7" ht="12.75" customHeight="1" x14ac:dyDescent="0.2"/>
    <row r="7" spans="2:7" ht="5.25" customHeight="1" x14ac:dyDescent="0.2"/>
    <row r="9" spans="2:7" x14ac:dyDescent="0.2">
      <c r="B9" s="9" t="s">
        <v>19</v>
      </c>
      <c r="C9" s="9" t="s">
        <v>20</v>
      </c>
      <c r="D9" s="9" t="s">
        <v>48</v>
      </c>
      <c r="E9" s="9" t="s">
        <v>49</v>
      </c>
      <c r="F9" s="9" t="s">
        <v>23</v>
      </c>
      <c r="G9" s="9" t="s">
        <v>24</v>
      </c>
    </row>
    <row r="10" spans="2:7" x14ac:dyDescent="0.2">
      <c r="B10" s="17" t="s">
        <v>36</v>
      </c>
      <c r="C10" s="17" t="s">
        <v>26</v>
      </c>
      <c r="D10" s="18">
        <f t="shared" ref="D10:D23" ca="1" si="0">RANDBETWEEN(DATE(YEAR(TODAY()),1,1),EOMONTH(TODAY(),-1))</f>
        <v>43127</v>
      </c>
      <c r="E10" s="18">
        <v>43107</v>
      </c>
      <c r="F10" s="10" t="s">
        <v>27</v>
      </c>
      <c r="G10" s="11">
        <v>5.27</v>
      </c>
    </row>
    <row r="11" spans="2:7" x14ac:dyDescent="0.2">
      <c r="B11" s="17" t="s">
        <v>35</v>
      </c>
      <c r="C11" s="17" t="s">
        <v>26</v>
      </c>
      <c r="D11" s="18">
        <f t="shared" ca="1" si="0"/>
        <v>43300</v>
      </c>
      <c r="E11" s="18">
        <v>43236</v>
      </c>
      <c r="F11" s="10" t="s">
        <v>31</v>
      </c>
      <c r="G11" s="11">
        <v>2.5</v>
      </c>
    </row>
    <row r="12" spans="2:7" x14ac:dyDescent="0.2">
      <c r="B12" s="17" t="s">
        <v>40</v>
      </c>
      <c r="C12" s="17" t="s">
        <v>39</v>
      </c>
      <c r="D12" s="18">
        <f t="shared" ca="1" si="0"/>
        <v>43212</v>
      </c>
      <c r="E12" s="18">
        <v>43257</v>
      </c>
      <c r="F12" s="17" t="s">
        <v>33</v>
      </c>
      <c r="G12" s="11">
        <v>4.03</v>
      </c>
    </row>
    <row r="13" spans="2:7" x14ac:dyDescent="0.2">
      <c r="B13" s="17" t="s">
        <v>36</v>
      </c>
      <c r="C13" s="17" t="s">
        <v>26</v>
      </c>
      <c r="D13" s="18">
        <f t="shared" ca="1" si="0"/>
        <v>43123</v>
      </c>
      <c r="E13" s="18">
        <v>43283</v>
      </c>
      <c r="F13" s="10" t="s">
        <v>27</v>
      </c>
      <c r="G13" s="11">
        <v>5.43</v>
      </c>
    </row>
    <row r="14" spans="2:7" x14ac:dyDescent="0.2">
      <c r="B14" s="17" t="s">
        <v>32</v>
      </c>
      <c r="C14" s="17" t="s">
        <v>26</v>
      </c>
      <c r="D14" s="18">
        <f t="shared" ca="1" si="0"/>
        <v>43234</v>
      </c>
      <c r="E14" s="18">
        <v>43267</v>
      </c>
      <c r="F14" s="10" t="s">
        <v>33</v>
      </c>
      <c r="G14" s="11">
        <v>4.28</v>
      </c>
    </row>
    <row r="15" spans="2:7" x14ac:dyDescent="0.2">
      <c r="B15" s="17" t="s">
        <v>46</v>
      </c>
      <c r="C15" s="17" t="s">
        <v>39</v>
      </c>
      <c r="D15" s="18">
        <f t="shared" ca="1" si="0"/>
        <v>43248</v>
      </c>
      <c r="E15" s="18">
        <v>43316</v>
      </c>
      <c r="F15" s="10" t="s">
        <v>29</v>
      </c>
      <c r="G15" s="11">
        <v>3.83</v>
      </c>
    </row>
    <row r="16" spans="2:7" x14ac:dyDescent="0.2">
      <c r="B16" s="17" t="s">
        <v>36</v>
      </c>
      <c r="C16" s="17" t="s">
        <v>26</v>
      </c>
      <c r="D16" s="18">
        <f t="shared" ca="1" si="0"/>
        <v>43152</v>
      </c>
      <c r="E16" s="18">
        <v>43264</v>
      </c>
      <c r="F16" s="10" t="s">
        <v>33</v>
      </c>
      <c r="G16" s="11">
        <v>3.95</v>
      </c>
    </row>
    <row r="17" spans="2:10" x14ac:dyDescent="0.2">
      <c r="B17" s="17" t="s">
        <v>45</v>
      </c>
      <c r="C17" s="17" t="s">
        <v>39</v>
      </c>
      <c r="D17" s="18">
        <f t="shared" ca="1" si="0"/>
        <v>43302</v>
      </c>
      <c r="E17" s="18">
        <v>43177</v>
      </c>
      <c r="F17" s="17" t="s">
        <v>31</v>
      </c>
      <c r="G17" s="11">
        <v>3.87</v>
      </c>
    </row>
    <row r="18" spans="2:10" x14ac:dyDescent="0.2">
      <c r="B18" s="17" t="s">
        <v>34</v>
      </c>
      <c r="C18" s="17" t="s">
        <v>26</v>
      </c>
      <c r="D18" s="18">
        <f t="shared" ca="1" si="0"/>
        <v>43268</v>
      </c>
      <c r="E18" s="18">
        <v>43295</v>
      </c>
      <c r="F18" s="17" t="s">
        <v>27</v>
      </c>
      <c r="G18" s="11">
        <v>3.73</v>
      </c>
    </row>
    <row r="19" spans="2:10" x14ac:dyDescent="0.2">
      <c r="B19" s="17" t="s">
        <v>42</v>
      </c>
      <c r="C19" s="17" t="s">
        <v>39</v>
      </c>
      <c r="D19" s="18">
        <f t="shared" ca="1" si="0"/>
        <v>43319</v>
      </c>
      <c r="E19" s="18">
        <v>43280</v>
      </c>
      <c r="F19" s="17" t="s">
        <v>33</v>
      </c>
      <c r="G19" s="11">
        <v>3.47</v>
      </c>
    </row>
    <row r="20" spans="2:10" x14ac:dyDescent="0.2">
      <c r="B20" s="17" t="s">
        <v>40</v>
      </c>
      <c r="C20" s="17" t="s">
        <v>39</v>
      </c>
      <c r="D20" s="18">
        <f t="shared" ca="1" si="0"/>
        <v>43174</v>
      </c>
      <c r="E20" s="18">
        <v>43249</v>
      </c>
      <c r="F20" s="10" t="s">
        <v>29</v>
      </c>
      <c r="G20" s="11">
        <v>3.93</v>
      </c>
    </row>
    <row r="21" spans="2:10" x14ac:dyDescent="0.2">
      <c r="B21" s="17" t="s">
        <v>28</v>
      </c>
      <c r="C21" s="17" t="s">
        <v>26</v>
      </c>
      <c r="D21" s="18">
        <f t="shared" ca="1" si="0"/>
        <v>43273</v>
      </c>
      <c r="E21" s="18">
        <v>43222</v>
      </c>
      <c r="F21" s="10" t="s">
        <v>31</v>
      </c>
      <c r="G21" s="11">
        <v>3.25</v>
      </c>
    </row>
    <row r="22" spans="2:10" x14ac:dyDescent="0.2">
      <c r="B22" s="17" t="s">
        <v>44</v>
      </c>
      <c r="C22" s="17" t="s">
        <v>39</v>
      </c>
      <c r="D22" s="18">
        <f t="shared" ca="1" si="0"/>
        <v>43230</v>
      </c>
      <c r="E22" s="18">
        <v>43290</v>
      </c>
      <c r="F22" s="10" t="s">
        <v>27</v>
      </c>
      <c r="G22" s="11">
        <v>3.43</v>
      </c>
    </row>
    <row r="23" spans="2:10" x14ac:dyDescent="0.2">
      <c r="B23" s="17" t="s">
        <v>25</v>
      </c>
      <c r="C23" s="17" t="s">
        <v>26</v>
      </c>
      <c r="D23" s="18">
        <f t="shared" ca="1" si="0"/>
        <v>43309</v>
      </c>
      <c r="E23" s="18">
        <v>43102</v>
      </c>
      <c r="F23" s="17" t="s">
        <v>33</v>
      </c>
      <c r="G23" s="11">
        <v>4.2300000000000004</v>
      </c>
    </row>
    <row r="26" spans="2:10" x14ac:dyDescent="0.2">
      <c r="I26" s="31" t="s">
        <v>23</v>
      </c>
      <c r="J26" s="31" t="s">
        <v>57</v>
      </c>
    </row>
    <row r="27" spans="2:10" x14ac:dyDescent="0.2">
      <c r="I27" s="32" t="s">
        <v>33</v>
      </c>
      <c r="J27" s="30">
        <f>COUNTIF(F2:F35:F44,"ouest")</f>
        <v>5</v>
      </c>
    </row>
    <row r="45" spans="10:11" x14ac:dyDescent="0.2">
      <c r="J45" s="31" t="s">
        <v>23</v>
      </c>
      <c r="K45" s="31" t="s">
        <v>57</v>
      </c>
    </row>
    <row r="46" spans="10:11" x14ac:dyDescent="0.2">
      <c r="J46" s="32" t="s">
        <v>33</v>
      </c>
      <c r="K46" s="30">
        <f>COUNTIF(F10:F23,I27)</f>
        <v>5</v>
      </c>
    </row>
    <row r="58" spans="11:13" x14ac:dyDescent="0.2">
      <c r="L58" t="s">
        <v>210</v>
      </c>
    </row>
    <row r="59" spans="11:13" x14ac:dyDescent="0.2">
      <c r="K59" t="s">
        <v>209</v>
      </c>
      <c r="L59" t="s">
        <v>211</v>
      </c>
      <c r="M59">
        <f>COUNTIF(G:G,L59)</f>
        <v>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J23"/>
  <sheetViews>
    <sheetView workbookViewId="0">
      <selection activeCell="J23" sqref="J23"/>
    </sheetView>
  </sheetViews>
  <sheetFormatPr baseColWidth="10" defaultRowHeight="15" x14ac:dyDescent="0.2"/>
  <cols>
    <col min="3" max="3" width="6.83203125" bestFit="1" customWidth="1"/>
    <col min="4" max="4" width="0" hidden="1" customWidth="1"/>
    <col min="5" max="5" width="10.1640625" bestFit="1" customWidth="1"/>
    <col min="6" max="6" width="7.83203125" bestFit="1" customWidth="1"/>
    <col min="7" max="7" width="8.1640625" bestFit="1" customWidth="1"/>
  </cols>
  <sheetData>
    <row r="4" spans="2:7" s="16" customFormat="1" x14ac:dyDescent="0.2"/>
    <row r="5" spans="2:7" s="16" customFormat="1" x14ac:dyDescent="0.2"/>
    <row r="6" spans="2:7" s="16" customFormat="1" x14ac:dyDescent="0.2"/>
    <row r="9" spans="2:7" x14ac:dyDescent="0.2">
      <c r="B9" s="9" t="s">
        <v>19</v>
      </c>
      <c r="C9" s="9" t="s">
        <v>20</v>
      </c>
      <c r="D9" s="9" t="s">
        <v>48</v>
      </c>
      <c r="E9" s="9" t="s">
        <v>49</v>
      </c>
      <c r="F9" s="9" t="s">
        <v>23</v>
      </c>
      <c r="G9" s="9" t="s">
        <v>24</v>
      </c>
    </row>
    <row r="10" spans="2:7" x14ac:dyDescent="0.2">
      <c r="B10" s="17" t="s">
        <v>36</v>
      </c>
      <c r="C10" s="17" t="s">
        <v>26</v>
      </c>
      <c r="D10" s="18">
        <f t="shared" ref="D10:D23" ca="1" si="0">RANDBETWEEN(DATE(YEAR(TODAY()),1,1),EOMONTH(TODAY(),-1))</f>
        <v>43219</v>
      </c>
      <c r="E10" s="18">
        <v>43107</v>
      </c>
      <c r="F10" s="10" t="s">
        <v>27</v>
      </c>
      <c r="G10" s="11">
        <v>5.27</v>
      </c>
    </row>
    <row r="11" spans="2:7" x14ac:dyDescent="0.2">
      <c r="B11" s="17" t="s">
        <v>35</v>
      </c>
      <c r="C11" s="17" t="s">
        <v>26</v>
      </c>
      <c r="D11" s="18">
        <f t="shared" ca="1" si="0"/>
        <v>43247</v>
      </c>
      <c r="E11" s="18">
        <v>43236</v>
      </c>
      <c r="F11" s="10" t="s">
        <v>31</v>
      </c>
      <c r="G11" s="11">
        <v>2.5</v>
      </c>
    </row>
    <row r="12" spans="2:7" x14ac:dyDescent="0.2">
      <c r="B12" s="17" t="s">
        <v>40</v>
      </c>
      <c r="C12" s="17" t="s">
        <v>39</v>
      </c>
      <c r="D12" s="18">
        <f t="shared" ca="1" si="0"/>
        <v>43169</v>
      </c>
      <c r="E12" s="18">
        <v>43257</v>
      </c>
      <c r="F12" s="17" t="s">
        <v>33</v>
      </c>
      <c r="G12" s="11">
        <v>4.03</v>
      </c>
    </row>
    <row r="13" spans="2:7" x14ac:dyDescent="0.2">
      <c r="B13" s="17" t="s">
        <v>36</v>
      </c>
      <c r="C13" s="17" t="s">
        <v>26</v>
      </c>
      <c r="D13" s="18">
        <f t="shared" ca="1" si="0"/>
        <v>43309</v>
      </c>
      <c r="E13" s="18">
        <v>43283</v>
      </c>
      <c r="F13" s="10" t="s">
        <v>27</v>
      </c>
      <c r="G13" s="11">
        <v>5.43</v>
      </c>
    </row>
    <row r="14" spans="2:7" x14ac:dyDescent="0.2">
      <c r="B14" s="17" t="s">
        <v>32</v>
      </c>
      <c r="C14" s="17" t="s">
        <v>26</v>
      </c>
      <c r="D14" s="18">
        <f t="shared" ca="1" si="0"/>
        <v>43304</v>
      </c>
      <c r="E14" s="18">
        <v>43267</v>
      </c>
      <c r="F14" s="10" t="s">
        <v>33</v>
      </c>
      <c r="G14" s="11">
        <v>4.28</v>
      </c>
    </row>
    <row r="15" spans="2:7" x14ac:dyDescent="0.2">
      <c r="B15" s="17" t="s">
        <v>46</v>
      </c>
      <c r="C15" s="17" t="s">
        <v>39</v>
      </c>
      <c r="D15" s="18">
        <f t="shared" ca="1" si="0"/>
        <v>43322</v>
      </c>
      <c r="E15" s="18">
        <v>43316</v>
      </c>
      <c r="F15" s="10" t="s">
        <v>29</v>
      </c>
      <c r="G15" s="11">
        <v>3.83</v>
      </c>
    </row>
    <row r="16" spans="2:7" x14ac:dyDescent="0.2">
      <c r="B16" s="17" t="s">
        <v>36</v>
      </c>
      <c r="C16" s="17" t="s">
        <v>26</v>
      </c>
      <c r="D16" s="18">
        <f t="shared" ca="1" si="0"/>
        <v>43300</v>
      </c>
      <c r="E16" s="18">
        <v>43264</v>
      </c>
      <c r="F16" s="10" t="s">
        <v>33</v>
      </c>
      <c r="G16" s="11">
        <v>3.95</v>
      </c>
    </row>
    <row r="17" spans="2:10" x14ac:dyDescent="0.2">
      <c r="B17" s="17" t="s">
        <v>45</v>
      </c>
      <c r="C17" s="17" t="s">
        <v>39</v>
      </c>
      <c r="D17" s="18">
        <f t="shared" ca="1" si="0"/>
        <v>43316</v>
      </c>
      <c r="E17" s="18">
        <v>43177</v>
      </c>
      <c r="F17" s="17" t="s">
        <v>31</v>
      </c>
      <c r="G17" s="11">
        <v>3.87</v>
      </c>
    </row>
    <row r="18" spans="2:10" x14ac:dyDescent="0.2">
      <c r="B18" s="17" t="s">
        <v>34</v>
      </c>
      <c r="C18" s="17" t="s">
        <v>26</v>
      </c>
      <c r="D18" s="18">
        <f t="shared" ca="1" si="0"/>
        <v>43136</v>
      </c>
      <c r="E18" s="18">
        <v>43295</v>
      </c>
      <c r="F18" s="17" t="s">
        <v>27</v>
      </c>
      <c r="G18" s="11">
        <v>3.73</v>
      </c>
    </row>
    <row r="19" spans="2:10" x14ac:dyDescent="0.2">
      <c r="B19" s="17" t="s">
        <v>42</v>
      </c>
      <c r="C19" s="17" t="s">
        <v>39</v>
      </c>
      <c r="D19" s="18">
        <f t="shared" ca="1" si="0"/>
        <v>43309</v>
      </c>
      <c r="E19" s="18">
        <v>43280</v>
      </c>
      <c r="F19" s="17" t="s">
        <v>33</v>
      </c>
      <c r="G19" s="11">
        <v>3.47</v>
      </c>
    </row>
    <row r="20" spans="2:10" x14ac:dyDescent="0.2">
      <c r="B20" s="17" t="s">
        <v>40</v>
      </c>
      <c r="C20" s="17" t="s">
        <v>39</v>
      </c>
      <c r="D20" s="18">
        <f t="shared" ca="1" si="0"/>
        <v>43238</v>
      </c>
      <c r="E20" s="18">
        <v>43249</v>
      </c>
      <c r="F20" s="10" t="s">
        <v>29</v>
      </c>
      <c r="G20" s="11">
        <v>3.93</v>
      </c>
    </row>
    <row r="21" spans="2:10" x14ac:dyDescent="0.2">
      <c r="B21" s="17" t="s">
        <v>28</v>
      </c>
      <c r="C21" s="17" t="s">
        <v>26</v>
      </c>
      <c r="D21" s="18">
        <f t="shared" ca="1" si="0"/>
        <v>43127</v>
      </c>
      <c r="E21" s="18">
        <v>43222</v>
      </c>
      <c r="F21" s="10" t="s">
        <v>31</v>
      </c>
      <c r="G21" s="11">
        <v>3.25</v>
      </c>
    </row>
    <row r="22" spans="2:10" x14ac:dyDescent="0.2">
      <c r="B22" s="17" t="s">
        <v>44</v>
      </c>
      <c r="C22" s="17" t="s">
        <v>39</v>
      </c>
      <c r="D22" s="18">
        <f t="shared" ca="1" si="0"/>
        <v>43307</v>
      </c>
      <c r="E22" s="18">
        <v>43290</v>
      </c>
      <c r="F22" s="10" t="s">
        <v>27</v>
      </c>
      <c r="G22" s="11">
        <v>3.43</v>
      </c>
    </row>
    <row r="23" spans="2:10" x14ac:dyDescent="0.2">
      <c r="B23" s="17" t="s">
        <v>25</v>
      </c>
      <c r="C23" s="17" t="s">
        <v>26</v>
      </c>
      <c r="D23" s="18">
        <f t="shared" ca="1" si="0"/>
        <v>43282</v>
      </c>
      <c r="E23" s="18">
        <v>43102</v>
      </c>
      <c r="F23" s="17" t="s">
        <v>33</v>
      </c>
      <c r="G23" s="11">
        <v>4.2300000000000004</v>
      </c>
      <c r="J23">
        <f>COUNTIF(B10:B23,B16)</f>
        <v>3</v>
      </c>
    </row>
  </sheetData>
  <autoFilter ref="B9:G23" xr:uid="{D085DDAD-057F-2745-B847-D9E28235012C}"/>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H17"/>
  <sheetViews>
    <sheetView workbookViewId="0">
      <selection activeCell="I7" sqref="I7"/>
    </sheetView>
  </sheetViews>
  <sheetFormatPr baseColWidth="10" defaultRowHeight="15" x14ac:dyDescent="0.2"/>
  <cols>
    <col min="1" max="3" width="10.83203125" style="34"/>
    <col min="4" max="5" width="12.5" style="34" customWidth="1"/>
    <col min="6" max="6" width="5.1640625" style="34" customWidth="1"/>
    <col min="7" max="7" width="17.6640625" style="34" bestFit="1" customWidth="1"/>
    <col min="8" max="8" width="12.33203125" style="34" customWidth="1"/>
    <col min="9" max="9" width="15.83203125" style="34" bestFit="1" customWidth="1"/>
    <col min="10" max="16384" width="10.83203125" style="34"/>
  </cols>
  <sheetData>
    <row r="2" spans="2:8" ht="85.5" customHeight="1" x14ac:dyDescent="0.2"/>
    <row r="4" spans="2:8" ht="16" thickBot="1" x14ac:dyDescent="0.25"/>
    <row r="5" spans="2:8" ht="17" thickTop="1" thickBot="1" x14ac:dyDescent="0.25">
      <c r="B5" s="46" t="s">
        <v>49</v>
      </c>
      <c r="C5" s="47" t="s">
        <v>64</v>
      </c>
      <c r="D5" s="47" t="s">
        <v>65</v>
      </c>
      <c r="E5" s="48" t="s">
        <v>74</v>
      </c>
    </row>
    <row r="6" spans="2:8" ht="16" thickTop="1" x14ac:dyDescent="0.2">
      <c r="B6" s="43">
        <f ca="1">DATE(YEAR(TODAY()),RANDBETWEEN(MONTH(TODAY())-1,MONTH(TODAY())+1),RANDBETWEEN(1,28))</f>
        <v>43383</v>
      </c>
      <c r="C6" s="44" t="s">
        <v>66</v>
      </c>
      <c r="D6" s="44" t="s">
        <v>18</v>
      </c>
      <c r="E6" s="45">
        <v>94</v>
      </c>
      <c r="G6" s="34" t="s">
        <v>71</v>
      </c>
    </row>
    <row r="7" spans="2:8" x14ac:dyDescent="0.2">
      <c r="B7" s="37">
        <f t="shared" ref="B7:B16" ca="1" si="0">DATE(YEAR(TODAY()),RANDBETWEEN(MONTH(TODAY())-1,MONTH(TODAY())+1),RANDBETWEEN(1,28))</f>
        <v>43370</v>
      </c>
      <c r="C7" s="38" t="s">
        <v>66</v>
      </c>
      <c r="D7" s="38" t="s">
        <v>69</v>
      </c>
      <c r="E7" s="39">
        <v>78</v>
      </c>
      <c r="G7" s="34" t="s">
        <v>67</v>
      </c>
      <c r="H7" s="63">
        <f>COUNTIF(C:C,G7)</f>
        <v>3</v>
      </c>
    </row>
    <row r="8" spans="2:8" x14ac:dyDescent="0.2">
      <c r="B8" s="37">
        <f t="shared" ca="1" si="0"/>
        <v>43359</v>
      </c>
      <c r="C8" s="38" t="s">
        <v>67</v>
      </c>
      <c r="D8" s="38" t="s">
        <v>11</v>
      </c>
      <c r="E8" s="39">
        <v>146</v>
      </c>
    </row>
    <row r="9" spans="2:8" x14ac:dyDescent="0.2">
      <c r="B9" s="37">
        <f t="shared" ca="1" si="0"/>
        <v>43407</v>
      </c>
      <c r="C9" s="38" t="s">
        <v>68</v>
      </c>
      <c r="D9" s="38" t="s">
        <v>70</v>
      </c>
      <c r="E9" s="39">
        <v>79</v>
      </c>
      <c r="G9" s="34" t="s">
        <v>70</v>
      </c>
      <c r="H9" s="36">
        <f>COUNTIF(D:D,G9)</f>
        <v>2</v>
      </c>
    </row>
    <row r="10" spans="2:8" x14ac:dyDescent="0.2">
      <c r="B10" s="37">
        <f t="shared" ca="1" si="0"/>
        <v>43400</v>
      </c>
      <c r="C10" s="38" t="s">
        <v>66</v>
      </c>
      <c r="D10" s="38" t="s">
        <v>70</v>
      </c>
      <c r="E10" s="39">
        <v>129</v>
      </c>
    </row>
    <row r="11" spans="2:8" x14ac:dyDescent="0.2">
      <c r="B11" s="37">
        <f t="shared" ca="1" si="0"/>
        <v>43397</v>
      </c>
      <c r="C11" s="38" t="s">
        <v>68</v>
      </c>
      <c r="D11" s="38" t="s">
        <v>18</v>
      </c>
      <c r="E11" s="39">
        <v>99</v>
      </c>
      <c r="G11" s="34" t="s">
        <v>212</v>
      </c>
      <c r="H11" s="64">
        <f>COUNTIF(E:E,G11)</f>
        <v>5</v>
      </c>
    </row>
    <row r="12" spans="2:8" x14ac:dyDescent="0.2">
      <c r="B12" s="37">
        <f t="shared" ca="1" si="0"/>
        <v>43352</v>
      </c>
      <c r="C12" s="38" t="s">
        <v>67</v>
      </c>
      <c r="D12" s="38" t="s">
        <v>18</v>
      </c>
      <c r="E12" s="39">
        <v>80</v>
      </c>
    </row>
    <row r="13" spans="2:8" x14ac:dyDescent="0.2">
      <c r="B13" s="37">
        <f t="shared" ca="1" si="0"/>
        <v>43411</v>
      </c>
      <c r="C13" s="38" t="s">
        <v>67</v>
      </c>
      <c r="D13" s="38" t="s">
        <v>11</v>
      </c>
      <c r="E13" s="39">
        <v>123</v>
      </c>
    </row>
    <row r="14" spans="2:8" x14ac:dyDescent="0.2">
      <c r="B14" s="37">
        <f t="shared" ca="1" si="0"/>
        <v>43399</v>
      </c>
      <c r="C14" s="38" t="s">
        <v>66</v>
      </c>
      <c r="D14" s="38" t="s">
        <v>69</v>
      </c>
      <c r="E14" s="39">
        <v>110</v>
      </c>
    </row>
    <row r="15" spans="2:8" x14ac:dyDescent="0.2">
      <c r="B15" s="37">
        <f t="shared" ca="1" si="0"/>
        <v>43389</v>
      </c>
      <c r="C15" s="38" t="s">
        <v>66</v>
      </c>
      <c r="D15" s="38" t="s">
        <v>69</v>
      </c>
      <c r="E15" s="39">
        <v>52</v>
      </c>
    </row>
    <row r="16" spans="2:8" ht="16" thickBot="1" x14ac:dyDescent="0.25">
      <c r="B16" s="40">
        <f t="shared" ca="1" si="0"/>
        <v>43375</v>
      </c>
      <c r="C16" s="41" t="s">
        <v>68</v>
      </c>
      <c r="D16" s="41" t="s">
        <v>18</v>
      </c>
      <c r="E16" s="42">
        <v>135</v>
      </c>
    </row>
    <row r="17" ht="16" thickTop="1"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BH78"/>
  <sheetViews>
    <sheetView topLeftCell="A27" zoomScale="67" zoomScaleNormal="117" workbookViewId="0">
      <selection activeCell="E44" sqref="E44"/>
    </sheetView>
  </sheetViews>
  <sheetFormatPr baseColWidth="10" defaultRowHeight="15" x14ac:dyDescent="0.2"/>
  <cols>
    <col min="1" max="1" width="11.5" style="34" customWidth="1"/>
    <col min="2" max="2" width="14.1640625" style="34" bestFit="1" customWidth="1"/>
    <col min="3" max="4" width="10.83203125" style="34"/>
    <col min="5" max="5" width="24.1640625" style="34" customWidth="1"/>
    <col min="6" max="6" width="16.5" style="34" customWidth="1"/>
    <col min="7" max="7" width="21.5" style="34" customWidth="1"/>
    <col min="8" max="10" width="10.83203125" style="34"/>
    <col min="11" max="11" width="11.5" style="34" customWidth="1"/>
    <col min="12" max="16384" width="10.83203125" style="34"/>
  </cols>
  <sheetData>
    <row r="4" spans="2:60" ht="12.75" customHeight="1" x14ac:dyDescent="0.2"/>
    <row r="6" spans="2:60" x14ac:dyDescent="0.2">
      <c r="B6" s="8" t="s">
        <v>47</v>
      </c>
      <c r="C6" s="34" t="s">
        <v>63</v>
      </c>
      <c r="K6" s="34">
        <v>3</v>
      </c>
      <c r="L6" s="34">
        <v>4</v>
      </c>
      <c r="M6" s="34">
        <v>0</v>
      </c>
      <c r="N6" s="34">
        <v>2</v>
      </c>
      <c r="O6" s="34">
        <v>0</v>
      </c>
      <c r="P6" s="34">
        <v>1</v>
      </c>
      <c r="Q6" s="34">
        <v>1</v>
      </c>
      <c r="R6" s="34">
        <v>5</v>
      </c>
      <c r="S6" s="34">
        <v>2</v>
      </c>
      <c r="T6" s="34">
        <v>5</v>
      </c>
      <c r="U6" s="34">
        <v>4</v>
      </c>
      <c r="V6" s="34">
        <v>1</v>
      </c>
      <c r="W6" s="34">
        <v>8</v>
      </c>
      <c r="X6" s="34">
        <v>4</v>
      </c>
      <c r="Y6" s="34">
        <v>1</v>
      </c>
      <c r="Z6" s="34">
        <v>1</v>
      </c>
      <c r="AA6" s="34">
        <v>2</v>
      </c>
      <c r="AB6" s="34">
        <v>3</v>
      </c>
      <c r="AC6" s="34">
        <v>2</v>
      </c>
      <c r="AD6" s="34">
        <v>5</v>
      </c>
      <c r="AE6" s="34">
        <v>2</v>
      </c>
      <c r="AF6" s="34">
        <v>4</v>
      </c>
      <c r="AG6" s="34">
        <v>2</v>
      </c>
      <c r="AH6" s="34">
        <v>2</v>
      </c>
      <c r="AI6" s="34">
        <v>5</v>
      </c>
      <c r="AJ6" s="34">
        <v>2</v>
      </c>
      <c r="AK6" s="34">
        <v>2</v>
      </c>
      <c r="AL6" s="34">
        <v>3</v>
      </c>
      <c r="AM6" s="34">
        <v>2</v>
      </c>
      <c r="AN6" s="34">
        <v>3</v>
      </c>
      <c r="AO6" s="34">
        <v>7</v>
      </c>
      <c r="AP6" s="34">
        <v>3</v>
      </c>
      <c r="AQ6" s="34">
        <v>0</v>
      </c>
      <c r="AR6" s="34">
        <v>3</v>
      </c>
      <c r="AS6" s="34">
        <v>3</v>
      </c>
      <c r="AT6" s="34">
        <v>4</v>
      </c>
      <c r="AU6" s="34">
        <v>3</v>
      </c>
      <c r="AV6" s="34">
        <v>4</v>
      </c>
      <c r="AW6" s="34">
        <v>2</v>
      </c>
      <c r="AX6" s="34">
        <v>4</v>
      </c>
      <c r="AY6" s="34">
        <v>5</v>
      </c>
      <c r="AZ6" s="34">
        <v>2</v>
      </c>
      <c r="BA6" s="34">
        <v>2</v>
      </c>
      <c r="BB6" s="34">
        <v>6</v>
      </c>
      <c r="BC6" s="34">
        <v>6</v>
      </c>
      <c r="BD6" s="34">
        <v>6</v>
      </c>
      <c r="BE6" s="34">
        <v>7</v>
      </c>
      <c r="BF6" s="34">
        <v>3</v>
      </c>
      <c r="BG6" s="34">
        <v>2</v>
      </c>
      <c r="BH6" s="34">
        <v>9</v>
      </c>
    </row>
    <row r="7" spans="2:60" x14ac:dyDescent="0.2">
      <c r="B7" s="6"/>
    </row>
    <row r="8" spans="2:60" ht="19.5" customHeight="1" x14ac:dyDescent="0.2">
      <c r="B8" s="6"/>
    </row>
    <row r="10" spans="2:60" x14ac:dyDescent="0.2">
      <c r="B10" s="1"/>
    </row>
    <row r="11" spans="2:60" x14ac:dyDescent="0.2">
      <c r="B11" s="1"/>
    </row>
    <row r="12" spans="2:60" x14ac:dyDescent="0.2">
      <c r="B12" s="1"/>
    </row>
    <row r="13" spans="2:60" x14ac:dyDescent="0.2">
      <c r="B13" s="1"/>
    </row>
    <row r="14" spans="2:60" x14ac:dyDescent="0.2">
      <c r="B14" s="1"/>
    </row>
    <row r="15" spans="2:60" x14ac:dyDescent="0.2">
      <c r="B15" s="1"/>
    </row>
    <row r="16" spans="2:60" x14ac:dyDescent="0.2">
      <c r="B16" s="1"/>
    </row>
    <row r="17" spans="2:7" x14ac:dyDescent="0.2">
      <c r="B17" s="1"/>
    </row>
    <row r="18" spans="2:7" x14ac:dyDescent="0.2">
      <c r="B18" s="1"/>
    </row>
    <row r="19" spans="2:7" x14ac:dyDescent="0.2">
      <c r="B19" s="1"/>
    </row>
    <row r="20" spans="2:7" x14ac:dyDescent="0.2">
      <c r="B20" s="1"/>
    </row>
    <row r="21" spans="2:7" x14ac:dyDescent="0.2">
      <c r="B21" s="1"/>
    </row>
    <row r="22" spans="2:7" x14ac:dyDescent="0.2">
      <c r="B22" s="1"/>
    </row>
    <row r="23" spans="2:7" x14ac:dyDescent="0.2">
      <c r="B23" s="1"/>
    </row>
    <row r="24" spans="2:7" x14ac:dyDescent="0.2">
      <c r="B24" s="1"/>
    </row>
    <row r="25" spans="2:7" ht="18" customHeight="1" x14ac:dyDescent="0.2"/>
    <row r="27" spans="2:7" ht="44" customHeight="1" x14ac:dyDescent="0.2">
      <c r="E27"/>
      <c r="F27"/>
      <c r="G27" s="35"/>
    </row>
    <row r="28" spans="2:7" ht="44" customHeight="1" x14ac:dyDescent="0.2">
      <c r="E28"/>
      <c r="F28"/>
    </row>
    <row r="29" spans="2:7" x14ac:dyDescent="0.2">
      <c r="B29" s="34">
        <v>3</v>
      </c>
      <c r="E29"/>
      <c r="F29"/>
    </row>
    <row r="30" spans="2:7" x14ac:dyDescent="0.2">
      <c r="B30" s="34">
        <v>4</v>
      </c>
      <c r="E30"/>
      <c r="F30"/>
    </row>
    <row r="31" spans="2:7" x14ac:dyDescent="0.2">
      <c r="B31" s="34">
        <v>0</v>
      </c>
      <c r="E31"/>
      <c r="F31"/>
    </row>
    <row r="32" spans="2:7" x14ac:dyDescent="0.2">
      <c r="B32" s="34">
        <v>2</v>
      </c>
      <c r="E32"/>
      <c r="F32"/>
    </row>
    <row r="33" spans="2:6" x14ac:dyDescent="0.2">
      <c r="B33" s="34">
        <v>0</v>
      </c>
      <c r="E33"/>
      <c r="F33"/>
    </row>
    <row r="34" spans="2:6" x14ac:dyDescent="0.2">
      <c r="B34" s="34">
        <v>1</v>
      </c>
      <c r="E34"/>
      <c r="F34"/>
    </row>
    <row r="35" spans="2:6" x14ac:dyDescent="0.2">
      <c r="B35" s="34">
        <v>1</v>
      </c>
      <c r="E35"/>
      <c r="F35"/>
    </row>
    <row r="36" spans="2:6" x14ac:dyDescent="0.2">
      <c r="B36" s="34">
        <v>5</v>
      </c>
      <c r="E36"/>
      <c r="F36"/>
    </row>
    <row r="37" spans="2:6" x14ac:dyDescent="0.2">
      <c r="B37" s="34">
        <v>2</v>
      </c>
      <c r="E37"/>
      <c r="F37"/>
    </row>
    <row r="38" spans="2:6" x14ac:dyDescent="0.2">
      <c r="B38" s="34">
        <v>5</v>
      </c>
      <c r="E38"/>
      <c r="F38"/>
    </row>
    <row r="39" spans="2:6" x14ac:dyDescent="0.2">
      <c r="B39" s="34">
        <v>4</v>
      </c>
      <c r="E39"/>
      <c r="F39"/>
    </row>
    <row r="40" spans="2:6" x14ac:dyDescent="0.2">
      <c r="B40" s="34">
        <v>1</v>
      </c>
      <c r="E40"/>
      <c r="F40"/>
    </row>
    <row r="41" spans="2:6" x14ac:dyDescent="0.2">
      <c r="B41" s="34">
        <v>8</v>
      </c>
      <c r="E41"/>
      <c r="F41"/>
    </row>
    <row r="42" spans="2:6" x14ac:dyDescent="0.2">
      <c r="B42" s="34">
        <v>4</v>
      </c>
    </row>
    <row r="43" spans="2:6" x14ac:dyDescent="0.2">
      <c r="B43" s="34">
        <v>1</v>
      </c>
    </row>
    <row r="44" spans="2:6" x14ac:dyDescent="0.2">
      <c r="B44" s="34">
        <v>1</v>
      </c>
    </row>
    <row r="45" spans="2:6" x14ac:dyDescent="0.2">
      <c r="B45" s="34">
        <v>2</v>
      </c>
    </row>
    <row r="46" spans="2:6" x14ac:dyDescent="0.2">
      <c r="B46" s="34">
        <v>3</v>
      </c>
    </row>
    <row r="47" spans="2:6" x14ac:dyDescent="0.2">
      <c r="B47" s="34">
        <v>2</v>
      </c>
    </row>
    <row r="48" spans="2:6" x14ac:dyDescent="0.2">
      <c r="B48" s="34">
        <v>5</v>
      </c>
    </row>
    <row r="49" spans="2:2" x14ac:dyDescent="0.2">
      <c r="B49" s="34">
        <v>2</v>
      </c>
    </row>
    <row r="50" spans="2:2" x14ac:dyDescent="0.2">
      <c r="B50" s="34">
        <v>4</v>
      </c>
    </row>
    <row r="51" spans="2:2" x14ac:dyDescent="0.2">
      <c r="B51" s="34">
        <v>2</v>
      </c>
    </row>
    <row r="52" spans="2:2" x14ac:dyDescent="0.2">
      <c r="B52" s="34">
        <v>2</v>
      </c>
    </row>
    <row r="53" spans="2:2" x14ac:dyDescent="0.2">
      <c r="B53" s="34">
        <v>5</v>
      </c>
    </row>
    <row r="54" spans="2:2" x14ac:dyDescent="0.2">
      <c r="B54" s="34">
        <v>2</v>
      </c>
    </row>
    <row r="55" spans="2:2" x14ac:dyDescent="0.2">
      <c r="B55" s="34">
        <v>2</v>
      </c>
    </row>
    <row r="56" spans="2:2" x14ac:dyDescent="0.2">
      <c r="B56" s="34">
        <v>3</v>
      </c>
    </row>
    <row r="57" spans="2:2" x14ac:dyDescent="0.2">
      <c r="B57" s="34">
        <v>2</v>
      </c>
    </row>
    <row r="58" spans="2:2" x14ac:dyDescent="0.2">
      <c r="B58" s="34">
        <v>3</v>
      </c>
    </row>
    <row r="59" spans="2:2" x14ac:dyDescent="0.2">
      <c r="B59" s="34">
        <v>7</v>
      </c>
    </row>
    <row r="60" spans="2:2" x14ac:dyDescent="0.2">
      <c r="B60" s="34">
        <v>3</v>
      </c>
    </row>
    <row r="61" spans="2:2" x14ac:dyDescent="0.2">
      <c r="B61" s="34">
        <v>0</v>
      </c>
    </row>
    <row r="62" spans="2:2" x14ac:dyDescent="0.2">
      <c r="B62" s="34">
        <v>3</v>
      </c>
    </row>
    <row r="63" spans="2:2" x14ac:dyDescent="0.2">
      <c r="B63" s="34">
        <v>3</v>
      </c>
    </row>
    <row r="64" spans="2:2" x14ac:dyDescent="0.2">
      <c r="B64" s="34">
        <v>4</v>
      </c>
    </row>
    <row r="65" spans="2:2" x14ac:dyDescent="0.2">
      <c r="B65" s="34">
        <v>3</v>
      </c>
    </row>
    <row r="66" spans="2:2" x14ac:dyDescent="0.2">
      <c r="B66" s="34">
        <v>4</v>
      </c>
    </row>
    <row r="67" spans="2:2" x14ac:dyDescent="0.2">
      <c r="B67" s="34">
        <v>2</v>
      </c>
    </row>
    <row r="68" spans="2:2" x14ac:dyDescent="0.2">
      <c r="B68" s="34">
        <v>4</v>
      </c>
    </row>
    <row r="69" spans="2:2" x14ac:dyDescent="0.2">
      <c r="B69" s="34">
        <v>5</v>
      </c>
    </row>
    <row r="70" spans="2:2" x14ac:dyDescent="0.2">
      <c r="B70" s="34">
        <v>2</v>
      </c>
    </row>
    <row r="71" spans="2:2" x14ac:dyDescent="0.2">
      <c r="B71" s="34">
        <v>2</v>
      </c>
    </row>
    <row r="72" spans="2:2" x14ac:dyDescent="0.2">
      <c r="B72" s="34">
        <v>6</v>
      </c>
    </row>
    <row r="73" spans="2:2" x14ac:dyDescent="0.2">
      <c r="B73" s="34">
        <v>6</v>
      </c>
    </row>
    <row r="74" spans="2:2" x14ac:dyDescent="0.2">
      <c r="B74" s="34">
        <v>6</v>
      </c>
    </row>
    <row r="75" spans="2:2" x14ac:dyDescent="0.2">
      <c r="B75" s="34">
        <v>7</v>
      </c>
    </row>
    <row r="76" spans="2:2" x14ac:dyDescent="0.2">
      <c r="B76" s="34">
        <v>3</v>
      </c>
    </row>
    <row r="77" spans="2:2" x14ac:dyDescent="0.2">
      <c r="B77" s="34">
        <v>2</v>
      </c>
    </row>
    <row r="78" spans="2:2" x14ac:dyDescent="0.2">
      <c r="B78" s="34">
        <v>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4:G41"/>
  <sheetViews>
    <sheetView showGridLines="0" tabSelected="1" workbookViewId="0"/>
  </sheetViews>
  <sheetFormatPr baseColWidth="10" defaultRowHeight="15" x14ac:dyDescent="0.2"/>
  <cols>
    <col min="1" max="1" width="11.5" style="34" customWidth="1"/>
    <col min="2" max="2" width="14.1640625" style="34" bestFit="1" customWidth="1"/>
    <col min="3" max="4" width="10.83203125" style="34"/>
    <col min="5" max="5" width="30.83203125" style="34" customWidth="1"/>
    <col min="6" max="6" width="22" style="34" customWidth="1"/>
    <col min="7" max="7" width="6.83203125" style="34" customWidth="1"/>
    <col min="8" max="10" width="10.83203125" style="34"/>
    <col min="11" max="11" width="11.5" style="34" customWidth="1"/>
    <col min="12" max="16384" width="10.83203125" style="34"/>
  </cols>
  <sheetData>
    <row r="4" spans="2:3" ht="12.75" customHeight="1" x14ac:dyDescent="0.2"/>
    <row r="6" spans="2:3" x14ac:dyDescent="0.2">
      <c r="B6" s="8" t="s">
        <v>47</v>
      </c>
      <c r="C6" s="34" t="s">
        <v>63</v>
      </c>
    </row>
    <row r="7" spans="2:3" x14ac:dyDescent="0.2">
      <c r="B7" s="6"/>
    </row>
    <row r="8" spans="2:3" x14ac:dyDescent="0.2">
      <c r="B8" s="6"/>
    </row>
    <row r="10" spans="2:3" x14ac:dyDescent="0.2">
      <c r="B10" s="1"/>
    </row>
    <row r="11" spans="2:3" x14ac:dyDescent="0.2">
      <c r="B11" s="1"/>
    </row>
    <row r="12" spans="2:3" x14ac:dyDescent="0.2">
      <c r="B12" s="1"/>
    </row>
    <row r="13" spans="2:3" x14ac:dyDescent="0.2">
      <c r="B13" s="1"/>
    </row>
    <row r="14" spans="2:3" x14ac:dyDescent="0.2">
      <c r="B14" s="1"/>
    </row>
    <row r="15" spans="2:3" x14ac:dyDescent="0.2">
      <c r="B15" s="1"/>
    </row>
    <row r="16" spans="2:3" x14ac:dyDescent="0.2">
      <c r="B16" s="1"/>
    </row>
    <row r="17" spans="2:7" x14ac:dyDescent="0.2">
      <c r="B17" s="1"/>
    </row>
    <row r="18" spans="2:7" x14ac:dyDescent="0.2">
      <c r="B18" s="1"/>
    </row>
    <row r="19" spans="2:7" x14ac:dyDescent="0.2">
      <c r="B19" s="1"/>
    </row>
    <row r="20" spans="2:7" x14ac:dyDescent="0.2">
      <c r="B20" s="1"/>
    </row>
    <row r="21" spans="2:7" x14ac:dyDescent="0.2">
      <c r="B21" s="1"/>
    </row>
    <row r="22" spans="2:7" x14ac:dyDescent="0.2">
      <c r="B22" s="1"/>
    </row>
    <row r="23" spans="2:7" x14ac:dyDescent="0.2">
      <c r="B23" s="1"/>
    </row>
    <row r="24" spans="2:7" x14ac:dyDescent="0.2">
      <c r="B24" s="1"/>
    </row>
    <row r="27" spans="2:7" x14ac:dyDescent="0.2">
      <c r="E27"/>
      <c r="F27"/>
      <c r="G27" s="35"/>
    </row>
    <row r="28" spans="2:7" x14ac:dyDescent="0.2">
      <c r="E28"/>
      <c r="F28"/>
    </row>
    <row r="29" spans="2:7" x14ac:dyDescent="0.2">
      <c r="E29"/>
      <c r="F29"/>
    </row>
    <row r="30" spans="2:7" x14ac:dyDescent="0.2">
      <c r="E30"/>
      <c r="F30"/>
    </row>
    <row r="31" spans="2:7" x14ac:dyDescent="0.2">
      <c r="E31"/>
      <c r="F31"/>
    </row>
    <row r="32" spans="2:7" x14ac:dyDescent="0.2">
      <c r="E32"/>
      <c r="F32"/>
    </row>
    <row r="33" spans="5:6" x14ac:dyDescent="0.2">
      <c r="E33"/>
      <c r="F33"/>
    </row>
    <row r="34" spans="5:6" x14ac:dyDescent="0.2">
      <c r="E34"/>
      <c r="F34"/>
    </row>
    <row r="35" spans="5:6" x14ac:dyDescent="0.2">
      <c r="E35"/>
      <c r="F35"/>
    </row>
    <row r="36" spans="5:6" x14ac:dyDescent="0.2">
      <c r="E36"/>
      <c r="F36"/>
    </row>
    <row r="37" spans="5:6" x14ac:dyDescent="0.2">
      <c r="E37"/>
      <c r="F37"/>
    </row>
    <row r="38" spans="5:6" x14ac:dyDescent="0.2">
      <c r="E38"/>
      <c r="F38"/>
    </row>
    <row r="39" spans="5:6" x14ac:dyDescent="0.2">
      <c r="E39"/>
      <c r="F39"/>
    </row>
    <row r="40" spans="5:6" x14ac:dyDescent="0.2">
      <c r="E40"/>
      <c r="F40"/>
    </row>
    <row r="41" spans="5:6" x14ac:dyDescent="0.2">
      <c r="E41"/>
      <c r="F4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T34"/>
  <sheetViews>
    <sheetView topLeftCell="B1" workbookViewId="0">
      <selection activeCell="N7" sqref="N7"/>
    </sheetView>
  </sheetViews>
  <sheetFormatPr baseColWidth="10" defaultRowHeight="15" x14ac:dyDescent="0.2"/>
  <cols>
    <col min="2" max="2" width="12.33203125" bestFit="1" customWidth="1"/>
    <col min="3" max="3" width="7.83203125" bestFit="1" customWidth="1"/>
    <col min="4" max="4" width="0" hidden="1" customWidth="1"/>
    <col min="5" max="5" width="7.33203125" bestFit="1" customWidth="1"/>
    <col min="6" max="6" width="7.83203125" bestFit="1" customWidth="1"/>
    <col min="7" max="7" width="8.1640625" bestFit="1" customWidth="1"/>
    <col min="14" max="14" width="12.33203125" style="34" bestFit="1" customWidth="1"/>
    <col min="15" max="15" width="7.83203125" style="34" bestFit="1" customWidth="1"/>
    <col min="16" max="16" width="0" style="34" hidden="1" customWidth="1"/>
    <col min="17" max="17" width="7.33203125" style="34" bestFit="1" customWidth="1"/>
    <col min="18" max="18" width="7.83203125" style="34" bestFit="1" customWidth="1"/>
    <col min="19" max="19" width="8.1640625" style="34" bestFit="1" customWidth="1"/>
  </cols>
  <sheetData>
    <row r="6" spans="2:20" x14ac:dyDescent="0.2">
      <c r="B6" s="7" t="s">
        <v>19</v>
      </c>
      <c r="C6" s="7" t="s">
        <v>20</v>
      </c>
      <c r="D6" s="7" t="s">
        <v>21</v>
      </c>
      <c r="E6" s="7" t="s">
        <v>22</v>
      </c>
      <c r="F6" s="7" t="s">
        <v>23</v>
      </c>
      <c r="G6" s="7" t="s">
        <v>24</v>
      </c>
      <c r="N6" s="7" t="s">
        <v>19</v>
      </c>
      <c r="O6" s="7" t="s">
        <v>20</v>
      </c>
      <c r="P6" s="7" t="s">
        <v>21</v>
      </c>
      <c r="Q6" s="7" t="s">
        <v>22</v>
      </c>
      <c r="R6" s="7" t="s">
        <v>23</v>
      </c>
      <c r="S6" s="7" t="s">
        <v>24</v>
      </c>
      <c r="T6" s="7"/>
    </row>
    <row r="7" spans="2:20" x14ac:dyDescent="0.2">
      <c r="B7" t="s">
        <v>32</v>
      </c>
      <c r="C7" t="s">
        <v>26</v>
      </c>
      <c r="D7">
        <v>1</v>
      </c>
      <c r="E7">
        <f t="shared" ref="E7:E34" ca="1" si="0">YEAR(TODAY())-D7</f>
        <v>2017</v>
      </c>
      <c r="F7" t="s">
        <v>33</v>
      </c>
      <c r="G7">
        <v>172.71</v>
      </c>
      <c r="I7" s="1"/>
      <c r="N7" s="34" t="s">
        <v>37</v>
      </c>
      <c r="O7" s="34" t="s">
        <v>26</v>
      </c>
      <c r="P7" s="34">
        <v>0</v>
      </c>
      <c r="Q7" s="34">
        <f t="shared" ref="Q7:Q34" ca="1" si="1">YEAR(TODAY())-P7</f>
        <v>2018</v>
      </c>
      <c r="R7" s="34" t="s">
        <v>27</v>
      </c>
      <c r="S7" s="34">
        <v>84</v>
      </c>
    </row>
    <row r="8" spans="2:20" x14ac:dyDescent="0.2">
      <c r="B8" t="s">
        <v>36</v>
      </c>
      <c r="C8" t="s">
        <v>26</v>
      </c>
      <c r="D8">
        <v>1</v>
      </c>
      <c r="E8">
        <f t="shared" ca="1" si="0"/>
        <v>2017</v>
      </c>
      <c r="F8" t="s">
        <v>31</v>
      </c>
      <c r="G8">
        <v>159.58000000000001</v>
      </c>
      <c r="I8" s="1"/>
      <c r="N8" s="34" t="s">
        <v>37</v>
      </c>
      <c r="O8" s="34" t="s">
        <v>26</v>
      </c>
      <c r="P8" s="34">
        <v>1</v>
      </c>
      <c r="Q8" s="34">
        <f t="shared" ca="1" si="1"/>
        <v>2017</v>
      </c>
      <c r="R8" s="34" t="s">
        <v>27</v>
      </c>
      <c r="S8" s="34">
        <v>113.12</v>
      </c>
      <c r="T8" s="34"/>
    </row>
    <row r="9" spans="2:20" x14ac:dyDescent="0.2">
      <c r="B9" t="s">
        <v>30</v>
      </c>
      <c r="C9" t="s">
        <v>26</v>
      </c>
      <c r="D9">
        <v>1</v>
      </c>
      <c r="E9">
        <f t="shared" ca="1" si="0"/>
        <v>2017</v>
      </c>
      <c r="F9" t="s">
        <v>31</v>
      </c>
      <c r="G9">
        <v>140.38999999999999</v>
      </c>
      <c r="I9" s="1"/>
      <c r="N9" s="34" t="s">
        <v>37</v>
      </c>
      <c r="O9" s="34" t="s">
        <v>26</v>
      </c>
      <c r="P9" s="34">
        <v>1</v>
      </c>
      <c r="Q9" s="34">
        <f t="shared" ca="1" si="1"/>
        <v>2017</v>
      </c>
      <c r="R9" s="34" t="s">
        <v>33</v>
      </c>
      <c r="S9" s="34">
        <v>134.33000000000001</v>
      </c>
      <c r="T9" s="34"/>
    </row>
    <row r="10" spans="2:20" x14ac:dyDescent="0.2">
      <c r="B10" t="s">
        <v>37</v>
      </c>
      <c r="C10" t="s">
        <v>26</v>
      </c>
      <c r="D10">
        <v>1</v>
      </c>
      <c r="E10">
        <f t="shared" ca="1" si="0"/>
        <v>2017</v>
      </c>
      <c r="F10" t="s">
        <v>33</v>
      </c>
      <c r="G10">
        <v>134.33000000000001</v>
      </c>
      <c r="I10" s="1"/>
      <c r="N10" s="34" t="s">
        <v>37</v>
      </c>
      <c r="O10" s="34" t="s">
        <v>26</v>
      </c>
      <c r="P10" s="34">
        <v>0</v>
      </c>
      <c r="Q10" s="34">
        <f t="shared" ca="1" si="1"/>
        <v>2018</v>
      </c>
      <c r="R10" s="34" t="s">
        <v>33</v>
      </c>
      <c r="S10" s="34">
        <v>99.75</v>
      </c>
      <c r="T10" s="34"/>
    </row>
    <row r="11" spans="2:20" x14ac:dyDescent="0.2">
      <c r="B11" t="s">
        <v>28</v>
      </c>
      <c r="C11" t="s">
        <v>26</v>
      </c>
      <c r="D11">
        <v>1</v>
      </c>
      <c r="E11">
        <f t="shared" ca="1" si="0"/>
        <v>2017</v>
      </c>
      <c r="F11" t="s">
        <v>29</v>
      </c>
      <c r="G11">
        <v>131.30000000000001</v>
      </c>
      <c r="I11" s="1"/>
      <c r="N11" s="34" t="s">
        <v>46</v>
      </c>
      <c r="O11" s="34" t="s">
        <v>39</v>
      </c>
      <c r="P11" s="34">
        <v>0</v>
      </c>
      <c r="Q11" s="34">
        <f t="shared" ca="1" si="1"/>
        <v>2018</v>
      </c>
      <c r="R11" s="34" t="s">
        <v>31</v>
      </c>
      <c r="S11" s="34">
        <v>75.75</v>
      </c>
      <c r="T11" s="34"/>
    </row>
    <row r="12" spans="2:20" x14ac:dyDescent="0.2">
      <c r="B12" t="s">
        <v>32</v>
      </c>
      <c r="C12" t="s">
        <v>26</v>
      </c>
      <c r="D12">
        <v>0</v>
      </c>
      <c r="E12">
        <f t="shared" ca="1" si="0"/>
        <v>2018</v>
      </c>
      <c r="F12" t="s">
        <v>33</v>
      </c>
      <c r="G12">
        <v>128.25</v>
      </c>
      <c r="I12" s="1"/>
      <c r="N12" s="34" t="s">
        <v>46</v>
      </c>
      <c r="O12" s="34" t="s">
        <v>39</v>
      </c>
      <c r="P12" s="34">
        <v>0</v>
      </c>
      <c r="Q12" s="34">
        <f t="shared" ca="1" si="1"/>
        <v>2018</v>
      </c>
      <c r="R12" s="34" t="s">
        <v>31</v>
      </c>
      <c r="S12" s="34">
        <v>86.25</v>
      </c>
      <c r="T12" s="34"/>
    </row>
    <row r="13" spans="2:20" x14ac:dyDescent="0.2">
      <c r="B13" t="s">
        <v>36</v>
      </c>
      <c r="C13" t="s">
        <v>26</v>
      </c>
      <c r="D13">
        <v>0</v>
      </c>
      <c r="E13">
        <f t="shared" ca="1" si="0"/>
        <v>2018</v>
      </c>
      <c r="F13" t="s">
        <v>31</v>
      </c>
      <c r="G13">
        <v>118.5</v>
      </c>
      <c r="I13" s="1"/>
      <c r="N13" s="34" t="s">
        <v>46</v>
      </c>
      <c r="O13" s="34" t="s">
        <v>39</v>
      </c>
      <c r="P13" s="34">
        <v>1</v>
      </c>
      <c r="Q13" s="34">
        <f t="shared" ca="1" si="1"/>
        <v>2017</v>
      </c>
      <c r="R13" s="34" t="s">
        <v>27</v>
      </c>
      <c r="S13" s="34">
        <v>130.29</v>
      </c>
      <c r="T13" s="34"/>
    </row>
    <row r="14" spans="2:20" x14ac:dyDescent="0.2">
      <c r="B14" t="s">
        <v>34</v>
      </c>
      <c r="C14" t="s">
        <v>26</v>
      </c>
      <c r="D14">
        <v>1</v>
      </c>
      <c r="E14">
        <f t="shared" ca="1" si="0"/>
        <v>2017</v>
      </c>
      <c r="F14" t="s">
        <v>27</v>
      </c>
      <c r="G14">
        <v>113.12</v>
      </c>
      <c r="I14" s="1"/>
      <c r="N14" s="34" t="s">
        <v>46</v>
      </c>
      <c r="O14" s="34" t="s">
        <v>39</v>
      </c>
      <c r="P14" s="34">
        <v>1</v>
      </c>
      <c r="Q14" s="34">
        <f t="shared" ca="1" si="1"/>
        <v>2017</v>
      </c>
      <c r="R14" s="34" t="s">
        <v>27</v>
      </c>
      <c r="S14" s="34">
        <v>104.03</v>
      </c>
      <c r="T14" s="34"/>
    </row>
    <row r="15" spans="2:20" x14ac:dyDescent="0.2">
      <c r="B15" t="s">
        <v>25</v>
      </c>
      <c r="C15" t="s">
        <v>26</v>
      </c>
      <c r="D15">
        <v>1</v>
      </c>
      <c r="E15">
        <f t="shared" ca="1" si="0"/>
        <v>2017</v>
      </c>
      <c r="F15" t="s">
        <v>27</v>
      </c>
      <c r="G15">
        <v>109.08</v>
      </c>
      <c r="I15" s="1"/>
      <c r="N15" s="34" t="s">
        <v>46</v>
      </c>
      <c r="O15" s="34" t="s">
        <v>39</v>
      </c>
      <c r="P15" s="34">
        <v>0</v>
      </c>
      <c r="Q15" s="34">
        <f t="shared" ca="1" si="1"/>
        <v>2018</v>
      </c>
      <c r="R15" s="34" t="s">
        <v>27</v>
      </c>
      <c r="S15" s="34">
        <v>96.75</v>
      </c>
      <c r="T15" s="34"/>
    </row>
    <row r="16" spans="2:20" x14ac:dyDescent="0.2">
      <c r="B16" t="s">
        <v>30</v>
      </c>
      <c r="C16" t="s">
        <v>26</v>
      </c>
      <c r="D16">
        <v>0</v>
      </c>
      <c r="E16">
        <f t="shared" ca="1" si="0"/>
        <v>2018</v>
      </c>
      <c r="F16" t="s">
        <v>31</v>
      </c>
      <c r="G16">
        <v>104.25</v>
      </c>
      <c r="I16" s="1"/>
      <c r="N16" s="34" t="s">
        <v>46</v>
      </c>
      <c r="O16" s="34" t="s">
        <v>39</v>
      </c>
      <c r="P16" s="34">
        <v>0</v>
      </c>
      <c r="Q16" s="34">
        <f t="shared" ca="1" si="1"/>
        <v>2018</v>
      </c>
      <c r="R16" s="34" t="s">
        <v>27</v>
      </c>
      <c r="S16" s="34">
        <v>77.25</v>
      </c>
      <c r="T16" s="34"/>
    </row>
    <row r="17" spans="2:20" x14ac:dyDescent="0.2">
      <c r="B17" t="s">
        <v>35</v>
      </c>
      <c r="C17" t="s">
        <v>26</v>
      </c>
      <c r="D17">
        <v>1</v>
      </c>
      <c r="E17">
        <f t="shared" ca="1" si="0"/>
        <v>2017</v>
      </c>
      <c r="F17" t="s">
        <v>29</v>
      </c>
      <c r="G17">
        <v>101</v>
      </c>
      <c r="I17" s="1"/>
      <c r="N17" s="34" t="s">
        <v>30</v>
      </c>
      <c r="O17" s="34" t="s">
        <v>26</v>
      </c>
      <c r="P17" s="34">
        <v>0</v>
      </c>
      <c r="Q17" s="34">
        <f t="shared" ca="1" si="1"/>
        <v>2018</v>
      </c>
      <c r="R17" s="34" t="s">
        <v>31</v>
      </c>
      <c r="S17" s="34">
        <v>118.5</v>
      </c>
      <c r="T17" s="34"/>
    </row>
    <row r="18" spans="2:20" x14ac:dyDescent="0.2">
      <c r="B18" t="s">
        <v>37</v>
      </c>
      <c r="C18" t="s">
        <v>26</v>
      </c>
      <c r="D18">
        <v>0</v>
      </c>
      <c r="E18">
        <f t="shared" ca="1" si="0"/>
        <v>2018</v>
      </c>
      <c r="F18" t="s">
        <v>33</v>
      </c>
      <c r="G18">
        <v>99.75</v>
      </c>
      <c r="I18" s="1"/>
      <c r="N18" s="34" t="s">
        <v>30</v>
      </c>
      <c r="O18" s="34" t="s">
        <v>26</v>
      </c>
      <c r="P18" s="34">
        <v>1</v>
      </c>
      <c r="Q18" s="34">
        <f t="shared" ca="1" si="1"/>
        <v>2017</v>
      </c>
      <c r="R18" s="34" t="s">
        <v>31</v>
      </c>
      <c r="S18" s="34">
        <v>159.58000000000001</v>
      </c>
      <c r="T18" s="34"/>
    </row>
    <row r="19" spans="2:20" x14ac:dyDescent="0.2">
      <c r="B19" t="s">
        <v>34</v>
      </c>
      <c r="C19" t="s">
        <v>26</v>
      </c>
      <c r="D19">
        <v>0</v>
      </c>
      <c r="E19">
        <f t="shared" ca="1" si="0"/>
        <v>2018</v>
      </c>
      <c r="F19" t="s">
        <v>27</v>
      </c>
      <c r="G19">
        <v>84</v>
      </c>
      <c r="I19" s="1"/>
      <c r="N19" s="34" t="s">
        <v>30</v>
      </c>
      <c r="O19" s="34" t="s">
        <v>26</v>
      </c>
      <c r="P19" s="34">
        <v>0</v>
      </c>
      <c r="Q19" s="34">
        <f t="shared" ca="1" si="1"/>
        <v>2018</v>
      </c>
      <c r="R19" s="34" t="s">
        <v>31</v>
      </c>
      <c r="S19" s="34">
        <v>104.25</v>
      </c>
      <c r="T19" s="34"/>
    </row>
    <row r="20" spans="2:20" x14ac:dyDescent="0.2">
      <c r="B20" t="s">
        <v>35</v>
      </c>
      <c r="C20" t="s">
        <v>26</v>
      </c>
      <c r="D20">
        <v>0</v>
      </c>
      <c r="E20">
        <f t="shared" ca="1" si="0"/>
        <v>2018</v>
      </c>
      <c r="F20" t="s">
        <v>29</v>
      </c>
      <c r="G20">
        <v>75</v>
      </c>
      <c r="I20" s="1"/>
      <c r="N20" s="34" t="s">
        <v>30</v>
      </c>
      <c r="O20" s="34" t="s">
        <v>26</v>
      </c>
      <c r="P20" s="34">
        <v>1</v>
      </c>
      <c r="Q20" s="34">
        <f t="shared" ca="1" si="1"/>
        <v>2017</v>
      </c>
      <c r="R20" s="34" t="s">
        <v>31</v>
      </c>
      <c r="S20" s="34">
        <v>140.38999999999999</v>
      </c>
      <c r="T20" s="34"/>
    </row>
    <row r="21" spans="2:20" x14ac:dyDescent="0.2">
      <c r="B21" t="s">
        <v>38</v>
      </c>
      <c r="C21" t="s">
        <v>39</v>
      </c>
      <c r="D21">
        <v>1</v>
      </c>
      <c r="E21">
        <f t="shared" ca="1" si="0"/>
        <v>2017</v>
      </c>
      <c r="F21" t="s">
        <v>27</v>
      </c>
      <c r="G21">
        <v>130.29</v>
      </c>
      <c r="N21" s="34" t="s">
        <v>42</v>
      </c>
      <c r="O21" s="34" t="s">
        <v>39</v>
      </c>
      <c r="P21" s="34">
        <v>1</v>
      </c>
      <c r="Q21" s="34">
        <f t="shared" ca="1" si="1"/>
        <v>2017</v>
      </c>
      <c r="R21" s="34" t="s">
        <v>31</v>
      </c>
      <c r="S21" s="34">
        <v>102.01</v>
      </c>
      <c r="T21" s="34"/>
    </row>
    <row r="22" spans="2:20" x14ac:dyDescent="0.2">
      <c r="B22" t="s">
        <v>40</v>
      </c>
      <c r="C22" t="s">
        <v>39</v>
      </c>
      <c r="D22">
        <v>1</v>
      </c>
      <c r="E22">
        <f t="shared" ca="1" si="0"/>
        <v>2017</v>
      </c>
      <c r="F22" t="s">
        <v>29</v>
      </c>
      <c r="G22">
        <v>119.18</v>
      </c>
      <c r="N22" s="34" t="s">
        <v>42</v>
      </c>
      <c r="O22" s="34" t="s">
        <v>39</v>
      </c>
      <c r="P22" s="34">
        <v>0</v>
      </c>
      <c r="Q22" s="34">
        <f t="shared" ca="1" si="1"/>
        <v>2018</v>
      </c>
      <c r="R22" s="34" t="s">
        <v>31</v>
      </c>
      <c r="S22" s="34">
        <v>87</v>
      </c>
      <c r="T22" s="34"/>
    </row>
    <row r="23" spans="2:20" x14ac:dyDescent="0.2">
      <c r="B23" t="s">
        <v>43</v>
      </c>
      <c r="C23" t="s">
        <v>39</v>
      </c>
      <c r="D23">
        <v>1</v>
      </c>
      <c r="E23">
        <f t="shared" ca="1" si="0"/>
        <v>2017</v>
      </c>
      <c r="F23" t="s">
        <v>27</v>
      </c>
      <c r="G23">
        <v>108.07</v>
      </c>
      <c r="N23" s="34" t="s">
        <v>42</v>
      </c>
      <c r="O23" s="34" t="s">
        <v>39</v>
      </c>
      <c r="P23" s="34">
        <v>0</v>
      </c>
      <c r="Q23" s="34">
        <f t="shared" ca="1" si="1"/>
        <v>2018</v>
      </c>
      <c r="R23" s="34" t="s">
        <v>33</v>
      </c>
      <c r="S23" s="34">
        <v>78.75</v>
      </c>
      <c r="T23" s="34"/>
    </row>
    <row r="24" spans="2:20" x14ac:dyDescent="0.2">
      <c r="B24" t="s">
        <v>42</v>
      </c>
      <c r="C24" t="s">
        <v>39</v>
      </c>
      <c r="D24">
        <v>1</v>
      </c>
      <c r="E24">
        <f t="shared" ca="1" si="0"/>
        <v>2017</v>
      </c>
      <c r="F24" t="s">
        <v>33</v>
      </c>
      <c r="G24">
        <v>106.05</v>
      </c>
      <c r="N24" s="34" t="s">
        <v>42</v>
      </c>
      <c r="O24" s="34" t="s">
        <v>39</v>
      </c>
      <c r="P24" s="34">
        <v>0</v>
      </c>
      <c r="Q24" s="34">
        <f t="shared" ca="1" si="1"/>
        <v>2018</v>
      </c>
      <c r="R24" s="34" t="s">
        <v>33</v>
      </c>
      <c r="S24" s="34">
        <v>128.25</v>
      </c>
      <c r="T24" s="34"/>
    </row>
    <row r="25" spans="2:20" x14ac:dyDescent="0.2">
      <c r="B25" t="s">
        <v>44</v>
      </c>
      <c r="C25" t="s">
        <v>39</v>
      </c>
      <c r="D25">
        <v>1</v>
      </c>
      <c r="E25">
        <f t="shared" ca="1" si="0"/>
        <v>2017</v>
      </c>
      <c r="F25" t="s">
        <v>29</v>
      </c>
      <c r="G25">
        <v>104.03</v>
      </c>
      <c r="N25" s="34" t="s">
        <v>42</v>
      </c>
      <c r="O25" s="34" t="s">
        <v>39</v>
      </c>
      <c r="P25" s="34">
        <v>1</v>
      </c>
      <c r="Q25" s="34">
        <f t="shared" ca="1" si="1"/>
        <v>2017</v>
      </c>
      <c r="R25" s="34" t="s">
        <v>33</v>
      </c>
      <c r="S25" s="34">
        <v>106.05</v>
      </c>
      <c r="T25" s="34"/>
    </row>
    <row r="26" spans="2:20" x14ac:dyDescent="0.2">
      <c r="B26" t="s">
        <v>41</v>
      </c>
      <c r="C26" t="s">
        <v>39</v>
      </c>
      <c r="D26">
        <v>1</v>
      </c>
      <c r="E26">
        <f t="shared" ca="1" si="0"/>
        <v>2017</v>
      </c>
      <c r="F26" t="s">
        <v>31</v>
      </c>
      <c r="G26">
        <v>102.01</v>
      </c>
      <c r="N26" s="34" t="s">
        <v>42</v>
      </c>
      <c r="O26" s="34" t="s">
        <v>39</v>
      </c>
      <c r="P26" s="34">
        <v>1</v>
      </c>
      <c r="Q26" s="34">
        <f t="shared" ca="1" si="1"/>
        <v>2017</v>
      </c>
      <c r="R26" s="34" t="s">
        <v>33</v>
      </c>
      <c r="S26" s="34">
        <v>172.71</v>
      </c>
      <c r="T26" s="34"/>
    </row>
    <row r="27" spans="2:20" x14ac:dyDescent="0.2">
      <c r="B27" t="s">
        <v>38</v>
      </c>
      <c r="C27" t="s">
        <v>39</v>
      </c>
      <c r="D27">
        <v>0</v>
      </c>
      <c r="E27">
        <f t="shared" ca="1" si="0"/>
        <v>2018</v>
      </c>
      <c r="F27" t="s">
        <v>27</v>
      </c>
      <c r="G27">
        <v>96.75</v>
      </c>
      <c r="N27" s="34" t="s">
        <v>43</v>
      </c>
      <c r="O27" s="34" t="s">
        <v>39</v>
      </c>
      <c r="P27" s="34">
        <v>0</v>
      </c>
      <c r="Q27" s="34">
        <f t="shared" ca="1" si="1"/>
        <v>2018</v>
      </c>
      <c r="R27" s="34" t="s">
        <v>31</v>
      </c>
      <c r="S27" s="34">
        <v>80.25</v>
      </c>
      <c r="T27" s="34"/>
    </row>
    <row r="28" spans="2:20" x14ac:dyDescent="0.2">
      <c r="B28" t="s">
        <v>40</v>
      </c>
      <c r="C28" t="s">
        <v>39</v>
      </c>
      <c r="D28">
        <v>0</v>
      </c>
      <c r="E28">
        <f t="shared" ca="1" si="0"/>
        <v>2018</v>
      </c>
      <c r="F28" t="s">
        <v>29</v>
      </c>
      <c r="G28">
        <v>88.5</v>
      </c>
      <c r="N28" s="34" t="s">
        <v>43</v>
      </c>
      <c r="O28" s="34" t="s">
        <v>39</v>
      </c>
      <c r="P28" s="34">
        <v>1</v>
      </c>
      <c r="Q28" s="34">
        <f t="shared" ca="1" si="1"/>
        <v>2017</v>
      </c>
      <c r="R28" s="34" t="s">
        <v>31</v>
      </c>
      <c r="S28" s="34">
        <v>108.07</v>
      </c>
      <c r="T28" s="34"/>
    </row>
    <row r="29" spans="2:20" x14ac:dyDescent="0.2">
      <c r="B29" t="s">
        <v>45</v>
      </c>
      <c r="C29" t="s">
        <v>39</v>
      </c>
      <c r="D29">
        <v>0</v>
      </c>
      <c r="E29">
        <f t="shared" ca="1" si="0"/>
        <v>2018</v>
      </c>
      <c r="F29" t="s">
        <v>31</v>
      </c>
      <c r="G29">
        <v>87</v>
      </c>
      <c r="N29" s="34" t="s">
        <v>43</v>
      </c>
      <c r="O29" s="34" t="s">
        <v>39</v>
      </c>
      <c r="P29" s="34">
        <v>0</v>
      </c>
      <c r="Q29" s="34">
        <f t="shared" ca="1" si="1"/>
        <v>2018</v>
      </c>
      <c r="R29" s="34" t="s">
        <v>29</v>
      </c>
      <c r="S29" s="34">
        <v>88.5</v>
      </c>
      <c r="T29" s="34"/>
    </row>
    <row r="30" spans="2:20" x14ac:dyDescent="0.2">
      <c r="B30" t="s">
        <v>46</v>
      </c>
      <c r="C30" t="s">
        <v>39</v>
      </c>
      <c r="D30">
        <v>0</v>
      </c>
      <c r="E30">
        <f t="shared" ca="1" si="0"/>
        <v>2018</v>
      </c>
      <c r="F30" t="s">
        <v>33</v>
      </c>
      <c r="G30">
        <v>86.25</v>
      </c>
      <c r="N30" s="34" t="s">
        <v>43</v>
      </c>
      <c r="O30" s="34" t="s">
        <v>39</v>
      </c>
      <c r="P30" s="34">
        <v>1</v>
      </c>
      <c r="Q30" s="34">
        <f t="shared" ca="1" si="1"/>
        <v>2017</v>
      </c>
      <c r="R30" s="34" t="s">
        <v>29</v>
      </c>
      <c r="S30" s="34">
        <v>119.18</v>
      </c>
      <c r="T30" s="34"/>
    </row>
    <row r="31" spans="2:20" x14ac:dyDescent="0.2">
      <c r="B31" t="s">
        <v>43</v>
      </c>
      <c r="C31" t="s">
        <v>39</v>
      </c>
      <c r="D31">
        <v>0</v>
      </c>
      <c r="E31">
        <f t="shared" ca="1" si="0"/>
        <v>2018</v>
      </c>
      <c r="F31" t="s">
        <v>27</v>
      </c>
      <c r="G31">
        <v>80.25</v>
      </c>
      <c r="N31" s="34" t="s">
        <v>35</v>
      </c>
      <c r="O31" s="34" t="s">
        <v>26</v>
      </c>
      <c r="P31" s="34">
        <v>0</v>
      </c>
      <c r="Q31" s="34">
        <f t="shared" ca="1" si="1"/>
        <v>2018</v>
      </c>
      <c r="R31" s="34" t="s">
        <v>33</v>
      </c>
      <c r="S31" s="34">
        <v>75</v>
      </c>
      <c r="T31" s="34"/>
    </row>
    <row r="32" spans="2:20" x14ac:dyDescent="0.2">
      <c r="B32" t="s">
        <v>42</v>
      </c>
      <c r="C32" t="s">
        <v>39</v>
      </c>
      <c r="D32">
        <v>0</v>
      </c>
      <c r="E32">
        <f t="shared" ca="1" si="0"/>
        <v>2018</v>
      </c>
      <c r="F32" t="s">
        <v>33</v>
      </c>
      <c r="G32">
        <v>78.75</v>
      </c>
      <c r="N32" s="34" t="s">
        <v>35</v>
      </c>
      <c r="O32" s="34" t="s">
        <v>26</v>
      </c>
      <c r="P32" s="34">
        <v>1</v>
      </c>
      <c r="Q32" s="34">
        <f t="shared" ca="1" si="1"/>
        <v>2017</v>
      </c>
      <c r="R32" s="34" t="s">
        <v>33</v>
      </c>
      <c r="S32" s="34">
        <v>109.08</v>
      </c>
      <c r="T32" s="34"/>
    </row>
    <row r="33" spans="2:20" x14ac:dyDescent="0.2">
      <c r="B33" t="s">
        <v>44</v>
      </c>
      <c r="C33" t="s">
        <v>39</v>
      </c>
      <c r="D33">
        <v>0</v>
      </c>
      <c r="E33">
        <f t="shared" ca="1" si="0"/>
        <v>2018</v>
      </c>
      <c r="F33" t="s">
        <v>29</v>
      </c>
      <c r="G33">
        <v>77.25</v>
      </c>
      <c r="N33" s="34" t="s">
        <v>35</v>
      </c>
      <c r="O33" s="34" t="s">
        <v>26</v>
      </c>
      <c r="P33" s="34">
        <v>1</v>
      </c>
      <c r="Q33" s="34">
        <f t="shared" ca="1" si="1"/>
        <v>2017</v>
      </c>
      <c r="R33" s="34" t="s">
        <v>29</v>
      </c>
      <c r="S33" s="34">
        <v>131.30000000000001</v>
      </c>
      <c r="T33" s="34"/>
    </row>
    <row r="34" spans="2:20" x14ac:dyDescent="0.2">
      <c r="B34" t="s">
        <v>41</v>
      </c>
      <c r="C34" t="s">
        <v>39</v>
      </c>
      <c r="D34">
        <v>0</v>
      </c>
      <c r="E34">
        <f t="shared" ca="1" si="0"/>
        <v>2018</v>
      </c>
      <c r="F34" t="s">
        <v>31</v>
      </c>
      <c r="G34">
        <v>75.75</v>
      </c>
      <c r="N34" s="34" t="s">
        <v>35</v>
      </c>
      <c r="O34" s="34" t="s">
        <v>26</v>
      </c>
      <c r="P34" s="34">
        <v>1</v>
      </c>
      <c r="Q34" s="34">
        <f t="shared" ca="1" si="1"/>
        <v>2017</v>
      </c>
      <c r="R34" s="34" t="s">
        <v>29</v>
      </c>
      <c r="S34" s="34">
        <v>101</v>
      </c>
      <c r="T34" s="34"/>
    </row>
  </sheetData>
  <sortState ref="N7:S34">
    <sortCondition ref="N7:N34"/>
    <sortCondition ref="R7:R3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N19"/>
  <sheetViews>
    <sheetView workbookViewId="0">
      <selection activeCell="C31" sqref="C31"/>
    </sheetView>
  </sheetViews>
  <sheetFormatPr baseColWidth="10" defaultRowHeight="11" x14ac:dyDescent="0.15"/>
  <cols>
    <col min="1" max="16384" width="10.83203125" style="3"/>
  </cols>
  <sheetData>
    <row r="6" spans="1:14" ht="24" x14ac:dyDescent="0.15">
      <c r="A6" s="2" t="s">
        <v>0</v>
      </c>
      <c r="B6" s="2" t="s">
        <v>1</v>
      </c>
      <c r="C6" s="2" t="s">
        <v>2</v>
      </c>
      <c r="D6" s="2" t="s">
        <v>3</v>
      </c>
    </row>
    <row r="7" spans="1:14" ht="13" x14ac:dyDescent="0.15">
      <c r="A7" s="3" t="s">
        <v>9</v>
      </c>
      <c r="B7" s="3" t="s">
        <v>5</v>
      </c>
      <c r="C7" s="3">
        <v>1</v>
      </c>
      <c r="D7" s="4">
        <f ca="1">TODAY()+5</f>
        <v>43386</v>
      </c>
      <c r="N7" s="5"/>
    </row>
    <row r="8" spans="1:14" ht="13" x14ac:dyDescent="0.15">
      <c r="A8" s="3" t="s">
        <v>12</v>
      </c>
      <c r="B8" s="3" t="s">
        <v>11</v>
      </c>
      <c r="C8" s="3">
        <v>1</v>
      </c>
      <c r="D8" s="4">
        <f ca="1">TODAY()+20</f>
        <v>43401</v>
      </c>
      <c r="N8" s="5"/>
    </row>
    <row r="9" spans="1:14" ht="13" x14ac:dyDescent="0.15">
      <c r="A9" s="3" t="s">
        <v>8</v>
      </c>
      <c r="B9" s="3" t="s">
        <v>5</v>
      </c>
      <c r="C9" s="3">
        <v>2</v>
      </c>
      <c r="D9" s="4">
        <f ca="1">TODAY()+5</f>
        <v>43386</v>
      </c>
      <c r="N9" s="5"/>
    </row>
    <row r="10" spans="1:14" ht="13" x14ac:dyDescent="0.15">
      <c r="A10" s="3" t="s">
        <v>16</v>
      </c>
      <c r="B10" s="3" t="s">
        <v>11</v>
      </c>
      <c r="C10" s="3">
        <v>2</v>
      </c>
      <c r="D10" s="4">
        <f ca="1">TODAY()+55</f>
        <v>43436</v>
      </c>
      <c r="N10" s="5"/>
    </row>
    <row r="11" spans="1:14" ht="13" x14ac:dyDescent="0.15">
      <c r="A11" s="3" t="s">
        <v>17</v>
      </c>
      <c r="B11" s="3" t="s">
        <v>18</v>
      </c>
      <c r="C11" s="3">
        <v>2</v>
      </c>
      <c r="D11" s="4">
        <f ca="1">TODAY()+65</f>
        <v>43446</v>
      </c>
      <c r="N11" s="5"/>
    </row>
    <row r="12" spans="1:14" ht="13" x14ac:dyDescent="0.15">
      <c r="A12" s="3" t="s">
        <v>4</v>
      </c>
      <c r="B12" s="3" t="s">
        <v>5</v>
      </c>
      <c r="C12" s="3">
        <v>3</v>
      </c>
      <c r="D12" s="4">
        <f ca="1">TODAY()</f>
        <v>43381</v>
      </c>
      <c r="N12" s="5"/>
    </row>
    <row r="13" spans="1:14" ht="13" x14ac:dyDescent="0.15">
      <c r="A13" s="3" t="s">
        <v>13</v>
      </c>
      <c r="B13" s="3" t="s">
        <v>5</v>
      </c>
      <c r="C13" s="3">
        <v>3</v>
      </c>
      <c r="D13" s="4">
        <f ca="1">TODAY()+40</f>
        <v>43421</v>
      </c>
      <c r="N13" s="5"/>
    </row>
    <row r="14" spans="1:14" ht="13" x14ac:dyDescent="0.15">
      <c r="A14" s="3" t="s">
        <v>14</v>
      </c>
      <c r="B14" s="3" t="s">
        <v>7</v>
      </c>
      <c r="C14" s="3">
        <v>3</v>
      </c>
      <c r="D14" s="4">
        <f ca="1">TODAY()+40</f>
        <v>43421</v>
      </c>
      <c r="N14" s="5"/>
    </row>
    <row r="15" spans="1:14" ht="13" x14ac:dyDescent="0.15">
      <c r="A15" s="3" t="s">
        <v>6</v>
      </c>
      <c r="B15" s="3" t="s">
        <v>7</v>
      </c>
      <c r="C15" s="3">
        <v>5</v>
      </c>
      <c r="D15" s="4">
        <f ca="1">TODAY()</f>
        <v>43381</v>
      </c>
      <c r="N15" s="5"/>
    </row>
    <row r="16" spans="1:14" ht="13" x14ac:dyDescent="0.15">
      <c r="A16" s="3" t="s">
        <v>10</v>
      </c>
      <c r="B16" s="3" t="s">
        <v>11</v>
      </c>
      <c r="C16" s="3">
        <v>5</v>
      </c>
      <c r="D16" s="4">
        <f ca="1">TODAY()+20</f>
        <v>43401</v>
      </c>
      <c r="N16" s="5"/>
    </row>
    <row r="17" spans="1:14" ht="13" x14ac:dyDescent="0.15">
      <c r="A17" s="3" t="s">
        <v>15</v>
      </c>
      <c r="B17" s="3" t="s">
        <v>5</v>
      </c>
      <c r="C17" s="3">
        <v>5</v>
      </c>
      <c r="D17" s="4">
        <f ca="1">TODAY()+40</f>
        <v>43421</v>
      </c>
      <c r="N17" s="5"/>
    </row>
    <row r="18" spans="1:14" ht="13" x14ac:dyDescent="0.15">
      <c r="N18" s="5"/>
    </row>
    <row r="19" spans="1:14" ht="13" x14ac:dyDescent="0.15">
      <c r="N19" s="5"/>
    </row>
  </sheetData>
  <autoFilter ref="A6:D17" xr:uid="{ECECFBE0-6021-B04F-8AA8-32EF7DD574C8}">
    <sortState ref="A7:D17">
      <sortCondition ref="C6:C17"/>
    </sortState>
  </autoFilter>
  <pageMargins left="0.78740157499999996" right="0.78740157499999996" top="0.984251969" bottom="0.984251969" header="0.4921259845" footer="0.4921259845"/>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2:U34"/>
  <sheetViews>
    <sheetView zoomScale="115" zoomScaleNormal="115" zoomScalePageLayoutView="115" workbookViewId="0">
      <selection activeCell="T17" sqref="T17"/>
    </sheetView>
  </sheetViews>
  <sheetFormatPr baseColWidth="10" defaultRowHeight="15" x14ac:dyDescent="0.2"/>
  <cols>
    <col min="1" max="1" width="2.1640625" style="34" customWidth="1"/>
    <col min="2" max="2" width="12.33203125" style="34" bestFit="1" customWidth="1"/>
    <col min="3" max="3" width="7.83203125" style="34" bestFit="1" customWidth="1"/>
    <col min="4" max="4" width="7.6640625" style="34" hidden="1" customWidth="1"/>
    <col min="5" max="5" width="7.33203125" style="34" bestFit="1" customWidth="1"/>
    <col min="6" max="6" width="7.83203125" style="34" bestFit="1" customWidth="1"/>
    <col min="7" max="7" width="8.1640625" style="34" bestFit="1" customWidth="1"/>
    <col min="8" max="8" width="10.83203125" style="34"/>
    <col min="9" max="9" width="17.83203125" style="34" customWidth="1"/>
    <col min="11" max="11" width="6.83203125" bestFit="1" customWidth="1"/>
    <col min="12" max="12" width="7.5" bestFit="1" customWidth="1"/>
    <col min="13" max="13" width="12.33203125" bestFit="1" customWidth="1"/>
    <col min="14" max="14" width="7.83203125" bestFit="1" customWidth="1"/>
    <col min="15" max="15" width="1.83203125" hidden="1" customWidth="1"/>
    <col min="16" max="16" width="7.33203125" bestFit="1" customWidth="1"/>
    <col min="17" max="17" width="7.83203125" bestFit="1" customWidth="1"/>
    <col min="18" max="18" width="8.1640625" bestFit="1" customWidth="1"/>
    <col min="20" max="20" width="18.83203125" bestFit="1" customWidth="1"/>
  </cols>
  <sheetData>
    <row r="2" spans="2:21" x14ac:dyDescent="0.2">
      <c r="M2" s="49" t="str">
        <f ca="1">"Filtrer le tableau ci-dessous pour ne faire apparaître que les CA de " &amp; YEAR(TODAY()) &amp; " dans l'ouest." &amp; CHAR(10) &amp; "Mettre en U6 le CA en k€ correspondant."</f>
        <v>Filtrer le tableau ci-dessous pour ne faire apparaître que les CA de 2018 dans l'ouest.
Mettre en U6 le CA en k€ correspondant.</v>
      </c>
    </row>
    <row r="5" spans="2:21" x14ac:dyDescent="0.2">
      <c r="T5" s="7" t="s">
        <v>24</v>
      </c>
    </row>
    <row r="6" spans="2:21" x14ac:dyDescent="0.2">
      <c r="B6" s="7" t="s">
        <v>19</v>
      </c>
      <c r="C6" s="7" t="s">
        <v>20</v>
      </c>
      <c r="D6" s="7" t="s">
        <v>21</v>
      </c>
      <c r="E6" s="7" t="s">
        <v>22</v>
      </c>
      <c r="F6" s="7" t="s">
        <v>23</v>
      </c>
      <c r="G6" s="7" t="s">
        <v>24</v>
      </c>
      <c r="I6" s="7" t="s">
        <v>75</v>
      </c>
      <c r="J6" s="61">
        <f>SUM(G7:G34)</f>
        <v>3011.39</v>
      </c>
      <c r="M6" s="7" t="s">
        <v>19</v>
      </c>
      <c r="N6" s="7" t="s">
        <v>20</v>
      </c>
      <c r="O6" s="7" t="s">
        <v>21</v>
      </c>
      <c r="P6" s="7" t="s">
        <v>22</v>
      </c>
      <c r="Q6" s="7" t="s">
        <v>23</v>
      </c>
      <c r="R6" s="7" t="s">
        <v>24</v>
      </c>
      <c r="T6" s="50" t="str">
        <f ca="1">"de "&amp;YEAR(TODAY())&amp;" dans l'ouest"</f>
        <v>de 2018 dans l'ouest</v>
      </c>
      <c r="U6" s="62">
        <f>SUM(R10:R34)</f>
        <v>2620.52</v>
      </c>
    </row>
    <row r="7" spans="2:21" hidden="1" x14ac:dyDescent="0.2">
      <c r="B7" s="34" t="s">
        <v>36</v>
      </c>
      <c r="C7" s="34" t="s">
        <v>26</v>
      </c>
      <c r="D7" s="34">
        <v>1</v>
      </c>
      <c r="E7" s="34">
        <f t="shared" ref="E7:E34" ca="1" si="0">YEAR(TODAY())-D7</f>
        <v>2017</v>
      </c>
      <c r="F7" s="34" t="s">
        <v>31</v>
      </c>
      <c r="G7" s="34">
        <v>159.58000000000001</v>
      </c>
      <c r="M7" t="s">
        <v>36</v>
      </c>
      <c r="N7" t="s">
        <v>26</v>
      </c>
      <c r="O7">
        <v>1</v>
      </c>
      <c r="P7">
        <f t="shared" ref="P7:P34" ca="1" si="1">YEAR(TODAY())-O7</f>
        <v>2017</v>
      </c>
      <c r="Q7" t="s">
        <v>31</v>
      </c>
      <c r="R7">
        <v>159.58000000000001</v>
      </c>
    </row>
    <row r="8" spans="2:21" hidden="1" x14ac:dyDescent="0.2">
      <c r="B8" s="34" t="s">
        <v>38</v>
      </c>
      <c r="C8" s="34" t="s">
        <v>39</v>
      </c>
      <c r="D8" s="34">
        <v>1</v>
      </c>
      <c r="E8" s="34">
        <f t="shared" ca="1" si="0"/>
        <v>2017</v>
      </c>
      <c r="F8" s="34" t="s">
        <v>27</v>
      </c>
      <c r="G8" s="34">
        <v>130.29</v>
      </c>
      <c r="M8" t="s">
        <v>38</v>
      </c>
      <c r="N8" t="s">
        <v>39</v>
      </c>
      <c r="O8" s="34">
        <v>1</v>
      </c>
      <c r="P8">
        <f t="shared" ca="1" si="1"/>
        <v>2017</v>
      </c>
      <c r="Q8" t="s">
        <v>27</v>
      </c>
      <c r="R8">
        <v>130.29</v>
      </c>
      <c r="T8" s="1"/>
    </row>
    <row r="9" spans="2:21" hidden="1" x14ac:dyDescent="0.2">
      <c r="B9" s="34" t="s">
        <v>35</v>
      </c>
      <c r="C9" s="34" t="s">
        <v>26</v>
      </c>
      <c r="D9" s="34">
        <v>1</v>
      </c>
      <c r="E9" s="34">
        <f t="shared" ca="1" si="0"/>
        <v>2017</v>
      </c>
      <c r="F9" s="34" t="s">
        <v>29</v>
      </c>
      <c r="G9" s="34">
        <v>101</v>
      </c>
      <c r="M9" t="s">
        <v>35</v>
      </c>
      <c r="N9" t="s">
        <v>26</v>
      </c>
      <c r="O9" s="34">
        <v>1</v>
      </c>
      <c r="P9">
        <f t="shared" ca="1" si="1"/>
        <v>2017</v>
      </c>
      <c r="Q9" t="s">
        <v>29</v>
      </c>
      <c r="R9">
        <v>101</v>
      </c>
      <c r="T9" s="1"/>
    </row>
    <row r="10" spans="2:21" x14ac:dyDescent="0.2">
      <c r="B10" s="34" t="s">
        <v>42</v>
      </c>
      <c r="C10" s="34" t="s">
        <v>39</v>
      </c>
      <c r="D10" s="34">
        <v>1</v>
      </c>
      <c r="E10" s="34">
        <f t="shared" ca="1" si="0"/>
        <v>2017</v>
      </c>
      <c r="F10" s="34" t="s">
        <v>33</v>
      </c>
      <c r="G10" s="34">
        <v>106.05</v>
      </c>
      <c r="M10" t="s">
        <v>42</v>
      </c>
      <c r="N10" t="s">
        <v>39</v>
      </c>
      <c r="O10" s="34">
        <v>1</v>
      </c>
      <c r="P10">
        <f t="shared" ca="1" si="1"/>
        <v>2017</v>
      </c>
      <c r="Q10" t="s">
        <v>33</v>
      </c>
      <c r="R10">
        <v>106.05</v>
      </c>
      <c r="T10" s="1"/>
    </row>
    <row r="11" spans="2:21" hidden="1" x14ac:dyDescent="0.2">
      <c r="B11" s="34" t="s">
        <v>43</v>
      </c>
      <c r="C11" s="34" t="s">
        <v>39</v>
      </c>
      <c r="D11" s="34">
        <v>1</v>
      </c>
      <c r="E11" s="34">
        <f t="shared" ca="1" si="0"/>
        <v>2017</v>
      </c>
      <c r="F11" s="34" t="s">
        <v>27</v>
      </c>
      <c r="G11" s="34">
        <v>108.07</v>
      </c>
      <c r="M11" t="s">
        <v>43</v>
      </c>
      <c r="N11" t="s">
        <v>39</v>
      </c>
      <c r="O11" s="34">
        <v>1</v>
      </c>
      <c r="P11">
        <f t="shared" ca="1" si="1"/>
        <v>2017</v>
      </c>
      <c r="Q11" t="s">
        <v>27</v>
      </c>
      <c r="R11">
        <v>108.07</v>
      </c>
      <c r="T11" s="1"/>
    </row>
    <row r="12" spans="2:21" hidden="1" x14ac:dyDescent="0.2">
      <c r="B12" s="34" t="s">
        <v>28</v>
      </c>
      <c r="C12" s="34" t="s">
        <v>26</v>
      </c>
      <c r="D12" s="34">
        <v>1</v>
      </c>
      <c r="E12" s="34">
        <f t="shared" ca="1" si="0"/>
        <v>2017</v>
      </c>
      <c r="F12" s="34" t="s">
        <v>29</v>
      </c>
      <c r="G12" s="34">
        <v>131.30000000000001</v>
      </c>
      <c r="M12" t="s">
        <v>28</v>
      </c>
      <c r="N12" t="s">
        <v>26</v>
      </c>
      <c r="O12" s="34">
        <v>1</v>
      </c>
      <c r="P12">
        <f t="shared" ca="1" si="1"/>
        <v>2017</v>
      </c>
      <c r="Q12" t="s">
        <v>29</v>
      </c>
      <c r="R12">
        <v>131.30000000000001</v>
      </c>
      <c r="T12" s="1"/>
    </row>
    <row r="13" spans="2:21" hidden="1" x14ac:dyDescent="0.2">
      <c r="B13" s="34" t="s">
        <v>25</v>
      </c>
      <c r="C13" s="34" t="s">
        <v>26</v>
      </c>
      <c r="D13" s="34">
        <v>1</v>
      </c>
      <c r="E13" s="34">
        <f t="shared" ca="1" si="0"/>
        <v>2017</v>
      </c>
      <c r="F13" s="34" t="s">
        <v>27</v>
      </c>
      <c r="G13" s="34">
        <v>109.08</v>
      </c>
      <c r="M13" t="s">
        <v>25</v>
      </c>
      <c r="N13" t="s">
        <v>26</v>
      </c>
      <c r="O13" s="34">
        <v>1</v>
      </c>
      <c r="P13">
        <f t="shared" ca="1" si="1"/>
        <v>2017</v>
      </c>
      <c r="Q13" t="s">
        <v>27</v>
      </c>
      <c r="R13">
        <v>109.08</v>
      </c>
      <c r="T13" s="1"/>
    </row>
    <row r="14" spans="2:21" hidden="1" x14ac:dyDescent="0.2">
      <c r="B14" s="34" t="s">
        <v>41</v>
      </c>
      <c r="C14" s="34" t="s">
        <v>39</v>
      </c>
      <c r="D14" s="34">
        <v>1</v>
      </c>
      <c r="E14" s="34">
        <f t="shared" ca="1" si="0"/>
        <v>2017</v>
      </c>
      <c r="F14" s="34" t="s">
        <v>31</v>
      </c>
      <c r="G14" s="34">
        <v>102.01</v>
      </c>
      <c r="M14" t="s">
        <v>41</v>
      </c>
      <c r="N14" t="s">
        <v>39</v>
      </c>
      <c r="O14" s="34">
        <v>1</v>
      </c>
      <c r="P14">
        <f t="shared" ca="1" si="1"/>
        <v>2017</v>
      </c>
      <c r="Q14" t="s">
        <v>31</v>
      </c>
      <c r="R14">
        <v>102.01</v>
      </c>
      <c r="T14" s="1"/>
    </row>
    <row r="15" spans="2:21" hidden="1" x14ac:dyDescent="0.2">
      <c r="B15" s="34" t="s">
        <v>34</v>
      </c>
      <c r="C15" s="34" t="s">
        <v>26</v>
      </c>
      <c r="D15" s="34">
        <v>1</v>
      </c>
      <c r="E15" s="34">
        <f t="shared" ca="1" si="0"/>
        <v>2017</v>
      </c>
      <c r="F15" s="34" t="s">
        <v>27</v>
      </c>
      <c r="G15" s="34">
        <v>113.12</v>
      </c>
      <c r="M15" t="s">
        <v>34</v>
      </c>
      <c r="N15" t="s">
        <v>26</v>
      </c>
      <c r="O15" s="34">
        <v>1</v>
      </c>
      <c r="P15">
        <f t="shared" ca="1" si="1"/>
        <v>2017</v>
      </c>
      <c r="Q15" t="s">
        <v>27</v>
      </c>
      <c r="R15">
        <v>113.12</v>
      </c>
      <c r="T15" s="1"/>
    </row>
    <row r="16" spans="2:21" hidden="1" x14ac:dyDescent="0.2">
      <c r="B16" s="34" t="s">
        <v>30</v>
      </c>
      <c r="C16" s="34" t="s">
        <v>26</v>
      </c>
      <c r="D16" s="34">
        <v>1</v>
      </c>
      <c r="E16" s="34">
        <f t="shared" ca="1" si="0"/>
        <v>2017</v>
      </c>
      <c r="F16" s="34" t="s">
        <v>31</v>
      </c>
      <c r="G16" s="34">
        <v>140.38999999999999</v>
      </c>
      <c r="M16" t="s">
        <v>30</v>
      </c>
      <c r="N16" t="s">
        <v>26</v>
      </c>
      <c r="O16" s="34">
        <v>1</v>
      </c>
      <c r="P16">
        <f t="shared" ca="1" si="1"/>
        <v>2017</v>
      </c>
      <c r="Q16" t="s">
        <v>31</v>
      </c>
      <c r="R16">
        <v>140.38999999999999</v>
      </c>
      <c r="T16" s="1"/>
    </row>
    <row r="17" spans="2:20" x14ac:dyDescent="0.2">
      <c r="B17" s="34" t="s">
        <v>32</v>
      </c>
      <c r="C17" s="34" t="s">
        <v>26</v>
      </c>
      <c r="D17" s="34">
        <v>1</v>
      </c>
      <c r="E17" s="34">
        <f t="shared" ca="1" si="0"/>
        <v>2017</v>
      </c>
      <c r="F17" s="34" t="s">
        <v>33</v>
      </c>
      <c r="G17" s="34">
        <v>172.71</v>
      </c>
      <c r="M17" t="s">
        <v>32</v>
      </c>
      <c r="N17" t="s">
        <v>26</v>
      </c>
      <c r="O17" s="34">
        <v>1</v>
      </c>
      <c r="P17">
        <f t="shared" ca="1" si="1"/>
        <v>2017</v>
      </c>
      <c r="Q17" t="s">
        <v>33</v>
      </c>
      <c r="R17">
        <v>172.71</v>
      </c>
      <c r="T17" s="1"/>
    </row>
    <row r="18" spans="2:20" x14ac:dyDescent="0.2">
      <c r="B18" s="34" t="s">
        <v>37</v>
      </c>
      <c r="C18" s="34" t="s">
        <v>26</v>
      </c>
      <c r="D18" s="34">
        <v>1</v>
      </c>
      <c r="E18" s="34">
        <f t="shared" ca="1" si="0"/>
        <v>2017</v>
      </c>
      <c r="F18" s="34" t="s">
        <v>33</v>
      </c>
      <c r="G18" s="34">
        <v>134.33000000000001</v>
      </c>
      <c r="M18" t="s">
        <v>37</v>
      </c>
      <c r="N18" t="s">
        <v>26</v>
      </c>
      <c r="O18" s="34">
        <v>1</v>
      </c>
      <c r="P18">
        <f t="shared" ca="1" si="1"/>
        <v>2017</v>
      </c>
      <c r="Q18" t="s">
        <v>33</v>
      </c>
      <c r="R18">
        <v>134.33000000000001</v>
      </c>
      <c r="T18" s="1"/>
    </row>
    <row r="19" spans="2:20" hidden="1" x14ac:dyDescent="0.2">
      <c r="B19" s="34" t="s">
        <v>44</v>
      </c>
      <c r="C19" s="34" t="s">
        <v>39</v>
      </c>
      <c r="D19" s="34">
        <v>1</v>
      </c>
      <c r="E19" s="34">
        <f t="shared" ca="1" si="0"/>
        <v>2017</v>
      </c>
      <c r="F19" s="34" t="s">
        <v>29</v>
      </c>
      <c r="G19" s="34">
        <v>104.03</v>
      </c>
      <c r="M19" t="s">
        <v>44</v>
      </c>
      <c r="N19" t="s">
        <v>39</v>
      </c>
      <c r="O19" s="34">
        <v>1</v>
      </c>
      <c r="P19">
        <f t="shared" ca="1" si="1"/>
        <v>2017</v>
      </c>
      <c r="Q19" t="s">
        <v>29</v>
      </c>
      <c r="R19">
        <v>104.03</v>
      </c>
      <c r="T19" s="1"/>
    </row>
    <row r="20" spans="2:20" hidden="1" x14ac:dyDescent="0.2">
      <c r="B20" s="34" t="s">
        <v>40</v>
      </c>
      <c r="C20" s="34" t="s">
        <v>39</v>
      </c>
      <c r="D20" s="34">
        <v>1</v>
      </c>
      <c r="E20" s="34">
        <f t="shared" ca="1" si="0"/>
        <v>2017</v>
      </c>
      <c r="F20" s="34" t="s">
        <v>29</v>
      </c>
      <c r="G20" s="34">
        <v>119.18</v>
      </c>
      <c r="M20" t="s">
        <v>40</v>
      </c>
      <c r="N20" t="s">
        <v>39</v>
      </c>
      <c r="O20" s="34">
        <v>1</v>
      </c>
      <c r="P20">
        <f t="shared" ca="1" si="1"/>
        <v>2017</v>
      </c>
      <c r="Q20" t="s">
        <v>29</v>
      </c>
      <c r="R20">
        <v>119.18</v>
      </c>
      <c r="T20" s="1"/>
    </row>
    <row r="21" spans="2:20" hidden="1" x14ac:dyDescent="0.2">
      <c r="B21" s="34" t="s">
        <v>40</v>
      </c>
      <c r="C21" s="34" t="s">
        <v>39</v>
      </c>
      <c r="D21" s="34">
        <v>0</v>
      </c>
      <c r="E21" s="34">
        <f t="shared" ca="1" si="0"/>
        <v>2018</v>
      </c>
      <c r="F21" s="34" t="s">
        <v>29</v>
      </c>
      <c r="G21" s="34">
        <v>88.5</v>
      </c>
      <c r="M21" t="s">
        <v>40</v>
      </c>
      <c r="N21" t="s">
        <v>39</v>
      </c>
      <c r="O21">
        <v>0</v>
      </c>
      <c r="P21">
        <f t="shared" ca="1" si="1"/>
        <v>2018</v>
      </c>
      <c r="Q21" t="s">
        <v>29</v>
      </c>
      <c r="R21">
        <v>88.5</v>
      </c>
    </row>
    <row r="22" spans="2:20" x14ac:dyDescent="0.2">
      <c r="B22" s="34" t="s">
        <v>37</v>
      </c>
      <c r="C22" s="34" t="s">
        <v>26</v>
      </c>
      <c r="D22" s="34">
        <v>0</v>
      </c>
      <c r="E22" s="34">
        <f t="shared" ca="1" si="0"/>
        <v>2018</v>
      </c>
      <c r="F22" s="34" t="s">
        <v>33</v>
      </c>
      <c r="G22" s="34">
        <v>99.75</v>
      </c>
      <c r="M22" t="s">
        <v>37</v>
      </c>
      <c r="N22" t="s">
        <v>26</v>
      </c>
      <c r="O22" s="34">
        <v>0</v>
      </c>
      <c r="P22">
        <f t="shared" ca="1" si="1"/>
        <v>2018</v>
      </c>
      <c r="Q22" t="s">
        <v>33</v>
      </c>
      <c r="R22">
        <v>99.75</v>
      </c>
    </row>
    <row r="23" spans="2:20" x14ac:dyDescent="0.2">
      <c r="B23" s="34" t="s">
        <v>42</v>
      </c>
      <c r="C23" s="34" t="s">
        <v>39</v>
      </c>
      <c r="D23" s="34">
        <v>0</v>
      </c>
      <c r="E23" s="34">
        <f t="shared" ca="1" si="0"/>
        <v>2018</v>
      </c>
      <c r="F23" s="34" t="s">
        <v>33</v>
      </c>
      <c r="G23" s="34">
        <v>78.75</v>
      </c>
      <c r="M23" t="s">
        <v>42</v>
      </c>
      <c r="N23" t="s">
        <v>39</v>
      </c>
      <c r="O23" s="34">
        <v>0</v>
      </c>
      <c r="P23">
        <f t="shared" ca="1" si="1"/>
        <v>2018</v>
      </c>
      <c r="Q23" t="s">
        <v>33</v>
      </c>
      <c r="R23">
        <v>78.75</v>
      </c>
    </row>
    <row r="24" spans="2:20" hidden="1" x14ac:dyDescent="0.2">
      <c r="B24" s="34" t="s">
        <v>30</v>
      </c>
      <c r="C24" s="34" t="s">
        <v>26</v>
      </c>
      <c r="D24" s="34">
        <v>0</v>
      </c>
      <c r="E24" s="34">
        <f t="shared" ca="1" si="0"/>
        <v>2018</v>
      </c>
      <c r="F24" s="34" t="s">
        <v>31</v>
      </c>
      <c r="G24" s="34">
        <v>104.25</v>
      </c>
      <c r="M24" t="s">
        <v>30</v>
      </c>
      <c r="N24" t="s">
        <v>26</v>
      </c>
      <c r="O24" s="34">
        <v>0</v>
      </c>
      <c r="P24">
        <f t="shared" ca="1" si="1"/>
        <v>2018</v>
      </c>
      <c r="Q24" t="s">
        <v>31</v>
      </c>
      <c r="R24">
        <v>104.25</v>
      </c>
    </row>
    <row r="25" spans="2:20" hidden="1" x14ac:dyDescent="0.2">
      <c r="B25" s="34" t="s">
        <v>43</v>
      </c>
      <c r="C25" s="34" t="s">
        <v>39</v>
      </c>
      <c r="D25" s="34">
        <v>0</v>
      </c>
      <c r="E25" s="34">
        <f t="shared" ca="1" si="0"/>
        <v>2018</v>
      </c>
      <c r="F25" s="34" t="s">
        <v>27</v>
      </c>
      <c r="G25" s="34">
        <v>80.25</v>
      </c>
      <c r="M25" t="s">
        <v>43</v>
      </c>
      <c r="N25" t="s">
        <v>39</v>
      </c>
      <c r="O25" s="34">
        <v>0</v>
      </c>
      <c r="P25">
        <f t="shared" ca="1" si="1"/>
        <v>2018</v>
      </c>
      <c r="Q25" t="s">
        <v>27</v>
      </c>
      <c r="R25">
        <v>80.25</v>
      </c>
    </row>
    <row r="26" spans="2:20" hidden="1" x14ac:dyDescent="0.2">
      <c r="B26" s="34" t="s">
        <v>35</v>
      </c>
      <c r="C26" s="34" t="s">
        <v>26</v>
      </c>
      <c r="D26" s="34">
        <v>0</v>
      </c>
      <c r="E26" s="34">
        <f t="shared" ca="1" si="0"/>
        <v>2018</v>
      </c>
      <c r="F26" s="34" t="s">
        <v>29</v>
      </c>
      <c r="G26" s="34">
        <v>75</v>
      </c>
      <c r="M26" t="s">
        <v>35</v>
      </c>
      <c r="N26" t="s">
        <v>26</v>
      </c>
      <c r="O26" s="34">
        <v>0</v>
      </c>
      <c r="P26">
        <f t="shared" ca="1" si="1"/>
        <v>2018</v>
      </c>
      <c r="Q26" t="s">
        <v>29</v>
      </c>
      <c r="R26">
        <v>75</v>
      </c>
    </row>
    <row r="27" spans="2:20" hidden="1" x14ac:dyDescent="0.2">
      <c r="B27" s="34" t="s">
        <v>34</v>
      </c>
      <c r="C27" s="34" t="s">
        <v>26</v>
      </c>
      <c r="D27" s="34">
        <v>0</v>
      </c>
      <c r="E27" s="34">
        <f t="shared" ca="1" si="0"/>
        <v>2018</v>
      </c>
      <c r="F27" s="34" t="s">
        <v>27</v>
      </c>
      <c r="G27" s="34">
        <v>84</v>
      </c>
      <c r="M27" t="s">
        <v>34</v>
      </c>
      <c r="N27" t="s">
        <v>26</v>
      </c>
      <c r="O27" s="34">
        <v>0</v>
      </c>
      <c r="P27">
        <f t="shared" ca="1" si="1"/>
        <v>2018</v>
      </c>
      <c r="Q27" t="s">
        <v>27</v>
      </c>
      <c r="R27">
        <v>84</v>
      </c>
    </row>
    <row r="28" spans="2:20" hidden="1" x14ac:dyDescent="0.2">
      <c r="B28" s="34" t="s">
        <v>36</v>
      </c>
      <c r="C28" s="34" t="s">
        <v>26</v>
      </c>
      <c r="D28" s="34">
        <v>0</v>
      </c>
      <c r="E28" s="34">
        <f t="shared" ca="1" si="0"/>
        <v>2018</v>
      </c>
      <c r="F28" s="34" t="s">
        <v>31</v>
      </c>
      <c r="G28" s="34">
        <v>118.5</v>
      </c>
      <c r="M28" t="s">
        <v>36</v>
      </c>
      <c r="N28" t="s">
        <v>26</v>
      </c>
      <c r="O28" s="34">
        <v>0</v>
      </c>
      <c r="P28">
        <f t="shared" ca="1" si="1"/>
        <v>2018</v>
      </c>
      <c r="Q28" t="s">
        <v>31</v>
      </c>
      <c r="R28">
        <v>118.5</v>
      </c>
    </row>
    <row r="29" spans="2:20" hidden="1" x14ac:dyDescent="0.2">
      <c r="B29" s="34" t="s">
        <v>38</v>
      </c>
      <c r="C29" s="34" t="s">
        <v>39</v>
      </c>
      <c r="D29" s="34">
        <v>0</v>
      </c>
      <c r="E29" s="34">
        <f t="shared" ca="1" si="0"/>
        <v>2018</v>
      </c>
      <c r="F29" s="34" t="s">
        <v>27</v>
      </c>
      <c r="G29" s="34">
        <v>96.75</v>
      </c>
      <c r="M29" t="s">
        <v>38</v>
      </c>
      <c r="N29" t="s">
        <v>39</v>
      </c>
      <c r="O29" s="34">
        <v>0</v>
      </c>
      <c r="P29">
        <f t="shared" ca="1" si="1"/>
        <v>2018</v>
      </c>
      <c r="Q29" t="s">
        <v>27</v>
      </c>
      <c r="R29">
        <v>96.75</v>
      </c>
    </row>
    <row r="30" spans="2:20" x14ac:dyDescent="0.2">
      <c r="B30" s="34" t="s">
        <v>46</v>
      </c>
      <c r="C30" s="34" t="s">
        <v>39</v>
      </c>
      <c r="D30" s="34">
        <v>0</v>
      </c>
      <c r="E30" s="34">
        <f t="shared" ca="1" si="0"/>
        <v>2018</v>
      </c>
      <c r="F30" s="34" t="s">
        <v>33</v>
      </c>
      <c r="G30" s="34">
        <v>86.25</v>
      </c>
      <c r="M30" t="s">
        <v>46</v>
      </c>
      <c r="N30" t="s">
        <v>39</v>
      </c>
      <c r="O30" s="34">
        <v>0</v>
      </c>
      <c r="P30">
        <f t="shared" ca="1" si="1"/>
        <v>2018</v>
      </c>
      <c r="Q30" t="s">
        <v>33</v>
      </c>
      <c r="R30">
        <v>86.25</v>
      </c>
    </row>
    <row r="31" spans="2:20" hidden="1" x14ac:dyDescent="0.2">
      <c r="B31" s="34" t="s">
        <v>41</v>
      </c>
      <c r="C31" s="34" t="s">
        <v>39</v>
      </c>
      <c r="D31" s="34">
        <v>0</v>
      </c>
      <c r="E31" s="34">
        <f t="shared" ca="1" si="0"/>
        <v>2018</v>
      </c>
      <c r="F31" s="34" t="s">
        <v>31</v>
      </c>
      <c r="G31" s="34">
        <v>75.75</v>
      </c>
      <c r="M31" t="s">
        <v>41</v>
      </c>
      <c r="N31" t="s">
        <v>39</v>
      </c>
      <c r="O31" s="34">
        <v>0</v>
      </c>
      <c r="P31">
        <f t="shared" ca="1" si="1"/>
        <v>2018</v>
      </c>
      <c r="Q31" t="s">
        <v>31</v>
      </c>
      <c r="R31">
        <v>75.75</v>
      </c>
    </row>
    <row r="32" spans="2:20" hidden="1" x14ac:dyDescent="0.2">
      <c r="B32" s="34" t="s">
        <v>45</v>
      </c>
      <c r="C32" s="34" t="s">
        <v>39</v>
      </c>
      <c r="D32" s="34">
        <v>0</v>
      </c>
      <c r="E32" s="34">
        <f t="shared" ca="1" si="0"/>
        <v>2018</v>
      </c>
      <c r="F32" s="34" t="s">
        <v>31</v>
      </c>
      <c r="G32" s="34">
        <v>87</v>
      </c>
      <c r="M32" t="s">
        <v>45</v>
      </c>
      <c r="N32" t="s">
        <v>39</v>
      </c>
      <c r="O32" s="34">
        <v>0</v>
      </c>
      <c r="P32">
        <f t="shared" ca="1" si="1"/>
        <v>2018</v>
      </c>
      <c r="Q32" t="s">
        <v>31</v>
      </c>
      <c r="R32">
        <v>87</v>
      </c>
    </row>
    <row r="33" spans="2:18" hidden="1" x14ac:dyDescent="0.2">
      <c r="B33" s="34" t="s">
        <v>44</v>
      </c>
      <c r="C33" s="34" t="s">
        <v>39</v>
      </c>
      <c r="D33" s="34">
        <v>0</v>
      </c>
      <c r="E33" s="34">
        <f t="shared" ca="1" si="0"/>
        <v>2018</v>
      </c>
      <c r="F33" s="34" t="s">
        <v>29</v>
      </c>
      <c r="G33" s="34">
        <v>77.25</v>
      </c>
      <c r="M33" t="s">
        <v>44</v>
      </c>
      <c r="N33" t="s">
        <v>39</v>
      </c>
      <c r="O33" s="34">
        <v>0</v>
      </c>
      <c r="P33">
        <f t="shared" ca="1" si="1"/>
        <v>2018</v>
      </c>
      <c r="Q33" t="s">
        <v>29</v>
      </c>
      <c r="R33">
        <v>77.25</v>
      </c>
    </row>
    <row r="34" spans="2:18" x14ac:dyDescent="0.2">
      <c r="B34" s="34" t="s">
        <v>32</v>
      </c>
      <c r="C34" s="34" t="s">
        <v>26</v>
      </c>
      <c r="D34" s="34">
        <v>0</v>
      </c>
      <c r="E34" s="34">
        <f t="shared" ca="1" si="0"/>
        <v>2018</v>
      </c>
      <c r="F34" s="34" t="s">
        <v>33</v>
      </c>
      <c r="G34" s="34">
        <v>128.25</v>
      </c>
      <c r="M34" t="s">
        <v>32</v>
      </c>
      <c r="N34" t="s">
        <v>26</v>
      </c>
      <c r="O34" s="34">
        <v>0</v>
      </c>
      <c r="P34">
        <f t="shared" ca="1" si="1"/>
        <v>2018</v>
      </c>
      <c r="Q34" t="s">
        <v>33</v>
      </c>
      <c r="R34">
        <v>128.25</v>
      </c>
    </row>
  </sheetData>
  <autoFilter ref="M6:R34" xr:uid="{C269088D-E5D0-0F42-9966-1B0975413661}">
    <filterColumn colId="4">
      <filters>
        <filter val="Ouest"/>
      </filters>
    </filterColumn>
  </autoFilter>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9"/>
  <sheetViews>
    <sheetView workbookViewId="0">
      <selection activeCell="C2" sqref="C2"/>
    </sheetView>
  </sheetViews>
  <sheetFormatPr baseColWidth="10" defaultRowHeight="15" x14ac:dyDescent="0.2"/>
  <cols>
    <col min="1" max="2" width="14" style="59" customWidth="1"/>
    <col min="3" max="3" width="14" style="53" customWidth="1"/>
    <col min="4" max="5" width="14" style="59" customWidth="1"/>
    <col min="6" max="6" width="10.83203125" style="60" customWidth="1"/>
    <col min="7" max="7" width="17.6640625" style="58" customWidth="1"/>
    <col min="8" max="8" width="10" style="58" hidden="1" customWidth="1"/>
    <col min="9" max="9" width="10.83203125" style="34"/>
    <col min="10" max="10" width="10.83203125" style="17"/>
    <col min="11" max="14" width="12.33203125" style="17" customWidth="1"/>
    <col min="15" max="15" width="7.1640625" style="17" customWidth="1"/>
    <col min="16" max="16" width="8.1640625" style="17" customWidth="1"/>
    <col min="17" max="252" width="10.83203125" style="17"/>
    <col min="253" max="257" width="14" style="17" customWidth="1"/>
    <col min="258" max="258" width="10.83203125" style="17" customWidth="1"/>
    <col min="259" max="259" width="16.83203125" style="17" customWidth="1"/>
    <col min="260" max="260" width="0" style="17" hidden="1" customWidth="1"/>
    <col min="261" max="262" width="10.83203125" style="17"/>
    <col min="263" max="263" width="22.1640625" style="17" bestFit="1" customWidth="1"/>
    <col min="264" max="265" width="9" style="17" customWidth="1"/>
    <col min="266" max="266" width="5.5" style="17" customWidth="1"/>
    <col min="267" max="270" width="12.33203125" style="17" customWidth="1"/>
    <col min="271" max="271" width="7.1640625" style="17" customWidth="1"/>
    <col min="272" max="272" width="8.1640625" style="17" customWidth="1"/>
    <col min="273" max="508" width="10.83203125" style="17"/>
    <col min="509" max="513" width="14" style="17" customWidth="1"/>
    <col min="514" max="514" width="10.83203125" style="17" customWidth="1"/>
    <col min="515" max="515" width="16.83203125" style="17" customWidth="1"/>
    <col min="516" max="516" width="0" style="17" hidden="1" customWidth="1"/>
    <col min="517" max="518" width="10.83203125" style="17"/>
    <col min="519" max="519" width="22.1640625" style="17" bestFit="1" customWidth="1"/>
    <col min="520" max="521" width="9" style="17" customWidth="1"/>
    <col min="522" max="522" width="5.5" style="17" customWidth="1"/>
    <col min="523" max="526" width="12.33203125" style="17" customWidth="1"/>
    <col min="527" max="527" width="7.1640625" style="17" customWidth="1"/>
    <col min="528" max="528" width="8.1640625" style="17" customWidth="1"/>
    <col min="529" max="764" width="10.83203125" style="17"/>
    <col min="765" max="769" width="14" style="17" customWidth="1"/>
    <col min="770" max="770" width="10.83203125" style="17" customWidth="1"/>
    <col min="771" max="771" width="16.83203125" style="17" customWidth="1"/>
    <col min="772" max="772" width="0" style="17" hidden="1" customWidth="1"/>
    <col min="773" max="774" width="10.83203125" style="17"/>
    <col min="775" max="775" width="22.1640625" style="17" bestFit="1" customWidth="1"/>
    <col min="776" max="777" width="9" style="17" customWidth="1"/>
    <col min="778" max="778" width="5.5" style="17" customWidth="1"/>
    <col min="779" max="782" width="12.33203125" style="17" customWidth="1"/>
    <col min="783" max="783" width="7.1640625" style="17" customWidth="1"/>
    <col min="784" max="784" width="8.1640625" style="17" customWidth="1"/>
    <col min="785" max="1020" width="10.83203125" style="17"/>
    <col min="1021" max="1025" width="14" style="17" customWidth="1"/>
    <col min="1026" max="1026" width="10.83203125" style="17" customWidth="1"/>
    <col min="1027" max="1027" width="16.83203125" style="17" customWidth="1"/>
    <col min="1028" max="1028" width="0" style="17" hidden="1" customWidth="1"/>
    <col min="1029" max="1030" width="10.83203125" style="17"/>
    <col min="1031" max="1031" width="22.1640625" style="17" bestFit="1" customWidth="1"/>
    <col min="1032" max="1033" width="9" style="17" customWidth="1"/>
    <col min="1034" max="1034" width="5.5" style="17" customWidth="1"/>
    <col min="1035" max="1038" width="12.33203125" style="17" customWidth="1"/>
    <col min="1039" max="1039" width="7.1640625" style="17" customWidth="1"/>
    <col min="1040" max="1040" width="8.1640625" style="17" customWidth="1"/>
    <col min="1041" max="1276" width="10.83203125" style="17"/>
    <col min="1277" max="1281" width="14" style="17" customWidth="1"/>
    <col min="1282" max="1282" width="10.83203125" style="17" customWidth="1"/>
    <col min="1283" max="1283" width="16.83203125" style="17" customWidth="1"/>
    <col min="1284" max="1284" width="0" style="17" hidden="1" customWidth="1"/>
    <col min="1285" max="1286" width="10.83203125" style="17"/>
    <col min="1287" max="1287" width="22.1640625" style="17" bestFit="1" customWidth="1"/>
    <col min="1288" max="1289" width="9" style="17" customWidth="1"/>
    <col min="1290" max="1290" width="5.5" style="17" customWidth="1"/>
    <col min="1291" max="1294" width="12.33203125" style="17" customWidth="1"/>
    <col min="1295" max="1295" width="7.1640625" style="17" customWidth="1"/>
    <col min="1296" max="1296" width="8.1640625" style="17" customWidth="1"/>
    <col min="1297" max="1532" width="10.83203125" style="17"/>
    <col min="1533" max="1537" width="14" style="17" customWidth="1"/>
    <col min="1538" max="1538" width="10.83203125" style="17" customWidth="1"/>
    <col min="1539" max="1539" width="16.83203125" style="17" customWidth="1"/>
    <col min="1540" max="1540" width="0" style="17" hidden="1" customWidth="1"/>
    <col min="1541" max="1542" width="10.83203125" style="17"/>
    <col min="1543" max="1543" width="22.1640625" style="17" bestFit="1" customWidth="1"/>
    <col min="1544" max="1545" width="9" style="17" customWidth="1"/>
    <col min="1546" max="1546" width="5.5" style="17" customWidth="1"/>
    <col min="1547" max="1550" width="12.33203125" style="17" customWidth="1"/>
    <col min="1551" max="1551" width="7.1640625" style="17" customWidth="1"/>
    <col min="1552" max="1552" width="8.1640625" style="17" customWidth="1"/>
    <col min="1553" max="1788" width="10.83203125" style="17"/>
    <col min="1789" max="1793" width="14" style="17" customWidth="1"/>
    <col min="1794" max="1794" width="10.83203125" style="17" customWidth="1"/>
    <col min="1795" max="1795" width="16.83203125" style="17" customWidth="1"/>
    <col min="1796" max="1796" width="0" style="17" hidden="1" customWidth="1"/>
    <col min="1797" max="1798" width="10.83203125" style="17"/>
    <col min="1799" max="1799" width="22.1640625" style="17" bestFit="1" customWidth="1"/>
    <col min="1800" max="1801" width="9" style="17" customWidth="1"/>
    <col min="1802" max="1802" width="5.5" style="17" customWidth="1"/>
    <col min="1803" max="1806" width="12.33203125" style="17" customWidth="1"/>
    <col min="1807" max="1807" width="7.1640625" style="17" customWidth="1"/>
    <col min="1808" max="1808" width="8.1640625" style="17" customWidth="1"/>
    <col min="1809" max="2044" width="10.83203125" style="17"/>
    <col min="2045" max="2049" width="14" style="17" customWidth="1"/>
    <col min="2050" max="2050" width="10.83203125" style="17" customWidth="1"/>
    <col min="2051" max="2051" width="16.83203125" style="17" customWidth="1"/>
    <col min="2052" max="2052" width="0" style="17" hidden="1" customWidth="1"/>
    <col min="2053" max="2054" width="10.83203125" style="17"/>
    <col min="2055" max="2055" width="22.1640625" style="17" bestFit="1" customWidth="1"/>
    <col min="2056" max="2057" width="9" style="17" customWidth="1"/>
    <col min="2058" max="2058" width="5.5" style="17" customWidth="1"/>
    <col min="2059" max="2062" width="12.33203125" style="17" customWidth="1"/>
    <col min="2063" max="2063" width="7.1640625" style="17" customWidth="1"/>
    <col min="2064" max="2064" width="8.1640625" style="17" customWidth="1"/>
    <col min="2065" max="2300" width="10.83203125" style="17"/>
    <col min="2301" max="2305" width="14" style="17" customWidth="1"/>
    <col min="2306" max="2306" width="10.83203125" style="17" customWidth="1"/>
    <col min="2307" max="2307" width="16.83203125" style="17" customWidth="1"/>
    <col min="2308" max="2308" width="0" style="17" hidden="1" customWidth="1"/>
    <col min="2309" max="2310" width="10.83203125" style="17"/>
    <col min="2311" max="2311" width="22.1640625" style="17" bestFit="1" customWidth="1"/>
    <col min="2312" max="2313" width="9" style="17" customWidth="1"/>
    <col min="2314" max="2314" width="5.5" style="17" customWidth="1"/>
    <col min="2315" max="2318" width="12.33203125" style="17" customWidth="1"/>
    <col min="2319" max="2319" width="7.1640625" style="17" customWidth="1"/>
    <col min="2320" max="2320" width="8.1640625" style="17" customWidth="1"/>
    <col min="2321" max="2556" width="10.83203125" style="17"/>
    <col min="2557" max="2561" width="14" style="17" customWidth="1"/>
    <col min="2562" max="2562" width="10.83203125" style="17" customWidth="1"/>
    <col min="2563" max="2563" width="16.83203125" style="17" customWidth="1"/>
    <col min="2564" max="2564" width="0" style="17" hidden="1" customWidth="1"/>
    <col min="2565" max="2566" width="10.83203125" style="17"/>
    <col min="2567" max="2567" width="22.1640625" style="17" bestFit="1" customWidth="1"/>
    <col min="2568" max="2569" width="9" style="17" customWidth="1"/>
    <col min="2570" max="2570" width="5.5" style="17" customWidth="1"/>
    <col min="2571" max="2574" width="12.33203125" style="17" customWidth="1"/>
    <col min="2575" max="2575" width="7.1640625" style="17" customWidth="1"/>
    <col min="2576" max="2576" width="8.1640625" style="17" customWidth="1"/>
    <col min="2577" max="2812" width="10.83203125" style="17"/>
    <col min="2813" max="2817" width="14" style="17" customWidth="1"/>
    <col min="2818" max="2818" width="10.83203125" style="17" customWidth="1"/>
    <col min="2819" max="2819" width="16.83203125" style="17" customWidth="1"/>
    <col min="2820" max="2820" width="0" style="17" hidden="1" customWidth="1"/>
    <col min="2821" max="2822" width="10.83203125" style="17"/>
    <col min="2823" max="2823" width="22.1640625" style="17" bestFit="1" customWidth="1"/>
    <col min="2824" max="2825" width="9" style="17" customWidth="1"/>
    <col min="2826" max="2826" width="5.5" style="17" customWidth="1"/>
    <col min="2827" max="2830" width="12.33203125" style="17" customWidth="1"/>
    <col min="2831" max="2831" width="7.1640625" style="17" customWidth="1"/>
    <col min="2832" max="2832" width="8.1640625" style="17" customWidth="1"/>
    <col min="2833" max="3068" width="10.83203125" style="17"/>
    <col min="3069" max="3073" width="14" style="17" customWidth="1"/>
    <col min="3074" max="3074" width="10.83203125" style="17" customWidth="1"/>
    <col min="3075" max="3075" width="16.83203125" style="17" customWidth="1"/>
    <col min="3076" max="3076" width="0" style="17" hidden="1" customWidth="1"/>
    <col min="3077" max="3078" width="10.83203125" style="17"/>
    <col min="3079" max="3079" width="22.1640625" style="17" bestFit="1" customWidth="1"/>
    <col min="3080" max="3081" width="9" style="17" customWidth="1"/>
    <col min="3082" max="3082" width="5.5" style="17" customWidth="1"/>
    <col min="3083" max="3086" width="12.33203125" style="17" customWidth="1"/>
    <col min="3087" max="3087" width="7.1640625" style="17" customWidth="1"/>
    <col min="3088" max="3088" width="8.1640625" style="17" customWidth="1"/>
    <col min="3089" max="3324" width="10.83203125" style="17"/>
    <col min="3325" max="3329" width="14" style="17" customWidth="1"/>
    <col min="3330" max="3330" width="10.83203125" style="17" customWidth="1"/>
    <col min="3331" max="3331" width="16.83203125" style="17" customWidth="1"/>
    <col min="3332" max="3332" width="0" style="17" hidden="1" customWidth="1"/>
    <col min="3333" max="3334" width="10.83203125" style="17"/>
    <col min="3335" max="3335" width="22.1640625" style="17" bestFit="1" customWidth="1"/>
    <col min="3336" max="3337" width="9" style="17" customWidth="1"/>
    <col min="3338" max="3338" width="5.5" style="17" customWidth="1"/>
    <col min="3339" max="3342" width="12.33203125" style="17" customWidth="1"/>
    <col min="3343" max="3343" width="7.1640625" style="17" customWidth="1"/>
    <col min="3344" max="3344" width="8.1640625" style="17" customWidth="1"/>
    <col min="3345" max="3580" width="10.83203125" style="17"/>
    <col min="3581" max="3585" width="14" style="17" customWidth="1"/>
    <col min="3586" max="3586" width="10.83203125" style="17" customWidth="1"/>
    <col min="3587" max="3587" width="16.83203125" style="17" customWidth="1"/>
    <col min="3588" max="3588" width="0" style="17" hidden="1" customWidth="1"/>
    <col min="3589" max="3590" width="10.83203125" style="17"/>
    <col min="3591" max="3591" width="22.1640625" style="17" bestFit="1" customWidth="1"/>
    <col min="3592" max="3593" width="9" style="17" customWidth="1"/>
    <col min="3594" max="3594" width="5.5" style="17" customWidth="1"/>
    <col min="3595" max="3598" width="12.33203125" style="17" customWidth="1"/>
    <col min="3599" max="3599" width="7.1640625" style="17" customWidth="1"/>
    <col min="3600" max="3600" width="8.1640625" style="17" customWidth="1"/>
    <col min="3601" max="3836" width="10.83203125" style="17"/>
    <col min="3837" max="3841" width="14" style="17" customWidth="1"/>
    <col min="3842" max="3842" width="10.83203125" style="17" customWidth="1"/>
    <col min="3843" max="3843" width="16.83203125" style="17" customWidth="1"/>
    <col min="3844" max="3844" width="0" style="17" hidden="1" customWidth="1"/>
    <col min="3845" max="3846" width="10.83203125" style="17"/>
    <col min="3847" max="3847" width="22.1640625" style="17" bestFit="1" customWidth="1"/>
    <col min="3848" max="3849" width="9" style="17" customWidth="1"/>
    <col min="3850" max="3850" width="5.5" style="17" customWidth="1"/>
    <col min="3851" max="3854" width="12.33203125" style="17" customWidth="1"/>
    <col min="3855" max="3855" width="7.1640625" style="17" customWidth="1"/>
    <col min="3856" max="3856" width="8.1640625" style="17" customWidth="1"/>
    <col min="3857" max="4092" width="10.83203125" style="17"/>
    <col min="4093" max="4097" width="14" style="17" customWidth="1"/>
    <col min="4098" max="4098" width="10.83203125" style="17" customWidth="1"/>
    <col min="4099" max="4099" width="16.83203125" style="17" customWidth="1"/>
    <col min="4100" max="4100" width="0" style="17" hidden="1" customWidth="1"/>
    <col min="4101" max="4102" width="10.83203125" style="17"/>
    <col min="4103" max="4103" width="22.1640625" style="17" bestFit="1" customWidth="1"/>
    <col min="4104" max="4105" width="9" style="17" customWidth="1"/>
    <col min="4106" max="4106" width="5.5" style="17" customWidth="1"/>
    <col min="4107" max="4110" width="12.33203125" style="17" customWidth="1"/>
    <col min="4111" max="4111" width="7.1640625" style="17" customWidth="1"/>
    <col min="4112" max="4112" width="8.1640625" style="17" customWidth="1"/>
    <col min="4113" max="4348" width="10.83203125" style="17"/>
    <col min="4349" max="4353" width="14" style="17" customWidth="1"/>
    <col min="4354" max="4354" width="10.83203125" style="17" customWidth="1"/>
    <col min="4355" max="4355" width="16.83203125" style="17" customWidth="1"/>
    <col min="4356" max="4356" width="0" style="17" hidden="1" customWidth="1"/>
    <col min="4357" max="4358" width="10.83203125" style="17"/>
    <col min="4359" max="4359" width="22.1640625" style="17" bestFit="1" customWidth="1"/>
    <col min="4360" max="4361" width="9" style="17" customWidth="1"/>
    <col min="4362" max="4362" width="5.5" style="17" customWidth="1"/>
    <col min="4363" max="4366" width="12.33203125" style="17" customWidth="1"/>
    <col min="4367" max="4367" width="7.1640625" style="17" customWidth="1"/>
    <col min="4368" max="4368" width="8.1640625" style="17" customWidth="1"/>
    <col min="4369" max="4604" width="10.83203125" style="17"/>
    <col min="4605" max="4609" width="14" style="17" customWidth="1"/>
    <col min="4610" max="4610" width="10.83203125" style="17" customWidth="1"/>
    <col min="4611" max="4611" width="16.83203125" style="17" customWidth="1"/>
    <col min="4612" max="4612" width="0" style="17" hidden="1" customWidth="1"/>
    <col min="4613" max="4614" width="10.83203125" style="17"/>
    <col min="4615" max="4615" width="22.1640625" style="17" bestFit="1" customWidth="1"/>
    <col min="4616" max="4617" width="9" style="17" customWidth="1"/>
    <col min="4618" max="4618" width="5.5" style="17" customWidth="1"/>
    <col min="4619" max="4622" width="12.33203125" style="17" customWidth="1"/>
    <col min="4623" max="4623" width="7.1640625" style="17" customWidth="1"/>
    <col min="4624" max="4624" width="8.1640625" style="17" customWidth="1"/>
    <col min="4625" max="4860" width="10.83203125" style="17"/>
    <col min="4861" max="4865" width="14" style="17" customWidth="1"/>
    <col min="4866" max="4866" width="10.83203125" style="17" customWidth="1"/>
    <col min="4867" max="4867" width="16.83203125" style="17" customWidth="1"/>
    <col min="4868" max="4868" width="0" style="17" hidden="1" customWidth="1"/>
    <col min="4869" max="4870" width="10.83203125" style="17"/>
    <col min="4871" max="4871" width="22.1640625" style="17" bestFit="1" customWidth="1"/>
    <col min="4872" max="4873" width="9" style="17" customWidth="1"/>
    <col min="4874" max="4874" width="5.5" style="17" customWidth="1"/>
    <col min="4875" max="4878" width="12.33203125" style="17" customWidth="1"/>
    <col min="4879" max="4879" width="7.1640625" style="17" customWidth="1"/>
    <col min="4880" max="4880" width="8.1640625" style="17" customWidth="1"/>
    <col min="4881" max="5116" width="10.83203125" style="17"/>
    <col min="5117" max="5121" width="14" style="17" customWidth="1"/>
    <col min="5122" max="5122" width="10.83203125" style="17" customWidth="1"/>
    <col min="5123" max="5123" width="16.83203125" style="17" customWidth="1"/>
    <col min="5124" max="5124" width="0" style="17" hidden="1" customWidth="1"/>
    <col min="5125" max="5126" width="10.83203125" style="17"/>
    <col min="5127" max="5127" width="22.1640625" style="17" bestFit="1" customWidth="1"/>
    <col min="5128" max="5129" width="9" style="17" customWidth="1"/>
    <col min="5130" max="5130" width="5.5" style="17" customWidth="1"/>
    <col min="5131" max="5134" width="12.33203125" style="17" customWidth="1"/>
    <col min="5135" max="5135" width="7.1640625" style="17" customWidth="1"/>
    <col min="5136" max="5136" width="8.1640625" style="17" customWidth="1"/>
    <col min="5137" max="5372" width="10.83203125" style="17"/>
    <col min="5373" max="5377" width="14" style="17" customWidth="1"/>
    <col min="5378" max="5378" width="10.83203125" style="17" customWidth="1"/>
    <col min="5379" max="5379" width="16.83203125" style="17" customWidth="1"/>
    <col min="5380" max="5380" width="0" style="17" hidden="1" customWidth="1"/>
    <col min="5381" max="5382" width="10.83203125" style="17"/>
    <col min="5383" max="5383" width="22.1640625" style="17" bestFit="1" customWidth="1"/>
    <col min="5384" max="5385" width="9" style="17" customWidth="1"/>
    <col min="5386" max="5386" width="5.5" style="17" customWidth="1"/>
    <col min="5387" max="5390" width="12.33203125" style="17" customWidth="1"/>
    <col min="5391" max="5391" width="7.1640625" style="17" customWidth="1"/>
    <col min="5392" max="5392" width="8.1640625" style="17" customWidth="1"/>
    <col min="5393" max="5628" width="10.83203125" style="17"/>
    <col min="5629" max="5633" width="14" style="17" customWidth="1"/>
    <col min="5634" max="5634" width="10.83203125" style="17" customWidth="1"/>
    <col min="5635" max="5635" width="16.83203125" style="17" customWidth="1"/>
    <col min="5636" max="5636" width="0" style="17" hidden="1" customWidth="1"/>
    <col min="5637" max="5638" width="10.83203125" style="17"/>
    <col min="5639" max="5639" width="22.1640625" style="17" bestFit="1" customWidth="1"/>
    <col min="5640" max="5641" width="9" style="17" customWidth="1"/>
    <col min="5642" max="5642" width="5.5" style="17" customWidth="1"/>
    <col min="5643" max="5646" width="12.33203125" style="17" customWidth="1"/>
    <col min="5647" max="5647" width="7.1640625" style="17" customWidth="1"/>
    <col min="5648" max="5648" width="8.1640625" style="17" customWidth="1"/>
    <col min="5649" max="5884" width="10.83203125" style="17"/>
    <col min="5885" max="5889" width="14" style="17" customWidth="1"/>
    <col min="5890" max="5890" width="10.83203125" style="17" customWidth="1"/>
    <col min="5891" max="5891" width="16.83203125" style="17" customWidth="1"/>
    <col min="5892" max="5892" width="0" style="17" hidden="1" customWidth="1"/>
    <col min="5893" max="5894" width="10.83203125" style="17"/>
    <col min="5895" max="5895" width="22.1640625" style="17" bestFit="1" customWidth="1"/>
    <col min="5896" max="5897" width="9" style="17" customWidth="1"/>
    <col min="5898" max="5898" width="5.5" style="17" customWidth="1"/>
    <col min="5899" max="5902" width="12.33203125" style="17" customWidth="1"/>
    <col min="5903" max="5903" width="7.1640625" style="17" customWidth="1"/>
    <col min="5904" max="5904" width="8.1640625" style="17" customWidth="1"/>
    <col min="5905" max="6140" width="10.83203125" style="17"/>
    <col min="6141" max="6145" width="14" style="17" customWidth="1"/>
    <col min="6146" max="6146" width="10.83203125" style="17" customWidth="1"/>
    <col min="6147" max="6147" width="16.83203125" style="17" customWidth="1"/>
    <col min="6148" max="6148" width="0" style="17" hidden="1" customWidth="1"/>
    <col min="6149" max="6150" width="10.83203125" style="17"/>
    <col min="6151" max="6151" width="22.1640625" style="17" bestFit="1" customWidth="1"/>
    <col min="6152" max="6153" width="9" style="17" customWidth="1"/>
    <col min="6154" max="6154" width="5.5" style="17" customWidth="1"/>
    <col min="6155" max="6158" width="12.33203125" style="17" customWidth="1"/>
    <col min="6159" max="6159" width="7.1640625" style="17" customWidth="1"/>
    <col min="6160" max="6160" width="8.1640625" style="17" customWidth="1"/>
    <col min="6161" max="6396" width="10.83203125" style="17"/>
    <col min="6397" max="6401" width="14" style="17" customWidth="1"/>
    <col min="6402" max="6402" width="10.83203125" style="17" customWidth="1"/>
    <col min="6403" max="6403" width="16.83203125" style="17" customWidth="1"/>
    <col min="6404" max="6404" width="0" style="17" hidden="1" customWidth="1"/>
    <col min="6405" max="6406" width="10.83203125" style="17"/>
    <col min="6407" max="6407" width="22.1640625" style="17" bestFit="1" customWidth="1"/>
    <col min="6408" max="6409" width="9" style="17" customWidth="1"/>
    <col min="6410" max="6410" width="5.5" style="17" customWidth="1"/>
    <col min="6411" max="6414" width="12.33203125" style="17" customWidth="1"/>
    <col min="6415" max="6415" width="7.1640625" style="17" customWidth="1"/>
    <col min="6416" max="6416" width="8.1640625" style="17" customWidth="1"/>
    <col min="6417" max="6652" width="10.83203125" style="17"/>
    <col min="6653" max="6657" width="14" style="17" customWidth="1"/>
    <col min="6658" max="6658" width="10.83203125" style="17" customWidth="1"/>
    <col min="6659" max="6659" width="16.83203125" style="17" customWidth="1"/>
    <col min="6660" max="6660" width="0" style="17" hidden="1" customWidth="1"/>
    <col min="6661" max="6662" width="10.83203125" style="17"/>
    <col min="6663" max="6663" width="22.1640625" style="17" bestFit="1" customWidth="1"/>
    <col min="6664" max="6665" width="9" style="17" customWidth="1"/>
    <col min="6666" max="6666" width="5.5" style="17" customWidth="1"/>
    <col min="6667" max="6670" width="12.33203125" style="17" customWidth="1"/>
    <col min="6671" max="6671" width="7.1640625" style="17" customWidth="1"/>
    <col min="6672" max="6672" width="8.1640625" style="17" customWidth="1"/>
    <col min="6673" max="6908" width="10.83203125" style="17"/>
    <col min="6909" max="6913" width="14" style="17" customWidth="1"/>
    <col min="6914" max="6914" width="10.83203125" style="17" customWidth="1"/>
    <col min="6915" max="6915" width="16.83203125" style="17" customWidth="1"/>
    <col min="6916" max="6916" width="0" style="17" hidden="1" customWidth="1"/>
    <col min="6917" max="6918" width="10.83203125" style="17"/>
    <col min="6919" max="6919" width="22.1640625" style="17" bestFit="1" customWidth="1"/>
    <col min="6920" max="6921" width="9" style="17" customWidth="1"/>
    <col min="6922" max="6922" width="5.5" style="17" customWidth="1"/>
    <col min="6923" max="6926" width="12.33203125" style="17" customWidth="1"/>
    <col min="6927" max="6927" width="7.1640625" style="17" customWidth="1"/>
    <col min="6928" max="6928" width="8.1640625" style="17" customWidth="1"/>
    <col min="6929" max="7164" width="10.83203125" style="17"/>
    <col min="7165" max="7169" width="14" style="17" customWidth="1"/>
    <col min="7170" max="7170" width="10.83203125" style="17" customWidth="1"/>
    <col min="7171" max="7171" width="16.83203125" style="17" customWidth="1"/>
    <col min="7172" max="7172" width="0" style="17" hidden="1" customWidth="1"/>
    <col min="7173" max="7174" width="10.83203125" style="17"/>
    <col min="7175" max="7175" width="22.1640625" style="17" bestFit="1" customWidth="1"/>
    <col min="7176" max="7177" width="9" style="17" customWidth="1"/>
    <col min="7178" max="7178" width="5.5" style="17" customWidth="1"/>
    <col min="7179" max="7182" width="12.33203125" style="17" customWidth="1"/>
    <col min="7183" max="7183" width="7.1640625" style="17" customWidth="1"/>
    <col min="7184" max="7184" width="8.1640625" style="17" customWidth="1"/>
    <col min="7185" max="7420" width="10.83203125" style="17"/>
    <col min="7421" max="7425" width="14" style="17" customWidth="1"/>
    <col min="7426" max="7426" width="10.83203125" style="17" customWidth="1"/>
    <col min="7427" max="7427" width="16.83203125" style="17" customWidth="1"/>
    <col min="7428" max="7428" width="0" style="17" hidden="1" customWidth="1"/>
    <col min="7429" max="7430" width="10.83203125" style="17"/>
    <col min="7431" max="7431" width="22.1640625" style="17" bestFit="1" customWidth="1"/>
    <col min="7432" max="7433" width="9" style="17" customWidth="1"/>
    <col min="7434" max="7434" width="5.5" style="17" customWidth="1"/>
    <col min="7435" max="7438" width="12.33203125" style="17" customWidth="1"/>
    <col min="7439" max="7439" width="7.1640625" style="17" customWidth="1"/>
    <col min="7440" max="7440" width="8.1640625" style="17" customWidth="1"/>
    <col min="7441" max="7676" width="10.83203125" style="17"/>
    <col min="7677" max="7681" width="14" style="17" customWidth="1"/>
    <col min="7682" max="7682" width="10.83203125" style="17" customWidth="1"/>
    <col min="7683" max="7683" width="16.83203125" style="17" customWidth="1"/>
    <col min="7684" max="7684" width="0" style="17" hidden="1" customWidth="1"/>
    <col min="7685" max="7686" width="10.83203125" style="17"/>
    <col min="7687" max="7687" width="22.1640625" style="17" bestFit="1" customWidth="1"/>
    <col min="7688" max="7689" width="9" style="17" customWidth="1"/>
    <col min="7690" max="7690" width="5.5" style="17" customWidth="1"/>
    <col min="7691" max="7694" width="12.33203125" style="17" customWidth="1"/>
    <col min="7695" max="7695" width="7.1640625" style="17" customWidth="1"/>
    <col min="7696" max="7696" width="8.1640625" style="17" customWidth="1"/>
    <col min="7697" max="7932" width="10.83203125" style="17"/>
    <col min="7933" max="7937" width="14" style="17" customWidth="1"/>
    <col min="7938" max="7938" width="10.83203125" style="17" customWidth="1"/>
    <col min="7939" max="7939" width="16.83203125" style="17" customWidth="1"/>
    <col min="7940" max="7940" width="0" style="17" hidden="1" customWidth="1"/>
    <col min="7941" max="7942" width="10.83203125" style="17"/>
    <col min="7943" max="7943" width="22.1640625" style="17" bestFit="1" customWidth="1"/>
    <col min="7944" max="7945" width="9" style="17" customWidth="1"/>
    <col min="7946" max="7946" width="5.5" style="17" customWidth="1"/>
    <col min="7947" max="7950" width="12.33203125" style="17" customWidth="1"/>
    <col min="7951" max="7951" width="7.1640625" style="17" customWidth="1"/>
    <col min="7952" max="7952" width="8.1640625" style="17" customWidth="1"/>
    <col min="7953" max="8188" width="10.83203125" style="17"/>
    <col min="8189" max="8193" width="14" style="17" customWidth="1"/>
    <col min="8194" max="8194" width="10.83203125" style="17" customWidth="1"/>
    <col min="8195" max="8195" width="16.83203125" style="17" customWidth="1"/>
    <col min="8196" max="8196" width="0" style="17" hidden="1" customWidth="1"/>
    <col min="8197" max="8198" width="10.83203125" style="17"/>
    <col min="8199" max="8199" width="22.1640625" style="17" bestFit="1" customWidth="1"/>
    <col min="8200" max="8201" width="9" style="17" customWidth="1"/>
    <col min="8202" max="8202" width="5.5" style="17" customWidth="1"/>
    <col min="8203" max="8206" width="12.33203125" style="17" customWidth="1"/>
    <col min="8207" max="8207" width="7.1640625" style="17" customWidth="1"/>
    <col min="8208" max="8208" width="8.1640625" style="17" customWidth="1"/>
    <col min="8209" max="8444" width="10.83203125" style="17"/>
    <col min="8445" max="8449" width="14" style="17" customWidth="1"/>
    <col min="8450" max="8450" width="10.83203125" style="17" customWidth="1"/>
    <col min="8451" max="8451" width="16.83203125" style="17" customWidth="1"/>
    <col min="8452" max="8452" width="0" style="17" hidden="1" customWidth="1"/>
    <col min="8453" max="8454" width="10.83203125" style="17"/>
    <col min="8455" max="8455" width="22.1640625" style="17" bestFit="1" customWidth="1"/>
    <col min="8456" max="8457" width="9" style="17" customWidth="1"/>
    <col min="8458" max="8458" width="5.5" style="17" customWidth="1"/>
    <col min="8459" max="8462" width="12.33203125" style="17" customWidth="1"/>
    <col min="8463" max="8463" width="7.1640625" style="17" customWidth="1"/>
    <col min="8464" max="8464" width="8.1640625" style="17" customWidth="1"/>
    <col min="8465" max="8700" width="10.83203125" style="17"/>
    <col min="8701" max="8705" width="14" style="17" customWidth="1"/>
    <col min="8706" max="8706" width="10.83203125" style="17" customWidth="1"/>
    <col min="8707" max="8707" width="16.83203125" style="17" customWidth="1"/>
    <col min="8708" max="8708" width="0" style="17" hidden="1" customWidth="1"/>
    <col min="8709" max="8710" width="10.83203125" style="17"/>
    <col min="8711" max="8711" width="22.1640625" style="17" bestFit="1" customWidth="1"/>
    <col min="8712" max="8713" width="9" style="17" customWidth="1"/>
    <col min="8714" max="8714" width="5.5" style="17" customWidth="1"/>
    <col min="8715" max="8718" width="12.33203125" style="17" customWidth="1"/>
    <col min="8719" max="8719" width="7.1640625" style="17" customWidth="1"/>
    <col min="8720" max="8720" width="8.1640625" style="17" customWidth="1"/>
    <col min="8721" max="8956" width="10.83203125" style="17"/>
    <col min="8957" max="8961" width="14" style="17" customWidth="1"/>
    <col min="8962" max="8962" width="10.83203125" style="17" customWidth="1"/>
    <col min="8963" max="8963" width="16.83203125" style="17" customWidth="1"/>
    <col min="8964" max="8964" width="0" style="17" hidden="1" customWidth="1"/>
    <col min="8965" max="8966" width="10.83203125" style="17"/>
    <col min="8967" max="8967" width="22.1640625" style="17" bestFit="1" customWidth="1"/>
    <col min="8968" max="8969" width="9" style="17" customWidth="1"/>
    <col min="8970" max="8970" width="5.5" style="17" customWidth="1"/>
    <col min="8971" max="8974" width="12.33203125" style="17" customWidth="1"/>
    <col min="8975" max="8975" width="7.1640625" style="17" customWidth="1"/>
    <col min="8976" max="8976" width="8.1640625" style="17" customWidth="1"/>
    <col min="8977" max="9212" width="10.83203125" style="17"/>
    <col min="9213" max="9217" width="14" style="17" customWidth="1"/>
    <col min="9218" max="9218" width="10.83203125" style="17" customWidth="1"/>
    <col min="9219" max="9219" width="16.83203125" style="17" customWidth="1"/>
    <col min="9220" max="9220" width="0" style="17" hidden="1" customWidth="1"/>
    <col min="9221" max="9222" width="10.83203125" style="17"/>
    <col min="9223" max="9223" width="22.1640625" style="17" bestFit="1" customWidth="1"/>
    <col min="9224" max="9225" width="9" style="17" customWidth="1"/>
    <col min="9226" max="9226" width="5.5" style="17" customWidth="1"/>
    <col min="9227" max="9230" width="12.33203125" style="17" customWidth="1"/>
    <col min="9231" max="9231" width="7.1640625" style="17" customWidth="1"/>
    <col min="9232" max="9232" width="8.1640625" style="17" customWidth="1"/>
    <col min="9233" max="9468" width="10.83203125" style="17"/>
    <col min="9469" max="9473" width="14" style="17" customWidth="1"/>
    <col min="9474" max="9474" width="10.83203125" style="17" customWidth="1"/>
    <col min="9475" max="9475" width="16.83203125" style="17" customWidth="1"/>
    <col min="9476" max="9476" width="0" style="17" hidden="1" customWidth="1"/>
    <col min="9477" max="9478" width="10.83203125" style="17"/>
    <col min="9479" max="9479" width="22.1640625" style="17" bestFit="1" customWidth="1"/>
    <col min="9480" max="9481" width="9" style="17" customWidth="1"/>
    <col min="9482" max="9482" width="5.5" style="17" customWidth="1"/>
    <col min="9483" max="9486" width="12.33203125" style="17" customWidth="1"/>
    <col min="9487" max="9487" width="7.1640625" style="17" customWidth="1"/>
    <col min="9488" max="9488" width="8.1640625" style="17" customWidth="1"/>
    <col min="9489" max="9724" width="10.83203125" style="17"/>
    <col min="9725" max="9729" width="14" style="17" customWidth="1"/>
    <col min="9730" max="9730" width="10.83203125" style="17" customWidth="1"/>
    <col min="9731" max="9731" width="16.83203125" style="17" customWidth="1"/>
    <col min="9732" max="9732" width="0" style="17" hidden="1" customWidth="1"/>
    <col min="9733" max="9734" width="10.83203125" style="17"/>
    <col min="9735" max="9735" width="22.1640625" style="17" bestFit="1" customWidth="1"/>
    <col min="9736" max="9737" width="9" style="17" customWidth="1"/>
    <col min="9738" max="9738" width="5.5" style="17" customWidth="1"/>
    <col min="9739" max="9742" width="12.33203125" style="17" customWidth="1"/>
    <col min="9743" max="9743" width="7.1640625" style="17" customWidth="1"/>
    <col min="9744" max="9744" width="8.1640625" style="17" customWidth="1"/>
    <col min="9745" max="9980" width="10.83203125" style="17"/>
    <col min="9981" max="9985" width="14" style="17" customWidth="1"/>
    <col min="9986" max="9986" width="10.83203125" style="17" customWidth="1"/>
    <col min="9987" max="9987" width="16.83203125" style="17" customWidth="1"/>
    <col min="9988" max="9988" width="0" style="17" hidden="1" customWidth="1"/>
    <col min="9989" max="9990" width="10.83203125" style="17"/>
    <col min="9991" max="9991" width="22.1640625" style="17" bestFit="1" customWidth="1"/>
    <col min="9992" max="9993" width="9" style="17" customWidth="1"/>
    <col min="9994" max="9994" width="5.5" style="17" customWidth="1"/>
    <col min="9995" max="9998" width="12.33203125" style="17" customWidth="1"/>
    <col min="9999" max="9999" width="7.1640625" style="17" customWidth="1"/>
    <col min="10000" max="10000" width="8.1640625" style="17" customWidth="1"/>
    <col min="10001" max="10236" width="10.83203125" style="17"/>
    <col min="10237" max="10241" width="14" style="17" customWidth="1"/>
    <col min="10242" max="10242" width="10.83203125" style="17" customWidth="1"/>
    <col min="10243" max="10243" width="16.83203125" style="17" customWidth="1"/>
    <col min="10244" max="10244" width="0" style="17" hidden="1" customWidth="1"/>
    <col min="10245" max="10246" width="10.83203125" style="17"/>
    <col min="10247" max="10247" width="22.1640625" style="17" bestFit="1" customWidth="1"/>
    <col min="10248" max="10249" width="9" style="17" customWidth="1"/>
    <col min="10250" max="10250" width="5.5" style="17" customWidth="1"/>
    <col min="10251" max="10254" width="12.33203125" style="17" customWidth="1"/>
    <col min="10255" max="10255" width="7.1640625" style="17" customWidth="1"/>
    <col min="10256" max="10256" width="8.1640625" style="17" customWidth="1"/>
    <col min="10257" max="10492" width="10.83203125" style="17"/>
    <col min="10493" max="10497" width="14" style="17" customWidth="1"/>
    <col min="10498" max="10498" width="10.83203125" style="17" customWidth="1"/>
    <col min="10499" max="10499" width="16.83203125" style="17" customWidth="1"/>
    <col min="10500" max="10500" width="0" style="17" hidden="1" customWidth="1"/>
    <col min="10501" max="10502" width="10.83203125" style="17"/>
    <col min="10503" max="10503" width="22.1640625" style="17" bestFit="1" customWidth="1"/>
    <col min="10504" max="10505" width="9" style="17" customWidth="1"/>
    <col min="10506" max="10506" width="5.5" style="17" customWidth="1"/>
    <col min="10507" max="10510" width="12.33203125" style="17" customWidth="1"/>
    <col min="10511" max="10511" width="7.1640625" style="17" customWidth="1"/>
    <col min="10512" max="10512" width="8.1640625" style="17" customWidth="1"/>
    <col min="10513" max="10748" width="10.83203125" style="17"/>
    <col min="10749" max="10753" width="14" style="17" customWidth="1"/>
    <col min="10754" max="10754" width="10.83203125" style="17" customWidth="1"/>
    <col min="10755" max="10755" width="16.83203125" style="17" customWidth="1"/>
    <col min="10756" max="10756" width="0" style="17" hidden="1" customWidth="1"/>
    <col min="10757" max="10758" width="10.83203125" style="17"/>
    <col min="10759" max="10759" width="22.1640625" style="17" bestFit="1" customWidth="1"/>
    <col min="10760" max="10761" width="9" style="17" customWidth="1"/>
    <col min="10762" max="10762" width="5.5" style="17" customWidth="1"/>
    <col min="10763" max="10766" width="12.33203125" style="17" customWidth="1"/>
    <col min="10767" max="10767" width="7.1640625" style="17" customWidth="1"/>
    <col min="10768" max="10768" width="8.1640625" style="17" customWidth="1"/>
    <col min="10769" max="11004" width="10.83203125" style="17"/>
    <col min="11005" max="11009" width="14" style="17" customWidth="1"/>
    <col min="11010" max="11010" width="10.83203125" style="17" customWidth="1"/>
    <col min="11011" max="11011" width="16.83203125" style="17" customWidth="1"/>
    <col min="11012" max="11012" width="0" style="17" hidden="1" customWidth="1"/>
    <col min="11013" max="11014" width="10.83203125" style="17"/>
    <col min="11015" max="11015" width="22.1640625" style="17" bestFit="1" customWidth="1"/>
    <col min="11016" max="11017" width="9" style="17" customWidth="1"/>
    <col min="11018" max="11018" width="5.5" style="17" customWidth="1"/>
    <col min="11019" max="11022" width="12.33203125" style="17" customWidth="1"/>
    <col min="11023" max="11023" width="7.1640625" style="17" customWidth="1"/>
    <col min="11024" max="11024" width="8.1640625" style="17" customWidth="1"/>
    <col min="11025" max="11260" width="10.83203125" style="17"/>
    <col min="11261" max="11265" width="14" style="17" customWidth="1"/>
    <col min="11266" max="11266" width="10.83203125" style="17" customWidth="1"/>
    <col min="11267" max="11267" width="16.83203125" style="17" customWidth="1"/>
    <col min="11268" max="11268" width="0" style="17" hidden="1" customWidth="1"/>
    <col min="11269" max="11270" width="10.83203125" style="17"/>
    <col min="11271" max="11271" width="22.1640625" style="17" bestFit="1" customWidth="1"/>
    <col min="11272" max="11273" width="9" style="17" customWidth="1"/>
    <col min="11274" max="11274" width="5.5" style="17" customWidth="1"/>
    <col min="11275" max="11278" width="12.33203125" style="17" customWidth="1"/>
    <col min="11279" max="11279" width="7.1640625" style="17" customWidth="1"/>
    <col min="11280" max="11280" width="8.1640625" style="17" customWidth="1"/>
    <col min="11281" max="11516" width="10.83203125" style="17"/>
    <col min="11517" max="11521" width="14" style="17" customWidth="1"/>
    <col min="11522" max="11522" width="10.83203125" style="17" customWidth="1"/>
    <col min="11523" max="11523" width="16.83203125" style="17" customWidth="1"/>
    <col min="11524" max="11524" width="0" style="17" hidden="1" customWidth="1"/>
    <col min="11525" max="11526" width="10.83203125" style="17"/>
    <col min="11527" max="11527" width="22.1640625" style="17" bestFit="1" customWidth="1"/>
    <col min="11528" max="11529" width="9" style="17" customWidth="1"/>
    <col min="11530" max="11530" width="5.5" style="17" customWidth="1"/>
    <col min="11531" max="11534" width="12.33203125" style="17" customWidth="1"/>
    <col min="11535" max="11535" width="7.1640625" style="17" customWidth="1"/>
    <col min="11536" max="11536" width="8.1640625" style="17" customWidth="1"/>
    <col min="11537" max="11772" width="10.83203125" style="17"/>
    <col min="11773" max="11777" width="14" style="17" customWidth="1"/>
    <col min="11778" max="11778" width="10.83203125" style="17" customWidth="1"/>
    <col min="11779" max="11779" width="16.83203125" style="17" customWidth="1"/>
    <col min="11780" max="11780" width="0" style="17" hidden="1" customWidth="1"/>
    <col min="11781" max="11782" width="10.83203125" style="17"/>
    <col min="11783" max="11783" width="22.1640625" style="17" bestFit="1" customWidth="1"/>
    <col min="11784" max="11785" width="9" style="17" customWidth="1"/>
    <col min="11786" max="11786" width="5.5" style="17" customWidth="1"/>
    <col min="11787" max="11790" width="12.33203125" style="17" customWidth="1"/>
    <col min="11791" max="11791" width="7.1640625" style="17" customWidth="1"/>
    <col min="11792" max="11792" width="8.1640625" style="17" customWidth="1"/>
    <col min="11793" max="12028" width="10.83203125" style="17"/>
    <col min="12029" max="12033" width="14" style="17" customWidth="1"/>
    <col min="12034" max="12034" width="10.83203125" style="17" customWidth="1"/>
    <col min="12035" max="12035" width="16.83203125" style="17" customWidth="1"/>
    <col min="12036" max="12036" width="0" style="17" hidden="1" customWidth="1"/>
    <col min="12037" max="12038" width="10.83203125" style="17"/>
    <col min="12039" max="12039" width="22.1640625" style="17" bestFit="1" customWidth="1"/>
    <col min="12040" max="12041" width="9" style="17" customWidth="1"/>
    <col min="12042" max="12042" width="5.5" style="17" customWidth="1"/>
    <col min="12043" max="12046" width="12.33203125" style="17" customWidth="1"/>
    <col min="12047" max="12047" width="7.1640625" style="17" customWidth="1"/>
    <col min="12048" max="12048" width="8.1640625" style="17" customWidth="1"/>
    <col min="12049" max="12284" width="10.83203125" style="17"/>
    <col min="12285" max="12289" width="14" style="17" customWidth="1"/>
    <col min="12290" max="12290" width="10.83203125" style="17" customWidth="1"/>
    <col min="12291" max="12291" width="16.83203125" style="17" customWidth="1"/>
    <col min="12292" max="12292" width="0" style="17" hidden="1" customWidth="1"/>
    <col min="12293" max="12294" width="10.83203125" style="17"/>
    <col min="12295" max="12295" width="22.1640625" style="17" bestFit="1" customWidth="1"/>
    <col min="12296" max="12297" width="9" style="17" customWidth="1"/>
    <col min="12298" max="12298" width="5.5" style="17" customWidth="1"/>
    <col min="12299" max="12302" width="12.33203125" style="17" customWidth="1"/>
    <col min="12303" max="12303" width="7.1640625" style="17" customWidth="1"/>
    <col min="12304" max="12304" width="8.1640625" style="17" customWidth="1"/>
    <col min="12305" max="12540" width="10.83203125" style="17"/>
    <col min="12541" max="12545" width="14" style="17" customWidth="1"/>
    <col min="12546" max="12546" width="10.83203125" style="17" customWidth="1"/>
    <col min="12547" max="12547" width="16.83203125" style="17" customWidth="1"/>
    <col min="12548" max="12548" width="0" style="17" hidden="1" customWidth="1"/>
    <col min="12549" max="12550" width="10.83203125" style="17"/>
    <col min="12551" max="12551" width="22.1640625" style="17" bestFit="1" customWidth="1"/>
    <col min="12552" max="12553" width="9" style="17" customWidth="1"/>
    <col min="12554" max="12554" width="5.5" style="17" customWidth="1"/>
    <col min="12555" max="12558" width="12.33203125" style="17" customWidth="1"/>
    <col min="12559" max="12559" width="7.1640625" style="17" customWidth="1"/>
    <col min="12560" max="12560" width="8.1640625" style="17" customWidth="1"/>
    <col min="12561" max="12796" width="10.83203125" style="17"/>
    <col min="12797" max="12801" width="14" style="17" customWidth="1"/>
    <col min="12802" max="12802" width="10.83203125" style="17" customWidth="1"/>
    <col min="12803" max="12803" width="16.83203125" style="17" customWidth="1"/>
    <col min="12804" max="12804" width="0" style="17" hidden="1" customWidth="1"/>
    <col min="12805" max="12806" width="10.83203125" style="17"/>
    <col min="12807" max="12807" width="22.1640625" style="17" bestFit="1" customWidth="1"/>
    <col min="12808" max="12809" width="9" style="17" customWidth="1"/>
    <col min="12810" max="12810" width="5.5" style="17" customWidth="1"/>
    <col min="12811" max="12814" width="12.33203125" style="17" customWidth="1"/>
    <col min="12815" max="12815" width="7.1640625" style="17" customWidth="1"/>
    <col min="12816" max="12816" width="8.1640625" style="17" customWidth="1"/>
    <col min="12817" max="13052" width="10.83203125" style="17"/>
    <col min="13053" max="13057" width="14" style="17" customWidth="1"/>
    <col min="13058" max="13058" width="10.83203125" style="17" customWidth="1"/>
    <col min="13059" max="13059" width="16.83203125" style="17" customWidth="1"/>
    <col min="13060" max="13060" width="0" style="17" hidden="1" customWidth="1"/>
    <col min="13061" max="13062" width="10.83203125" style="17"/>
    <col min="13063" max="13063" width="22.1640625" style="17" bestFit="1" customWidth="1"/>
    <col min="13064" max="13065" width="9" style="17" customWidth="1"/>
    <col min="13066" max="13066" width="5.5" style="17" customWidth="1"/>
    <col min="13067" max="13070" width="12.33203125" style="17" customWidth="1"/>
    <col min="13071" max="13071" width="7.1640625" style="17" customWidth="1"/>
    <col min="13072" max="13072" width="8.1640625" style="17" customWidth="1"/>
    <col min="13073" max="13308" width="10.83203125" style="17"/>
    <col min="13309" max="13313" width="14" style="17" customWidth="1"/>
    <col min="13314" max="13314" width="10.83203125" style="17" customWidth="1"/>
    <col min="13315" max="13315" width="16.83203125" style="17" customWidth="1"/>
    <col min="13316" max="13316" width="0" style="17" hidden="1" customWidth="1"/>
    <col min="13317" max="13318" width="10.83203125" style="17"/>
    <col min="13319" max="13319" width="22.1640625" style="17" bestFit="1" customWidth="1"/>
    <col min="13320" max="13321" width="9" style="17" customWidth="1"/>
    <col min="13322" max="13322" width="5.5" style="17" customWidth="1"/>
    <col min="13323" max="13326" width="12.33203125" style="17" customWidth="1"/>
    <col min="13327" max="13327" width="7.1640625" style="17" customWidth="1"/>
    <col min="13328" max="13328" width="8.1640625" style="17" customWidth="1"/>
    <col min="13329" max="13564" width="10.83203125" style="17"/>
    <col min="13565" max="13569" width="14" style="17" customWidth="1"/>
    <col min="13570" max="13570" width="10.83203125" style="17" customWidth="1"/>
    <col min="13571" max="13571" width="16.83203125" style="17" customWidth="1"/>
    <col min="13572" max="13572" width="0" style="17" hidden="1" customWidth="1"/>
    <col min="13573" max="13574" width="10.83203125" style="17"/>
    <col min="13575" max="13575" width="22.1640625" style="17" bestFit="1" customWidth="1"/>
    <col min="13576" max="13577" width="9" style="17" customWidth="1"/>
    <col min="13578" max="13578" width="5.5" style="17" customWidth="1"/>
    <col min="13579" max="13582" width="12.33203125" style="17" customWidth="1"/>
    <col min="13583" max="13583" width="7.1640625" style="17" customWidth="1"/>
    <col min="13584" max="13584" width="8.1640625" style="17" customWidth="1"/>
    <col min="13585" max="13820" width="10.83203125" style="17"/>
    <col min="13821" max="13825" width="14" style="17" customWidth="1"/>
    <col min="13826" max="13826" width="10.83203125" style="17" customWidth="1"/>
    <col min="13827" max="13827" width="16.83203125" style="17" customWidth="1"/>
    <col min="13828" max="13828" width="0" style="17" hidden="1" customWidth="1"/>
    <col min="13829" max="13830" width="10.83203125" style="17"/>
    <col min="13831" max="13831" width="22.1640625" style="17" bestFit="1" customWidth="1"/>
    <col min="13832" max="13833" width="9" style="17" customWidth="1"/>
    <col min="13834" max="13834" width="5.5" style="17" customWidth="1"/>
    <col min="13835" max="13838" width="12.33203125" style="17" customWidth="1"/>
    <col min="13839" max="13839" width="7.1640625" style="17" customWidth="1"/>
    <col min="13840" max="13840" width="8.1640625" style="17" customWidth="1"/>
    <col min="13841" max="14076" width="10.83203125" style="17"/>
    <col min="14077" max="14081" width="14" style="17" customWidth="1"/>
    <col min="14082" max="14082" width="10.83203125" style="17" customWidth="1"/>
    <col min="14083" max="14083" width="16.83203125" style="17" customWidth="1"/>
    <col min="14084" max="14084" width="0" style="17" hidden="1" customWidth="1"/>
    <col min="14085" max="14086" width="10.83203125" style="17"/>
    <col min="14087" max="14087" width="22.1640625" style="17" bestFit="1" customWidth="1"/>
    <col min="14088" max="14089" width="9" style="17" customWidth="1"/>
    <col min="14090" max="14090" width="5.5" style="17" customWidth="1"/>
    <col min="14091" max="14094" width="12.33203125" style="17" customWidth="1"/>
    <col min="14095" max="14095" width="7.1640625" style="17" customWidth="1"/>
    <col min="14096" max="14096" width="8.1640625" style="17" customWidth="1"/>
    <col min="14097" max="14332" width="10.83203125" style="17"/>
    <col min="14333" max="14337" width="14" style="17" customWidth="1"/>
    <col min="14338" max="14338" width="10.83203125" style="17" customWidth="1"/>
    <col min="14339" max="14339" width="16.83203125" style="17" customWidth="1"/>
    <col min="14340" max="14340" width="0" style="17" hidden="1" customWidth="1"/>
    <col min="14341" max="14342" width="10.83203125" style="17"/>
    <col min="14343" max="14343" width="22.1640625" style="17" bestFit="1" customWidth="1"/>
    <col min="14344" max="14345" width="9" style="17" customWidth="1"/>
    <col min="14346" max="14346" width="5.5" style="17" customWidth="1"/>
    <col min="14347" max="14350" width="12.33203125" style="17" customWidth="1"/>
    <col min="14351" max="14351" width="7.1640625" style="17" customWidth="1"/>
    <col min="14352" max="14352" width="8.1640625" style="17" customWidth="1"/>
    <col min="14353" max="14588" width="10.83203125" style="17"/>
    <col min="14589" max="14593" width="14" style="17" customWidth="1"/>
    <col min="14594" max="14594" width="10.83203125" style="17" customWidth="1"/>
    <col min="14595" max="14595" width="16.83203125" style="17" customWidth="1"/>
    <col min="14596" max="14596" width="0" style="17" hidden="1" customWidth="1"/>
    <col min="14597" max="14598" width="10.83203125" style="17"/>
    <col min="14599" max="14599" width="22.1640625" style="17" bestFit="1" customWidth="1"/>
    <col min="14600" max="14601" width="9" style="17" customWidth="1"/>
    <col min="14602" max="14602" width="5.5" style="17" customWidth="1"/>
    <col min="14603" max="14606" width="12.33203125" style="17" customWidth="1"/>
    <col min="14607" max="14607" width="7.1640625" style="17" customWidth="1"/>
    <col min="14608" max="14608" width="8.1640625" style="17" customWidth="1"/>
    <col min="14609" max="14844" width="10.83203125" style="17"/>
    <col min="14845" max="14849" width="14" style="17" customWidth="1"/>
    <col min="14850" max="14850" width="10.83203125" style="17" customWidth="1"/>
    <col min="14851" max="14851" width="16.83203125" style="17" customWidth="1"/>
    <col min="14852" max="14852" width="0" style="17" hidden="1" customWidth="1"/>
    <col min="14853" max="14854" width="10.83203125" style="17"/>
    <col min="14855" max="14855" width="22.1640625" style="17" bestFit="1" customWidth="1"/>
    <col min="14856" max="14857" width="9" style="17" customWidth="1"/>
    <col min="14858" max="14858" width="5.5" style="17" customWidth="1"/>
    <col min="14859" max="14862" width="12.33203125" style="17" customWidth="1"/>
    <col min="14863" max="14863" width="7.1640625" style="17" customWidth="1"/>
    <col min="14864" max="14864" width="8.1640625" style="17" customWidth="1"/>
    <col min="14865" max="15100" width="10.83203125" style="17"/>
    <col min="15101" max="15105" width="14" style="17" customWidth="1"/>
    <col min="15106" max="15106" width="10.83203125" style="17" customWidth="1"/>
    <col min="15107" max="15107" width="16.83203125" style="17" customWidth="1"/>
    <col min="15108" max="15108" width="0" style="17" hidden="1" customWidth="1"/>
    <col min="15109" max="15110" width="10.83203125" style="17"/>
    <col min="15111" max="15111" width="22.1640625" style="17" bestFit="1" customWidth="1"/>
    <col min="15112" max="15113" width="9" style="17" customWidth="1"/>
    <col min="15114" max="15114" width="5.5" style="17" customWidth="1"/>
    <col min="15115" max="15118" width="12.33203125" style="17" customWidth="1"/>
    <col min="15119" max="15119" width="7.1640625" style="17" customWidth="1"/>
    <col min="15120" max="15120" width="8.1640625" style="17" customWidth="1"/>
    <col min="15121" max="15356" width="10.83203125" style="17"/>
    <col min="15357" max="15361" width="14" style="17" customWidth="1"/>
    <col min="15362" max="15362" width="10.83203125" style="17" customWidth="1"/>
    <col min="15363" max="15363" width="16.83203125" style="17" customWidth="1"/>
    <col min="15364" max="15364" width="0" style="17" hidden="1" customWidth="1"/>
    <col min="15365" max="15366" width="10.83203125" style="17"/>
    <col min="15367" max="15367" width="22.1640625" style="17" bestFit="1" customWidth="1"/>
    <col min="15368" max="15369" width="9" style="17" customWidth="1"/>
    <col min="15370" max="15370" width="5.5" style="17" customWidth="1"/>
    <col min="15371" max="15374" width="12.33203125" style="17" customWidth="1"/>
    <col min="15375" max="15375" width="7.1640625" style="17" customWidth="1"/>
    <col min="15376" max="15376" width="8.1640625" style="17" customWidth="1"/>
    <col min="15377" max="15612" width="10.83203125" style="17"/>
    <col min="15613" max="15617" width="14" style="17" customWidth="1"/>
    <col min="15618" max="15618" width="10.83203125" style="17" customWidth="1"/>
    <col min="15619" max="15619" width="16.83203125" style="17" customWidth="1"/>
    <col min="15620" max="15620" width="0" style="17" hidden="1" customWidth="1"/>
    <col min="15621" max="15622" width="10.83203125" style="17"/>
    <col min="15623" max="15623" width="22.1640625" style="17" bestFit="1" customWidth="1"/>
    <col min="15624" max="15625" width="9" style="17" customWidth="1"/>
    <col min="15626" max="15626" width="5.5" style="17" customWidth="1"/>
    <col min="15627" max="15630" width="12.33203125" style="17" customWidth="1"/>
    <col min="15631" max="15631" width="7.1640625" style="17" customWidth="1"/>
    <col min="15632" max="15632" width="8.1640625" style="17" customWidth="1"/>
    <col min="15633" max="15868" width="10.83203125" style="17"/>
    <col min="15869" max="15873" width="14" style="17" customWidth="1"/>
    <col min="15874" max="15874" width="10.83203125" style="17" customWidth="1"/>
    <col min="15875" max="15875" width="16.83203125" style="17" customWidth="1"/>
    <col min="15876" max="15876" width="0" style="17" hidden="1" customWidth="1"/>
    <col min="15877" max="15878" width="10.83203125" style="17"/>
    <col min="15879" max="15879" width="22.1640625" style="17" bestFit="1" customWidth="1"/>
    <col min="15880" max="15881" width="9" style="17" customWidth="1"/>
    <col min="15882" max="15882" width="5.5" style="17" customWidth="1"/>
    <col min="15883" max="15886" width="12.33203125" style="17" customWidth="1"/>
    <col min="15887" max="15887" width="7.1640625" style="17" customWidth="1"/>
    <col min="15888" max="15888" width="8.1640625" style="17" customWidth="1"/>
    <col min="15889" max="16124" width="10.83203125" style="17"/>
    <col min="16125" max="16129" width="14" style="17" customWidth="1"/>
    <col min="16130" max="16130" width="10.83203125" style="17" customWidth="1"/>
    <col min="16131" max="16131" width="16.83203125" style="17" customWidth="1"/>
    <col min="16132" max="16132" width="0" style="17" hidden="1" customWidth="1"/>
    <col min="16133" max="16134" width="10.83203125" style="17"/>
    <col min="16135" max="16135" width="22.1640625" style="17" bestFit="1" customWidth="1"/>
    <col min="16136" max="16137" width="9" style="17" customWidth="1"/>
    <col min="16138" max="16138" width="5.5" style="17" customWidth="1"/>
    <col min="16139" max="16142" width="12.33203125" style="17" customWidth="1"/>
    <col min="16143" max="16143" width="7.1640625" style="17" customWidth="1"/>
    <col min="16144" max="16144" width="8.1640625" style="17" customWidth="1"/>
    <col min="16145" max="16384" width="10.83203125" style="17"/>
  </cols>
  <sheetData>
    <row r="1" spans="1:8" ht="35.25" customHeight="1" x14ac:dyDescent="0.2">
      <c r="A1" s="54" t="s">
        <v>76</v>
      </c>
      <c r="B1" s="54" t="s">
        <v>77</v>
      </c>
      <c r="C1" s="51" t="s">
        <v>78</v>
      </c>
      <c r="D1" s="54" t="s">
        <v>79</v>
      </c>
      <c r="E1" s="54" t="s">
        <v>23</v>
      </c>
      <c r="F1" s="55" t="s">
        <v>49</v>
      </c>
      <c r="G1" s="55" t="s">
        <v>80</v>
      </c>
      <c r="H1" s="55" t="s">
        <v>81</v>
      </c>
    </row>
    <row r="2" spans="1:8" x14ac:dyDescent="0.2">
      <c r="A2" s="56" t="s">
        <v>206</v>
      </c>
      <c r="B2" s="56" t="s">
        <v>12</v>
      </c>
      <c r="C2" s="52">
        <v>1085</v>
      </c>
      <c r="D2" s="56" t="s">
        <v>91</v>
      </c>
      <c r="E2" s="56" t="s">
        <v>27</v>
      </c>
      <c r="F2" s="57">
        <f t="shared" ref="F2:F33" ca="1" si="0">TODAY()-H2</f>
        <v>43360</v>
      </c>
      <c r="H2" s="58">
        <v>21</v>
      </c>
    </row>
    <row r="3" spans="1:8" x14ac:dyDescent="0.2">
      <c r="A3" s="56" t="s">
        <v>207</v>
      </c>
      <c r="B3" s="56" t="s">
        <v>4</v>
      </c>
      <c r="C3" s="52">
        <v>1085</v>
      </c>
      <c r="D3" s="56" t="s">
        <v>99</v>
      </c>
      <c r="E3" s="56" t="s">
        <v>29</v>
      </c>
      <c r="F3" s="57">
        <f t="shared" ca="1" si="0"/>
        <v>43332</v>
      </c>
      <c r="H3" s="58">
        <v>49</v>
      </c>
    </row>
    <row r="4" spans="1:8" x14ac:dyDescent="0.2">
      <c r="A4" s="56" t="s">
        <v>208</v>
      </c>
      <c r="B4" s="56" t="s">
        <v>8</v>
      </c>
      <c r="C4" s="52">
        <v>1085</v>
      </c>
      <c r="D4" s="56" t="s">
        <v>99</v>
      </c>
      <c r="E4" s="56" t="s">
        <v>29</v>
      </c>
      <c r="F4" s="57">
        <f t="shared" ca="1" si="0"/>
        <v>43006</v>
      </c>
      <c r="G4" s="58" t="s">
        <v>93</v>
      </c>
      <c r="H4" s="58">
        <v>375</v>
      </c>
    </row>
    <row r="5" spans="1:8" x14ac:dyDescent="0.2">
      <c r="A5" s="56" t="s">
        <v>202</v>
      </c>
      <c r="B5" s="56" t="s">
        <v>12</v>
      </c>
      <c r="C5" s="52">
        <v>1035</v>
      </c>
      <c r="D5" s="56" t="s">
        <v>91</v>
      </c>
      <c r="E5" s="56" t="s">
        <v>27</v>
      </c>
      <c r="F5" s="57">
        <f t="shared" ca="1" si="0"/>
        <v>42862</v>
      </c>
      <c r="H5" s="58">
        <v>519</v>
      </c>
    </row>
    <row r="6" spans="1:8" x14ac:dyDescent="0.2">
      <c r="A6" s="56" t="s">
        <v>203</v>
      </c>
      <c r="B6" s="56" t="s">
        <v>8</v>
      </c>
      <c r="C6" s="52">
        <v>1035</v>
      </c>
      <c r="D6" s="56" t="s">
        <v>88</v>
      </c>
      <c r="E6" s="56" t="s">
        <v>29</v>
      </c>
      <c r="F6" s="57">
        <f t="shared" ca="1" si="0"/>
        <v>43069</v>
      </c>
      <c r="H6" s="58">
        <v>312</v>
      </c>
    </row>
    <row r="7" spans="1:8" x14ac:dyDescent="0.2">
      <c r="A7" s="56" t="s">
        <v>201</v>
      </c>
      <c r="B7" s="56" t="s">
        <v>12</v>
      </c>
      <c r="C7" s="52">
        <v>1035</v>
      </c>
      <c r="D7" s="56" t="s">
        <v>91</v>
      </c>
      <c r="E7" s="56" t="s">
        <v>27</v>
      </c>
      <c r="F7" s="57">
        <f t="shared" ca="1" si="0"/>
        <v>43327</v>
      </c>
      <c r="G7" s="58" t="s">
        <v>93</v>
      </c>
      <c r="H7" s="58">
        <v>54</v>
      </c>
    </row>
    <row r="8" spans="1:8" x14ac:dyDescent="0.2">
      <c r="A8" s="56" t="s">
        <v>205</v>
      </c>
      <c r="B8" s="56" t="s">
        <v>12</v>
      </c>
      <c r="C8" s="52">
        <v>1035</v>
      </c>
      <c r="D8" s="56" t="s">
        <v>95</v>
      </c>
      <c r="E8" s="56" t="s">
        <v>31</v>
      </c>
      <c r="F8" s="57">
        <f t="shared" ca="1" si="0"/>
        <v>42881</v>
      </c>
      <c r="H8" s="58">
        <v>500</v>
      </c>
    </row>
    <row r="9" spans="1:8" x14ac:dyDescent="0.2">
      <c r="A9" s="56" t="s">
        <v>200</v>
      </c>
      <c r="B9" s="56" t="s">
        <v>4</v>
      </c>
      <c r="C9" s="52">
        <v>1035</v>
      </c>
      <c r="D9" s="56" t="s">
        <v>83</v>
      </c>
      <c r="E9" s="56" t="s">
        <v>27</v>
      </c>
      <c r="F9" s="57">
        <f t="shared" ca="1" si="0"/>
        <v>42808</v>
      </c>
      <c r="H9" s="58">
        <v>573</v>
      </c>
    </row>
    <row r="10" spans="1:8" x14ac:dyDescent="0.2">
      <c r="A10" s="56" t="s">
        <v>204</v>
      </c>
      <c r="B10" s="56" t="s">
        <v>8</v>
      </c>
      <c r="C10" s="52">
        <v>1035</v>
      </c>
      <c r="D10" s="56" t="s">
        <v>95</v>
      </c>
      <c r="E10" s="56" t="s">
        <v>31</v>
      </c>
      <c r="F10" s="57">
        <f t="shared" ca="1" si="0"/>
        <v>43141</v>
      </c>
      <c r="H10" s="58">
        <v>240</v>
      </c>
    </row>
    <row r="11" spans="1:8" x14ac:dyDescent="0.2">
      <c r="A11" s="56" t="s">
        <v>199</v>
      </c>
      <c r="B11" s="56" t="s">
        <v>12</v>
      </c>
      <c r="C11" s="52">
        <v>1005</v>
      </c>
      <c r="D11" s="56" t="s">
        <v>91</v>
      </c>
      <c r="E11" s="56" t="s">
        <v>27</v>
      </c>
      <c r="F11" s="57">
        <f t="shared" ca="1" si="0"/>
        <v>43373</v>
      </c>
      <c r="G11" s="58" t="s">
        <v>116</v>
      </c>
      <c r="H11" s="58">
        <v>8</v>
      </c>
    </row>
    <row r="12" spans="1:8" x14ac:dyDescent="0.2">
      <c r="A12" s="56" t="s">
        <v>196</v>
      </c>
      <c r="B12" s="56" t="s">
        <v>12</v>
      </c>
      <c r="C12" s="52">
        <v>985</v>
      </c>
      <c r="D12" s="56" t="s">
        <v>85</v>
      </c>
      <c r="E12" s="56" t="s">
        <v>27</v>
      </c>
      <c r="F12" s="57">
        <f t="shared" ca="1" si="0"/>
        <v>43039</v>
      </c>
      <c r="H12" s="58">
        <v>342</v>
      </c>
    </row>
    <row r="13" spans="1:8" x14ac:dyDescent="0.2">
      <c r="A13" s="56" t="s">
        <v>198</v>
      </c>
      <c r="B13" s="56" t="s">
        <v>8</v>
      </c>
      <c r="C13" s="52">
        <v>985</v>
      </c>
      <c r="D13" s="56" t="s">
        <v>99</v>
      </c>
      <c r="E13" s="56" t="s">
        <v>29</v>
      </c>
      <c r="F13" s="57">
        <f t="shared" ca="1" si="0"/>
        <v>42935</v>
      </c>
      <c r="H13" s="58">
        <v>446</v>
      </c>
    </row>
    <row r="14" spans="1:8" x14ac:dyDescent="0.2">
      <c r="A14" s="56" t="s">
        <v>197</v>
      </c>
      <c r="B14" s="56" t="s">
        <v>8</v>
      </c>
      <c r="C14" s="52">
        <v>985</v>
      </c>
      <c r="D14" s="56" t="s">
        <v>99</v>
      </c>
      <c r="E14" s="56" t="s">
        <v>29</v>
      </c>
      <c r="F14" s="57">
        <f t="shared" ca="1" si="0"/>
        <v>43380</v>
      </c>
      <c r="G14" s="58" t="s">
        <v>93</v>
      </c>
      <c r="H14" s="58">
        <v>1</v>
      </c>
    </row>
    <row r="15" spans="1:8" x14ac:dyDescent="0.2">
      <c r="A15" s="56" t="s">
        <v>194</v>
      </c>
      <c r="B15" s="56" t="s">
        <v>4</v>
      </c>
      <c r="C15" s="52">
        <v>935</v>
      </c>
      <c r="D15" s="56" t="s">
        <v>83</v>
      </c>
      <c r="E15" s="56" t="s">
        <v>27</v>
      </c>
      <c r="F15" s="57">
        <f t="shared" ca="1" si="0"/>
        <v>43054</v>
      </c>
      <c r="H15" s="58">
        <v>327</v>
      </c>
    </row>
    <row r="16" spans="1:8" x14ac:dyDescent="0.2">
      <c r="A16" s="56" t="s">
        <v>195</v>
      </c>
      <c r="B16" s="56" t="s">
        <v>12</v>
      </c>
      <c r="C16" s="52">
        <v>935</v>
      </c>
      <c r="D16" s="56" t="s">
        <v>91</v>
      </c>
      <c r="E16" s="56" t="s">
        <v>27</v>
      </c>
      <c r="F16" s="57">
        <f t="shared" ca="1" si="0"/>
        <v>42990</v>
      </c>
      <c r="H16" s="58">
        <v>391</v>
      </c>
    </row>
    <row r="17" spans="1:8" x14ac:dyDescent="0.2">
      <c r="A17" s="56" t="s">
        <v>193</v>
      </c>
      <c r="B17" s="56" t="s">
        <v>8</v>
      </c>
      <c r="C17" s="52">
        <v>905</v>
      </c>
      <c r="D17" s="56" t="s">
        <v>99</v>
      </c>
      <c r="E17" s="56" t="s">
        <v>29</v>
      </c>
      <c r="F17" s="57">
        <f t="shared" ca="1" si="0"/>
        <v>43000</v>
      </c>
      <c r="H17" s="58">
        <v>381</v>
      </c>
    </row>
    <row r="18" spans="1:8" x14ac:dyDescent="0.2">
      <c r="A18" s="56" t="s">
        <v>191</v>
      </c>
      <c r="B18" s="56" t="s">
        <v>12</v>
      </c>
      <c r="C18" s="52">
        <v>905</v>
      </c>
      <c r="D18" s="56" t="s">
        <v>85</v>
      </c>
      <c r="E18" s="56" t="s">
        <v>27</v>
      </c>
      <c r="F18" s="57">
        <f t="shared" ca="1" si="0"/>
        <v>42932</v>
      </c>
      <c r="G18" s="58" t="s">
        <v>116</v>
      </c>
      <c r="H18" s="58">
        <v>449</v>
      </c>
    </row>
    <row r="19" spans="1:8" x14ac:dyDescent="0.2">
      <c r="A19" s="56" t="s">
        <v>192</v>
      </c>
      <c r="B19" s="56" t="s">
        <v>4</v>
      </c>
      <c r="C19" s="52">
        <v>905</v>
      </c>
      <c r="D19" s="56" t="s">
        <v>99</v>
      </c>
      <c r="E19" s="56" t="s">
        <v>29</v>
      </c>
      <c r="F19" s="57">
        <f t="shared" ca="1" si="0"/>
        <v>43253</v>
      </c>
      <c r="G19" s="58" t="s">
        <v>93</v>
      </c>
      <c r="H19" s="58">
        <v>128</v>
      </c>
    </row>
    <row r="20" spans="1:8" x14ac:dyDescent="0.2">
      <c r="A20" s="56" t="s">
        <v>190</v>
      </c>
      <c r="B20" s="56" t="s">
        <v>8</v>
      </c>
      <c r="C20" s="52">
        <v>900</v>
      </c>
      <c r="D20" s="56" t="s">
        <v>99</v>
      </c>
      <c r="E20" s="56" t="s">
        <v>29</v>
      </c>
      <c r="F20" s="57">
        <f t="shared" ca="1" si="0"/>
        <v>43239</v>
      </c>
      <c r="H20" s="58">
        <v>142</v>
      </c>
    </row>
    <row r="21" spans="1:8" x14ac:dyDescent="0.2">
      <c r="A21" s="56" t="s">
        <v>187</v>
      </c>
      <c r="B21" s="56" t="s">
        <v>12</v>
      </c>
      <c r="C21" s="52">
        <v>900</v>
      </c>
      <c r="D21" s="56" t="s">
        <v>91</v>
      </c>
      <c r="E21" s="56" t="s">
        <v>27</v>
      </c>
      <c r="F21" s="57">
        <f t="shared" ca="1" si="0"/>
        <v>43196</v>
      </c>
      <c r="H21" s="58">
        <v>185</v>
      </c>
    </row>
    <row r="22" spans="1:8" x14ac:dyDescent="0.2">
      <c r="A22" s="56" t="s">
        <v>189</v>
      </c>
      <c r="B22" s="56" t="s">
        <v>4</v>
      </c>
      <c r="C22" s="52">
        <v>900</v>
      </c>
      <c r="D22" s="56" t="s">
        <v>99</v>
      </c>
      <c r="E22" s="56" t="s">
        <v>29</v>
      </c>
      <c r="F22" s="57">
        <f t="shared" ca="1" si="0"/>
        <v>42977</v>
      </c>
      <c r="H22" s="58">
        <v>404</v>
      </c>
    </row>
    <row r="23" spans="1:8" x14ac:dyDescent="0.2">
      <c r="A23" s="56" t="s">
        <v>188</v>
      </c>
      <c r="B23" s="56" t="s">
        <v>12</v>
      </c>
      <c r="C23" s="52">
        <v>900</v>
      </c>
      <c r="D23" s="56" t="s">
        <v>91</v>
      </c>
      <c r="E23" s="56" t="s">
        <v>27</v>
      </c>
      <c r="F23" s="57">
        <f t="shared" ca="1" si="0"/>
        <v>42963</v>
      </c>
      <c r="G23" s="58" t="s">
        <v>116</v>
      </c>
      <c r="H23" s="58">
        <v>418</v>
      </c>
    </row>
    <row r="24" spans="1:8" x14ac:dyDescent="0.2">
      <c r="A24" s="56" t="s">
        <v>186</v>
      </c>
      <c r="B24" s="56" t="s">
        <v>12</v>
      </c>
      <c r="C24" s="52">
        <v>885</v>
      </c>
      <c r="D24" s="56" t="s">
        <v>91</v>
      </c>
      <c r="E24" s="56" t="s">
        <v>27</v>
      </c>
      <c r="F24" s="57">
        <f t="shared" ca="1" si="0"/>
        <v>43122</v>
      </c>
      <c r="H24" s="58">
        <v>259</v>
      </c>
    </row>
    <row r="25" spans="1:8" x14ac:dyDescent="0.2">
      <c r="A25" s="56" t="s">
        <v>184</v>
      </c>
      <c r="B25" s="56" t="s">
        <v>4</v>
      </c>
      <c r="C25" s="52">
        <v>875</v>
      </c>
      <c r="D25" s="56" t="s">
        <v>90</v>
      </c>
      <c r="E25" s="56" t="s">
        <v>33</v>
      </c>
      <c r="F25" s="57">
        <f t="shared" ca="1" si="0"/>
        <v>43070</v>
      </c>
      <c r="H25" s="58">
        <v>311</v>
      </c>
    </row>
    <row r="26" spans="1:8" x14ac:dyDescent="0.2">
      <c r="A26" s="56" t="s">
        <v>185</v>
      </c>
      <c r="B26" s="56" t="s">
        <v>4</v>
      </c>
      <c r="C26" s="52">
        <v>875</v>
      </c>
      <c r="D26" s="56" t="s">
        <v>90</v>
      </c>
      <c r="E26" s="56" t="s">
        <v>33</v>
      </c>
      <c r="F26" s="57">
        <f t="shared" ca="1" si="0"/>
        <v>43013</v>
      </c>
      <c r="H26" s="58">
        <v>368</v>
      </c>
    </row>
    <row r="27" spans="1:8" x14ac:dyDescent="0.2">
      <c r="A27" s="56" t="s">
        <v>183</v>
      </c>
      <c r="B27" s="56" t="s">
        <v>8</v>
      </c>
      <c r="C27" s="52">
        <v>855</v>
      </c>
      <c r="D27" s="56" t="s">
        <v>88</v>
      </c>
      <c r="E27" s="56" t="s">
        <v>29</v>
      </c>
      <c r="F27" s="57">
        <f t="shared" ca="1" si="0"/>
        <v>43019</v>
      </c>
      <c r="H27" s="58">
        <v>362</v>
      </c>
    </row>
    <row r="28" spans="1:8" x14ac:dyDescent="0.2">
      <c r="A28" s="56" t="s">
        <v>182</v>
      </c>
      <c r="B28" s="56" t="s">
        <v>8</v>
      </c>
      <c r="C28" s="52">
        <v>855</v>
      </c>
      <c r="D28" s="56" t="s">
        <v>88</v>
      </c>
      <c r="E28" s="56" t="s">
        <v>29</v>
      </c>
      <c r="F28" s="57">
        <f t="shared" ca="1" si="0"/>
        <v>42992</v>
      </c>
      <c r="H28" s="58">
        <v>389</v>
      </c>
    </row>
    <row r="29" spans="1:8" x14ac:dyDescent="0.2">
      <c r="A29" s="56" t="s">
        <v>181</v>
      </c>
      <c r="B29" s="56" t="s">
        <v>12</v>
      </c>
      <c r="C29" s="52">
        <v>855</v>
      </c>
      <c r="D29" s="56" t="s">
        <v>91</v>
      </c>
      <c r="E29" s="56" t="s">
        <v>27</v>
      </c>
      <c r="F29" s="57">
        <f t="shared" ca="1" si="0"/>
        <v>42901</v>
      </c>
      <c r="G29" s="58" t="s">
        <v>93</v>
      </c>
      <c r="H29" s="58">
        <v>480</v>
      </c>
    </row>
    <row r="30" spans="1:8" x14ac:dyDescent="0.2">
      <c r="A30" s="56" t="s">
        <v>179</v>
      </c>
      <c r="B30" s="56" t="s">
        <v>12</v>
      </c>
      <c r="C30" s="52">
        <v>855</v>
      </c>
      <c r="D30" s="56" t="s">
        <v>91</v>
      </c>
      <c r="E30" s="56" t="s">
        <v>27</v>
      </c>
      <c r="F30" s="57">
        <f t="shared" ca="1" si="0"/>
        <v>42902</v>
      </c>
      <c r="H30" s="58">
        <v>479</v>
      </c>
    </row>
    <row r="31" spans="1:8" x14ac:dyDescent="0.2">
      <c r="A31" s="56" t="s">
        <v>180</v>
      </c>
      <c r="B31" s="56" t="s">
        <v>12</v>
      </c>
      <c r="C31" s="52">
        <v>855</v>
      </c>
      <c r="D31" s="56" t="s">
        <v>91</v>
      </c>
      <c r="E31" s="56" t="s">
        <v>27</v>
      </c>
      <c r="F31" s="57">
        <f t="shared" ca="1" si="0"/>
        <v>43237</v>
      </c>
      <c r="H31" s="58">
        <v>144</v>
      </c>
    </row>
    <row r="32" spans="1:8" x14ac:dyDescent="0.2">
      <c r="A32" s="56" t="s">
        <v>174</v>
      </c>
      <c r="B32" s="56" t="s">
        <v>8</v>
      </c>
      <c r="C32" s="52">
        <v>850</v>
      </c>
      <c r="D32" s="56" t="s">
        <v>88</v>
      </c>
      <c r="E32" s="56" t="s">
        <v>29</v>
      </c>
      <c r="F32" s="57">
        <f t="shared" ca="1" si="0"/>
        <v>43175</v>
      </c>
      <c r="G32" s="58" t="s">
        <v>93</v>
      </c>
      <c r="H32" s="58">
        <v>206</v>
      </c>
    </row>
    <row r="33" spans="1:8" x14ac:dyDescent="0.2">
      <c r="A33" s="56" t="s">
        <v>178</v>
      </c>
      <c r="B33" s="56" t="s">
        <v>8</v>
      </c>
      <c r="C33" s="52">
        <v>850</v>
      </c>
      <c r="D33" s="56" t="s">
        <v>88</v>
      </c>
      <c r="E33" s="56" t="s">
        <v>29</v>
      </c>
      <c r="F33" s="57">
        <f t="shared" ca="1" si="0"/>
        <v>42940</v>
      </c>
      <c r="G33" s="58" t="s">
        <v>93</v>
      </c>
      <c r="H33" s="58">
        <v>441</v>
      </c>
    </row>
    <row r="34" spans="1:8" x14ac:dyDescent="0.2">
      <c r="A34" s="56" t="s">
        <v>175</v>
      </c>
      <c r="B34" s="56" t="s">
        <v>12</v>
      </c>
      <c r="C34" s="52">
        <v>850</v>
      </c>
      <c r="D34" s="56" t="s">
        <v>88</v>
      </c>
      <c r="E34" s="56" t="s">
        <v>29</v>
      </c>
      <c r="F34" s="57">
        <f t="shared" ref="F34:F65" ca="1" si="1">TODAY()-H34</f>
        <v>43084</v>
      </c>
      <c r="H34" s="58">
        <v>297</v>
      </c>
    </row>
    <row r="35" spans="1:8" x14ac:dyDescent="0.2">
      <c r="A35" s="56" t="s">
        <v>177</v>
      </c>
      <c r="B35" s="56" t="s">
        <v>8</v>
      </c>
      <c r="C35" s="52">
        <v>850</v>
      </c>
      <c r="D35" s="56" t="s">
        <v>88</v>
      </c>
      <c r="E35" s="56" t="s">
        <v>29</v>
      </c>
      <c r="F35" s="57">
        <f t="shared" ca="1" si="1"/>
        <v>42801</v>
      </c>
      <c r="H35" s="58">
        <v>580</v>
      </c>
    </row>
    <row r="36" spans="1:8" x14ac:dyDescent="0.2">
      <c r="A36" s="56" t="s">
        <v>173</v>
      </c>
      <c r="B36" s="56" t="s">
        <v>8</v>
      </c>
      <c r="C36" s="52">
        <v>850</v>
      </c>
      <c r="D36" s="56" t="s">
        <v>88</v>
      </c>
      <c r="E36" s="56" t="s">
        <v>29</v>
      </c>
      <c r="F36" s="57">
        <f t="shared" ca="1" si="1"/>
        <v>43329</v>
      </c>
      <c r="H36" s="58">
        <v>52</v>
      </c>
    </row>
    <row r="37" spans="1:8" x14ac:dyDescent="0.2">
      <c r="A37" s="56" t="s">
        <v>176</v>
      </c>
      <c r="B37" s="56" t="s">
        <v>12</v>
      </c>
      <c r="C37" s="52">
        <v>850</v>
      </c>
      <c r="D37" s="56" t="s">
        <v>95</v>
      </c>
      <c r="E37" s="56" t="s">
        <v>31</v>
      </c>
      <c r="F37" s="57">
        <f t="shared" ca="1" si="1"/>
        <v>43245</v>
      </c>
      <c r="H37" s="58">
        <v>136</v>
      </c>
    </row>
    <row r="38" spans="1:8" x14ac:dyDescent="0.2">
      <c r="A38" s="56" t="s">
        <v>171</v>
      </c>
      <c r="B38" s="56" t="s">
        <v>12</v>
      </c>
      <c r="C38" s="52">
        <v>835</v>
      </c>
      <c r="D38" s="56" t="s">
        <v>85</v>
      </c>
      <c r="E38" s="56" t="s">
        <v>27</v>
      </c>
      <c r="F38" s="57">
        <f t="shared" ca="1" si="1"/>
        <v>43007</v>
      </c>
      <c r="H38" s="58">
        <v>374</v>
      </c>
    </row>
    <row r="39" spans="1:8" x14ac:dyDescent="0.2">
      <c r="A39" s="56" t="s">
        <v>172</v>
      </c>
      <c r="B39" s="56" t="s">
        <v>12</v>
      </c>
      <c r="C39" s="52">
        <v>835</v>
      </c>
      <c r="D39" s="56" t="s">
        <v>85</v>
      </c>
      <c r="E39" s="56" t="s">
        <v>27</v>
      </c>
      <c r="F39" s="57">
        <f t="shared" ca="1" si="1"/>
        <v>43287</v>
      </c>
      <c r="H39" s="58">
        <v>94</v>
      </c>
    </row>
    <row r="40" spans="1:8" x14ac:dyDescent="0.2">
      <c r="A40" s="56" t="s">
        <v>170</v>
      </c>
      <c r="B40" s="56" t="s">
        <v>12</v>
      </c>
      <c r="C40" s="52">
        <v>820</v>
      </c>
      <c r="D40" s="56" t="s">
        <v>91</v>
      </c>
      <c r="E40" s="56" t="s">
        <v>27</v>
      </c>
      <c r="F40" s="57">
        <f t="shared" ca="1" si="1"/>
        <v>43194</v>
      </c>
      <c r="H40" s="58">
        <v>187</v>
      </c>
    </row>
    <row r="41" spans="1:8" x14ac:dyDescent="0.2">
      <c r="A41" s="56" t="s">
        <v>166</v>
      </c>
      <c r="B41" s="56" t="s">
        <v>12</v>
      </c>
      <c r="C41" s="52">
        <v>815</v>
      </c>
      <c r="D41" s="56" t="s">
        <v>91</v>
      </c>
      <c r="E41" s="56" t="s">
        <v>27</v>
      </c>
      <c r="F41" s="57">
        <f t="shared" ca="1" si="1"/>
        <v>43158</v>
      </c>
      <c r="H41" s="58">
        <v>223</v>
      </c>
    </row>
    <row r="42" spans="1:8" x14ac:dyDescent="0.2">
      <c r="A42" s="56" t="s">
        <v>165</v>
      </c>
      <c r="B42" s="56" t="s">
        <v>12</v>
      </c>
      <c r="C42" s="52">
        <v>815</v>
      </c>
      <c r="D42" s="56" t="s">
        <v>91</v>
      </c>
      <c r="E42" s="56" t="s">
        <v>27</v>
      </c>
      <c r="F42" s="57">
        <f t="shared" ca="1" si="1"/>
        <v>43217</v>
      </c>
      <c r="H42" s="58">
        <v>164</v>
      </c>
    </row>
    <row r="43" spans="1:8" x14ac:dyDescent="0.2">
      <c r="A43" s="56" t="s">
        <v>169</v>
      </c>
      <c r="B43" s="56" t="s">
        <v>8</v>
      </c>
      <c r="C43" s="52">
        <v>815</v>
      </c>
      <c r="D43" s="56" t="s">
        <v>99</v>
      </c>
      <c r="E43" s="56" t="s">
        <v>29</v>
      </c>
      <c r="F43" s="57">
        <f t="shared" ca="1" si="1"/>
        <v>43325</v>
      </c>
      <c r="H43" s="58">
        <v>56</v>
      </c>
    </row>
    <row r="44" spans="1:8" x14ac:dyDescent="0.2">
      <c r="A44" s="56" t="s">
        <v>164</v>
      </c>
      <c r="B44" s="56" t="s">
        <v>12</v>
      </c>
      <c r="C44" s="52">
        <v>815</v>
      </c>
      <c r="D44" s="56" t="s">
        <v>91</v>
      </c>
      <c r="E44" s="56" t="s">
        <v>27</v>
      </c>
      <c r="F44" s="57">
        <f t="shared" ca="1" si="1"/>
        <v>43176</v>
      </c>
      <c r="H44" s="58">
        <v>205</v>
      </c>
    </row>
    <row r="45" spans="1:8" x14ac:dyDescent="0.2">
      <c r="A45" s="56" t="s">
        <v>167</v>
      </c>
      <c r="B45" s="56" t="s">
        <v>4</v>
      </c>
      <c r="C45" s="52">
        <v>815</v>
      </c>
      <c r="D45" s="56" t="s">
        <v>99</v>
      </c>
      <c r="E45" s="56" t="s">
        <v>29</v>
      </c>
      <c r="F45" s="57">
        <f t="shared" ca="1" si="1"/>
        <v>43062</v>
      </c>
      <c r="H45" s="58">
        <v>319</v>
      </c>
    </row>
    <row r="46" spans="1:8" x14ac:dyDescent="0.2">
      <c r="A46" s="56" t="s">
        <v>163</v>
      </c>
      <c r="B46" s="56" t="s">
        <v>12</v>
      </c>
      <c r="C46" s="52">
        <v>815</v>
      </c>
      <c r="D46" s="56" t="s">
        <v>91</v>
      </c>
      <c r="E46" s="56" t="s">
        <v>27</v>
      </c>
      <c r="F46" s="57">
        <f t="shared" ca="1" si="1"/>
        <v>42814</v>
      </c>
      <c r="H46" s="58">
        <v>567</v>
      </c>
    </row>
    <row r="47" spans="1:8" x14ac:dyDescent="0.2">
      <c r="A47" s="56" t="s">
        <v>168</v>
      </c>
      <c r="B47" s="56" t="s">
        <v>8</v>
      </c>
      <c r="C47" s="52">
        <v>815</v>
      </c>
      <c r="D47" s="56" t="s">
        <v>99</v>
      </c>
      <c r="E47" s="56" t="s">
        <v>29</v>
      </c>
      <c r="F47" s="57">
        <f t="shared" ca="1" si="1"/>
        <v>43076</v>
      </c>
      <c r="H47" s="58">
        <v>305</v>
      </c>
    </row>
    <row r="48" spans="1:8" x14ac:dyDescent="0.2">
      <c r="A48" s="56" t="s">
        <v>159</v>
      </c>
      <c r="B48" s="56" t="s">
        <v>12</v>
      </c>
      <c r="C48" s="52">
        <v>810</v>
      </c>
      <c r="D48" s="56" t="s">
        <v>91</v>
      </c>
      <c r="E48" s="56" t="s">
        <v>27</v>
      </c>
      <c r="F48" s="57">
        <f t="shared" ca="1" si="1"/>
        <v>42858</v>
      </c>
      <c r="H48" s="58">
        <v>523</v>
      </c>
    </row>
    <row r="49" spans="1:8" x14ac:dyDescent="0.2">
      <c r="A49" s="56" t="s">
        <v>161</v>
      </c>
      <c r="B49" s="56" t="s">
        <v>8</v>
      </c>
      <c r="C49" s="52">
        <v>810</v>
      </c>
      <c r="D49" s="56" t="s">
        <v>99</v>
      </c>
      <c r="E49" s="56" t="s">
        <v>29</v>
      </c>
      <c r="F49" s="57">
        <f t="shared" ca="1" si="1"/>
        <v>42981</v>
      </c>
      <c r="H49" s="58">
        <v>400</v>
      </c>
    </row>
    <row r="50" spans="1:8" x14ac:dyDescent="0.2">
      <c r="A50" s="56" t="s">
        <v>160</v>
      </c>
      <c r="B50" s="56" t="s">
        <v>8</v>
      </c>
      <c r="C50" s="52">
        <v>810</v>
      </c>
      <c r="D50" s="56" t="s">
        <v>99</v>
      </c>
      <c r="E50" s="56" t="s">
        <v>29</v>
      </c>
      <c r="F50" s="57">
        <f t="shared" ca="1" si="1"/>
        <v>43379</v>
      </c>
      <c r="H50" s="58">
        <v>2</v>
      </c>
    </row>
    <row r="51" spans="1:8" x14ac:dyDescent="0.2">
      <c r="A51" s="56" t="s">
        <v>158</v>
      </c>
      <c r="B51" s="56" t="s">
        <v>8</v>
      </c>
      <c r="C51" s="52">
        <v>805</v>
      </c>
      <c r="D51" s="56" t="s">
        <v>99</v>
      </c>
      <c r="E51" s="56" t="s">
        <v>29</v>
      </c>
      <c r="F51" s="57">
        <f t="shared" ca="1" si="1"/>
        <v>42967</v>
      </c>
      <c r="H51" s="58">
        <v>414</v>
      </c>
    </row>
    <row r="52" spans="1:8" x14ac:dyDescent="0.2">
      <c r="A52" s="56" t="s">
        <v>157</v>
      </c>
      <c r="B52" s="56" t="s">
        <v>8</v>
      </c>
      <c r="C52" s="52">
        <v>800</v>
      </c>
      <c r="D52" s="56" t="s">
        <v>99</v>
      </c>
      <c r="E52" s="56" t="s">
        <v>29</v>
      </c>
      <c r="F52" s="57">
        <f t="shared" ca="1" si="1"/>
        <v>43355</v>
      </c>
      <c r="H52" s="58">
        <v>26</v>
      </c>
    </row>
    <row r="53" spans="1:8" x14ac:dyDescent="0.2">
      <c r="A53" s="56" t="s">
        <v>162</v>
      </c>
      <c r="B53" s="56" t="s">
        <v>8</v>
      </c>
      <c r="C53" s="52">
        <v>800</v>
      </c>
      <c r="D53" s="56" t="s">
        <v>88</v>
      </c>
      <c r="E53" s="56" t="s">
        <v>29</v>
      </c>
      <c r="F53" s="57">
        <f t="shared" ca="1" si="1"/>
        <v>43128</v>
      </c>
      <c r="H53" s="58">
        <v>253</v>
      </c>
    </row>
    <row r="54" spans="1:8" x14ac:dyDescent="0.2">
      <c r="A54" s="56" t="s">
        <v>156</v>
      </c>
      <c r="B54" s="56" t="s">
        <v>8</v>
      </c>
      <c r="C54" s="52">
        <v>800</v>
      </c>
      <c r="D54" s="56" t="s">
        <v>99</v>
      </c>
      <c r="E54" s="56" t="s">
        <v>29</v>
      </c>
      <c r="F54" s="57">
        <f t="shared" ca="1" si="1"/>
        <v>43018</v>
      </c>
      <c r="G54" s="58" t="s">
        <v>116</v>
      </c>
      <c r="H54" s="58">
        <v>363</v>
      </c>
    </row>
    <row r="55" spans="1:8" x14ac:dyDescent="0.2">
      <c r="A55" s="56" t="s">
        <v>155</v>
      </c>
      <c r="B55" s="56" t="s">
        <v>12</v>
      </c>
      <c r="C55" s="52">
        <v>790</v>
      </c>
      <c r="D55" s="56" t="s">
        <v>91</v>
      </c>
      <c r="E55" s="56" t="s">
        <v>27</v>
      </c>
      <c r="F55" s="57">
        <f t="shared" ca="1" si="1"/>
        <v>43120</v>
      </c>
      <c r="H55" s="58">
        <v>261</v>
      </c>
    </row>
    <row r="56" spans="1:8" x14ac:dyDescent="0.2">
      <c r="A56" s="56" t="s">
        <v>154</v>
      </c>
      <c r="B56" s="56" t="s">
        <v>12</v>
      </c>
      <c r="C56" s="52">
        <v>790</v>
      </c>
      <c r="D56" s="56" t="s">
        <v>91</v>
      </c>
      <c r="E56" s="56" t="s">
        <v>27</v>
      </c>
      <c r="F56" s="57">
        <f t="shared" ca="1" si="1"/>
        <v>43116</v>
      </c>
      <c r="H56" s="58">
        <v>265</v>
      </c>
    </row>
    <row r="57" spans="1:8" x14ac:dyDescent="0.2">
      <c r="A57" s="56" t="s">
        <v>151</v>
      </c>
      <c r="B57" s="56" t="s">
        <v>4</v>
      </c>
      <c r="C57" s="52">
        <v>785</v>
      </c>
      <c r="D57" s="56" t="s">
        <v>83</v>
      </c>
      <c r="E57" s="56" t="s">
        <v>27</v>
      </c>
      <c r="F57" s="57">
        <f t="shared" ca="1" si="1"/>
        <v>42804</v>
      </c>
      <c r="H57" s="58">
        <v>577</v>
      </c>
    </row>
    <row r="58" spans="1:8" x14ac:dyDescent="0.2">
      <c r="A58" s="56" t="s">
        <v>152</v>
      </c>
      <c r="B58" s="56" t="s">
        <v>4</v>
      </c>
      <c r="C58" s="52">
        <v>785</v>
      </c>
      <c r="D58" s="56" t="s">
        <v>83</v>
      </c>
      <c r="E58" s="56" t="s">
        <v>27</v>
      </c>
      <c r="F58" s="57">
        <f t="shared" ca="1" si="1"/>
        <v>43109</v>
      </c>
      <c r="G58" s="58" t="s">
        <v>116</v>
      </c>
      <c r="H58" s="58">
        <v>272</v>
      </c>
    </row>
    <row r="59" spans="1:8" x14ac:dyDescent="0.2">
      <c r="A59" s="56" t="s">
        <v>153</v>
      </c>
      <c r="B59" s="56" t="s">
        <v>8</v>
      </c>
      <c r="C59" s="52">
        <v>785</v>
      </c>
      <c r="D59" s="56" t="s">
        <v>99</v>
      </c>
      <c r="E59" s="56" t="s">
        <v>29</v>
      </c>
      <c r="F59" s="57">
        <f t="shared" ca="1" si="1"/>
        <v>43180</v>
      </c>
      <c r="H59" s="58">
        <v>201</v>
      </c>
    </row>
    <row r="60" spans="1:8" x14ac:dyDescent="0.2">
      <c r="A60" s="56" t="s">
        <v>149</v>
      </c>
      <c r="B60" s="56" t="s">
        <v>8</v>
      </c>
      <c r="C60" s="52">
        <v>765</v>
      </c>
      <c r="D60" s="56" t="s">
        <v>95</v>
      </c>
      <c r="E60" s="56" t="s">
        <v>31</v>
      </c>
      <c r="F60" s="57">
        <f t="shared" ca="1" si="1"/>
        <v>42821</v>
      </c>
      <c r="H60" s="58">
        <v>560</v>
      </c>
    </row>
    <row r="61" spans="1:8" x14ac:dyDescent="0.2">
      <c r="A61" s="56" t="s">
        <v>150</v>
      </c>
      <c r="B61" s="56" t="s">
        <v>8</v>
      </c>
      <c r="C61" s="52">
        <v>765</v>
      </c>
      <c r="D61" s="56" t="s">
        <v>95</v>
      </c>
      <c r="E61" s="56" t="s">
        <v>31</v>
      </c>
      <c r="F61" s="57">
        <f t="shared" ca="1" si="1"/>
        <v>43086</v>
      </c>
      <c r="H61" s="58">
        <v>295</v>
      </c>
    </row>
    <row r="62" spans="1:8" x14ac:dyDescent="0.2">
      <c r="A62" s="56" t="s">
        <v>147</v>
      </c>
      <c r="B62" s="56" t="s">
        <v>4</v>
      </c>
      <c r="C62" s="52">
        <v>762</v>
      </c>
      <c r="D62" s="56" t="s">
        <v>83</v>
      </c>
      <c r="E62" s="56" t="s">
        <v>27</v>
      </c>
      <c r="F62" s="57">
        <f t="shared" ca="1" si="1"/>
        <v>43301</v>
      </c>
      <c r="G62" s="58" t="s">
        <v>116</v>
      </c>
      <c r="H62" s="58">
        <v>80</v>
      </c>
    </row>
    <row r="63" spans="1:8" x14ac:dyDescent="0.2">
      <c r="A63" s="56" t="s">
        <v>148</v>
      </c>
      <c r="B63" s="56" t="s">
        <v>12</v>
      </c>
      <c r="C63" s="52">
        <v>762</v>
      </c>
      <c r="D63" s="56" t="s">
        <v>85</v>
      </c>
      <c r="E63" s="56" t="s">
        <v>27</v>
      </c>
      <c r="F63" s="57">
        <f t="shared" ca="1" si="1"/>
        <v>43276</v>
      </c>
      <c r="H63" s="58">
        <v>105</v>
      </c>
    </row>
    <row r="64" spans="1:8" x14ac:dyDescent="0.2">
      <c r="A64" s="56" t="s">
        <v>146</v>
      </c>
      <c r="B64" s="56" t="s">
        <v>8</v>
      </c>
      <c r="C64" s="52">
        <v>760</v>
      </c>
      <c r="D64" s="56" t="s">
        <v>88</v>
      </c>
      <c r="E64" s="56" t="s">
        <v>29</v>
      </c>
      <c r="F64" s="57">
        <f t="shared" ca="1" si="1"/>
        <v>43318</v>
      </c>
      <c r="G64" s="58" t="s">
        <v>93</v>
      </c>
      <c r="H64" s="58">
        <v>63</v>
      </c>
    </row>
    <row r="65" spans="1:8" x14ac:dyDescent="0.2">
      <c r="A65" s="56" t="s">
        <v>145</v>
      </c>
      <c r="B65" s="56" t="s">
        <v>4</v>
      </c>
      <c r="C65" s="52">
        <v>755</v>
      </c>
      <c r="D65" s="56" t="s">
        <v>90</v>
      </c>
      <c r="E65" s="56" t="s">
        <v>33</v>
      </c>
      <c r="F65" s="57">
        <f t="shared" ca="1" si="1"/>
        <v>42895</v>
      </c>
      <c r="H65" s="58">
        <v>486</v>
      </c>
    </row>
    <row r="66" spans="1:8" x14ac:dyDescent="0.2">
      <c r="A66" s="56" t="s">
        <v>141</v>
      </c>
      <c r="B66" s="56" t="s">
        <v>4</v>
      </c>
      <c r="C66" s="52">
        <v>755</v>
      </c>
      <c r="D66" s="56" t="s">
        <v>83</v>
      </c>
      <c r="E66" s="56" t="s">
        <v>27</v>
      </c>
      <c r="F66" s="57">
        <f t="shared" ref="F66:F97" ca="1" si="2">TODAY()-H66</f>
        <v>43003</v>
      </c>
      <c r="G66" s="58" t="s">
        <v>93</v>
      </c>
      <c r="H66" s="58">
        <v>378</v>
      </c>
    </row>
    <row r="67" spans="1:8" x14ac:dyDescent="0.2">
      <c r="A67" s="56" t="s">
        <v>143</v>
      </c>
      <c r="B67" s="56" t="s">
        <v>4</v>
      </c>
      <c r="C67" s="52">
        <v>755</v>
      </c>
      <c r="D67" s="56" t="s">
        <v>90</v>
      </c>
      <c r="E67" s="56" t="s">
        <v>33</v>
      </c>
      <c r="F67" s="57">
        <f t="shared" ca="1" si="2"/>
        <v>43361</v>
      </c>
      <c r="G67" s="58" t="s">
        <v>93</v>
      </c>
      <c r="H67" s="58">
        <v>20</v>
      </c>
    </row>
    <row r="68" spans="1:8" x14ac:dyDescent="0.2">
      <c r="A68" s="56" t="s">
        <v>144</v>
      </c>
      <c r="B68" s="56" t="s">
        <v>4</v>
      </c>
      <c r="C68" s="52">
        <v>755</v>
      </c>
      <c r="D68" s="56" t="s">
        <v>83</v>
      </c>
      <c r="E68" s="56" t="s">
        <v>27</v>
      </c>
      <c r="F68" s="57">
        <f t="shared" ca="1" si="2"/>
        <v>42952</v>
      </c>
      <c r="H68" s="58">
        <v>429</v>
      </c>
    </row>
    <row r="69" spans="1:8" x14ac:dyDescent="0.2">
      <c r="A69" s="56" t="s">
        <v>142</v>
      </c>
      <c r="B69" s="56" t="s">
        <v>4</v>
      </c>
      <c r="C69" s="52">
        <v>755</v>
      </c>
      <c r="D69" s="56" t="s">
        <v>90</v>
      </c>
      <c r="E69" s="56" t="s">
        <v>33</v>
      </c>
      <c r="F69" s="57">
        <f t="shared" ca="1" si="2"/>
        <v>43253</v>
      </c>
      <c r="H69" s="58">
        <v>128</v>
      </c>
    </row>
    <row r="70" spans="1:8" x14ac:dyDescent="0.2">
      <c r="A70" s="56" t="s">
        <v>138</v>
      </c>
      <c r="B70" s="56" t="s">
        <v>4</v>
      </c>
      <c r="C70" s="52">
        <v>750</v>
      </c>
      <c r="D70" s="56" t="s">
        <v>90</v>
      </c>
      <c r="E70" s="56" t="s">
        <v>33</v>
      </c>
      <c r="F70" s="57">
        <f t="shared" ca="1" si="2"/>
        <v>43098</v>
      </c>
      <c r="H70" s="58">
        <v>283</v>
      </c>
    </row>
    <row r="71" spans="1:8" x14ac:dyDescent="0.2">
      <c r="A71" s="56" t="s">
        <v>136</v>
      </c>
      <c r="B71" s="56" t="s">
        <v>4</v>
      </c>
      <c r="C71" s="52">
        <v>750</v>
      </c>
      <c r="D71" s="56" t="s">
        <v>83</v>
      </c>
      <c r="E71" s="56" t="s">
        <v>27</v>
      </c>
      <c r="F71" s="57">
        <f t="shared" ca="1" si="2"/>
        <v>43319</v>
      </c>
      <c r="H71" s="58">
        <v>62</v>
      </c>
    </row>
    <row r="72" spans="1:8" x14ac:dyDescent="0.2">
      <c r="A72" s="56" t="s">
        <v>134</v>
      </c>
      <c r="B72" s="56" t="s">
        <v>4</v>
      </c>
      <c r="C72" s="52">
        <v>750</v>
      </c>
      <c r="D72" s="56" t="s">
        <v>90</v>
      </c>
      <c r="E72" s="56" t="s">
        <v>33</v>
      </c>
      <c r="F72" s="57">
        <f t="shared" ca="1" si="2"/>
        <v>43302</v>
      </c>
      <c r="G72" s="58" t="s">
        <v>93</v>
      </c>
      <c r="H72" s="58">
        <v>79</v>
      </c>
    </row>
    <row r="73" spans="1:8" x14ac:dyDescent="0.2">
      <c r="A73" s="56" t="s">
        <v>140</v>
      </c>
      <c r="B73" s="56" t="s">
        <v>8</v>
      </c>
      <c r="C73" s="52">
        <v>750</v>
      </c>
      <c r="D73" s="56" t="s">
        <v>99</v>
      </c>
      <c r="E73" s="56" t="s">
        <v>29</v>
      </c>
      <c r="F73" s="57">
        <f t="shared" ca="1" si="2"/>
        <v>42945</v>
      </c>
      <c r="H73" s="58">
        <v>436</v>
      </c>
    </row>
    <row r="74" spans="1:8" x14ac:dyDescent="0.2">
      <c r="A74" s="56" t="s">
        <v>139</v>
      </c>
      <c r="B74" s="56" t="s">
        <v>8</v>
      </c>
      <c r="C74" s="52">
        <v>750</v>
      </c>
      <c r="D74" s="56" t="s">
        <v>99</v>
      </c>
      <c r="E74" s="56" t="s">
        <v>29</v>
      </c>
      <c r="F74" s="57">
        <f t="shared" ca="1" si="2"/>
        <v>42959</v>
      </c>
      <c r="H74" s="58">
        <v>422</v>
      </c>
    </row>
    <row r="75" spans="1:8" x14ac:dyDescent="0.2">
      <c r="A75" s="56" t="s">
        <v>135</v>
      </c>
      <c r="B75" s="56" t="s">
        <v>4</v>
      </c>
      <c r="C75" s="52">
        <v>750</v>
      </c>
      <c r="D75" s="56" t="s">
        <v>83</v>
      </c>
      <c r="E75" s="56" t="s">
        <v>27</v>
      </c>
      <c r="F75" s="57">
        <f t="shared" ca="1" si="2"/>
        <v>43280</v>
      </c>
      <c r="H75" s="58">
        <v>101</v>
      </c>
    </row>
    <row r="76" spans="1:8" x14ac:dyDescent="0.2">
      <c r="A76" s="56" t="s">
        <v>137</v>
      </c>
      <c r="B76" s="56" t="s">
        <v>4</v>
      </c>
      <c r="C76" s="52">
        <v>750</v>
      </c>
      <c r="D76" s="56" t="s">
        <v>83</v>
      </c>
      <c r="E76" s="56" t="s">
        <v>27</v>
      </c>
      <c r="F76" s="57">
        <f t="shared" ca="1" si="2"/>
        <v>42858</v>
      </c>
      <c r="H76" s="58">
        <v>523</v>
      </c>
    </row>
    <row r="77" spans="1:8" x14ac:dyDescent="0.2">
      <c r="A77" s="56" t="s">
        <v>131</v>
      </c>
      <c r="B77" s="56" t="s">
        <v>8</v>
      </c>
      <c r="C77" s="52">
        <v>740</v>
      </c>
      <c r="D77" s="56" t="s">
        <v>95</v>
      </c>
      <c r="E77" s="56" t="s">
        <v>31</v>
      </c>
      <c r="F77" s="57">
        <f t="shared" ca="1" si="2"/>
        <v>42785</v>
      </c>
      <c r="H77" s="58">
        <v>596</v>
      </c>
    </row>
    <row r="78" spans="1:8" x14ac:dyDescent="0.2">
      <c r="A78" s="56" t="s">
        <v>130</v>
      </c>
      <c r="B78" s="56" t="s">
        <v>12</v>
      </c>
      <c r="C78" s="52">
        <v>740</v>
      </c>
      <c r="D78" s="56" t="s">
        <v>88</v>
      </c>
      <c r="E78" s="56" t="s">
        <v>29</v>
      </c>
      <c r="F78" s="57">
        <f t="shared" ca="1" si="2"/>
        <v>42916</v>
      </c>
      <c r="H78" s="58">
        <v>465</v>
      </c>
    </row>
    <row r="79" spans="1:8" x14ac:dyDescent="0.2">
      <c r="A79" s="56" t="s">
        <v>129</v>
      </c>
      <c r="B79" s="56" t="s">
        <v>12</v>
      </c>
      <c r="C79" s="52">
        <v>740</v>
      </c>
      <c r="D79" s="56" t="s">
        <v>91</v>
      </c>
      <c r="E79" s="56" t="s">
        <v>27</v>
      </c>
      <c r="F79" s="57">
        <f t="shared" ca="1" si="2"/>
        <v>43359</v>
      </c>
      <c r="H79" s="58">
        <v>22</v>
      </c>
    </row>
    <row r="80" spans="1:8" x14ac:dyDescent="0.2">
      <c r="A80" s="56" t="s">
        <v>133</v>
      </c>
      <c r="B80" s="56" t="s">
        <v>12</v>
      </c>
      <c r="C80" s="52">
        <v>740</v>
      </c>
      <c r="D80" s="56" t="s">
        <v>88</v>
      </c>
      <c r="E80" s="56" t="s">
        <v>29</v>
      </c>
      <c r="F80" s="57">
        <f t="shared" ca="1" si="2"/>
        <v>43068</v>
      </c>
      <c r="H80" s="58">
        <v>313</v>
      </c>
    </row>
    <row r="81" spans="1:8" x14ac:dyDescent="0.2">
      <c r="A81" s="56" t="s">
        <v>132</v>
      </c>
      <c r="B81" s="56" t="s">
        <v>8</v>
      </c>
      <c r="C81" s="52">
        <v>740</v>
      </c>
      <c r="D81" s="56" t="s">
        <v>95</v>
      </c>
      <c r="E81" s="56" t="s">
        <v>31</v>
      </c>
      <c r="F81" s="57">
        <f t="shared" ca="1" si="2"/>
        <v>43118</v>
      </c>
      <c r="H81" s="58">
        <v>263</v>
      </c>
    </row>
    <row r="82" spans="1:8" x14ac:dyDescent="0.2">
      <c r="A82" s="56" t="s">
        <v>127</v>
      </c>
      <c r="B82" s="56" t="s">
        <v>12</v>
      </c>
      <c r="C82" s="52">
        <v>735</v>
      </c>
      <c r="D82" s="56" t="s">
        <v>91</v>
      </c>
      <c r="E82" s="56" t="s">
        <v>27</v>
      </c>
      <c r="F82" s="57">
        <f t="shared" ca="1" si="2"/>
        <v>42885</v>
      </c>
      <c r="H82" s="58">
        <v>496</v>
      </c>
    </row>
    <row r="83" spans="1:8" x14ac:dyDescent="0.2">
      <c r="A83" s="56" t="s">
        <v>128</v>
      </c>
      <c r="B83" s="56" t="s">
        <v>12</v>
      </c>
      <c r="C83" s="52">
        <v>735</v>
      </c>
      <c r="D83" s="56" t="s">
        <v>91</v>
      </c>
      <c r="E83" s="56" t="s">
        <v>27</v>
      </c>
      <c r="F83" s="57">
        <f t="shared" ca="1" si="2"/>
        <v>43181</v>
      </c>
      <c r="H83" s="58">
        <v>200</v>
      </c>
    </row>
    <row r="84" spans="1:8" x14ac:dyDescent="0.2">
      <c r="A84" s="56" t="s">
        <v>124</v>
      </c>
      <c r="B84" s="56" t="s">
        <v>4</v>
      </c>
      <c r="C84" s="52">
        <v>730</v>
      </c>
      <c r="D84" s="56" t="s">
        <v>90</v>
      </c>
      <c r="E84" s="56" t="s">
        <v>33</v>
      </c>
      <c r="F84" s="57">
        <f t="shared" ca="1" si="2"/>
        <v>43347</v>
      </c>
      <c r="H84" s="58">
        <v>34</v>
      </c>
    </row>
    <row r="85" spans="1:8" x14ac:dyDescent="0.2">
      <c r="A85" s="56" t="s">
        <v>125</v>
      </c>
      <c r="B85" s="56" t="s">
        <v>4</v>
      </c>
      <c r="C85" s="52">
        <v>730</v>
      </c>
      <c r="D85" s="56" t="s">
        <v>90</v>
      </c>
      <c r="E85" s="56" t="s">
        <v>33</v>
      </c>
      <c r="F85" s="57">
        <f t="shared" ca="1" si="2"/>
        <v>42910</v>
      </c>
      <c r="H85" s="58">
        <v>471</v>
      </c>
    </row>
    <row r="86" spans="1:8" x14ac:dyDescent="0.2">
      <c r="A86" s="56" t="s">
        <v>123</v>
      </c>
      <c r="B86" s="56" t="s">
        <v>4</v>
      </c>
      <c r="C86" s="52">
        <v>730</v>
      </c>
      <c r="D86" s="56" t="s">
        <v>90</v>
      </c>
      <c r="E86" s="56" t="s">
        <v>33</v>
      </c>
      <c r="F86" s="57">
        <f t="shared" ca="1" si="2"/>
        <v>43143</v>
      </c>
      <c r="H86" s="58">
        <v>238</v>
      </c>
    </row>
    <row r="87" spans="1:8" x14ac:dyDescent="0.2">
      <c r="A87" s="56" t="s">
        <v>126</v>
      </c>
      <c r="B87" s="56" t="s">
        <v>4</v>
      </c>
      <c r="C87" s="52">
        <v>730</v>
      </c>
      <c r="D87" s="56" t="s">
        <v>90</v>
      </c>
      <c r="E87" s="56" t="s">
        <v>33</v>
      </c>
      <c r="F87" s="57">
        <f t="shared" ca="1" si="2"/>
        <v>42975</v>
      </c>
      <c r="H87" s="58">
        <v>406</v>
      </c>
    </row>
    <row r="88" spans="1:8" x14ac:dyDescent="0.2">
      <c r="A88" s="56" t="s">
        <v>121</v>
      </c>
      <c r="B88" s="56" t="s">
        <v>8</v>
      </c>
      <c r="C88" s="52">
        <v>715</v>
      </c>
      <c r="D88" s="56" t="s">
        <v>99</v>
      </c>
      <c r="E88" s="56" t="s">
        <v>29</v>
      </c>
      <c r="F88" s="57">
        <f t="shared" ca="1" si="2"/>
        <v>43373</v>
      </c>
      <c r="H88" s="58">
        <v>8</v>
      </c>
    </row>
    <row r="89" spans="1:8" x14ac:dyDescent="0.2">
      <c r="A89" s="56" t="s">
        <v>122</v>
      </c>
      <c r="B89" s="56" t="s">
        <v>8</v>
      </c>
      <c r="C89" s="52">
        <v>715</v>
      </c>
      <c r="D89" s="56" t="s">
        <v>99</v>
      </c>
      <c r="E89" s="56" t="s">
        <v>29</v>
      </c>
      <c r="F89" s="57">
        <f t="shared" ca="1" si="2"/>
        <v>42930</v>
      </c>
      <c r="H89" s="58">
        <v>451</v>
      </c>
    </row>
    <row r="90" spans="1:8" x14ac:dyDescent="0.2">
      <c r="A90" s="56" t="s">
        <v>120</v>
      </c>
      <c r="B90" s="56" t="s">
        <v>12</v>
      </c>
      <c r="C90" s="52">
        <v>715</v>
      </c>
      <c r="D90" s="56" t="s">
        <v>85</v>
      </c>
      <c r="E90" s="56" t="s">
        <v>27</v>
      </c>
      <c r="F90" s="57">
        <f t="shared" ca="1" si="2"/>
        <v>42820</v>
      </c>
      <c r="H90" s="58">
        <v>561</v>
      </c>
    </row>
    <row r="91" spans="1:8" x14ac:dyDescent="0.2">
      <c r="A91" s="56" t="s">
        <v>114</v>
      </c>
      <c r="B91" s="56" t="s">
        <v>12</v>
      </c>
      <c r="C91" s="52">
        <v>710</v>
      </c>
      <c r="D91" s="56" t="s">
        <v>85</v>
      </c>
      <c r="E91" s="56" t="s">
        <v>27</v>
      </c>
      <c r="F91" s="57">
        <f t="shared" ca="1" si="2"/>
        <v>43153</v>
      </c>
      <c r="H91" s="58">
        <v>228</v>
      </c>
    </row>
    <row r="92" spans="1:8" x14ac:dyDescent="0.2">
      <c r="A92" s="56" t="s">
        <v>119</v>
      </c>
      <c r="B92" s="56" t="s">
        <v>8</v>
      </c>
      <c r="C92" s="52">
        <v>710</v>
      </c>
      <c r="D92" s="56" t="s">
        <v>99</v>
      </c>
      <c r="E92" s="56" t="s">
        <v>29</v>
      </c>
      <c r="F92" s="57">
        <f t="shared" ca="1" si="2"/>
        <v>42903</v>
      </c>
      <c r="G92" s="58" t="s">
        <v>93</v>
      </c>
      <c r="H92" s="58">
        <v>478</v>
      </c>
    </row>
    <row r="93" spans="1:8" x14ac:dyDescent="0.2">
      <c r="A93" s="56" t="s">
        <v>115</v>
      </c>
      <c r="B93" s="56" t="s">
        <v>8</v>
      </c>
      <c r="C93" s="52">
        <v>710</v>
      </c>
      <c r="D93" s="56" t="s">
        <v>99</v>
      </c>
      <c r="E93" s="56" t="s">
        <v>29</v>
      </c>
      <c r="F93" s="57">
        <f t="shared" ca="1" si="2"/>
        <v>43270</v>
      </c>
      <c r="G93" s="58" t="s">
        <v>116</v>
      </c>
      <c r="H93" s="58">
        <v>111</v>
      </c>
    </row>
    <row r="94" spans="1:8" x14ac:dyDescent="0.2">
      <c r="A94" s="56" t="s">
        <v>118</v>
      </c>
      <c r="B94" s="56" t="s">
        <v>8</v>
      </c>
      <c r="C94" s="52">
        <v>710</v>
      </c>
      <c r="D94" s="56" t="s">
        <v>99</v>
      </c>
      <c r="E94" s="56" t="s">
        <v>29</v>
      </c>
      <c r="F94" s="57">
        <f t="shared" ca="1" si="2"/>
        <v>43015</v>
      </c>
      <c r="H94" s="58">
        <v>366</v>
      </c>
    </row>
    <row r="95" spans="1:8" x14ac:dyDescent="0.2">
      <c r="A95" s="56" t="s">
        <v>117</v>
      </c>
      <c r="B95" s="56" t="s">
        <v>4</v>
      </c>
      <c r="C95" s="52">
        <v>710</v>
      </c>
      <c r="D95" s="56" t="s">
        <v>99</v>
      </c>
      <c r="E95" s="56" t="s">
        <v>29</v>
      </c>
      <c r="F95" s="57">
        <f t="shared" ca="1" si="2"/>
        <v>43319</v>
      </c>
      <c r="H95" s="58">
        <v>62</v>
      </c>
    </row>
    <row r="96" spans="1:8" x14ac:dyDescent="0.2">
      <c r="A96" s="56" t="s">
        <v>113</v>
      </c>
      <c r="B96" s="56" t="s">
        <v>8</v>
      </c>
      <c r="C96" s="52">
        <v>700</v>
      </c>
      <c r="D96" s="56" t="s">
        <v>88</v>
      </c>
      <c r="E96" s="56" t="s">
        <v>29</v>
      </c>
      <c r="F96" s="57">
        <f t="shared" ca="1" si="2"/>
        <v>43059</v>
      </c>
      <c r="G96" s="58" t="s">
        <v>93</v>
      </c>
      <c r="H96" s="58">
        <v>322</v>
      </c>
    </row>
    <row r="97" spans="1:8" x14ac:dyDescent="0.2">
      <c r="A97" s="56" t="s">
        <v>112</v>
      </c>
      <c r="B97" s="56" t="s">
        <v>8</v>
      </c>
      <c r="C97" s="52">
        <v>700</v>
      </c>
      <c r="D97" s="56" t="s">
        <v>95</v>
      </c>
      <c r="E97" s="56" t="s">
        <v>31</v>
      </c>
      <c r="F97" s="57">
        <f t="shared" ca="1" si="2"/>
        <v>42889</v>
      </c>
      <c r="H97" s="58">
        <v>492</v>
      </c>
    </row>
    <row r="98" spans="1:8" x14ac:dyDescent="0.2">
      <c r="A98" s="56" t="s">
        <v>109</v>
      </c>
      <c r="B98" s="56" t="s">
        <v>4</v>
      </c>
      <c r="C98" s="52">
        <v>690</v>
      </c>
      <c r="D98" s="56" t="s">
        <v>90</v>
      </c>
      <c r="E98" s="56" t="s">
        <v>33</v>
      </c>
      <c r="F98" s="57">
        <f t="shared" ref="F98:F119" ca="1" si="3">TODAY()-H98</f>
        <v>42803</v>
      </c>
      <c r="H98" s="58">
        <v>578</v>
      </c>
    </row>
    <row r="99" spans="1:8" x14ac:dyDescent="0.2">
      <c r="A99" s="56" t="s">
        <v>111</v>
      </c>
      <c r="B99" s="56" t="s">
        <v>12</v>
      </c>
      <c r="C99" s="52">
        <v>690</v>
      </c>
      <c r="D99" s="56" t="s">
        <v>85</v>
      </c>
      <c r="E99" s="56" t="s">
        <v>27</v>
      </c>
      <c r="F99" s="57">
        <f t="shared" ca="1" si="3"/>
        <v>43090</v>
      </c>
      <c r="H99" s="58">
        <v>291</v>
      </c>
    </row>
    <row r="100" spans="1:8" x14ac:dyDescent="0.2">
      <c r="A100" s="56" t="s">
        <v>110</v>
      </c>
      <c r="B100" s="56" t="s">
        <v>12</v>
      </c>
      <c r="C100" s="52">
        <v>690</v>
      </c>
      <c r="D100" s="56" t="s">
        <v>85</v>
      </c>
      <c r="E100" s="56" t="s">
        <v>27</v>
      </c>
      <c r="F100" s="57">
        <f t="shared" ca="1" si="3"/>
        <v>43375</v>
      </c>
      <c r="G100" s="58" t="s">
        <v>93</v>
      </c>
      <c r="H100" s="58">
        <v>6</v>
      </c>
    </row>
    <row r="101" spans="1:8" x14ac:dyDescent="0.2">
      <c r="A101" s="56" t="s">
        <v>108</v>
      </c>
      <c r="B101" s="56" t="s">
        <v>12</v>
      </c>
      <c r="C101" s="52">
        <v>670</v>
      </c>
      <c r="D101" s="56" t="s">
        <v>91</v>
      </c>
      <c r="E101" s="56" t="s">
        <v>27</v>
      </c>
      <c r="F101" s="57">
        <f t="shared" ca="1" si="3"/>
        <v>43121</v>
      </c>
      <c r="H101" s="58">
        <v>260</v>
      </c>
    </row>
    <row r="102" spans="1:8" x14ac:dyDescent="0.2">
      <c r="A102" s="56" t="s">
        <v>107</v>
      </c>
      <c r="B102" s="56" t="s">
        <v>8</v>
      </c>
      <c r="C102" s="52">
        <v>665</v>
      </c>
      <c r="D102" s="56" t="s">
        <v>99</v>
      </c>
      <c r="E102" s="56" t="s">
        <v>29</v>
      </c>
      <c r="F102" s="57">
        <f t="shared" ca="1" si="3"/>
        <v>43212</v>
      </c>
      <c r="H102" s="58">
        <v>169</v>
      </c>
    </row>
    <row r="103" spans="1:8" x14ac:dyDescent="0.2">
      <c r="A103" s="56" t="s">
        <v>105</v>
      </c>
      <c r="B103" s="56" t="s">
        <v>4</v>
      </c>
      <c r="C103" s="52">
        <v>665</v>
      </c>
      <c r="D103" s="56" t="s">
        <v>83</v>
      </c>
      <c r="E103" s="56" t="s">
        <v>27</v>
      </c>
      <c r="F103" s="57">
        <f t="shared" ca="1" si="3"/>
        <v>42826</v>
      </c>
      <c r="H103" s="58">
        <v>555</v>
      </c>
    </row>
    <row r="104" spans="1:8" x14ac:dyDescent="0.2">
      <c r="A104" s="56" t="s">
        <v>106</v>
      </c>
      <c r="B104" s="56" t="s">
        <v>4</v>
      </c>
      <c r="C104" s="52">
        <v>665</v>
      </c>
      <c r="D104" s="56" t="s">
        <v>83</v>
      </c>
      <c r="E104" s="56" t="s">
        <v>27</v>
      </c>
      <c r="F104" s="57">
        <f t="shared" ca="1" si="3"/>
        <v>42801</v>
      </c>
      <c r="H104" s="58">
        <v>580</v>
      </c>
    </row>
    <row r="105" spans="1:8" x14ac:dyDescent="0.2">
      <c r="A105" s="56" t="s">
        <v>104</v>
      </c>
      <c r="B105" s="56" t="s">
        <v>8</v>
      </c>
      <c r="C105" s="52">
        <v>650</v>
      </c>
      <c r="D105" s="56" t="s">
        <v>99</v>
      </c>
      <c r="E105" s="56" t="s">
        <v>29</v>
      </c>
      <c r="F105" s="57">
        <f t="shared" ca="1" si="3"/>
        <v>42977</v>
      </c>
      <c r="H105" s="58">
        <v>404</v>
      </c>
    </row>
    <row r="106" spans="1:8" x14ac:dyDescent="0.2">
      <c r="A106" s="56" t="s">
        <v>103</v>
      </c>
      <c r="B106" s="56" t="s">
        <v>12</v>
      </c>
      <c r="C106" s="52">
        <v>650</v>
      </c>
      <c r="D106" s="56" t="s">
        <v>85</v>
      </c>
      <c r="E106" s="56" t="s">
        <v>27</v>
      </c>
      <c r="F106" s="57">
        <f t="shared" ca="1" si="3"/>
        <v>42795</v>
      </c>
      <c r="H106" s="58">
        <v>586</v>
      </c>
    </row>
    <row r="107" spans="1:8" x14ac:dyDescent="0.2">
      <c r="A107" s="56" t="s">
        <v>102</v>
      </c>
      <c r="B107" s="56" t="s">
        <v>4</v>
      </c>
      <c r="C107" s="52">
        <v>640</v>
      </c>
      <c r="D107" s="56" t="s">
        <v>83</v>
      </c>
      <c r="E107" s="56" t="s">
        <v>27</v>
      </c>
      <c r="F107" s="57">
        <f t="shared" ca="1" si="3"/>
        <v>43184</v>
      </c>
      <c r="H107" s="58">
        <v>197</v>
      </c>
    </row>
    <row r="108" spans="1:8" x14ac:dyDescent="0.2">
      <c r="A108" s="56" t="s">
        <v>101</v>
      </c>
      <c r="B108" s="56" t="s">
        <v>4</v>
      </c>
      <c r="C108" s="52">
        <v>640</v>
      </c>
      <c r="D108" s="56" t="s">
        <v>83</v>
      </c>
      <c r="E108" s="56" t="s">
        <v>27</v>
      </c>
      <c r="F108" s="57">
        <f t="shared" ca="1" si="3"/>
        <v>42934</v>
      </c>
      <c r="H108" s="58">
        <v>447</v>
      </c>
    </row>
    <row r="109" spans="1:8" x14ac:dyDescent="0.2">
      <c r="A109" s="56" t="s">
        <v>100</v>
      </c>
      <c r="B109" s="56" t="s">
        <v>4</v>
      </c>
      <c r="C109" s="52">
        <v>600</v>
      </c>
      <c r="D109" s="56" t="s">
        <v>83</v>
      </c>
      <c r="E109" s="56" t="s">
        <v>27</v>
      </c>
      <c r="F109" s="57">
        <f t="shared" ca="1" si="3"/>
        <v>43356</v>
      </c>
      <c r="H109" s="58">
        <v>25</v>
      </c>
    </row>
    <row r="110" spans="1:8" x14ac:dyDescent="0.2">
      <c r="A110" s="56" t="s">
        <v>98</v>
      </c>
      <c r="B110" s="56" t="s">
        <v>8</v>
      </c>
      <c r="C110" s="52">
        <v>565</v>
      </c>
      <c r="D110" s="56" t="s">
        <v>99</v>
      </c>
      <c r="E110" s="56" t="s">
        <v>29</v>
      </c>
      <c r="F110" s="57">
        <f t="shared" ca="1" si="3"/>
        <v>42982</v>
      </c>
      <c r="H110" s="58">
        <v>399</v>
      </c>
    </row>
    <row r="111" spans="1:8" x14ac:dyDescent="0.2">
      <c r="A111" s="56" t="s">
        <v>97</v>
      </c>
      <c r="B111" s="56" t="s">
        <v>12</v>
      </c>
      <c r="C111" s="52">
        <v>565</v>
      </c>
      <c r="D111" s="56" t="s">
        <v>91</v>
      </c>
      <c r="E111" s="56" t="s">
        <v>27</v>
      </c>
      <c r="F111" s="57">
        <f t="shared" ca="1" si="3"/>
        <v>43162</v>
      </c>
      <c r="H111" s="58">
        <v>219</v>
      </c>
    </row>
    <row r="112" spans="1:8" x14ac:dyDescent="0.2">
      <c r="A112" s="56" t="s">
        <v>94</v>
      </c>
      <c r="B112" s="56" t="s">
        <v>8</v>
      </c>
      <c r="C112" s="52">
        <v>515</v>
      </c>
      <c r="D112" s="56" t="s">
        <v>95</v>
      </c>
      <c r="E112" s="56" t="s">
        <v>31</v>
      </c>
      <c r="F112" s="57">
        <f t="shared" ca="1" si="3"/>
        <v>42841</v>
      </c>
      <c r="H112" s="58">
        <v>540</v>
      </c>
    </row>
    <row r="113" spans="1:8" x14ac:dyDescent="0.2">
      <c r="A113" s="56" t="s">
        <v>92</v>
      </c>
      <c r="B113" s="56" t="s">
        <v>12</v>
      </c>
      <c r="C113" s="52">
        <v>515</v>
      </c>
      <c r="D113" s="56" t="s">
        <v>91</v>
      </c>
      <c r="E113" s="56" t="s">
        <v>27</v>
      </c>
      <c r="F113" s="57">
        <f t="shared" ca="1" si="3"/>
        <v>43080</v>
      </c>
      <c r="G113" s="58" t="s">
        <v>93</v>
      </c>
      <c r="H113" s="58">
        <v>301</v>
      </c>
    </row>
    <row r="114" spans="1:8" x14ac:dyDescent="0.2">
      <c r="A114" s="56" t="s">
        <v>96</v>
      </c>
      <c r="B114" s="56" t="s">
        <v>8</v>
      </c>
      <c r="C114" s="52">
        <v>515</v>
      </c>
      <c r="D114" s="56" t="s">
        <v>88</v>
      </c>
      <c r="E114" s="56" t="s">
        <v>29</v>
      </c>
      <c r="F114" s="57">
        <f t="shared" ca="1" si="3"/>
        <v>43117</v>
      </c>
      <c r="H114" s="58">
        <v>264</v>
      </c>
    </row>
    <row r="115" spans="1:8" x14ac:dyDescent="0.2">
      <c r="A115" s="56" t="s">
        <v>89</v>
      </c>
      <c r="B115" s="56" t="s">
        <v>4</v>
      </c>
      <c r="C115" s="52">
        <v>505</v>
      </c>
      <c r="D115" s="56" t="s">
        <v>90</v>
      </c>
      <c r="E115" s="56" t="s">
        <v>33</v>
      </c>
      <c r="F115" s="57">
        <f t="shared" ca="1" si="3"/>
        <v>42907</v>
      </c>
      <c r="H115" s="58">
        <v>474</v>
      </c>
    </row>
    <row r="116" spans="1:8" x14ac:dyDescent="0.2">
      <c r="A116" s="56" t="s">
        <v>84</v>
      </c>
      <c r="B116" s="56" t="s">
        <v>12</v>
      </c>
      <c r="C116" s="52">
        <v>465</v>
      </c>
      <c r="D116" s="56" t="s">
        <v>85</v>
      </c>
      <c r="E116" s="56" t="s">
        <v>27</v>
      </c>
      <c r="F116" s="57">
        <f t="shared" ca="1" si="3"/>
        <v>43154</v>
      </c>
      <c r="H116" s="58">
        <v>227</v>
      </c>
    </row>
    <row r="117" spans="1:8" x14ac:dyDescent="0.2">
      <c r="A117" s="56" t="s">
        <v>87</v>
      </c>
      <c r="B117" s="56" t="s">
        <v>8</v>
      </c>
      <c r="C117" s="52">
        <v>465</v>
      </c>
      <c r="D117" s="56" t="s">
        <v>88</v>
      </c>
      <c r="E117" s="56" t="s">
        <v>29</v>
      </c>
      <c r="F117" s="57">
        <f t="shared" ca="1" si="3"/>
        <v>43241</v>
      </c>
      <c r="H117" s="58">
        <v>140</v>
      </c>
    </row>
    <row r="118" spans="1:8" x14ac:dyDescent="0.2">
      <c r="A118" s="56" t="s">
        <v>86</v>
      </c>
      <c r="B118" s="56" t="s">
        <v>12</v>
      </c>
      <c r="C118" s="52">
        <v>465</v>
      </c>
      <c r="D118" s="56" t="s">
        <v>85</v>
      </c>
      <c r="E118" s="56" t="s">
        <v>27</v>
      </c>
      <c r="F118" s="57">
        <f t="shared" ca="1" si="3"/>
        <v>43226</v>
      </c>
      <c r="H118" s="58">
        <v>155</v>
      </c>
    </row>
    <row r="119" spans="1:8" x14ac:dyDescent="0.2">
      <c r="A119" s="56" t="s">
        <v>82</v>
      </c>
      <c r="B119" s="56" t="s">
        <v>4</v>
      </c>
      <c r="C119" s="52">
        <v>415</v>
      </c>
      <c r="D119" s="56" t="s">
        <v>83</v>
      </c>
      <c r="E119" s="56" t="s">
        <v>27</v>
      </c>
      <c r="F119" s="57">
        <f t="shared" ca="1" si="3"/>
        <v>42922</v>
      </c>
      <c r="H119" s="58">
        <v>459</v>
      </c>
    </row>
  </sheetData>
  <pageMargins left="0.78740157499999996" right="0.78740157499999996" top="0.984251969" bottom="0.984251969" header="0.4921259845" footer="0.492125984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B200"/>
  <sheetViews>
    <sheetView workbookViewId="0">
      <selection activeCell="K4" sqref="K4"/>
    </sheetView>
  </sheetViews>
  <sheetFormatPr baseColWidth="10" defaultRowHeight="13" x14ac:dyDescent="0.15"/>
  <cols>
    <col min="1" max="1" width="14.1640625" style="17" bestFit="1" customWidth="1"/>
    <col min="2" max="2" width="14.1640625" style="17" customWidth="1"/>
    <col min="3" max="16384" width="10.83203125" style="17"/>
  </cols>
  <sheetData>
    <row r="7" spans="1:2" x14ac:dyDescent="0.15">
      <c r="A7" s="33" t="s">
        <v>58</v>
      </c>
    </row>
    <row r="8" spans="1:2" x14ac:dyDescent="0.15">
      <c r="A8" s="17" t="s">
        <v>59</v>
      </c>
      <c r="B8" s="17" t="s">
        <v>59</v>
      </c>
    </row>
    <row r="9" spans="1:2" x14ac:dyDescent="0.15">
      <c r="A9" s="17" t="s">
        <v>59</v>
      </c>
      <c r="B9" s="17" t="s">
        <v>60</v>
      </c>
    </row>
    <row r="10" spans="1:2" x14ac:dyDescent="0.15">
      <c r="A10" s="17" t="s">
        <v>60</v>
      </c>
      <c r="B10" s="17" t="s">
        <v>61</v>
      </c>
    </row>
    <row r="11" spans="1:2" x14ac:dyDescent="0.15">
      <c r="A11" s="17" t="s">
        <v>61</v>
      </c>
      <c r="B11" s="17" t="s">
        <v>62</v>
      </c>
    </row>
    <row r="12" spans="1:2" ht="15" x14ac:dyDescent="0.2">
      <c r="A12" s="17" t="s">
        <v>60</v>
      </c>
      <c r="B12"/>
    </row>
    <row r="13" spans="1:2" ht="15" x14ac:dyDescent="0.2">
      <c r="A13" s="17" t="s">
        <v>60</v>
      </c>
      <c r="B13"/>
    </row>
    <row r="14" spans="1:2" ht="15" x14ac:dyDescent="0.2">
      <c r="A14" s="17" t="s">
        <v>61</v>
      </c>
      <c r="B14"/>
    </row>
    <row r="15" spans="1:2" ht="15" x14ac:dyDescent="0.2">
      <c r="A15" s="17" t="s">
        <v>61</v>
      </c>
      <c r="B15"/>
    </row>
    <row r="16" spans="1:2" ht="15" x14ac:dyDescent="0.2">
      <c r="A16" s="17" t="s">
        <v>62</v>
      </c>
      <c r="B16"/>
    </row>
    <row r="17" spans="1:2" ht="15" x14ac:dyDescent="0.2">
      <c r="A17" s="17" t="s">
        <v>62</v>
      </c>
      <c r="B17"/>
    </row>
    <row r="18" spans="1:2" ht="15" x14ac:dyDescent="0.2">
      <c r="A18" s="17" t="s">
        <v>61</v>
      </c>
      <c r="B18"/>
    </row>
    <row r="19" spans="1:2" ht="15" x14ac:dyDescent="0.2">
      <c r="A19" s="17" t="s">
        <v>62</v>
      </c>
      <c r="B19"/>
    </row>
    <row r="20" spans="1:2" ht="15" x14ac:dyDescent="0.2">
      <c r="A20" s="17" t="s">
        <v>59</v>
      </c>
      <c r="B20"/>
    </row>
    <row r="21" spans="1:2" ht="15" x14ac:dyDescent="0.2">
      <c r="A21" s="17" t="s">
        <v>61</v>
      </c>
      <c r="B21"/>
    </row>
    <row r="22" spans="1:2" ht="15" x14ac:dyDescent="0.2">
      <c r="A22" s="17" t="s">
        <v>61</v>
      </c>
      <c r="B22"/>
    </row>
    <row r="23" spans="1:2" ht="15" x14ac:dyDescent="0.2">
      <c r="A23" s="17" t="s">
        <v>61</v>
      </c>
      <c r="B23"/>
    </row>
    <row r="24" spans="1:2" ht="15" x14ac:dyDescent="0.2">
      <c r="A24" s="17" t="s">
        <v>61</v>
      </c>
      <c r="B24"/>
    </row>
    <row r="25" spans="1:2" ht="15" x14ac:dyDescent="0.2">
      <c r="A25" s="17" t="s">
        <v>61</v>
      </c>
      <c r="B25"/>
    </row>
    <row r="26" spans="1:2" ht="15" x14ac:dyDescent="0.2">
      <c r="A26" s="17" t="s">
        <v>62</v>
      </c>
      <c r="B26"/>
    </row>
    <row r="27" spans="1:2" ht="15" x14ac:dyDescent="0.2">
      <c r="A27" s="17" t="s">
        <v>59</v>
      </c>
      <c r="B27"/>
    </row>
    <row r="28" spans="1:2" ht="15" x14ac:dyDescent="0.2">
      <c r="A28" s="17" t="s">
        <v>60</v>
      </c>
      <c r="B28"/>
    </row>
    <row r="29" spans="1:2" ht="15" x14ac:dyDescent="0.2">
      <c r="A29" s="17" t="s">
        <v>59</v>
      </c>
      <c r="B29"/>
    </row>
    <row r="30" spans="1:2" ht="15" x14ac:dyDescent="0.2">
      <c r="A30" s="17" t="s">
        <v>60</v>
      </c>
      <c r="B30"/>
    </row>
    <row r="31" spans="1:2" ht="15" x14ac:dyDescent="0.2">
      <c r="A31" s="17" t="s">
        <v>60</v>
      </c>
      <c r="B31"/>
    </row>
    <row r="32" spans="1:2" ht="15" x14ac:dyDescent="0.2">
      <c r="A32" s="17" t="s">
        <v>60</v>
      </c>
      <c r="B32"/>
    </row>
    <row r="33" spans="1:2" ht="15" x14ac:dyDescent="0.2">
      <c r="A33" s="17" t="s">
        <v>61</v>
      </c>
      <c r="B33"/>
    </row>
    <row r="34" spans="1:2" ht="15" x14ac:dyDescent="0.2">
      <c r="A34" s="17" t="s">
        <v>59</v>
      </c>
      <c r="B34"/>
    </row>
    <row r="35" spans="1:2" ht="15" x14ac:dyDescent="0.2">
      <c r="A35" s="17" t="s">
        <v>62</v>
      </c>
      <c r="B35"/>
    </row>
    <row r="36" spans="1:2" ht="15" x14ac:dyDescent="0.2">
      <c r="A36" s="17" t="s">
        <v>61</v>
      </c>
      <c r="B36"/>
    </row>
    <row r="37" spans="1:2" ht="15" x14ac:dyDescent="0.2">
      <c r="A37" s="17" t="s">
        <v>61</v>
      </c>
      <c r="B37"/>
    </row>
    <row r="38" spans="1:2" ht="15" x14ac:dyDescent="0.2">
      <c r="A38" s="17" t="s">
        <v>60</v>
      </c>
      <c r="B38"/>
    </row>
    <row r="39" spans="1:2" ht="15" x14ac:dyDescent="0.2">
      <c r="A39" s="17" t="s">
        <v>59</v>
      </c>
      <c r="B39"/>
    </row>
    <row r="40" spans="1:2" ht="15" x14ac:dyDescent="0.2">
      <c r="A40" s="17" t="s">
        <v>60</v>
      </c>
      <c r="B40"/>
    </row>
    <row r="41" spans="1:2" ht="15" x14ac:dyDescent="0.2">
      <c r="A41" s="17" t="s">
        <v>61</v>
      </c>
      <c r="B41"/>
    </row>
    <row r="42" spans="1:2" ht="15" x14ac:dyDescent="0.2">
      <c r="A42" s="17" t="s">
        <v>60</v>
      </c>
      <c r="B42"/>
    </row>
    <row r="43" spans="1:2" ht="15" x14ac:dyDescent="0.2">
      <c r="A43" s="17" t="s">
        <v>62</v>
      </c>
      <c r="B43"/>
    </row>
    <row r="44" spans="1:2" ht="15" x14ac:dyDescent="0.2">
      <c r="A44" s="17" t="s">
        <v>62</v>
      </c>
      <c r="B44"/>
    </row>
    <row r="45" spans="1:2" ht="15" x14ac:dyDescent="0.2">
      <c r="A45" s="17" t="s">
        <v>60</v>
      </c>
      <c r="B45"/>
    </row>
    <row r="46" spans="1:2" ht="15" x14ac:dyDescent="0.2">
      <c r="A46" s="17" t="s">
        <v>59</v>
      </c>
      <c r="B46"/>
    </row>
    <row r="47" spans="1:2" ht="15" x14ac:dyDescent="0.2">
      <c r="A47" s="17" t="s">
        <v>59</v>
      </c>
      <c r="B47"/>
    </row>
    <row r="48" spans="1:2" ht="15" x14ac:dyDescent="0.2">
      <c r="A48" s="17" t="s">
        <v>60</v>
      </c>
      <c r="B48"/>
    </row>
    <row r="49" spans="1:2" ht="15" x14ac:dyDescent="0.2">
      <c r="A49" s="17" t="s">
        <v>62</v>
      </c>
      <c r="B49"/>
    </row>
    <row r="50" spans="1:2" ht="15" x14ac:dyDescent="0.2">
      <c r="A50" s="17" t="s">
        <v>62</v>
      </c>
      <c r="B50"/>
    </row>
    <row r="51" spans="1:2" ht="15" x14ac:dyDescent="0.2">
      <c r="A51" s="17" t="s">
        <v>62</v>
      </c>
      <c r="B51"/>
    </row>
    <row r="52" spans="1:2" ht="15" x14ac:dyDescent="0.2">
      <c r="A52" s="17" t="s">
        <v>59</v>
      </c>
      <c r="B52"/>
    </row>
    <row r="53" spans="1:2" ht="15" x14ac:dyDescent="0.2">
      <c r="A53" s="17" t="s">
        <v>59</v>
      </c>
      <c r="B53"/>
    </row>
    <row r="54" spans="1:2" ht="15" x14ac:dyDescent="0.2">
      <c r="A54" s="17" t="s">
        <v>60</v>
      </c>
      <c r="B54"/>
    </row>
    <row r="55" spans="1:2" ht="15" x14ac:dyDescent="0.2">
      <c r="A55" s="17" t="s">
        <v>59</v>
      </c>
      <c r="B55"/>
    </row>
    <row r="56" spans="1:2" ht="15" x14ac:dyDescent="0.2">
      <c r="A56" s="17" t="s">
        <v>59</v>
      </c>
      <c r="B56"/>
    </row>
    <row r="57" spans="1:2" ht="15" x14ac:dyDescent="0.2">
      <c r="A57" s="17" t="s">
        <v>62</v>
      </c>
      <c r="B57"/>
    </row>
    <row r="58" spans="1:2" ht="15" x14ac:dyDescent="0.2">
      <c r="A58" s="17" t="s">
        <v>61</v>
      </c>
      <c r="B58"/>
    </row>
    <row r="59" spans="1:2" ht="15" x14ac:dyDescent="0.2">
      <c r="A59" s="17" t="s">
        <v>59</v>
      </c>
      <c r="B59"/>
    </row>
    <row r="60" spans="1:2" ht="15" x14ac:dyDescent="0.2">
      <c r="A60" s="17" t="s">
        <v>62</v>
      </c>
      <c r="B60"/>
    </row>
    <row r="61" spans="1:2" ht="15" x14ac:dyDescent="0.2">
      <c r="A61" s="17" t="s">
        <v>59</v>
      </c>
      <c r="B61"/>
    </row>
    <row r="62" spans="1:2" ht="15" x14ac:dyDescent="0.2">
      <c r="A62" s="17" t="s">
        <v>62</v>
      </c>
      <c r="B62"/>
    </row>
    <row r="63" spans="1:2" ht="15" x14ac:dyDescent="0.2">
      <c r="A63" s="17" t="s">
        <v>61</v>
      </c>
      <c r="B63"/>
    </row>
    <row r="64" spans="1:2" ht="15" x14ac:dyDescent="0.2">
      <c r="A64" s="17" t="s">
        <v>59</v>
      </c>
      <c r="B64"/>
    </row>
    <row r="65" spans="1:2" ht="15" x14ac:dyDescent="0.2">
      <c r="A65" s="17" t="s">
        <v>61</v>
      </c>
      <c r="B65"/>
    </row>
    <row r="66" spans="1:2" ht="15" x14ac:dyDescent="0.2">
      <c r="A66" s="17" t="s">
        <v>60</v>
      </c>
      <c r="B66"/>
    </row>
    <row r="67" spans="1:2" ht="15" x14ac:dyDescent="0.2">
      <c r="A67" s="17" t="s">
        <v>62</v>
      </c>
      <c r="B67"/>
    </row>
    <row r="68" spans="1:2" ht="15" x14ac:dyDescent="0.2">
      <c r="A68" s="17" t="s">
        <v>61</v>
      </c>
      <c r="B68"/>
    </row>
    <row r="69" spans="1:2" ht="15" x14ac:dyDescent="0.2">
      <c r="A69" s="17" t="s">
        <v>61</v>
      </c>
      <c r="B69"/>
    </row>
    <row r="70" spans="1:2" ht="15" x14ac:dyDescent="0.2">
      <c r="A70" s="17" t="s">
        <v>62</v>
      </c>
      <c r="B70"/>
    </row>
    <row r="71" spans="1:2" ht="15" x14ac:dyDescent="0.2">
      <c r="A71" s="17" t="s">
        <v>59</v>
      </c>
      <c r="B71"/>
    </row>
    <row r="72" spans="1:2" ht="15" x14ac:dyDescent="0.2">
      <c r="A72" s="17" t="s">
        <v>59</v>
      </c>
      <c r="B72"/>
    </row>
    <row r="73" spans="1:2" ht="15" x14ac:dyDescent="0.2">
      <c r="A73" s="17" t="s">
        <v>60</v>
      </c>
      <c r="B73"/>
    </row>
    <row r="74" spans="1:2" ht="15" x14ac:dyDescent="0.2">
      <c r="A74" s="17" t="s">
        <v>62</v>
      </c>
      <c r="B74"/>
    </row>
    <row r="75" spans="1:2" ht="15" x14ac:dyDescent="0.2">
      <c r="A75" s="17" t="s">
        <v>62</v>
      </c>
      <c r="B75"/>
    </row>
    <row r="76" spans="1:2" ht="15" x14ac:dyDescent="0.2">
      <c r="A76" s="17" t="s">
        <v>62</v>
      </c>
      <c r="B76"/>
    </row>
    <row r="77" spans="1:2" ht="15" x14ac:dyDescent="0.2">
      <c r="A77" s="17" t="s">
        <v>60</v>
      </c>
      <c r="B77"/>
    </row>
    <row r="78" spans="1:2" ht="15" x14ac:dyDescent="0.2">
      <c r="A78" s="17" t="s">
        <v>60</v>
      </c>
      <c r="B78"/>
    </row>
    <row r="79" spans="1:2" ht="15" x14ac:dyDescent="0.2">
      <c r="A79" s="17" t="s">
        <v>59</v>
      </c>
      <c r="B79"/>
    </row>
    <row r="80" spans="1:2" ht="15" x14ac:dyDescent="0.2">
      <c r="A80" s="17" t="s">
        <v>62</v>
      </c>
      <c r="B80"/>
    </row>
    <row r="81" spans="1:2" ht="15" x14ac:dyDescent="0.2">
      <c r="A81" s="17" t="s">
        <v>59</v>
      </c>
      <c r="B81"/>
    </row>
    <row r="82" spans="1:2" ht="15" x14ac:dyDescent="0.2">
      <c r="A82" s="17" t="s">
        <v>60</v>
      </c>
      <c r="B82"/>
    </row>
    <row r="83" spans="1:2" ht="15" x14ac:dyDescent="0.2">
      <c r="A83" s="17" t="s">
        <v>59</v>
      </c>
      <c r="B83"/>
    </row>
    <row r="84" spans="1:2" ht="15" x14ac:dyDescent="0.2">
      <c r="A84" s="17" t="s">
        <v>61</v>
      </c>
      <c r="B84"/>
    </row>
    <row r="85" spans="1:2" ht="15" x14ac:dyDescent="0.2">
      <c r="A85" s="17" t="s">
        <v>61</v>
      </c>
      <c r="B85"/>
    </row>
    <row r="86" spans="1:2" ht="15" x14ac:dyDescent="0.2">
      <c r="A86" s="17" t="s">
        <v>61</v>
      </c>
      <c r="B86"/>
    </row>
    <row r="87" spans="1:2" ht="15" x14ac:dyDescent="0.2">
      <c r="A87" s="17" t="s">
        <v>59</v>
      </c>
      <c r="B87"/>
    </row>
    <row r="88" spans="1:2" ht="15" x14ac:dyDescent="0.2">
      <c r="A88" s="17" t="s">
        <v>61</v>
      </c>
      <c r="B88"/>
    </row>
    <row r="89" spans="1:2" ht="15" x14ac:dyDescent="0.2">
      <c r="A89" s="17" t="s">
        <v>59</v>
      </c>
      <c r="B89"/>
    </row>
    <row r="90" spans="1:2" ht="15" x14ac:dyDescent="0.2">
      <c r="A90" s="17" t="s">
        <v>61</v>
      </c>
      <c r="B90"/>
    </row>
    <row r="91" spans="1:2" ht="15" x14ac:dyDescent="0.2">
      <c r="A91" s="17" t="s">
        <v>61</v>
      </c>
      <c r="B91"/>
    </row>
    <row r="92" spans="1:2" ht="15" x14ac:dyDescent="0.2">
      <c r="A92" s="17" t="s">
        <v>61</v>
      </c>
      <c r="B92"/>
    </row>
    <row r="93" spans="1:2" ht="15" x14ac:dyDescent="0.2">
      <c r="A93" s="17" t="s">
        <v>61</v>
      </c>
      <c r="B93"/>
    </row>
    <row r="94" spans="1:2" ht="15" x14ac:dyDescent="0.2">
      <c r="A94" s="17" t="s">
        <v>61</v>
      </c>
      <c r="B94"/>
    </row>
    <row r="95" spans="1:2" ht="15" x14ac:dyDescent="0.2">
      <c r="A95" s="17" t="s">
        <v>61</v>
      </c>
      <c r="B95"/>
    </row>
    <row r="96" spans="1:2" ht="15" x14ac:dyDescent="0.2">
      <c r="A96" s="17" t="s">
        <v>60</v>
      </c>
      <c r="B96"/>
    </row>
    <row r="97" spans="1:2" ht="15" x14ac:dyDescent="0.2">
      <c r="A97" s="17" t="s">
        <v>59</v>
      </c>
      <c r="B97"/>
    </row>
    <row r="98" spans="1:2" ht="15" x14ac:dyDescent="0.2">
      <c r="A98" s="17" t="s">
        <v>60</v>
      </c>
      <c r="B98"/>
    </row>
    <row r="99" spans="1:2" ht="15" x14ac:dyDescent="0.2">
      <c r="A99" s="17" t="s">
        <v>60</v>
      </c>
      <c r="B99"/>
    </row>
    <row r="100" spans="1:2" ht="15" x14ac:dyDescent="0.2">
      <c r="A100" s="17" t="s">
        <v>59</v>
      </c>
      <c r="B100"/>
    </row>
    <row r="101" spans="1:2" ht="15" x14ac:dyDescent="0.2">
      <c r="A101" s="17" t="s">
        <v>60</v>
      </c>
      <c r="B101"/>
    </row>
    <row r="102" spans="1:2" ht="15" x14ac:dyDescent="0.2">
      <c r="A102" s="17" t="s">
        <v>59</v>
      </c>
      <c r="B102"/>
    </row>
    <row r="103" spans="1:2" ht="15" x14ac:dyDescent="0.2">
      <c r="A103" s="17" t="s">
        <v>61</v>
      </c>
      <c r="B103"/>
    </row>
    <row r="104" spans="1:2" ht="15" x14ac:dyDescent="0.2">
      <c r="A104" s="17" t="s">
        <v>61</v>
      </c>
      <c r="B104"/>
    </row>
    <row r="105" spans="1:2" ht="15" x14ac:dyDescent="0.2">
      <c r="A105" s="17" t="s">
        <v>60</v>
      </c>
      <c r="B105"/>
    </row>
    <row r="106" spans="1:2" ht="15" x14ac:dyDescent="0.2">
      <c r="A106" s="17" t="s">
        <v>60</v>
      </c>
      <c r="B106"/>
    </row>
    <row r="107" spans="1:2" ht="15" x14ac:dyDescent="0.2">
      <c r="A107" s="17" t="s">
        <v>62</v>
      </c>
      <c r="B107"/>
    </row>
    <row r="108" spans="1:2" ht="15" x14ac:dyDescent="0.2">
      <c r="A108" s="17" t="s">
        <v>59</v>
      </c>
      <c r="B108"/>
    </row>
    <row r="109" spans="1:2" ht="15" x14ac:dyDescent="0.2">
      <c r="A109" s="17" t="s">
        <v>59</v>
      </c>
      <c r="B109"/>
    </row>
    <row r="110" spans="1:2" ht="15" x14ac:dyDescent="0.2">
      <c r="A110" s="17" t="s">
        <v>59</v>
      </c>
      <c r="B110"/>
    </row>
    <row r="111" spans="1:2" ht="15" x14ac:dyDescent="0.2">
      <c r="A111" s="17" t="s">
        <v>60</v>
      </c>
      <c r="B111"/>
    </row>
    <row r="112" spans="1:2" ht="15" x14ac:dyDescent="0.2">
      <c r="A112" s="17" t="s">
        <v>59</v>
      </c>
      <c r="B112"/>
    </row>
    <row r="113" spans="1:2" ht="15" x14ac:dyDescent="0.2">
      <c r="A113" s="17" t="s">
        <v>59</v>
      </c>
      <c r="B113"/>
    </row>
    <row r="114" spans="1:2" ht="15" x14ac:dyDescent="0.2">
      <c r="A114" s="17" t="s">
        <v>62</v>
      </c>
      <c r="B114"/>
    </row>
    <row r="115" spans="1:2" ht="15" x14ac:dyDescent="0.2">
      <c r="A115" s="17" t="s">
        <v>61</v>
      </c>
      <c r="B115"/>
    </row>
    <row r="116" spans="1:2" ht="15" x14ac:dyDescent="0.2">
      <c r="A116" s="17" t="s">
        <v>61</v>
      </c>
      <c r="B116"/>
    </row>
    <row r="117" spans="1:2" ht="15" x14ac:dyDescent="0.2">
      <c r="A117" s="17" t="s">
        <v>62</v>
      </c>
      <c r="B117"/>
    </row>
    <row r="118" spans="1:2" ht="15" x14ac:dyDescent="0.2">
      <c r="A118" s="17" t="s">
        <v>60</v>
      </c>
      <c r="B118"/>
    </row>
    <row r="119" spans="1:2" ht="15" x14ac:dyDescent="0.2">
      <c r="A119" s="17" t="s">
        <v>61</v>
      </c>
      <c r="B119"/>
    </row>
    <row r="120" spans="1:2" ht="15" x14ac:dyDescent="0.2">
      <c r="A120" s="17" t="s">
        <v>60</v>
      </c>
      <c r="B120"/>
    </row>
    <row r="121" spans="1:2" ht="15" x14ac:dyDescent="0.2">
      <c r="A121" s="17" t="s">
        <v>61</v>
      </c>
      <c r="B121"/>
    </row>
    <row r="122" spans="1:2" ht="15" x14ac:dyDescent="0.2">
      <c r="A122" s="17" t="s">
        <v>61</v>
      </c>
      <c r="B122"/>
    </row>
    <row r="123" spans="1:2" ht="15" x14ac:dyDescent="0.2">
      <c r="A123" s="17" t="s">
        <v>61</v>
      </c>
      <c r="B123"/>
    </row>
    <row r="124" spans="1:2" ht="15" x14ac:dyDescent="0.2">
      <c r="A124" s="17" t="s">
        <v>59</v>
      </c>
      <c r="B124"/>
    </row>
    <row r="125" spans="1:2" ht="15" x14ac:dyDescent="0.2">
      <c r="A125" s="17" t="s">
        <v>59</v>
      </c>
      <c r="B125"/>
    </row>
    <row r="126" spans="1:2" ht="15" x14ac:dyDescent="0.2">
      <c r="A126" s="17" t="s">
        <v>59</v>
      </c>
      <c r="B126"/>
    </row>
    <row r="127" spans="1:2" ht="15" x14ac:dyDescent="0.2">
      <c r="A127" s="17" t="s">
        <v>61</v>
      </c>
      <c r="B127"/>
    </row>
    <row r="128" spans="1:2" ht="15" x14ac:dyDescent="0.2">
      <c r="A128" s="17" t="s">
        <v>61</v>
      </c>
      <c r="B128"/>
    </row>
    <row r="129" spans="1:2" ht="15" x14ac:dyDescent="0.2">
      <c r="A129" s="17" t="s">
        <v>61</v>
      </c>
      <c r="B129"/>
    </row>
    <row r="130" spans="1:2" ht="15" x14ac:dyDescent="0.2">
      <c r="A130" s="17" t="s">
        <v>61</v>
      </c>
      <c r="B130"/>
    </row>
    <row r="131" spans="1:2" ht="15" x14ac:dyDescent="0.2">
      <c r="A131" s="17" t="s">
        <v>61</v>
      </c>
      <c r="B131"/>
    </row>
    <row r="132" spans="1:2" ht="15" x14ac:dyDescent="0.2">
      <c r="A132" s="17" t="s">
        <v>59</v>
      </c>
      <c r="B132"/>
    </row>
    <row r="133" spans="1:2" ht="15" x14ac:dyDescent="0.2">
      <c r="A133" s="17" t="s">
        <v>60</v>
      </c>
      <c r="B133"/>
    </row>
    <row r="134" spans="1:2" ht="15" x14ac:dyDescent="0.2">
      <c r="A134" s="17" t="s">
        <v>61</v>
      </c>
      <c r="B134"/>
    </row>
    <row r="135" spans="1:2" ht="15" x14ac:dyDescent="0.2">
      <c r="A135" s="17" t="s">
        <v>59</v>
      </c>
      <c r="B135"/>
    </row>
    <row r="136" spans="1:2" ht="15" x14ac:dyDescent="0.2">
      <c r="A136" s="17" t="s">
        <v>61</v>
      </c>
      <c r="B136"/>
    </row>
    <row r="137" spans="1:2" ht="15" x14ac:dyDescent="0.2">
      <c r="A137" s="17" t="s">
        <v>59</v>
      </c>
      <c r="B137"/>
    </row>
    <row r="138" spans="1:2" ht="15" x14ac:dyDescent="0.2">
      <c r="A138" s="17" t="s">
        <v>60</v>
      </c>
      <c r="B138"/>
    </row>
    <row r="139" spans="1:2" ht="15" x14ac:dyDescent="0.2">
      <c r="A139" s="17" t="s">
        <v>60</v>
      </c>
      <c r="B139"/>
    </row>
    <row r="140" spans="1:2" ht="15" x14ac:dyDescent="0.2">
      <c r="A140" s="17" t="s">
        <v>61</v>
      </c>
      <c r="B140"/>
    </row>
    <row r="141" spans="1:2" ht="15" x14ac:dyDescent="0.2">
      <c r="A141" s="17" t="s">
        <v>59</v>
      </c>
      <c r="B141"/>
    </row>
    <row r="142" spans="1:2" ht="15" x14ac:dyDescent="0.2">
      <c r="A142" s="17" t="s">
        <v>62</v>
      </c>
      <c r="B142"/>
    </row>
    <row r="143" spans="1:2" ht="15" x14ac:dyDescent="0.2">
      <c r="A143" s="17" t="s">
        <v>59</v>
      </c>
      <c r="B143"/>
    </row>
    <row r="144" spans="1:2" ht="15" x14ac:dyDescent="0.2">
      <c r="A144" s="17" t="s">
        <v>61</v>
      </c>
      <c r="B144"/>
    </row>
    <row r="145" spans="1:2" ht="15" x14ac:dyDescent="0.2">
      <c r="A145" s="17" t="s">
        <v>60</v>
      </c>
      <c r="B145"/>
    </row>
    <row r="146" spans="1:2" ht="15" x14ac:dyDescent="0.2">
      <c r="A146" s="17" t="s">
        <v>59</v>
      </c>
      <c r="B146"/>
    </row>
    <row r="147" spans="1:2" ht="15" x14ac:dyDescent="0.2">
      <c r="A147" s="17" t="s">
        <v>62</v>
      </c>
      <c r="B147"/>
    </row>
    <row r="148" spans="1:2" ht="15" x14ac:dyDescent="0.2">
      <c r="A148" s="17" t="s">
        <v>59</v>
      </c>
      <c r="B148"/>
    </row>
    <row r="149" spans="1:2" ht="15" x14ac:dyDescent="0.2">
      <c r="A149" s="17" t="s">
        <v>59</v>
      </c>
      <c r="B149"/>
    </row>
    <row r="150" spans="1:2" ht="15" x14ac:dyDescent="0.2">
      <c r="A150" s="17" t="s">
        <v>59</v>
      </c>
      <c r="B150"/>
    </row>
    <row r="151" spans="1:2" ht="15" x14ac:dyDescent="0.2">
      <c r="A151" s="17" t="s">
        <v>60</v>
      </c>
      <c r="B151"/>
    </row>
    <row r="152" spans="1:2" ht="15" x14ac:dyDescent="0.2">
      <c r="A152" s="17" t="s">
        <v>60</v>
      </c>
      <c r="B152"/>
    </row>
    <row r="153" spans="1:2" ht="15" x14ac:dyDescent="0.2">
      <c r="A153" s="17" t="s">
        <v>59</v>
      </c>
      <c r="B153"/>
    </row>
    <row r="154" spans="1:2" ht="15" x14ac:dyDescent="0.2">
      <c r="A154" s="17" t="s">
        <v>62</v>
      </c>
      <c r="B154"/>
    </row>
    <row r="155" spans="1:2" ht="15" x14ac:dyDescent="0.2">
      <c r="A155" s="17" t="s">
        <v>61</v>
      </c>
      <c r="B155"/>
    </row>
    <row r="156" spans="1:2" ht="15" x14ac:dyDescent="0.2">
      <c r="A156" s="17" t="s">
        <v>59</v>
      </c>
      <c r="B156"/>
    </row>
    <row r="157" spans="1:2" ht="15" x14ac:dyDescent="0.2">
      <c r="A157" s="17" t="s">
        <v>59</v>
      </c>
      <c r="B157"/>
    </row>
    <row r="158" spans="1:2" ht="15" x14ac:dyDescent="0.2">
      <c r="A158" s="17" t="s">
        <v>60</v>
      </c>
      <c r="B158"/>
    </row>
    <row r="159" spans="1:2" ht="15" x14ac:dyDescent="0.2">
      <c r="A159" s="17" t="s">
        <v>61</v>
      </c>
      <c r="B159"/>
    </row>
    <row r="160" spans="1:2" ht="15" x14ac:dyDescent="0.2">
      <c r="A160" s="17" t="s">
        <v>60</v>
      </c>
      <c r="B160"/>
    </row>
    <row r="161" spans="1:2" ht="15" x14ac:dyDescent="0.2">
      <c r="A161" s="17" t="s">
        <v>59</v>
      </c>
      <c r="B161"/>
    </row>
    <row r="162" spans="1:2" ht="15" x14ac:dyDescent="0.2">
      <c r="A162" s="17" t="s">
        <v>59</v>
      </c>
      <c r="B162"/>
    </row>
    <row r="163" spans="1:2" ht="15" x14ac:dyDescent="0.2">
      <c r="A163" s="17" t="s">
        <v>61</v>
      </c>
      <c r="B163"/>
    </row>
    <row r="164" spans="1:2" ht="15" x14ac:dyDescent="0.2">
      <c r="A164" s="17" t="s">
        <v>59</v>
      </c>
      <c r="B164"/>
    </row>
    <row r="165" spans="1:2" ht="15" x14ac:dyDescent="0.2">
      <c r="A165" s="17" t="s">
        <v>59</v>
      </c>
      <c r="B165"/>
    </row>
    <row r="166" spans="1:2" ht="15" x14ac:dyDescent="0.2">
      <c r="A166" s="17" t="s">
        <v>61</v>
      </c>
      <c r="B166"/>
    </row>
    <row r="167" spans="1:2" ht="15" x14ac:dyDescent="0.2">
      <c r="A167" s="17" t="s">
        <v>60</v>
      </c>
      <c r="B167"/>
    </row>
    <row r="168" spans="1:2" ht="15" x14ac:dyDescent="0.2">
      <c r="A168" s="17" t="s">
        <v>61</v>
      </c>
      <c r="B168"/>
    </row>
    <row r="169" spans="1:2" ht="15" x14ac:dyDescent="0.2">
      <c r="A169" s="17" t="s">
        <v>61</v>
      </c>
      <c r="B169"/>
    </row>
    <row r="170" spans="1:2" ht="15" x14ac:dyDescent="0.2">
      <c r="A170" s="17" t="s">
        <v>59</v>
      </c>
      <c r="B170"/>
    </row>
    <row r="171" spans="1:2" ht="15" x14ac:dyDescent="0.2">
      <c r="A171" s="17" t="s">
        <v>61</v>
      </c>
      <c r="B171"/>
    </row>
    <row r="172" spans="1:2" ht="15" x14ac:dyDescent="0.2">
      <c r="A172" s="17" t="s">
        <v>59</v>
      </c>
      <c r="B172"/>
    </row>
    <row r="173" spans="1:2" ht="15" x14ac:dyDescent="0.2">
      <c r="A173" s="17" t="s">
        <v>61</v>
      </c>
      <c r="B173"/>
    </row>
    <row r="174" spans="1:2" ht="15" x14ac:dyDescent="0.2">
      <c r="A174" s="17" t="s">
        <v>61</v>
      </c>
      <c r="B174"/>
    </row>
    <row r="175" spans="1:2" ht="15" x14ac:dyDescent="0.2">
      <c r="A175" s="17" t="s">
        <v>60</v>
      </c>
      <c r="B175"/>
    </row>
    <row r="176" spans="1:2" ht="15" x14ac:dyDescent="0.2">
      <c r="A176" s="17" t="s">
        <v>60</v>
      </c>
      <c r="B176"/>
    </row>
    <row r="177" spans="1:2" ht="15" x14ac:dyDescent="0.2">
      <c r="A177" s="17" t="s">
        <v>61</v>
      </c>
      <c r="B177"/>
    </row>
    <row r="178" spans="1:2" ht="15" x14ac:dyDescent="0.2">
      <c r="A178" s="17" t="s">
        <v>59</v>
      </c>
      <c r="B178"/>
    </row>
    <row r="179" spans="1:2" ht="15" x14ac:dyDescent="0.2">
      <c r="A179" s="17" t="s">
        <v>61</v>
      </c>
      <c r="B179"/>
    </row>
    <row r="180" spans="1:2" ht="15" x14ac:dyDescent="0.2">
      <c r="A180" s="17" t="s">
        <v>62</v>
      </c>
      <c r="B180"/>
    </row>
    <row r="181" spans="1:2" ht="15" x14ac:dyDescent="0.2">
      <c r="A181" s="17" t="s">
        <v>61</v>
      </c>
      <c r="B181"/>
    </row>
    <row r="182" spans="1:2" ht="15" x14ac:dyDescent="0.2">
      <c r="A182" s="17" t="s">
        <v>59</v>
      </c>
      <c r="B182"/>
    </row>
    <row r="183" spans="1:2" ht="15" x14ac:dyDescent="0.2">
      <c r="A183" s="17" t="s">
        <v>60</v>
      </c>
      <c r="B183"/>
    </row>
    <row r="184" spans="1:2" ht="15" x14ac:dyDescent="0.2">
      <c r="A184" s="17" t="s">
        <v>62</v>
      </c>
      <c r="B184"/>
    </row>
    <row r="185" spans="1:2" ht="15" x14ac:dyDescent="0.2">
      <c r="A185" s="17" t="s">
        <v>59</v>
      </c>
      <c r="B185"/>
    </row>
    <row r="186" spans="1:2" ht="15" x14ac:dyDescent="0.2">
      <c r="A186" s="17" t="s">
        <v>59</v>
      </c>
      <c r="B186"/>
    </row>
    <row r="187" spans="1:2" ht="15" x14ac:dyDescent="0.2">
      <c r="A187" s="17" t="s">
        <v>59</v>
      </c>
      <c r="B187"/>
    </row>
    <row r="188" spans="1:2" ht="15" x14ac:dyDescent="0.2">
      <c r="A188" s="17" t="s">
        <v>60</v>
      </c>
      <c r="B188"/>
    </row>
    <row r="189" spans="1:2" ht="15" x14ac:dyDescent="0.2">
      <c r="A189" s="17" t="s">
        <v>61</v>
      </c>
      <c r="B189"/>
    </row>
    <row r="190" spans="1:2" ht="15" x14ac:dyDescent="0.2">
      <c r="A190" s="17" t="s">
        <v>59</v>
      </c>
      <c r="B190"/>
    </row>
    <row r="191" spans="1:2" ht="15" x14ac:dyDescent="0.2">
      <c r="A191" s="17" t="s">
        <v>59</v>
      </c>
      <c r="B191"/>
    </row>
    <row r="192" spans="1:2" ht="15" x14ac:dyDescent="0.2">
      <c r="A192" s="17" t="s">
        <v>61</v>
      </c>
      <c r="B192"/>
    </row>
    <row r="193" spans="1:2" ht="15" x14ac:dyDescent="0.2">
      <c r="A193" s="17" t="s">
        <v>60</v>
      </c>
      <c r="B193"/>
    </row>
    <row r="194" spans="1:2" ht="15" x14ac:dyDescent="0.2">
      <c r="A194" s="17" t="s">
        <v>62</v>
      </c>
      <c r="B194"/>
    </row>
    <row r="195" spans="1:2" ht="15" x14ac:dyDescent="0.2">
      <c r="A195" s="17" t="s">
        <v>61</v>
      </c>
      <c r="B195"/>
    </row>
    <row r="196" spans="1:2" ht="15" x14ac:dyDescent="0.2">
      <c r="A196" s="17" t="s">
        <v>61</v>
      </c>
      <c r="B196"/>
    </row>
    <row r="197" spans="1:2" ht="15" x14ac:dyDescent="0.2">
      <c r="A197" s="17" t="s">
        <v>62</v>
      </c>
      <c r="B197"/>
    </row>
    <row r="198" spans="1:2" ht="15" x14ac:dyDescent="0.2">
      <c r="A198" s="17" t="s">
        <v>59</v>
      </c>
      <c r="B198"/>
    </row>
    <row r="199" spans="1:2" ht="15" x14ac:dyDescent="0.2">
      <c r="A199" s="17" t="s">
        <v>59</v>
      </c>
      <c r="B199"/>
    </row>
    <row r="200" spans="1:2" ht="15" x14ac:dyDescent="0.2">
      <c r="A200" s="17" t="s">
        <v>59</v>
      </c>
      <c r="B20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6:Q34"/>
  <sheetViews>
    <sheetView workbookViewId="0">
      <selection activeCell="O15" sqref="O15"/>
    </sheetView>
  </sheetViews>
  <sheetFormatPr baseColWidth="10" defaultRowHeight="15" x14ac:dyDescent="0.2"/>
  <cols>
    <col min="1" max="1" width="10.83203125" style="16"/>
    <col min="2" max="2" width="6.83203125" style="16" bestFit="1" customWidth="1"/>
    <col min="3" max="3" width="7.5" style="16" bestFit="1" customWidth="1"/>
    <col min="4" max="4" width="12.33203125" style="16" bestFit="1" customWidth="1"/>
    <col min="5" max="5" width="7.83203125" style="16" bestFit="1" customWidth="1"/>
    <col min="6" max="6" width="0" style="16" hidden="1" customWidth="1"/>
    <col min="7" max="7" width="7.33203125" style="16" bestFit="1" customWidth="1"/>
    <col min="8" max="8" width="7.83203125" style="16" bestFit="1" customWidth="1"/>
    <col min="9" max="9" width="8.1640625" style="16" bestFit="1" customWidth="1"/>
    <col min="10" max="16384" width="10.83203125" style="16"/>
  </cols>
  <sheetData>
    <row r="6" spans="4:17" x14ac:dyDescent="0.2">
      <c r="D6" s="7" t="s">
        <v>19</v>
      </c>
      <c r="E6" s="7" t="s">
        <v>20</v>
      </c>
      <c r="F6" s="7" t="s">
        <v>21</v>
      </c>
      <c r="G6" s="7" t="s">
        <v>22</v>
      </c>
      <c r="H6" s="7" t="s">
        <v>23</v>
      </c>
      <c r="I6" s="7" t="s">
        <v>24</v>
      </c>
      <c r="L6" s="7"/>
      <c r="Q6" s="7"/>
    </row>
    <row r="7" spans="4:17" x14ac:dyDescent="0.2">
      <c r="D7" s="16" t="s">
        <v>37</v>
      </c>
      <c r="E7" s="16" t="s">
        <v>26</v>
      </c>
      <c r="F7" s="16">
        <v>1</v>
      </c>
      <c r="G7" s="16">
        <f t="shared" ref="G7:G34" ca="1" si="0">YEAR(TODAY())-F7</f>
        <v>2017</v>
      </c>
      <c r="H7" s="16" t="s">
        <v>31</v>
      </c>
      <c r="I7" s="16">
        <v>159.58000000000001</v>
      </c>
      <c r="K7" s="1"/>
    </row>
    <row r="8" spans="4:17" x14ac:dyDescent="0.2">
      <c r="D8" s="16" t="s">
        <v>34</v>
      </c>
      <c r="E8" s="16" t="s">
        <v>39</v>
      </c>
      <c r="F8" s="16">
        <v>1</v>
      </c>
      <c r="G8" s="16">
        <f t="shared" ca="1" si="0"/>
        <v>2017</v>
      </c>
      <c r="H8" s="16" t="s">
        <v>27</v>
      </c>
      <c r="I8" s="16">
        <v>130.29</v>
      </c>
      <c r="K8" s="1"/>
    </row>
    <row r="9" spans="4:17" x14ac:dyDescent="0.2">
      <c r="D9" s="16" t="s">
        <v>46</v>
      </c>
      <c r="E9" s="16" t="s">
        <v>26</v>
      </c>
      <c r="F9" s="16">
        <v>1</v>
      </c>
      <c r="G9" s="16">
        <f t="shared" ca="1" si="0"/>
        <v>2017</v>
      </c>
      <c r="H9" s="16" t="s">
        <v>29</v>
      </c>
      <c r="I9" s="16">
        <v>101</v>
      </c>
      <c r="K9" s="1"/>
    </row>
    <row r="10" spans="4:17" x14ac:dyDescent="0.2">
      <c r="D10" s="16" t="s">
        <v>38</v>
      </c>
      <c r="E10" s="16" t="s">
        <v>39</v>
      </c>
      <c r="F10" s="16">
        <v>1</v>
      </c>
      <c r="G10" s="16">
        <f t="shared" ca="1" si="0"/>
        <v>2017</v>
      </c>
      <c r="H10" s="16" t="s">
        <v>33</v>
      </c>
      <c r="I10" s="16">
        <v>106.05</v>
      </c>
      <c r="K10" s="1"/>
    </row>
    <row r="11" spans="4:17" x14ac:dyDescent="0.2">
      <c r="D11" s="16" t="s">
        <v>44</v>
      </c>
      <c r="E11" s="16" t="s">
        <v>39</v>
      </c>
      <c r="F11" s="16">
        <v>1</v>
      </c>
      <c r="G11" s="16">
        <f t="shared" ca="1" si="0"/>
        <v>2017</v>
      </c>
      <c r="H11"/>
      <c r="I11" s="16">
        <v>108.07</v>
      </c>
      <c r="K11" s="1"/>
      <c r="M11"/>
    </row>
    <row r="12" spans="4:17" x14ac:dyDescent="0.2">
      <c r="D12" s="16" t="s">
        <v>30</v>
      </c>
      <c r="E12" s="16" t="s">
        <v>26</v>
      </c>
      <c r="F12" s="16">
        <v>1</v>
      </c>
      <c r="G12" s="16">
        <f t="shared" ca="1" si="0"/>
        <v>2017</v>
      </c>
      <c r="H12"/>
      <c r="I12" s="16">
        <v>131.30000000000001</v>
      </c>
      <c r="K12" s="1"/>
      <c r="M12"/>
    </row>
    <row r="13" spans="4:17" x14ac:dyDescent="0.2">
      <c r="D13" s="16" t="s">
        <v>42</v>
      </c>
      <c r="E13" s="16" t="s">
        <v>26</v>
      </c>
      <c r="F13" s="16">
        <v>1</v>
      </c>
      <c r="G13" s="16">
        <f t="shared" ca="1" si="0"/>
        <v>2017</v>
      </c>
      <c r="H13"/>
      <c r="I13" s="16">
        <v>109.08</v>
      </c>
      <c r="K13" s="1"/>
      <c r="M13"/>
    </row>
    <row r="14" spans="4:17" x14ac:dyDescent="0.2">
      <c r="D14" s="16" t="s">
        <v>45</v>
      </c>
      <c r="E14" s="16" t="s">
        <v>39</v>
      </c>
      <c r="F14" s="16">
        <v>1</v>
      </c>
      <c r="G14" s="16">
        <f t="shared" ca="1" si="0"/>
        <v>2017</v>
      </c>
      <c r="H14"/>
      <c r="I14" s="16">
        <v>102.01</v>
      </c>
      <c r="K14" s="1"/>
      <c r="M14"/>
    </row>
    <row r="15" spans="4:17" x14ac:dyDescent="0.2">
      <c r="D15" s="16" t="s">
        <v>32</v>
      </c>
      <c r="E15" s="16" t="s">
        <v>26</v>
      </c>
      <c r="F15" s="16">
        <v>1</v>
      </c>
      <c r="G15" s="16">
        <f t="shared" ca="1" si="0"/>
        <v>2017</v>
      </c>
      <c r="H15"/>
      <c r="I15" s="16">
        <v>113.12</v>
      </c>
      <c r="K15" s="1"/>
      <c r="M15"/>
    </row>
    <row r="16" spans="4:17" x14ac:dyDescent="0.2">
      <c r="D16" s="16" t="s">
        <v>43</v>
      </c>
      <c r="E16" s="16" t="s">
        <v>26</v>
      </c>
      <c r="F16" s="16">
        <v>1</v>
      </c>
      <c r="G16" s="16">
        <f t="shared" ca="1" si="0"/>
        <v>2017</v>
      </c>
      <c r="H16"/>
      <c r="I16" s="16">
        <v>140.38999999999999</v>
      </c>
      <c r="K16" s="1"/>
      <c r="M16"/>
    </row>
    <row r="17" spans="4:13" x14ac:dyDescent="0.2">
      <c r="D17" s="16" t="s">
        <v>40</v>
      </c>
      <c r="E17" s="16" t="s">
        <v>26</v>
      </c>
      <c r="F17" s="16">
        <v>1</v>
      </c>
      <c r="G17" s="16">
        <f t="shared" ca="1" si="0"/>
        <v>2017</v>
      </c>
      <c r="H17"/>
      <c r="I17" s="16">
        <v>172.71</v>
      </c>
      <c r="K17" s="1"/>
      <c r="M17"/>
    </row>
    <row r="18" spans="4:13" x14ac:dyDescent="0.2">
      <c r="D18" s="16" t="s">
        <v>41</v>
      </c>
      <c r="E18" s="16" t="s">
        <v>26</v>
      </c>
      <c r="F18" s="16">
        <v>1</v>
      </c>
      <c r="G18" s="16">
        <f t="shared" ca="1" si="0"/>
        <v>2017</v>
      </c>
      <c r="H18"/>
      <c r="I18" s="16">
        <v>134.33000000000001</v>
      </c>
      <c r="K18" s="1"/>
      <c r="M18"/>
    </row>
    <row r="19" spans="4:13" x14ac:dyDescent="0.2">
      <c r="D19" s="16" t="s">
        <v>36</v>
      </c>
      <c r="E19" s="16" t="s">
        <v>39</v>
      </c>
      <c r="F19" s="16">
        <v>1</v>
      </c>
      <c r="G19" s="16">
        <f t="shared" ca="1" si="0"/>
        <v>2017</v>
      </c>
      <c r="H19"/>
      <c r="I19" s="16">
        <v>104.03</v>
      </c>
      <c r="K19" s="1"/>
      <c r="M19"/>
    </row>
    <row r="20" spans="4:13" x14ac:dyDescent="0.2">
      <c r="D20" s="16" t="s">
        <v>35</v>
      </c>
      <c r="E20" s="16" t="s">
        <v>39</v>
      </c>
      <c r="F20" s="16">
        <v>1</v>
      </c>
      <c r="G20" s="16">
        <f t="shared" ca="1" si="0"/>
        <v>2017</v>
      </c>
      <c r="H20"/>
      <c r="I20" s="16">
        <v>119.18</v>
      </c>
      <c r="K20" s="1"/>
      <c r="M20"/>
    </row>
    <row r="21" spans="4:13" x14ac:dyDescent="0.2">
      <c r="D21" s="16" t="s">
        <v>25</v>
      </c>
      <c r="E21" s="16" t="s">
        <v>39</v>
      </c>
      <c r="F21" s="16">
        <v>0</v>
      </c>
      <c r="G21" s="16">
        <f t="shared" ca="1" si="0"/>
        <v>2018</v>
      </c>
      <c r="H21"/>
      <c r="I21" s="16">
        <v>88.5</v>
      </c>
      <c r="M21"/>
    </row>
    <row r="22" spans="4:13" x14ac:dyDescent="0.2">
      <c r="D22" s="16" t="s">
        <v>28</v>
      </c>
      <c r="E22" s="16" t="s">
        <v>26</v>
      </c>
      <c r="F22" s="16">
        <v>0</v>
      </c>
      <c r="G22" s="16">
        <f t="shared" ca="1" si="0"/>
        <v>2018</v>
      </c>
      <c r="H22"/>
      <c r="I22" s="16">
        <v>99.75</v>
      </c>
      <c r="M22"/>
    </row>
    <row r="23" spans="4:13" x14ac:dyDescent="0.2">
      <c r="D23"/>
      <c r="E23" s="16" t="s">
        <v>39</v>
      </c>
      <c r="F23" s="16">
        <v>0</v>
      </c>
      <c r="G23" s="16">
        <f t="shared" ca="1" si="0"/>
        <v>2018</v>
      </c>
      <c r="H23"/>
      <c r="I23" s="16">
        <v>78.75</v>
      </c>
      <c r="L23"/>
      <c r="M23"/>
    </row>
    <row r="24" spans="4:13" x14ac:dyDescent="0.2">
      <c r="D24"/>
      <c r="E24" s="16" t="s">
        <v>26</v>
      </c>
      <c r="F24" s="16">
        <v>0</v>
      </c>
      <c r="G24" s="16">
        <f t="shared" ca="1" si="0"/>
        <v>2018</v>
      </c>
      <c r="H24"/>
      <c r="I24" s="16">
        <v>104.25</v>
      </c>
      <c r="L24"/>
      <c r="M24"/>
    </row>
    <row r="25" spans="4:13" x14ac:dyDescent="0.2">
      <c r="D25"/>
      <c r="E25" s="16" t="s">
        <v>39</v>
      </c>
      <c r="F25" s="16">
        <v>0</v>
      </c>
      <c r="G25" s="16">
        <f t="shared" ca="1" si="0"/>
        <v>2018</v>
      </c>
      <c r="H25"/>
      <c r="I25" s="16">
        <v>80.25</v>
      </c>
      <c r="L25"/>
      <c r="M25"/>
    </row>
    <row r="26" spans="4:13" x14ac:dyDescent="0.2">
      <c r="D26"/>
      <c r="E26" s="16" t="s">
        <v>26</v>
      </c>
      <c r="F26" s="16">
        <v>0</v>
      </c>
      <c r="G26" s="16">
        <f t="shared" ca="1" si="0"/>
        <v>2018</v>
      </c>
      <c r="H26"/>
      <c r="I26" s="16">
        <v>75</v>
      </c>
      <c r="L26"/>
      <c r="M26"/>
    </row>
    <row r="27" spans="4:13" x14ac:dyDescent="0.2">
      <c r="D27"/>
      <c r="E27" s="16" t="s">
        <v>26</v>
      </c>
      <c r="F27" s="16">
        <v>0</v>
      </c>
      <c r="G27" s="16">
        <f t="shared" ca="1" si="0"/>
        <v>2018</v>
      </c>
      <c r="H27"/>
      <c r="I27" s="16">
        <v>84</v>
      </c>
      <c r="L27"/>
      <c r="M27"/>
    </row>
    <row r="28" spans="4:13" x14ac:dyDescent="0.2">
      <c r="D28"/>
      <c r="E28" s="16" t="s">
        <v>26</v>
      </c>
      <c r="F28" s="16">
        <v>0</v>
      </c>
      <c r="G28" s="16">
        <f t="shared" ca="1" si="0"/>
        <v>2018</v>
      </c>
      <c r="H28"/>
      <c r="I28" s="16">
        <v>118.5</v>
      </c>
      <c r="L28"/>
      <c r="M28"/>
    </row>
    <row r="29" spans="4:13" x14ac:dyDescent="0.2">
      <c r="D29"/>
      <c r="E29" s="16" t="s">
        <v>39</v>
      </c>
      <c r="F29" s="16">
        <v>0</v>
      </c>
      <c r="G29" s="16">
        <f t="shared" ca="1" si="0"/>
        <v>2018</v>
      </c>
      <c r="H29"/>
      <c r="I29" s="16">
        <v>96.75</v>
      </c>
      <c r="L29"/>
      <c r="M29"/>
    </row>
    <row r="30" spans="4:13" x14ac:dyDescent="0.2">
      <c r="D30"/>
      <c r="E30" s="16" t="s">
        <v>39</v>
      </c>
      <c r="F30" s="16">
        <v>0</v>
      </c>
      <c r="G30" s="16">
        <f t="shared" ca="1" si="0"/>
        <v>2018</v>
      </c>
      <c r="H30"/>
      <c r="I30" s="16">
        <v>86.25</v>
      </c>
      <c r="L30"/>
      <c r="M30"/>
    </row>
    <row r="31" spans="4:13" x14ac:dyDescent="0.2">
      <c r="D31"/>
      <c r="E31" s="16" t="s">
        <v>39</v>
      </c>
      <c r="F31" s="16">
        <v>0</v>
      </c>
      <c r="G31" s="16">
        <f t="shared" ca="1" si="0"/>
        <v>2018</v>
      </c>
      <c r="H31"/>
      <c r="I31" s="16">
        <v>75.75</v>
      </c>
      <c r="L31"/>
      <c r="M31"/>
    </row>
    <row r="32" spans="4:13" x14ac:dyDescent="0.2">
      <c r="D32"/>
      <c r="E32" s="16" t="s">
        <v>39</v>
      </c>
      <c r="F32" s="16">
        <v>0</v>
      </c>
      <c r="G32" s="16">
        <f t="shared" ca="1" si="0"/>
        <v>2018</v>
      </c>
      <c r="H32"/>
      <c r="I32" s="16">
        <v>87</v>
      </c>
      <c r="L32"/>
      <c r="M32"/>
    </row>
    <row r="33" spans="4:13" x14ac:dyDescent="0.2">
      <c r="D33"/>
      <c r="E33" s="16" t="s">
        <v>39</v>
      </c>
      <c r="F33" s="16">
        <v>0</v>
      </c>
      <c r="G33" s="16">
        <f t="shared" ca="1" si="0"/>
        <v>2018</v>
      </c>
      <c r="H33"/>
      <c r="I33" s="16">
        <v>77.25</v>
      </c>
      <c r="L33"/>
      <c r="M33"/>
    </row>
    <row r="34" spans="4:13" x14ac:dyDescent="0.2">
      <c r="D34"/>
      <c r="E34" s="16" t="s">
        <v>26</v>
      </c>
      <c r="F34" s="16">
        <v>0</v>
      </c>
      <c r="G34" s="16">
        <f t="shared" ca="1" si="0"/>
        <v>2018</v>
      </c>
      <c r="H34"/>
      <c r="I34" s="16">
        <v>128.25</v>
      </c>
      <c r="L34"/>
      <c r="M34"/>
    </row>
  </sheetData>
  <sortState ref="D7:D34">
    <sortCondition ref="D7"/>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R66"/>
  <sheetViews>
    <sheetView topLeftCell="A7" zoomScale="125" workbookViewId="0">
      <selection activeCell="I67" sqref="I67"/>
    </sheetView>
  </sheetViews>
  <sheetFormatPr baseColWidth="10" defaultRowHeight="11" x14ac:dyDescent="0.15"/>
  <cols>
    <col min="1" max="17" width="10.83203125" style="3"/>
    <col min="18" max="18" width="14.5" style="3" customWidth="1"/>
    <col min="19" max="16384" width="10.83203125" style="3"/>
  </cols>
  <sheetData>
    <row r="6" spans="1:18" ht="24" x14ac:dyDescent="0.15">
      <c r="A6" s="2" t="s">
        <v>0</v>
      </c>
      <c r="B6" s="2" t="s">
        <v>1</v>
      </c>
      <c r="C6" s="2" t="s">
        <v>2</v>
      </c>
      <c r="D6" s="2" t="s">
        <v>3</v>
      </c>
    </row>
    <row r="7" spans="1:18" ht="15" x14ac:dyDescent="0.2">
      <c r="A7" s="3" t="s">
        <v>4</v>
      </c>
      <c r="B7" s="3" t="s">
        <v>5</v>
      </c>
      <c r="C7" s="3">
        <v>3</v>
      </c>
      <c r="D7" s="4">
        <f ca="1">TODAY()</f>
        <v>43381</v>
      </c>
      <c r="M7"/>
      <c r="N7"/>
      <c r="O7"/>
      <c r="P7"/>
      <c r="Q7"/>
      <c r="R7"/>
    </row>
    <row r="8" spans="1:18" ht="15" x14ac:dyDescent="0.2">
      <c r="A8" s="3" t="s">
        <v>4</v>
      </c>
      <c r="B8" s="3" t="s">
        <v>7</v>
      </c>
      <c r="C8" s="3">
        <v>5</v>
      </c>
      <c r="D8" s="4">
        <f ca="1">TODAY()</f>
        <v>43381</v>
      </c>
      <c r="M8"/>
      <c r="N8"/>
      <c r="O8"/>
      <c r="P8"/>
      <c r="Q8"/>
      <c r="R8"/>
    </row>
    <row r="9" spans="1:18" ht="15" x14ac:dyDescent="0.2">
      <c r="A9" s="3" t="s">
        <v>4</v>
      </c>
      <c r="B9" s="3" t="s">
        <v>5</v>
      </c>
      <c r="C9" s="3">
        <v>2</v>
      </c>
      <c r="D9" s="4">
        <f ca="1">TODAY()+5</f>
        <v>43386</v>
      </c>
      <c r="M9"/>
      <c r="N9"/>
      <c r="O9"/>
      <c r="P9"/>
      <c r="Q9"/>
      <c r="R9"/>
    </row>
    <row r="10" spans="1:18" ht="15" x14ac:dyDescent="0.2">
      <c r="A10" s="3" t="s">
        <v>4</v>
      </c>
      <c r="B10" s="3" t="s">
        <v>5</v>
      </c>
      <c r="C10" s="3">
        <v>1</v>
      </c>
      <c r="D10" s="4">
        <f ca="1">TODAY()+5</f>
        <v>43386</v>
      </c>
      <c r="M10"/>
      <c r="N10"/>
      <c r="O10"/>
      <c r="P10"/>
      <c r="Q10"/>
      <c r="R10"/>
    </row>
    <row r="11" spans="1:18" ht="15" x14ac:dyDescent="0.2">
      <c r="A11" s="3" t="s">
        <v>4</v>
      </c>
      <c r="B11" s="3" t="s">
        <v>11</v>
      </c>
      <c r="C11" s="3">
        <v>5</v>
      </c>
      <c r="D11" s="4">
        <f ca="1">TODAY()+20</f>
        <v>43401</v>
      </c>
      <c r="M11"/>
      <c r="N11"/>
      <c r="O11"/>
      <c r="P11"/>
      <c r="Q11"/>
      <c r="R11"/>
    </row>
    <row r="12" spans="1:18" ht="15" x14ac:dyDescent="0.2">
      <c r="A12" s="3" t="s">
        <v>4</v>
      </c>
      <c r="B12" s="3" t="s">
        <v>11</v>
      </c>
      <c r="C12" s="3">
        <v>1</v>
      </c>
      <c r="D12" s="4">
        <f ca="1">TODAY()+20</f>
        <v>43401</v>
      </c>
      <c r="M12"/>
      <c r="N12"/>
      <c r="O12"/>
      <c r="P12"/>
      <c r="Q12"/>
      <c r="R12"/>
    </row>
    <row r="13" spans="1:18" ht="13" x14ac:dyDescent="0.15">
      <c r="A13" s="3" t="s">
        <v>4</v>
      </c>
      <c r="B13" s="3" t="s">
        <v>5</v>
      </c>
      <c r="C13" s="3">
        <v>3</v>
      </c>
      <c r="D13" s="4">
        <f ca="1">TODAY()+40</f>
        <v>43421</v>
      </c>
      <c r="N13" s="5"/>
    </row>
    <row r="14" spans="1:18" ht="13" x14ac:dyDescent="0.15">
      <c r="A14" s="3" t="s">
        <v>4</v>
      </c>
      <c r="B14" s="3" t="s">
        <v>7</v>
      </c>
      <c r="C14" s="3">
        <v>3</v>
      </c>
      <c r="D14" s="4">
        <f ca="1">TODAY()+40</f>
        <v>43421</v>
      </c>
      <c r="N14" s="5"/>
    </row>
    <row r="15" spans="1:18" ht="13" x14ac:dyDescent="0.15">
      <c r="A15" s="3" t="s">
        <v>4</v>
      </c>
      <c r="B15" s="3" t="s">
        <v>5</v>
      </c>
      <c r="C15" s="3">
        <v>5</v>
      </c>
      <c r="D15" s="4">
        <f ca="1">TODAY()+40</f>
        <v>43421</v>
      </c>
      <c r="N15" s="5"/>
    </row>
    <row r="16" spans="1:18" ht="13" x14ac:dyDescent="0.15">
      <c r="A16" s="3" t="s">
        <v>4</v>
      </c>
      <c r="B16" s="3" t="s">
        <v>11</v>
      </c>
      <c r="C16" s="3">
        <v>2</v>
      </c>
      <c r="D16" s="4">
        <f ca="1">TODAY()+55</f>
        <v>43436</v>
      </c>
      <c r="N16" s="5"/>
    </row>
    <row r="17" spans="1:18" ht="13" x14ac:dyDescent="0.15">
      <c r="A17" s="3" t="s">
        <v>4</v>
      </c>
      <c r="B17" s="3" t="s">
        <v>18</v>
      </c>
      <c r="C17" s="3">
        <v>2</v>
      </c>
      <c r="D17" s="4">
        <f ca="1">TODAY()+65</f>
        <v>43446</v>
      </c>
      <c r="N17" s="5"/>
    </row>
    <row r="18" spans="1:18" ht="13" x14ac:dyDescent="0.15">
      <c r="N18" s="5"/>
    </row>
    <row r="19" spans="1:18" ht="13" x14ac:dyDescent="0.15">
      <c r="N19" s="5"/>
    </row>
    <row r="20" spans="1:18" ht="15" x14ac:dyDescent="0.2">
      <c r="M20" s="15" t="s">
        <v>53</v>
      </c>
      <c r="N20" s="14">
        <v>180</v>
      </c>
      <c r="O20" s="13" t="s">
        <v>50</v>
      </c>
      <c r="P20" s="19"/>
    </row>
    <row r="21" spans="1:18" ht="15" x14ac:dyDescent="0.2">
      <c r="M21"/>
      <c r="N21" s="20">
        <v>2</v>
      </c>
      <c r="O21" s="21">
        <v>6</v>
      </c>
      <c r="P21" s="27"/>
    </row>
    <row r="22" spans="1:18" ht="15" x14ac:dyDescent="0.2">
      <c r="M22"/>
      <c r="N22" s="22">
        <v>41633</v>
      </c>
      <c r="O22" s="21" t="s">
        <v>51</v>
      </c>
      <c r="P22" s="27"/>
    </row>
    <row r="23" spans="1:18" ht="15" x14ac:dyDescent="0.2">
      <c r="M23"/>
      <c r="N23" s="20" t="s">
        <v>52</v>
      </c>
      <c r="O23" s="21"/>
      <c r="P23" s="26" t="e">
        <f ca="1" xml:space="preserve"> "Dans la plage " &amp; CELL("adresse",N20) &amp; ":" &amp;CELL("adresse", O25) &amp; ", il y a : "</f>
        <v>#VALUE!</v>
      </c>
      <c r="Q23" s="26"/>
      <c r="R23" s="26"/>
    </row>
    <row r="24" spans="1:18" ht="14" x14ac:dyDescent="0.15">
      <c r="M24" s="23"/>
      <c r="N24" s="20" t="s">
        <v>51</v>
      </c>
      <c r="O24" s="21">
        <v>125</v>
      </c>
      <c r="P24" s="28">
        <f>COUNTA(N20:O25)</f>
        <v>11</v>
      </c>
      <c r="Q24" s="26" t="s">
        <v>54</v>
      </c>
      <c r="R24" s="26"/>
    </row>
    <row r="25" spans="1:18" ht="14" x14ac:dyDescent="0.15">
      <c r="G25" s="3" t="s">
        <v>56</v>
      </c>
      <c r="H25" s="29">
        <f>COUNTA(A7:A17)</f>
        <v>11</v>
      </c>
      <c r="M25" s="23"/>
      <c r="N25" s="24">
        <v>5</v>
      </c>
      <c r="O25" s="25" t="s">
        <v>51</v>
      </c>
      <c r="P25" s="28">
        <f>COUNT(N20:O25)</f>
        <v>6</v>
      </c>
      <c r="Q25" s="26" t="s">
        <v>55</v>
      </c>
      <c r="R25" s="26"/>
    </row>
    <row r="26" spans="1:18" ht="14" x14ac:dyDescent="0.15">
      <c r="M26" s="12"/>
      <c r="N26" s="12"/>
      <c r="O26" s="12"/>
      <c r="P26" s="12"/>
    </row>
    <row r="66" spans="8:9" x14ac:dyDescent="0.15">
      <c r="H66" s="3" t="s">
        <v>56</v>
      </c>
      <c r="I66" s="29">
        <f>COUNT(C7:C17)</f>
        <v>11</v>
      </c>
    </row>
  </sheetData>
  <pageMargins left="0.78740157499999996" right="0.78740157499999996" top="0.984251969" bottom="0.984251969" header="0.4921259845" footer="0.492125984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7"/>
  <sheetViews>
    <sheetView workbookViewId="0">
      <selection activeCell="G17" sqref="G17"/>
    </sheetView>
  </sheetViews>
  <sheetFormatPr baseColWidth="10" defaultRowHeight="15" x14ac:dyDescent="0.2"/>
  <cols>
    <col min="4" max="5" width="12.5" customWidth="1"/>
    <col min="6" max="6" width="5.1640625" customWidth="1"/>
    <col min="7" max="7" width="17.6640625" bestFit="1" customWidth="1"/>
    <col min="8" max="8" width="9.5" customWidth="1"/>
    <col min="9" max="9" width="15.83203125" bestFit="1" customWidth="1"/>
  </cols>
  <sheetData>
    <row r="2" spans="2:9" ht="60.75" customHeight="1" x14ac:dyDescent="0.2"/>
    <row r="4" spans="2:9" ht="16" thickBot="1" x14ac:dyDescent="0.25"/>
    <row r="5" spans="2:9" ht="17" thickTop="1" thickBot="1" x14ac:dyDescent="0.25">
      <c r="B5" s="46" t="s">
        <v>49</v>
      </c>
      <c r="C5" s="47" t="s">
        <v>64</v>
      </c>
      <c r="D5" s="47" t="s">
        <v>65</v>
      </c>
      <c r="E5" s="48" t="s">
        <v>74</v>
      </c>
    </row>
    <row r="6" spans="2:9" ht="16" thickTop="1" x14ac:dyDescent="0.2">
      <c r="B6" s="43">
        <f ca="1">DATE(YEAR(TODAY()),RANDBETWEEN(MONTH(TODAY())-1,MONTH(TODAY())+1),RANDBETWEEN(1,28))</f>
        <v>43359</v>
      </c>
      <c r="C6" s="44" t="s">
        <v>66</v>
      </c>
      <c r="D6" s="44" t="s">
        <v>18</v>
      </c>
      <c r="E6" s="45">
        <v>94</v>
      </c>
    </row>
    <row r="7" spans="2:9" x14ac:dyDescent="0.2">
      <c r="B7" s="37">
        <f t="shared" ref="B7:B16" ca="1" si="0">DATE(YEAR(TODAY()),RANDBETWEEN(MONTH(TODAY())-1,MONTH(TODAY())+1),RANDBETWEEN(1,28))</f>
        <v>43374</v>
      </c>
      <c r="C7" s="38" t="s">
        <v>66</v>
      </c>
      <c r="D7" s="38" t="s">
        <v>69</v>
      </c>
      <c r="E7" s="39">
        <v>78</v>
      </c>
      <c r="G7" t="s">
        <v>71</v>
      </c>
      <c r="H7" s="36">
        <f>COUNTA(D6:D16)</f>
        <v>11</v>
      </c>
      <c r="I7" t="s">
        <v>72</v>
      </c>
    </row>
    <row r="8" spans="2:9" x14ac:dyDescent="0.2">
      <c r="B8" s="37">
        <f t="shared" ca="1" si="0"/>
        <v>43405</v>
      </c>
      <c r="C8" s="38" t="s">
        <v>67</v>
      </c>
      <c r="D8" s="38" t="s">
        <v>11</v>
      </c>
      <c r="E8" s="39">
        <v>146</v>
      </c>
    </row>
    <row r="9" spans="2:9" x14ac:dyDescent="0.2">
      <c r="B9" s="37">
        <f t="shared" ca="1" si="0"/>
        <v>43425</v>
      </c>
      <c r="C9" s="38" t="s">
        <v>68</v>
      </c>
      <c r="D9" s="38" t="s">
        <v>70</v>
      </c>
      <c r="E9" s="39">
        <v>79</v>
      </c>
      <c r="G9" s="34" t="s">
        <v>71</v>
      </c>
      <c r="H9" s="36">
        <f>COUNT(E6:E16)</f>
        <v>11</v>
      </c>
      <c r="I9" s="34" t="s">
        <v>73</v>
      </c>
    </row>
    <row r="10" spans="2:9" x14ac:dyDescent="0.2">
      <c r="B10" s="37">
        <f t="shared" ca="1" si="0"/>
        <v>43428</v>
      </c>
      <c r="C10" s="38" t="s">
        <v>66</v>
      </c>
      <c r="D10" s="38" t="s">
        <v>70</v>
      </c>
      <c r="E10" s="39">
        <v>129</v>
      </c>
    </row>
    <row r="11" spans="2:9" x14ac:dyDescent="0.2">
      <c r="B11" s="37">
        <f t="shared" ca="1" si="0"/>
        <v>43392</v>
      </c>
      <c r="C11" s="38" t="s">
        <v>68</v>
      </c>
      <c r="D11" s="38" t="s">
        <v>18</v>
      </c>
      <c r="E11" s="39">
        <v>99</v>
      </c>
    </row>
    <row r="12" spans="2:9" x14ac:dyDescent="0.2">
      <c r="B12" s="37">
        <f t="shared" ca="1" si="0"/>
        <v>43344</v>
      </c>
      <c r="C12" s="38" t="s">
        <v>67</v>
      </c>
      <c r="D12" s="38" t="s">
        <v>18</v>
      </c>
      <c r="E12" s="39">
        <v>80</v>
      </c>
    </row>
    <row r="13" spans="2:9" x14ac:dyDescent="0.2">
      <c r="B13" s="37">
        <f t="shared" ca="1" si="0"/>
        <v>43400</v>
      </c>
      <c r="C13" s="38" t="s">
        <v>67</v>
      </c>
      <c r="D13" s="38" t="s">
        <v>11</v>
      </c>
      <c r="E13" s="39">
        <v>123</v>
      </c>
    </row>
    <row r="14" spans="2:9" x14ac:dyDescent="0.2">
      <c r="B14" s="37">
        <f t="shared" ca="1" si="0"/>
        <v>43405</v>
      </c>
      <c r="C14" s="38" t="s">
        <v>66</v>
      </c>
      <c r="D14" s="38" t="s">
        <v>69</v>
      </c>
      <c r="E14" s="39">
        <v>110</v>
      </c>
    </row>
    <row r="15" spans="2:9" x14ac:dyDescent="0.2">
      <c r="B15" s="37">
        <f t="shared" ca="1" si="0"/>
        <v>43349</v>
      </c>
      <c r="C15" s="38" t="s">
        <v>66</v>
      </c>
      <c r="D15" s="38" t="s">
        <v>69</v>
      </c>
      <c r="E15" s="39">
        <v>52</v>
      </c>
    </row>
    <row r="16" spans="2:9" ht="16" thickBot="1" x14ac:dyDescent="0.25">
      <c r="B16" s="40">
        <f t="shared" ca="1" si="0"/>
        <v>43375</v>
      </c>
      <c r="C16" s="41" t="s">
        <v>68</v>
      </c>
      <c r="D16" s="41" t="s">
        <v>18</v>
      </c>
      <c r="E16" s="42">
        <v>135</v>
      </c>
    </row>
    <row r="17" ht="16"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Trier</vt:lpstr>
      <vt:lpstr>Exo Trier</vt:lpstr>
      <vt:lpstr>Filtrer</vt:lpstr>
      <vt:lpstr>Exo Filtrer</vt:lpstr>
      <vt:lpstr>Base_données</vt:lpstr>
      <vt:lpstr>Dédoublonner</vt:lpstr>
      <vt:lpstr>Exo Dédoublonner</vt:lpstr>
      <vt:lpstr>Dénombrer</vt:lpstr>
      <vt:lpstr>Exo Dénombrer</vt:lpstr>
      <vt:lpstr>Dénombrer ss condition</vt:lpstr>
      <vt:lpstr>Exo Dénombrer sous condition</vt:lpstr>
      <vt:lpstr>Exo Dénombrer ss condition (2)</vt:lpstr>
      <vt:lpstr>Application</vt:lpstr>
      <vt:lpstr>Images par étapes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2018-10-08T08:23:02Z</dcterms:modified>
</cp:coreProperties>
</file>