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h26173_ad_wellpoint_com/Documents/Documents/My Docs/Materials/"/>
    </mc:Choice>
  </mc:AlternateContent>
  <xr:revisionPtr revIDLastSave="21" documentId="13_ncr:1_{09B43852-BBB5-4AC5-AA82-A883E5802DB0}" xr6:coauthVersionLast="47" xr6:coauthVersionMax="47" xr10:uidLastSave="{593DFBE2-4BC5-44E5-8795-F4F7EF9BFDCF}"/>
  <bookViews>
    <workbookView xWindow="50" yWindow="0" windowWidth="19150" windowHeight="10080" activeTab="4" xr2:uid="{BF6C12DF-EDFE-4466-9698-A9A1B921CABD}"/>
  </bookViews>
  <sheets>
    <sheet name="Sheet1 (2)" sheetId="2" r:id="rId1"/>
    <sheet name="Sheet1" sheetId="1" r:id="rId2"/>
    <sheet name="Sheet3" sheetId="4" r:id="rId3"/>
    <sheet name="Sheet2" sheetId="3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AD11" i="5"/>
  <c r="AB3" i="5"/>
  <c r="AB4" i="5" s="1"/>
  <c r="AB5" i="5" s="1"/>
  <c r="AB6" i="5" s="1"/>
  <c r="AB7" i="5" s="1"/>
  <c r="AB8" i="5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P3" i="5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Q4" i="5"/>
  <c r="Q5" i="5"/>
  <c r="Q6" i="5"/>
  <c r="Q7" i="5"/>
  <c r="Q3" i="5"/>
  <c r="R3" i="5" s="1"/>
  <c r="E3" i="5"/>
  <c r="F3" i="5" s="1"/>
  <c r="G3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4" i="5"/>
  <c r="F4" i="5" s="1"/>
  <c r="D1" i="5"/>
  <c r="G4" i="5" l="1"/>
  <c r="AB9" i="5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F1" i="5"/>
</calcChain>
</file>

<file path=xl/sharedStrings.xml><?xml version="1.0" encoding="utf-8"?>
<sst xmlns="http://schemas.openxmlformats.org/spreadsheetml/2006/main" count="92" uniqueCount="86">
  <si>
    <t>Jeevan Labh</t>
  </si>
  <si>
    <t>21years - 16 yr paying - 5 waiting</t>
  </si>
  <si>
    <t>18 L insurance coverage</t>
  </si>
  <si>
    <t>1L PA</t>
  </si>
  <si>
    <t xml:space="preserve">Maturity -&gt; after 16 years -&gt; </t>
  </si>
  <si>
    <t>50L 40k</t>
  </si>
  <si>
    <t>40% of SI is the additional bonus</t>
  </si>
  <si>
    <t>7% of 18L will be bonus PA for each years</t>
  </si>
  <si>
    <t>Death Insurance</t>
  </si>
  <si>
    <t>5L</t>
  </si>
  <si>
    <t>Natural</t>
  </si>
  <si>
    <t xml:space="preserve">34L </t>
  </si>
  <si>
    <t>Accidental</t>
  </si>
  <si>
    <t>D /benefit</t>
  </si>
  <si>
    <t>22L</t>
  </si>
  <si>
    <t>5L 10k 4h</t>
  </si>
  <si>
    <t xml:space="preserve">1L 393 </t>
  </si>
  <si>
    <t>for 16 years</t>
  </si>
  <si>
    <t>9 year waiting, 25 years maturity</t>
  </si>
  <si>
    <t>Due to accident</t>
  </si>
  <si>
    <t>44L</t>
  </si>
  <si>
    <t>22L -&gt; 40%</t>
  </si>
  <si>
    <t>8L 80k</t>
  </si>
  <si>
    <t>after 5 yrs</t>
  </si>
  <si>
    <t>22L+5L+3L bonus</t>
  </si>
  <si>
    <t>16yrs-&gt; 25years</t>
  </si>
  <si>
    <t>64L</t>
  </si>
  <si>
    <t>64L -&gt; 8%</t>
  </si>
  <si>
    <t>1L 76k</t>
  </si>
  <si>
    <t>monthly pension -&gt; after maturity period</t>
  </si>
  <si>
    <t>32k</t>
  </si>
  <si>
    <t>30L-&gt;70L</t>
  </si>
  <si>
    <t>HDFC</t>
  </si>
  <si>
    <t>12YEARS</t>
  </si>
  <si>
    <t>12L life coverage</t>
  </si>
  <si>
    <t>sip-&gt;</t>
  </si>
  <si>
    <t>Term life insurance</t>
  </si>
  <si>
    <t>Death benefits</t>
  </si>
  <si>
    <t>without tax</t>
  </si>
  <si>
    <t>80C</t>
  </si>
  <si>
    <t>10(10 D)</t>
  </si>
  <si>
    <t>ICICI</t>
  </si>
  <si>
    <t xml:space="preserve">Accidental death </t>
  </si>
  <si>
    <t>Critical illness</t>
  </si>
  <si>
    <t>upto Lakh</t>
  </si>
  <si>
    <t>Max</t>
  </si>
  <si>
    <t>Free</t>
  </si>
  <si>
    <t xml:space="preserve">Pay &amp; continue </t>
  </si>
  <si>
    <t>10 years (85 active for 2.5cr)</t>
  </si>
  <si>
    <t>pay till 57 years</t>
  </si>
  <si>
    <t>18L</t>
  </si>
  <si>
    <t>pay for 10 years</t>
  </si>
  <si>
    <t>for 15yrs</t>
  </si>
  <si>
    <t>5,7,10</t>
  </si>
  <si>
    <t>&lt;------</t>
  </si>
  <si>
    <t>take out premium</t>
  </si>
  <si>
    <t>Special exit benefit @55</t>
  </si>
  <si>
    <t xml:space="preserve">Terminal illness </t>
  </si>
  <si>
    <t>1 cr while alive &amp; 1.5 cr after life</t>
  </si>
  <si>
    <t>IRDAI</t>
  </si>
  <si>
    <t>12L life insurance</t>
  </si>
  <si>
    <t xml:space="preserve">10 years paying </t>
  </si>
  <si>
    <t>18.5L</t>
  </si>
  <si>
    <t>15th year</t>
  </si>
  <si>
    <t xml:space="preserve">20th </t>
  </si>
  <si>
    <t>25L</t>
  </si>
  <si>
    <t>Bajaj alliance: Life Gold suraksha</t>
  </si>
  <si>
    <t>Tata captial guarantee</t>
  </si>
  <si>
    <t>10 years</t>
  </si>
  <si>
    <t>16% returns</t>
  </si>
  <si>
    <t>20 years</t>
  </si>
  <si>
    <t>Life insurance</t>
  </si>
  <si>
    <t>10.75L</t>
  </si>
  <si>
    <t>96L</t>
  </si>
  <si>
    <t>Total</t>
  </si>
  <si>
    <t>With GST</t>
  </si>
  <si>
    <t>Tata AIA</t>
  </si>
  <si>
    <t>with 15% ROI</t>
  </si>
  <si>
    <t>Term Ins</t>
  </si>
  <si>
    <t>Regular Pay</t>
  </si>
  <si>
    <t>5 Year Pay</t>
  </si>
  <si>
    <t>Difference of 5 yrs</t>
  </si>
  <si>
    <t>ROI</t>
  </si>
  <si>
    <t>Smart Move</t>
  </si>
  <si>
    <t>20 Year Pay</t>
  </si>
  <si>
    <t>4.4C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</si>
</sst>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6D8D-1A78-480E-9F29-2DA49D494664}">
  <dimension ref="A1:Q94"/>
  <sheetViews>
    <sheetView workbookViewId="0">
      <selection activeCell="G14" sqref="G14"/>
    </sheetView>
  </sheetViews>
  <sheetFormatPr defaultRowHeight="14.5" x14ac:dyDescent="0.35"/>
  <cols>
    <col min="2" max="2" width="10.1796875" customWidth="1"/>
    <col min="9" max="9" width="13.81640625" bestFit="1" customWidth="1"/>
    <col min="10" max="10" width="15" bestFit="1" customWidth="1"/>
    <col min="12" max="12" width="9.6328125" bestFit="1" customWidth="1"/>
    <col min="15" max="15" width="10.6328125" bestFit="1" customWidth="1"/>
  </cols>
  <sheetData>
    <row r="1" spans="1:17" ht="15" thickBot="1" x14ac:dyDescent="0.4"/>
    <row r="2" spans="1:17" x14ac:dyDescent="0.35">
      <c r="A2" s="1"/>
      <c r="B2" s="2" t="s">
        <v>32</v>
      </c>
      <c r="C2" s="2"/>
      <c r="D2" s="2"/>
      <c r="E2" s="2"/>
      <c r="F2" s="3"/>
      <c r="I2" t="s">
        <v>0</v>
      </c>
    </row>
    <row r="3" spans="1:17" x14ac:dyDescent="0.35">
      <c r="A3" s="4"/>
      <c r="F3" s="5"/>
    </row>
    <row r="4" spans="1:17" x14ac:dyDescent="0.35">
      <c r="A4" s="4" t="s">
        <v>33</v>
      </c>
      <c r="B4">
        <v>100000</v>
      </c>
      <c r="C4">
        <v>40000</v>
      </c>
      <c r="E4" t="s">
        <v>34</v>
      </c>
      <c r="F4" s="5"/>
      <c r="I4" t="s">
        <v>13</v>
      </c>
      <c r="J4" t="s">
        <v>14</v>
      </c>
      <c r="K4" t="s">
        <v>15</v>
      </c>
      <c r="M4" t="s">
        <v>14</v>
      </c>
      <c r="N4" t="s">
        <v>16</v>
      </c>
      <c r="O4" t="s">
        <v>17</v>
      </c>
      <c r="Q4" t="s">
        <v>18</v>
      </c>
    </row>
    <row r="5" spans="1:17" x14ac:dyDescent="0.35">
      <c r="A5" s="4"/>
      <c r="B5">
        <v>100000</v>
      </c>
      <c r="C5">
        <v>40000</v>
      </c>
      <c r="F5" s="5"/>
      <c r="I5" t="s">
        <v>19</v>
      </c>
      <c r="J5" t="s">
        <v>20</v>
      </c>
      <c r="M5" t="s">
        <v>20</v>
      </c>
    </row>
    <row r="6" spans="1:17" x14ac:dyDescent="0.35">
      <c r="A6" s="4"/>
      <c r="B6">
        <v>100000</v>
      </c>
      <c r="C6">
        <v>40000</v>
      </c>
      <c r="E6" t="s">
        <v>35</v>
      </c>
      <c r="F6" s="5"/>
    </row>
    <row r="7" spans="1:17" x14ac:dyDescent="0.35">
      <c r="A7" s="4"/>
      <c r="B7">
        <v>100000</v>
      </c>
      <c r="C7">
        <v>40000</v>
      </c>
      <c r="F7" s="5"/>
      <c r="L7" t="s">
        <v>21</v>
      </c>
      <c r="M7" t="s">
        <v>22</v>
      </c>
    </row>
    <row r="8" spans="1:17" x14ac:dyDescent="0.35">
      <c r="A8" s="4"/>
      <c r="B8">
        <v>100000</v>
      </c>
      <c r="C8">
        <v>40000</v>
      </c>
      <c r="F8" s="5"/>
      <c r="I8" t="s">
        <v>23</v>
      </c>
      <c r="J8" t="s">
        <v>24</v>
      </c>
    </row>
    <row r="9" spans="1:17" x14ac:dyDescent="0.35">
      <c r="A9" s="4"/>
      <c r="B9">
        <v>100000</v>
      </c>
      <c r="C9">
        <v>40000</v>
      </c>
      <c r="F9" s="5"/>
      <c r="I9" t="s">
        <v>25</v>
      </c>
      <c r="J9" t="s">
        <v>26</v>
      </c>
    </row>
    <row r="10" spans="1:17" x14ac:dyDescent="0.35">
      <c r="A10" s="4"/>
      <c r="B10">
        <v>100000</v>
      </c>
      <c r="C10">
        <v>40000</v>
      </c>
      <c r="F10" s="5"/>
    </row>
    <row r="11" spans="1:17" x14ac:dyDescent="0.35">
      <c r="A11" s="4"/>
      <c r="B11">
        <v>100000</v>
      </c>
      <c r="C11">
        <v>40000</v>
      </c>
      <c r="F11" s="5"/>
      <c r="J11" t="s">
        <v>27</v>
      </c>
      <c r="M11" t="s">
        <v>28</v>
      </c>
      <c r="O11" t="s">
        <v>29</v>
      </c>
    </row>
    <row r="12" spans="1:17" x14ac:dyDescent="0.35">
      <c r="A12" s="4"/>
      <c r="B12">
        <v>100000</v>
      </c>
      <c r="C12">
        <v>40000</v>
      </c>
      <c r="F12" s="5"/>
      <c r="O12" t="s">
        <v>30</v>
      </c>
    </row>
    <row r="13" spans="1:17" x14ac:dyDescent="0.35">
      <c r="A13" s="4"/>
      <c r="B13">
        <v>100000</v>
      </c>
      <c r="C13">
        <v>40000</v>
      </c>
      <c r="F13" s="5"/>
    </row>
    <row r="14" spans="1:17" x14ac:dyDescent="0.35">
      <c r="A14" s="4"/>
      <c r="B14">
        <v>100000</v>
      </c>
      <c r="C14">
        <v>40000</v>
      </c>
      <c r="F14" s="5"/>
    </row>
    <row r="15" spans="1:17" x14ac:dyDescent="0.35">
      <c r="A15" s="4"/>
      <c r="B15">
        <v>100000</v>
      </c>
      <c r="C15">
        <v>40000</v>
      </c>
      <c r="F15" s="5"/>
      <c r="J15" t="s">
        <v>31</v>
      </c>
    </row>
    <row r="16" spans="1:17" x14ac:dyDescent="0.35">
      <c r="A16" s="4"/>
      <c r="B16">
        <v>100000</v>
      </c>
      <c r="C16">
        <v>40000</v>
      </c>
      <c r="F16" s="5"/>
    </row>
    <row r="17" spans="1:9" x14ac:dyDescent="0.35">
      <c r="A17" s="4"/>
      <c r="B17">
        <v>100000</v>
      </c>
      <c r="C17">
        <v>40000</v>
      </c>
      <c r="F17" s="5"/>
    </row>
    <row r="18" spans="1:9" x14ac:dyDescent="0.35">
      <c r="A18" s="4"/>
      <c r="C18">
        <v>40000</v>
      </c>
      <c r="F18" s="5"/>
    </row>
    <row r="19" spans="1:9" x14ac:dyDescent="0.35">
      <c r="A19" s="4"/>
      <c r="C19">
        <v>40000</v>
      </c>
      <c r="F19" s="5"/>
    </row>
    <row r="20" spans="1:9" x14ac:dyDescent="0.35">
      <c r="A20" s="4"/>
      <c r="C20">
        <v>40000</v>
      </c>
      <c r="F20" s="5"/>
    </row>
    <row r="21" spans="1:9" x14ac:dyDescent="0.35">
      <c r="A21" s="4"/>
      <c r="C21">
        <v>40000</v>
      </c>
      <c r="F21" s="5"/>
      <c r="I21">
        <v>4.5</v>
      </c>
    </row>
    <row r="22" spans="1:9" ht="15" thickBot="1" x14ac:dyDescent="0.4">
      <c r="A22" s="6"/>
      <c r="C22">
        <v>40000</v>
      </c>
      <c r="D22" s="7"/>
      <c r="E22" s="7"/>
      <c r="F22" s="8"/>
      <c r="I22">
        <v>2.25</v>
      </c>
    </row>
    <row r="23" spans="1:9" x14ac:dyDescent="0.35">
      <c r="C23">
        <v>40000</v>
      </c>
    </row>
    <row r="24" spans="1:9" x14ac:dyDescent="0.35">
      <c r="C24">
        <v>40000</v>
      </c>
    </row>
    <row r="25" spans="1:9" x14ac:dyDescent="0.35">
      <c r="C25">
        <v>40000</v>
      </c>
    </row>
    <row r="26" spans="1:9" x14ac:dyDescent="0.35">
      <c r="C26">
        <v>40000</v>
      </c>
    </row>
    <row r="27" spans="1:9" x14ac:dyDescent="0.35">
      <c r="C27">
        <v>40000</v>
      </c>
    </row>
    <row r="28" spans="1:9" x14ac:dyDescent="0.35">
      <c r="C28">
        <v>40000</v>
      </c>
    </row>
    <row r="29" spans="1:9" x14ac:dyDescent="0.35">
      <c r="C29">
        <v>40000</v>
      </c>
    </row>
    <row r="30" spans="1:9" x14ac:dyDescent="0.35">
      <c r="C30">
        <v>40000</v>
      </c>
    </row>
    <row r="31" spans="1:9" x14ac:dyDescent="0.35">
      <c r="C31">
        <v>40000</v>
      </c>
    </row>
    <row r="32" spans="1:9" x14ac:dyDescent="0.35">
      <c r="C32">
        <v>40000</v>
      </c>
    </row>
    <row r="33" spans="3:3" x14ac:dyDescent="0.35">
      <c r="C33">
        <v>40000</v>
      </c>
    </row>
    <row r="34" spans="3:3" x14ac:dyDescent="0.35">
      <c r="C34">
        <v>40000</v>
      </c>
    </row>
    <row r="35" spans="3:3" x14ac:dyDescent="0.35">
      <c r="C35">
        <v>40000</v>
      </c>
    </row>
    <row r="36" spans="3:3" x14ac:dyDescent="0.35">
      <c r="C36">
        <v>40000</v>
      </c>
    </row>
    <row r="37" spans="3:3" x14ac:dyDescent="0.35">
      <c r="C37">
        <v>40000</v>
      </c>
    </row>
    <row r="38" spans="3:3" x14ac:dyDescent="0.35">
      <c r="C38">
        <v>40000</v>
      </c>
    </row>
    <row r="39" spans="3:3" x14ac:dyDescent="0.35">
      <c r="C39">
        <v>40000</v>
      </c>
    </row>
    <row r="40" spans="3:3" x14ac:dyDescent="0.35">
      <c r="C40">
        <v>40000</v>
      </c>
    </row>
    <row r="41" spans="3:3" x14ac:dyDescent="0.35">
      <c r="C41">
        <v>40000</v>
      </c>
    </row>
    <row r="42" spans="3:3" x14ac:dyDescent="0.35">
      <c r="C42">
        <v>40000</v>
      </c>
    </row>
    <row r="43" spans="3:3" x14ac:dyDescent="0.35">
      <c r="C43">
        <v>40000</v>
      </c>
    </row>
    <row r="44" spans="3:3" x14ac:dyDescent="0.35">
      <c r="C44">
        <v>40000</v>
      </c>
    </row>
    <row r="45" spans="3:3" x14ac:dyDescent="0.35">
      <c r="C45">
        <v>40000</v>
      </c>
    </row>
    <row r="46" spans="3:3" x14ac:dyDescent="0.35">
      <c r="C46">
        <v>40000</v>
      </c>
    </row>
    <row r="47" spans="3:3" x14ac:dyDescent="0.35">
      <c r="C47">
        <v>40000</v>
      </c>
    </row>
    <row r="48" spans="3:3" x14ac:dyDescent="0.35">
      <c r="C48">
        <v>40000</v>
      </c>
    </row>
    <row r="49" spans="3:3" x14ac:dyDescent="0.35">
      <c r="C49">
        <v>40000</v>
      </c>
    </row>
    <row r="50" spans="3:3" x14ac:dyDescent="0.35">
      <c r="C50">
        <v>40000</v>
      </c>
    </row>
    <row r="51" spans="3:3" x14ac:dyDescent="0.35">
      <c r="C51">
        <v>40000</v>
      </c>
    </row>
    <row r="52" spans="3:3" x14ac:dyDescent="0.35">
      <c r="C52">
        <v>40000</v>
      </c>
    </row>
    <row r="53" spans="3:3" x14ac:dyDescent="0.35">
      <c r="C53">
        <v>40000</v>
      </c>
    </row>
    <row r="54" spans="3:3" x14ac:dyDescent="0.35">
      <c r="C54">
        <v>40000</v>
      </c>
    </row>
    <row r="55" spans="3:3" x14ac:dyDescent="0.35">
      <c r="C55">
        <v>40000</v>
      </c>
    </row>
    <row r="56" spans="3:3" x14ac:dyDescent="0.35">
      <c r="C56">
        <v>40000</v>
      </c>
    </row>
    <row r="57" spans="3:3" x14ac:dyDescent="0.35">
      <c r="C57">
        <v>40000</v>
      </c>
    </row>
    <row r="58" spans="3:3" x14ac:dyDescent="0.35">
      <c r="C58">
        <v>40000</v>
      </c>
    </row>
    <row r="59" spans="3:3" x14ac:dyDescent="0.35">
      <c r="C59">
        <v>40000</v>
      </c>
    </row>
    <row r="60" spans="3:3" x14ac:dyDescent="0.35">
      <c r="C60">
        <v>40000</v>
      </c>
    </row>
    <row r="61" spans="3:3" x14ac:dyDescent="0.35">
      <c r="C61">
        <v>40000</v>
      </c>
    </row>
    <row r="62" spans="3:3" x14ac:dyDescent="0.35">
      <c r="C62">
        <v>40000</v>
      </c>
    </row>
    <row r="63" spans="3:3" x14ac:dyDescent="0.35">
      <c r="C63">
        <v>40000</v>
      </c>
    </row>
    <row r="64" spans="3:3" x14ac:dyDescent="0.35">
      <c r="C64">
        <v>40000</v>
      </c>
    </row>
    <row r="65" spans="3:3" x14ac:dyDescent="0.35">
      <c r="C65">
        <v>40000</v>
      </c>
    </row>
    <row r="66" spans="3:3" x14ac:dyDescent="0.35">
      <c r="C66">
        <v>40000</v>
      </c>
    </row>
    <row r="67" spans="3:3" x14ac:dyDescent="0.35">
      <c r="C67">
        <v>40000</v>
      </c>
    </row>
    <row r="68" spans="3:3" x14ac:dyDescent="0.35">
      <c r="C68">
        <v>40000</v>
      </c>
    </row>
    <row r="69" spans="3:3" x14ac:dyDescent="0.35">
      <c r="C69">
        <v>40000</v>
      </c>
    </row>
    <row r="70" spans="3:3" x14ac:dyDescent="0.35">
      <c r="C70">
        <v>40000</v>
      </c>
    </row>
    <row r="71" spans="3:3" x14ac:dyDescent="0.35">
      <c r="C71">
        <v>40000</v>
      </c>
    </row>
    <row r="72" spans="3:3" x14ac:dyDescent="0.35">
      <c r="C72">
        <v>40000</v>
      </c>
    </row>
    <row r="73" spans="3:3" x14ac:dyDescent="0.35">
      <c r="C73">
        <v>40000</v>
      </c>
    </row>
    <row r="74" spans="3:3" x14ac:dyDescent="0.35">
      <c r="C74">
        <v>40000</v>
      </c>
    </row>
    <row r="75" spans="3:3" x14ac:dyDescent="0.35">
      <c r="C75">
        <v>40000</v>
      </c>
    </row>
    <row r="76" spans="3:3" x14ac:dyDescent="0.35">
      <c r="C76">
        <v>40000</v>
      </c>
    </row>
    <row r="77" spans="3:3" x14ac:dyDescent="0.35">
      <c r="C77">
        <v>40000</v>
      </c>
    </row>
    <row r="78" spans="3:3" x14ac:dyDescent="0.35">
      <c r="C78">
        <v>40000</v>
      </c>
    </row>
    <row r="79" spans="3:3" x14ac:dyDescent="0.35">
      <c r="C79">
        <v>40000</v>
      </c>
    </row>
    <row r="80" spans="3:3" x14ac:dyDescent="0.35">
      <c r="C80">
        <v>40000</v>
      </c>
    </row>
    <row r="81" spans="3:3" x14ac:dyDescent="0.35">
      <c r="C81">
        <v>40000</v>
      </c>
    </row>
    <row r="82" spans="3:3" x14ac:dyDescent="0.35">
      <c r="C82">
        <v>40000</v>
      </c>
    </row>
    <row r="83" spans="3:3" x14ac:dyDescent="0.35">
      <c r="C83">
        <v>40000</v>
      </c>
    </row>
    <row r="84" spans="3:3" x14ac:dyDescent="0.35">
      <c r="C84">
        <v>40000</v>
      </c>
    </row>
    <row r="85" spans="3:3" x14ac:dyDescent="0.35">
      <c r="C85">
        <v>40000</v>
      </c>
    </row>
    <row r="86" spans="3:3" x14ac:dyDescent="0.35">
      <c r="C86">
        <v>40000</v>
      </c>
    </row>
    <row r="87" spans="3:3" x14ac:dyDescent="0.35">
      <c r="C87">
        <v>40000</v>
      </c>
    </row>
    <row r="88" spans="3:3" x14ac:dyDescent="0.35">
      <c r="C88">
        <v>40000</v>
      </c>
    </row>
    <row r="89" spans="3:3" x14ac:dyDescent="0.35">
      <c r="C89">
        <v>40000</v>
      </c>
    </row>
    <row r="90" spans="3:3" x14ac:dyDescent="0.35">
      <c r="C90">
        <v>40000</v>
      </c>
    </row>
    <row r="91" spans="3:3" x14ac:dyDescent="0.35">
      <c r="C91">
        <v>40000</v>
      </c>
    </row>
    <row r="92" spans="3:3" x14ac:dyDescent="0.35">
      <c r="C92">
        <v>40000</v>
      </c>
    </row>
    <row r="93" spans="3:3" x14ac:dyDescent="0.35">
      <c r="C93">
        <v>40000</v>
      </c>
    </row>
    <row r="94" spans="3:3" x14ac:dyDescent="0.35">
      <c r="C94">
        <v>40000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29B2-F7FF-4F0E-9652-A1054A231D12}">
  <dimension ref="B5:F17"/>
  <sheetViews>
    <sheetView workbookViewId="0">
      <selection activeCell="C21" sqref="C21"/>
    </sheetView>
  </sheetViews>
  <sheetFormatPr defaultRowHeight="14.5" x14ac:dyDescent="0.35"/>
  <cols>
    <col min="4" max="4" width="14.54296875" bestFit="1" customWidth="1"/>
  </cols>
  <sheetData>
    <row r="5" spans="2:6" x14ac:dyDescent="0.35">
      <c r="D5" t="s">
        <v>0</v>
      </c>
      <c r="F5" t="s">
        <v>1</v>
      </c>
    </row>
    <row r="7" spans="2:6" x14ac:dyDescent="0.35">
      <c r="B7" t="s">
        <v>12</v>
      </c>
      <c r="D7" t="s">
        <v>9</v>
      </c>
      <c r="E7" t="s">
        <v>11</v>
      </c>
    </row>
    <row r="8" spans="2:6" x14ac:dyDescent="0.35">
      <c r="B8" t="s">
        <v>10</v>
      </c>
      <c r="D8" t="s">
        <v>9</v>
      </c>
      <c r="E8" t="s">
        <v>2</v>
      </c>
    </row>
    <row r="9" spans="2:6" x14ac:dyDescent="0.35">
      <c r="E9" t="s">
        <v>3</v>
      </c>
    </row>
    <row r="11" spans="2:6" x14ac:dyDescent="0.35">
      <c r="E11" t="s">
        <v>4</v>
      </c>
    </row>
    <row r="12" spans="2:6" x14ac:dyDescent="0.35">
      <c r="E12" t="s">
        <v>5</v>
      </c>
    </row>
    <row r="14" spans="2:6" x14ac:dyDescent="0.35">
      <c r="E14" t="s">
        <v>6</v>
      </c>
    </row>
    <row r="15" spans="2:6" x14ac:dyDescent="0.35">
      <c r="E15" t="s">
        <v>7</v>
      </c>
    </row>
    <row r="17" spans="4:4" x14ac:dyDescent="0.35">
      <c r="D17" t="s">
        <v>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DFB1-4218-42CC-86BC-399B0528E606}">
  <dimension ref="C5:H11"/>
  <sheetViews>
    <sheetView topLeftCell="A2" workbookViewId="0">
      <selection activeCell="D27" sqref="D27"/>
    </sheetView>
  </sheetViews>
  <sheetFormatPr defaultRowHeight="14.5" x14ac:dyDescent="0.35"/>
  <cols>
    <col min="3" max="3" width="15.26953125" bestFit="1" customWidth="1"/>
    <col min="4" max="4" width="11.54296875" bestFit="1" customWidth="1"/>
    <col min="7" max="7" width="21.90625" customWidth="1"/>
    <col min="8" max="8" width="10.453125" customWidth="1"/>
  </cols>
  <sheetData>
    <row r="5" spans="3:8" x14ac:dyDescent="0.35">
      <c r="C5" t="s">
        <v>66</v>
      </c>
      <c r="G5" t="s">
        <v>67</v>
      </c>
      <c r="H5" t="s">
        <v>39</v>
      </c>
    </row>
    <row r="7" spans="3:8" x14ac:dyDescent="0.35">
      <c r="C7" t="s">
        <v>60</v>
      </c>
      <c r="G7" t="s">
        <v>71</v>
      </c>
      <c r="H7" t="s">
        <v>72</v>
      </c>
    </row>
    <row r="9" spans="3:8" x14ac:dyDescent="0.35">
      <c r="C9" t="s">
        <v>61</v>
      </c>
      <c r="G9" t="s">
        <v>68</v>
      </c>
    </row>
    <row r="10" spans="3:8" x14ac:dyDescent="0.35">
      <c r="C10" t="s">
        <v>63</v>
      </c>
      <c r="E10" t="s">
        <v>62</v>
      </c>
      <c r="G10" t="s">
        <v>69</v>
      </c>
    </row>
    <row r="11" spans="3:8" x14ac:dyDescent="0.35">
      <c r="C11" t="s">
        <v>64</v>
      </c>
      <c r="E11" t="s">
        <v>65</v>
      </c>
      <c r="G11" t="s">
        <v>70</v>
      </c>
      <c r="H1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2711-EB71-4762-A9A9-F1E4E7B2BF86}">
  <dimension ref="A3:M15"/>
  <sheetViews>
    <sheetView topLeftCell="E1" workbookViewId="0">
      <selection activeCell="J19" sqref="J19"/>
    </sheetView>
  </sheetViews>
  <sheetFormatPr defaultRowHeight="14.5" x14ac:dyDescent="0.35"/>
  <cols>
    <col min="2" max="2" width="16.81640625" bestFit="1" customWidth="1"/>
    <col min="4" max="4" width="16.54296875" customWidth="1"/>
    <col min="5" max="5" width="20.54296875" customWidth="1"/>
    <col min="8" max="8" width="27.6328125" bestFit="1" customWidth="1"/>
    <col min="10" max="10" width="20.81640625" bestFit="1" customWidth="1"/>
    <col min="11" max="11" width="13.81640625" bestFit="1" customWidth="1"/>
    <col min="12" max="12" width="15" customWidth="1"/>
  </cols>
  <sheetData>
    <row r="3" spans="1:13" x14ac:dyDescent="0.35">
      <c r="H3" t="s">
        <v>59</v>
      </c>
    </row>
    <row r="4" spans="1:13" x14ac:dyDescent="0.35">
      <c r="B4" t="s">
        <v>36</v>
      </c>
      <c r="D4" t="s">
        <v>37</v>
      </c>
      <c r="E4" t="s">
        <v>38</v>
      </c>
      <c r="F4" t="s">
        <v>39</v>
      </c>
    </row>
    <row r="6" spans="1:13" x14ac:dyDescent="0.35">
      <c r="A6" t="s">
        <v>40</v>
      </c>
      <c r="L6" t="s">
        <v>48</v>
      </c>
    </row>
    <row r="8" spans="1:13" x14ac:dyDescent="0.35">
      <c r="K8" t="s">
        <v>46</v>
      </c>
      <c r="L8" t="s">
        <v>49</v>
      </c>
      <c r="M8" t="s">
        <v>50</v>
      </c>
    </row>
    <row r="9" spans="1:13" x14ac:dyDescent="0.35">
      <c r="I9" t="s">
        <v>41</v>
      </c>
      <c r="J9" t="s">
        <v>42</v>
      </c>
      <c r="L9" t="s">
        <v>51</v>
      </c>
      <c r="M9">
        <v>8140</v>
      </c>
    </row>
    <row r="10" spans="1:13" x14ac:dyDescent="0.35">
      <c r="J10" t="s">
        <v>43</v>
      </c>
      <c r="K10" t="s">
        <v>44</v>
      </c>
      <c r="L10" t="s">
        <v>53</v>
      </c>
    </row>
    <row r="13" spans="1:13" x14ac:dyDescent="0.35">
      <c r="H13" t="s">
        <v>58</v>
      </c>
      <c r="I13" t="s">
        <v>45</v>
      </c>
      <c r="J13" t="s">
        <v>57</v>
      </c>
      <c r="K13" t="s">
        <v>47</v>
      </c>
      <c r="L13" t="s">
        <v>51</v>
      </c>
      <c r="M13">
        <v>7023</v>
      </c>
    </row>
    <row r="14" spans="1:13" x14ac:dyDescent="0.35">
      <c r="H14" t="s">
        <v>55</v>
      </c>
      <c r="I14" t="s">
        <v>54</v>
      </c>
      <c r="J14" t="s">
        <v>56</v>
      </c>
      <c r="L14" t="s">
        <v>52</v>
      </c>
      <c r="M14">
        <v>4000</v>
      </c>
    </row>
    <row r="15" spans="1:13" x14ac:dyDescent="0.35">
      <c r="J15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984D-3FC9-425B-A5DF-0FC2BC6971C5}">
  <dimension ref="B1:AD242"/>
  <sheetViews>
    <sheetView tabSelected="1" workbookViewId="0">
      <selection activeCell="B16" sqref="B16"/>
    </sheetView>
  </sheetViews>
  <sheetFormatPr defaultRowHeight="14.5" x14ac:dyDescent="0.35"/>
  <cols>
    <col min="4" max="6" width="0" hidden="1" customWidth="1"/>
    <col min="7" max="7" width="11.81640625" hidden="1" customWidth="1"/>
    <col min="8" max="8" width="0" hidden="1" customWidth="1"/>
    <col min="9" max="9" width="10.453125" bestFit="1" customWidth="1"/>
    <col min="10" max="10" width="18.26953125" customWidth="1"/>
    <col min="11" max="11" width="9.36328125" bestFit="1" customWidth="1"/>
    <col min="12" max="12" width="11.81640625" bestFit="1" customWidth="1"/>
    <col min="13" max="13" width="10.36328125" bestFit="1" customWidth="1"/>
    <col min="15" max="15" width="11" bestFit="1" customWidth="1"/>
    <col min="17" max="17" width="16.08984375" hidden="1" customWidth="1"/>
    <col min="18" max="19" width="0" hidden="1" customWidth="1"/>
    <col min="20" max="20" width="11.81640625" hidden="1" customWidth="1"/>
    <col min="21" max="21" width="0" hidden="1" customWidth="1"/>
    <col min="22" max="22" width="11.81640625" hidden="1" customWidth="1"/>
    <col min="23" max="23" width="14.6328125" customWidth="1"/>
    <col min="24" max="24" width="13.36328125" customWidth="1"/>
    <col min="26" max="26" width="11.81640625" bestFit="1" customWidth="1"/>
  </cols>
  <sheetData>
    <row r="1" spans="2:30" x14ac:dyDescent="0.35">
      <c r="B1" t="s">
        <v>76</v>
      </c>
      <c r="C1" t="s">
        <v>74</v>
      </c>
      <c r="D1">
        <f>SUM(D3:D12)</f>
        <v>1200000</v>
      </c>
      <c r="F1">
        <f>SUM(F3:F12)</f>
        <v>1229100</v>
      </c>
      <c r="I1" t="s">
        <v>78</v>
      </c>
    </row>
    <row r="2" spans="2:30" x14ac:dyDescent="0.35">
      <c r="B2" t="s">
        <v>82</v>
      </c>
      <c r="E2" t="s">
        <v>75</v>
      </c>
      <c r="G2" t="s">
        <v>77</v>
      </c>
      <c r="I2" t="s">
        <v>79</v>
      </c>
      <c r="K2" t="s">
        <v>80</v>
      </c>
      <c r="M2" t="s">
        <v>84</v>
      </c>
      <c r="O2" s="9" t="s">
        <v>83</v>
      </c>
      <c r="Q2" t="s">
        <v>81</v>
      </c>
    </row>
    <row r="3" spans="2:30" x14ac:dyDescent="0.35">
      <c r="B3" s="9">
        <v>0.99</v>
      </c>
      <c r="C3">
        <v>1</v>
      </c>
      <c r="D3">
        <v>120000</v>
      </c>
      <c r="E3">
        <f>D3*4/100</f>
        <v>4800</v>
      </c>
      <c r="F3">
        <f>D3+E3</f>
        <v>124800</v>
      </c>
      <c r="G3">
        <f>F3+F3*$B$3/100</f>
        <v>126035.52</v>
      </c>
      <c r="I3">
        <v>15000</v>
      </c>
      <c r="J3">
        <f>I3+I3*$B$3/100</f>
        <v>15148.5</v>
      </c>
      <c r="K3">
        <v>500000</v>
      </c>
      <c r="L3">
        <f>K3+K3*$B$3/100</f>
        <v>504950</v>
      </c>
      <c r="M3">
        <v>25000</v>
      </c>
      <c r="N3">
        <f>M3+M3*$B$3/100</f>
        <v>25247.5</v>
      </c>
      <c r="O3">
        <v>35000</v>
      </c>
      <c r="P3">
        <f>O3+O3*$B$3/100</f>
        <v>35346.5</v>
      </c>
      <c r="Q3">
        <f>K3-I3</f>
        <v>485000</v>
      </c>
      <c r="R3">
        <f>Q3+Q3*$B$3/100</f>
        <v>489801.5</v>
      </c>
      <c r="S3">
        <v>100000</v>
      </c>
      <c r="T3">
        <f>S3+S3*$B$3/100</f>
        <v>100990</v>
      </c>
      <c r="U3">
        <v>500000</v>
      </c>
      <c r="V3">
        <f>U3+U3*$B$3/100</f>
        <v>504950</v>
      </c>
      <c r="W3">
        <v>100000</v>
      </c>
      <c r="X3">
        <f>W3+W3*$B$3/100</f>
        <v>100990</v>
      </c>
      <c r="Y3">
        <v>30000</v>
      </c>
      <c r="Z3">
        <f>Y3+Y3*$B$3/100</f>
        <v>30297</v>
      </c>
      <c r="AA3">
        <v>6000</v>
      </c>
      <c r="AB3">
        <f>AA3+AA3*$B$3/100</f>
        <v>6059.4</v>
      </c>
    </row>
    <row r="4" spans="2:30" x14ac:dyDescent="0.35">
      <c r="C4">
        <v>2</v>
      </c>
      <c r="D4">
        <v>120000</v>
      </c>
      <c r="E4">
        <f>D4*2.25/100</f>
        <v>2700</v>
      </c>
      <c r="F4">
        <f>D4+E4</f>
        <v>122700</v>
      </c>
      <c r="G4">
        <f>(F4+G3)+(F4+G3)*$B$3/100</f>
        <v>251198.001648</v>
      </c>
      <c r="I4">
        <v>15000</v>
      </c>
      <c r="J4">
        <f t="shared" ref="J4:J21" si="0">(I4+J3)+(I4+J3)*$B$3/100</f>
        <v>30446.970150000001</v>
      </c>
      <c r="K4">
        <v>500000</v>
      </c>
      <c r="L4">
        <f>(K4+L3)+(K4+L3)*$B$3/100</f>
        <v>1014899.005</v>
      </c>
      <c r="M4">
        <v>25000</v>
      </c>
      <c r="N4">
        <f>(M4+N3)+(M4+N3)*$B$3/100</f>
        <v>50744.950250000002</v>
      </c>
      <c r="O4">
        <v>35000</v>
      </c>
      <c r="P4">
        <f>(O4+P3)+(O4+P3)*$B$3/100</f>
        <v>71042.930349999995</v>
      </c>
      <c r="Q4">
        <f>K4-I4</f>
        <v>485000</v>
      </c>
      <c r="R4">
        <f>(Q4+R3)+(Q4+R3)*$B$3/100</f>
        <v>984452.03485000005</v>
      </c>
      <c r="S4">
        <v>100000</v>
      </c>
      <c r="T4">
        <f>(S4+T3)+(S4+T3)*$B$3/100</f>
        <v>202979.80100000001</v>
      </c>
      <c r="U4">
        <v>500000</v>
      </c>
      <c r="V4">
        <f>(U4+V3)+(U4+V3)*$B$3/100</f>
        <v>1014899.005</v>
      </c>
      <c r="X4">
        <f>(W4+X3)+(W4+X3)*$B$3/100</f>
        <v>101989.80100000001</v>
      </c>
      <c r="Y4">
        <v>30000</v>
      </c>
      <c r="Z4">
        <f>(Y4+Z3)+(Y4+Z3)*$B$3/100</f>
        <v>60893.940300000002</v>
      </c>
      <c r="AA4">
        <v>6000</v>
      </c>
      <c r="AB4">
        <f>(AA4+AB3)+(AA4+AB3)*$B$3/100</f>
        <v>12178.788059999999</v>
      </c>
    </row>
    <row r="5" spans="2:30" x14ac:dyDescent="0.35">
      <c r="C5">
        <v>3</v>
      </c>
      <c r="D5">
        <v>120000</v>
      </c>
      <c r="E5">
        <f t="shared" ref="E5:E12" si="1">D5*2.25/100</f>
        <v>2700</v>
      </c>
      <c r="F5">
        <f t="shared" ref="F5:F11" si="2">D5+E5</f>
        <v>122700</v>
      </c>
      <c r="G5">
        <f t="shared" ref="G5:G23" si="3">(F5+G4)+(F5+G4)*$B$3/100</f>
        <v>377599.59186431515</v>
      </c>
      <c r="I5">
        <v>15000</v>
      </c>
      <c r="J5">
        <f t="shared" si="0"/>
        <v>45896.895154484999</v>
      </c>
      <c r="K5">
        <v>500000</v>
      </c>
      <c r="L5">
        <f t="shared" ref="L5:L42" si="4">(K5+L4)+(K5+L4)*$B$3/100</f>
        <v>1529896.5051495</v>
      </c>
      <c r="M5">
        <v>25000</v>
      </c>
      <c r="N5">
        <f t="shared" ref="N5:N53" si="5">(M5+N4)+(M5+N4)*$B$3/100</f>
        <v>76494.825257474993</v>
      </c>
      <c r="O5">
        <v>35000</v>
      </c>
      <c r="P5">
        <f t="shared" ref="P5:P42" si="6">(O5+P4)+(O5+P4)*$B$3/100</f>
        <v>107092.755360465</v>
      </c>
      <c r="Q5">
        <f>K5-I5</f>
        <v>485000</v>
      </c>
      <c r="R5">
        <f t="shared" ref="R5:R42" si="7">(Q5+R4)+(Q5+R4)*$B$3/100</f>
        <v>1483999.609995015</v>
      </c>
      <c r="S5">
        <v>100000</v>
      </c>
      <c r="T5">
        <f t="shared" ref="T5:T42" si="8">(S5+T4)+(S5+T4)*$B$3/100</f>
        <v>305979.30102989997</v>
      </c>
      <c r="U5">
        <v>20000</v>
      </c>
      <c r="V5">
        <f t="shared" ref="V5:V42" si="9">(U5+V4)+(U5+V4)*$B$3/100</f>
        <v>1045144.5051495</v>
      </c>
      <c r="X5">
        <f t="shared" ref="X5:X59" si="10">(W5+X4)+(W5+X4)*$B$3/100</f>
        <v>102999.50002990001</v>
      </c>
      <c r="Y5">
        <v>30000</v>
      </c>
      <c r="Z5">
        <f t="shared" ref="Z5:Z62" si="11">(Y5+Z4)+(Y5+Z4)*$B$3/100</f>
        <v>91793.790308969998</v>
      </c>
      <c r="AA5">
        <v>6000</v>
      </c>
      <c r="AB5">
        <f t="shared" ref="AB5:AB26" si="12">(AA5+AB4)+(AA5+AB4)*$B$3/100</f>
        <v>18358.758061794</v>
      </c>
    </row>
    <row r="6" spans="2:30" x14ac:dyDescent="0.35">
      <c r="C6">
        <v>4</v>
      </c>
      <c r="D6">
        <v>120000</v>
      </c>
      <c r="E6">
        <f t="shared" si="1"/>
        <v>2700</v>
      </c>
      <c r="F6">
        <f t="shared" si="2"/>
        <v>122700</v>
      </c>
      <c r="G6">
        <f t="shared" si="3"/>
        <v>505252.55782377184</v>
      </c>
      <c r="I6">
        <v>15000</v>
      </c>
      <c r="J6">
        <f t="shared" si="0"/>
        <v>61499.774416514403</v>
      </c>
      <c r="K6">
        <v>500000</v>
      </c>
      <c r="L6">
        <f t="shared" si="4"/>
        <v>2049992.4805504801</v>
      </c>
      <c r="M6">
        <v>25000</v>
      </c>
      <c r="N6">
        <f t="shared" si="5"/>
        <v>102499.624027524</v>
      </c>
      <c r="O6">
        <v>35000</v>
      </c>
      <c r="P6">
        <f t="shared" si="6"/>
        <v>143499.47363853361</v>
      </c>
      <c r="Q6">
        <f>K6-I6</f>
        <v>485000</v>
      </c>
      <c r="R6">
        <f t="shared" si="7"/>
        <v>1988492.7061339656</v>
      </c>
      <c r="T6">
        <f t="shared" si="8"/>
        <v>309008.49611009599</v>
      </c>
      <c r="U6">
        <v>20000</v>
      </c>
      <c r="V6">
        <f t="shared" si="9"/>
        <v>1075689.43575048</v>
      </c>
      <c r="X6">
        <f t="shared" si="10"/>
        <v>104019.19508019602</v>
      </c>
      <c r="Y6">
        <v>30000</v>
      </c>
      <c r="Z6">
        <f t="shared" si="11"/>
        <v>122999.54883302881</v>
      </c>
      <c r="AA6">
        <v>6000</v>
      </c>
      <c r="AB6">
        <f t="shared" si="12"/>
        <v>24599.909766605761</v>
      </c>
    </row>
    <row r="7" spans="2:30" x14ac:dyDescent="0.35">
      <c r="C7">
        <v>5</v>
      </c>
      <c r="D7">
        <v>120000</v>
      </c>
      <c r="E7">
        <f t="shared" si="1"/>
        <v>2700</v>
      </c>
      <c r="F7">
        <f t="shared" si="2"/>
        <v>122700</v>
      </c>
      <c r="G7">
        <f t="shared" si="3"/>
        <v>634169.28814622713</v>
      </c>
      <c r="I7">
        <v>15000</v>
      </c>
      <c r="J7">
        <f t="shared" si="0"/>
        <v>77257.122183237909</v>
      </c>
      <c r="K7">
        <v>500000</v>
      </c>
      <c r="L7">
        <f t="shared" si="4"/>
        <v>2575237.40610793</v>
      </c>
      <c r="M7">
        <v>25000</v>
      </c>
      <c r="N7">
        <f t="shared" si="5"/>
        <v>128761.87030539649</v>
      </c>
      <c r="O7">
        <v>35000</v>
      </c>
      <c r="P7">
        <f t="shared" si="6"/>
        <v>180266.61842755511</v>
      </c>
      <c r="Q7">
        <f>K7-I7</f>
        <v>485000</v>
      </c>
      <c r="R7">
        <f t="shared" si="7"/>
        <v>2497980.2839246918</v>
      </c>
      <c r="T7">
        <f t="shared" si="8"/>
        <v>312067.68022158596</v>
      </c>
      <c r="U7">
        <v>20000</v>
      </c>
      <c r="V7">
        <f>(U4+V6)+(U4+V6)*$B$3/100</f>
        <v>1591288.7611644098</v>
      </c>
      <c r="X7">
        <f t="shared" si="10"/>
        <v>105048.98511148996</v>
      </c>
      <c r="Y7">
        <v>30000</v>
      </c>
      <c r="Z7">
        <f t="shared" si="11"/>
        <v>154514.24436647582</v>
      </c>
      <c r="AA7">
        <v>6000</v>
      </c>
      <c r="AB7">
        <f t="shared" si="12"/>
        <v>30902.848873295159</v>
      </c>
    </row>
    <row r="8" spans="2:30" x14ac:dyDescent="0.35">
      <c r="C8">
        <v>6</v>
      </c>
      <c r="D8">
        <v>120000</v>
      </c>
      <c r="E8">
        <f t="shared" si="1"/>
        <v>2700</v>
      </c>
      <c r="F8">
        <f t="shared" si="2"/>
        <v>122700</v>
      </c>
      <c r="G8">
        <f t="shared" si="3"/>
        <v>764362.29409887479</v>
      </c>
      <c r="I8">
        <v>15000</v>
      </c>
      <c r="J8">
        <f t="shared" si="0"/>
        <v>93170.467692851962</v>
      </c>
      <c r="K8">
        <v>500000</v>
      </c>
      <c r="L8">
        <f t="shared" si="4"/>
        <v>3105682.2564283987</v>
      </c>
      <c r="M8">
        <v>25000</v>
      </c>
      <c r="N8">
        <f t="shared" si="5"/>
        <v>155284.11282141993</v>
      </c>
      <c r="O8">
        <v>35000</v>
      </c>
      <c r="P8">
        <f t="shared" si="6"/>
        <v>217397.75794998789</v>
      </c>
      <c r="R8">
        <f t="shared" si="7"/>
        <v>2522710.2887355462</v>
      </c>
      <c r="T8">
        <f t="shared" si="8"/>
        <v>315157.15025577968</v>
      </c>
      <c r="V8">
        <f t="shared" si="9"/>
        <v>1607042.5198999376</v>
      </c>
      <c r="X8">
        <f t="shared" si="10"/>
        <v>106088.97006409371</v>
      </c>
      <c r="Y8">
        <v>30000</v>
      </c>
      <c r="Z8">
        <f t="shared" si="11"/>
        <v>186340.93538570392</v>
      </c>
      <c r="AA8">
        <v>6000</v>
      </c>
      <c r="AB8">
        <f>(AA8+AB7)+(AA8+AB7)*$B$3/100</f>
        <v>37268.187077140785</v>
      </c>
    </row>
    <row r="9" spans="2:30" x14ac:dyDescent="0.35">
      <c r="C9">
        <v>7</v>
      </c>
      <c r="D9">
        <v>120000</v>
      </c>
      <c r="E9">
        <f t="shared" si="1"/>
        <v>2700</v>
      </c>
      <c r="F9">
        <f t="shared" si="2"/>
        <v>122700</v>
      </c>
      <c r="G9">
        <f t="shared" si="3"/>
        <v>895844.21081045363</v>
      </c>
      <c r="I9">
        <v>15000</v>
      </c>
      <c r="J9">
        <f t="shared" si="0"/>
        <v>109241.3553230112</v>
      </c>
      <c r="K9">
        <v>500000</v>
      </c>
      <c r="L9">
        <f t="shared" si="4"/>
        <v>3641378.5107670398</v>
      </c>
      <c r="M9">
        <v>25000</v>
      </c>
      <c r="N9">
        <f t="shared" si="5"/>
        <v>182068.92553835199</v>
      </c>
      <c r="O9">
        <v>35000</v>
      </c>
      <c r="P9">
        <f t="shared" si="6"/>
        <v>254896.49575369278</v>
      </c>
      <c r="R9">
        <f t="shared" si="7"/>
        <v>2547685.1205940279</v>
      </c>
      <c r="T9">
        <f t="shared" si="8"/>
        <v>318277.20604331192</v>
      </c>
      <c r="V9">
        <f t="shared" si="9"/>
        <v>1622952.2408469468</v>
      </c>
      <c r="X9">
        <f t="shared" si="10"/>
        <v>107139.25086772823</v>
      </c>
      <c r="Y9">
        <v>30000</v>
      </c>
      <c r="Z9">
        <f t="shared" si="11"/>
        <v>218482.7106460224</v>
      </c>
      <c r="AA9">
        <v>6000</v>
      </c>
      <c r="AB9">
        <f t="shared" si="12"/>
        <v>43696.542129204478</v>
      </c>
    </row>
    <row r="10" spans="2:30" x14ac:dyDescent="0.35">
      <c r="C10">
        <v>8</v>
      </c>
      <c r="D10">
        <v>120000</v>
      </c>
      <c r="E10">
        <f t="shared" si="1"/>
        <v>2700</v>
      </c>
      <c r="F10">
        <f t="shared" si="2"/>
        <v>122700</v>
      </c>
      <c r="G10">
        <f t="shared" si="3"/>
        <v>1028627.7984974771</v>
      </c>
      <c r="I10">
        <v>15000</v>
      </c>
      <c r="J10">
        <f t="shared" si="0"/>
        <v>125471.34474070901</v>
      </c>
      <c r="K10">
        <v>500000</v>
      </c>
      <c r="L10">
        <f t="shared" si="4"/>
        <v>4182378.1580236335</v>
      </c>
      <c r="M10">
        <v>25000</v>
      </c>
      <c r="N10">
        <f t="shared" si="5"/>
        <v>209118.90790118166</v>
      </c>
      <c r="O10">
        <v>35000</v>
      </c>
      <c r="P10">
        <f t="shared" si="6"/>
        <v>292766.47106165439</v>
      </c>
      <c r="R10">
        <f t="shared" si="7"/>
        <v>2572907.2032879088</v>
      </c>
      <c r="T10">
        <f t="shared" si="8"/>
        <v>321428.15038314072</v>
      </c>
      <c r="V10">
        <f t="shared" si="9"/>
        <v>1639019.4680313317</v>
      </c>
      <c r="X10">
        <f t="shared" si="10"/>
        <v>108199.92945131873</v>
      </c>
      <c r="Y10">
        <v>30000</v>
      </c>
      <c r="Z10">
        <f t="shared" si="11"/>
        <v>250942.68948141803</v>
      </c>
      <c r="AA10">
        <v>200000</v>
      </c>
      <c r="AB10">
        <f t="shared" si="12"/>
        <v>246109.13789628362</v>
      </c>
    </row>
    <row r="11" spans="2:30" x14ac:dyDescent="0.35">
      <c r="C11">
        <v>9</v>
      </c>
      <c r="D11">
        <v>120000</v>
      </c>
      <c r="E11">
        <f t="shared" si="1"/>
        <v>2700</v>
      </c>
      <c r="F11">
        <f t="shared" si="2"/>
        <v>122700</v>
      </c>
      <c r="G11">
        <f t="shared" si="3"/>
        <v>1162725.9437026021</v>
      </c>
      <c r="I11">
        <v>15000</v>
      </c>
      <c r="J11">
        <f t="shared" si="0"/>
        <v>141862.01105364203</v>
      </c>
      <c r="K11">
        <v>500000</v>
      </c>
      <c r="L11">
        <f t="shared" si="4"/>
        <v>4728733.7017880669</v>
      </c>
      <c r="M11">
        <v>25000</v>
      </c>
      <c r="N11">
        <f t="shared" si="5"/>
        <v>236436.68508940336</v>
      </c>
      <c r="O11">
        <v>35000</v>
      </c>
      <c r="P11">
        <f t="shared" si="6"/>
        <v>331011.35912516474</v>
      </c>
      <c r="R11">
        <f t="shared" si="7"/>
        <v>2598378.9846004592</v>
      </c>
      <c r="T11">
        <f t="shared" si="8"/>
        <v>324610.28907193383</v>
      </c>
      <c r="V11">
        <f t="shared" si="9"/>
        <v>1655245.7607648419</v>
      </c>
      <c r="X11">
        <f t="shared" si="10"/>
        <v>109271.10875288679</v>
      </c>
      <c r="Y11">
        <v>30000</v>
      </c>
      <c r="Z11">
        <f t="shared" si="11"/>
        <v>283724.02210728405</v>
      </c>
      <c r="AA11">
        <v>200000</v>
      </c>
      <c r="AB11">
        <f t="shared" si="12"/>
        <v>450525.61836145684</v>
      </c>
      <c r="AD11">
        <f>2500*12</f>
        <v>30000</v>
      </c>
    </row>
    <row r="12" spans="2:30" x14ac:dyDescent="0.35">
      <c r="C12">
        <v>10</v>
      </c>
      <c r="D12">
        <v>120000</v>
      </c>
      <c r="E12">
        <f t="shared" si="1"/>
        <v>2700</v>
      </c>
      <c r="F12">
        <f>D12+E12</f>
        <v>122700</v>
      </c>
      <c r="G12">
        <f t="shared" si="3"/>
        <v>1298151.6605452579</v>
      </c>
      <c r="I12">
        <v>15000</v>
      </c>
      <c r="J12">
        <f t="shared" si="0"/>
        <v>158414.94496307307</v>
      </c>
      <c r="K12">
        <v>500000</v>
      </c>
      <c r="L12">
        <f t="shared" si="4"/>
        <v>5280498.1654357687</v>
      </c>
      <c r="M12">
        <v>25000</v>
      </c>
      <c r="N12">
        <f t="shared" si="5"/>
        <v>264024.90827178844</v>
      </c>
      <c r="O12">
        <v>35000</v>
      </c>
      <c r="P12">
        <f t="shared" si="6"/>
        <v>369634.87158050388</v>
      </c>
      <c r="R12">
        <f t="shared" si="7"/>
        <v>2624102.9365480039</v>
      </c>
      <c r="T12">
        <f t="shared" si="8"/>
        <v>327823.93093374599</v>
      </c>
      <c r="V12">
        <f t="shared" si="9"/>
        <v>1671632.693796414</v>
      </c>
      <c r="X12">
        <f t="shared" si="10"/>
        <v>110352.89272954037</v>
      </c>
      <c r="Y12">
        <v>30000</v>
      </c>
      <c r="Z12">
        <f t="shared" si="11"/>
        <v>316829.88992614613</v>
      </c>
      <c r="AA12">
        <v>200000</v>
      </c>
      <c r="AB12">
        <f t="shared" si="12"/>
        <v>656965.82198323519</v>
      </c>
    </row>
    <row r="13" spans="2:30" x14ac:dyDescent="0.35">
      <c r="C13">
        <v>11</v>
      </c>
      <c r="G13">
        <f t="shared" si="3"/>
        <v>1311003.361984656</v>
      </c>
      <c r="I13">
        <v>15000</v>
      </c>
      <c r="J13">
        <f t="shared" si="0"/>
        <v>175131.75291820749</v>
      </c>
      <c r="K13">
        <v>500000</v>
      </c>
      <c r="L13">
        <f t="shared" si="4"/>
        <v>5837725.0972735826</v>
      </c>
      <c r="M13">
        <v>25000</v>
      </c>
      <c r="N13">
        <f t="shared" si="5"/>
        <v>291886.25486367918</v>
      </c>
      <c r="O13">
        <v>35000</v>
      </c>
      <c r="P13">
        <f t="shared" si="6"/>
        <v>408640.75680915086</v>
      </c>
      <c r="R13">
        <f t="shared" si="7"/>
        <v>2650081.5556198293</v>
      </c>
      <c r="T13">
        <f t="shared" si="8"/>
        <v>331069.38784999005</v>
      </c>
      <c r="V13">
        <f t="shared" si="9"/>
        <v>1688181.8574649985</v>
      </c>
      <c r="X13">
        <f t="shared" si="10"/>
        <v>111445.38636756282</v>
      </c>
      <c r="Y13">
        <v>30000</v>
      </c>
      <c r="Z13">
        <f t="shared" si="11"/>
        <v>350263.50583641499</v>
      </c>
      <c r="AA13">
        <v>200000</v>
      </c>
      <c r="AB13">
        <f t="shared" si="12"/>
        <v>865449.78362086928</v>
      </c>
    </row>
    <row r="14" spans="2:30" x14ac:dyDescent="0.35">
      <c r="C14">
        <v>12</v>
      </c>
      <c r="G14">
        <f t="shared" si="3"/>
        <v>1323982.2952683039</v>
      </c>
      <c r="I14">
        <v>15000</v>
      </c>
      <c r="J14">
        <f t="shared" si="0"/>
        <v>192014.05727209774</v>
      </c>
      <c r="K14">
        <v>500000</v>
      </c>
      <c r="L14">
        <f t="shared" si="4"/>
        <v>6400468.5757365907</v>
      </c>
      <c r="M14">
        <v>25000</v>
      </c>
      <c r="N14">
        <f t="shared" si="5"/>
        <v>320023.42878682958</v>
      </c>
      <c r="O14">
        <v>35000</v>
      </c>
      <c r="P14">
        <f t="shared" si="6"/>
        <v>448032.80030156142</v>
      </c>
      <c r="R14">
        <f t="shared" si="7"/>
        <v>2676317.3630204657</v>
      </c>
      <c r="T14">
        <f t="shared" si="8"/>
        <v>334346.97478970495</v>
      </c>
      <c r="V14">
        <f t="shared" si="9"/>
        <v>1704894.857853902</v>
      </c>
      <c r="X14">
        <f t="shared" si="10"/>
        <v>112548.6956926017</v>
      </c>
      <c r="Y14">
        <v>30000</v>
      </c>
      <c r="Z14">
        <f t="shared" si="11"/>
        <v>384028.11454419547</v>
      </c>
      <c r="AA14">
        <v>200000</v>
      </c>
      <c r="AB14">
        <f t="shared" si="12"/>
        <v>1075997.7364787159</v>
      </c>
    </row>
    <row r="15" spans="2:30" x14ac:dyDescent="0.35">
      <c r="C15">
        <v>13</v>
      </c>
      <c r="G15">
        <f t="shared" si="3"/>
        <v>1337089.7199914602</v>
      </c>
      <c r="J15">
        <f t="shared" si="0"/>
        <v>193914.99643909151</v>
      </c>
      <c r="K15">
        <v>500000</v>
      </c>
      <c r="L15">
        <f t="shared" si="4"/>
        <v>6968783.2146363826</v>
      </c>
      <c r="M15">
        <v>25000</v>
      </c>
      <c r="N15">
        <f t="shared" si="5"/>
        <v>348439.16073181917</v>
      </c>
      <c r="P15">
        <f t="shared" si="6"/>
        <v>452468.32502454688</v>
      </c>
      <c r="R15">
        <f t="shared" si="7"/>
        <v>2702812.9049143684</v>
      </c>
      <c r="T15">
        <f t="shared" si="8"/>
        <v>337657.00984012301</v>
      </c>
      <c r="V15">
        <f t="shared" si="9"/>
        <v>1721773.3169466557</v>
      </c>
      <c r="X15">
        <f t="shared" si="10"/>
        <v>113662.92777995845</v>
      </c>
      <c r="Y15">
        <v>30000</v>
      </c>
      <c r="Z15">
        <f t="shared" si="11"/>
        <v>418126.99287818302</v>
      </c>
      <c r="AA15">
        <v>200000</v>
      </c>
      <c r="AB15">
        <f t="shared" si="12"/>
        <v>1288630.1140698553</v>
      </c>
    </row>
    <row r="16" spans="2:30" x14ac:dyDescent="0.35">
      <c r="C16">
        <v>14</v>
      </c>
      <c r="G16">
        <f t="shared" si="3"/>
        <v>1350326.9082193756</v>
      </c>
      <c r="J16">
        <f t="shared" si="0"/>
        <v>195834.7549038385</v>
      </c>
      <c r="K16">
        <v>500000</v>
      </c>
      <c r="L16">
        <f t="shared" si="4"/>
        <v>7542724.1684612827</v>
      </c>
      <c r="M16">
        <v>25000</v>
      </c>
      <c r="N16">
        <f t="shared" si="5"/>
        <v>377136.20842306415</v>
      </c>
      <c r="P16">
        <f t="shared" si="6"/>
        <v>456947.76144228992</v>
      </c>
      <c r="R16">
        <f t="shared" si="7"/>
        <v>2729570.7526730206</v>
      </c>
      <c r="T16">
        <f t="shared" si="8"/>
        <v>340999.81423754024</v>
      </c>
      <c r="V16">
        <f t="shared" si="9"/>
        <v>1738818.8727844276</v>
      </c>
      <c r="X16">
        <f t="shared" si="10"/>
        <v>114788.19076498004</v>
      </c>
      <c r="Y16">
        <v>30000</v>
      </c>
      <c r="Z16">
        <f t="shared" si="11"/>
        <v>452563.45010767702</v>
      </c>
      <c r="AA16">
        <v>200000</v>
      </c>
      <c r="AB16">
        <f t="shared" si="12"/>
        <v>1503367.5521991469</v>
      </c>
    </row>
    <row r="17" spans="2:28" x14ac:dyDescent="0.35">
      <c r="C17">
        <v>15</v>
      </c>
      <c r="G17">
        <f t="shared" si="3"/>
        <v>1363695.1446107475</v>
      </c>
      <c r="J17">
        <f t="shared" si="0"/>
        <v>197773.5189773865</v>
      </c>
      <c r="K17">
        <v>500000</v>
      </c>
      <c r="L17">
        <f t="shared" si="4"/>
        <v>8122347.1377290497</v>
      </c>
      <c r="M17">
        <v>25000</v>
      </c>
      <c r="N17">
        <f t="shared" si="5"/>
        <v>406117.35688645247</v>
      </c>
      <c r="P17">
        <f t="shared" si="6"/>
        <v>461471.5442805686</v>
      </c>
      <c r="R17">
        <f t="shared" si="7"/>
        <v>2756593.5031244834</v>
      </c>
      <c r="T17">
        <f t="shared" si="8"/>
        <v>344375.71239849192</v>
      </c>
      <c r="V17">
        <f t="shared" si="9"/>
        <v>1756033.1796249934</v>
      </c>
      <c r="X17">
        <f t="shared" si="10"/>
        <v>115924.59385355335</v>
      </c>
      <c r="Y17">
        <v>30000</v>
      </c>
      <c r="Z17">
        <f t="shared" si="11"/>
        <v>487340.82826374302</v>
      </c>
      <c r="AA17">
        <v>200000</v>
      </c>
      <c r="AB17">
        <f t="shared" si="12"/>
        <v>1720230.8909659185</v>
      </c>
    </row>
    <row r="18" spans="2:28" x14ac:dyDescent="0.35">
      <c r="C18">
        <v>16</v>
      </c>
      <c r="G18">
        <f t="shared" si="3"/>
        <v>1377195.7265423939</v>
      </c>
      <c r="J18">
        <f t="shared" si="0"/>
        <v>199731.47681526263</v>
      </c>
      <c r="K18">
        <v>500000</v>
      </c>
      <c r="L18">
        <f t="shared" si="4"/>
        <v>8707708.3743925672</v>
      </c>
      <c r="M18">
        <v>25000</v>
      </c>
      <c r="N18">
        <f t="shared" si="5"/>
        <v>435385.41871962836</v>
      </c>
      <c r="P18">
        <f t="shared" si="6"/>
        <v>466040.11256894621</v>
      </c>
      <c r="R18">
        <f t="shared" si="7"/>
        <v>2783883.7788054156</v>
      </c>
      <c r="T18">
        <f t="shared" si="8"/>
        <v>347785.031951237</v>
      </c>
      <c r="V18">
        <f t="shared" si="9"/>
        <v>1773417.9081032807</v>
      </c>
      <c r="X18">
        <f t="shared" si="10"/>
        <v>117072.24733270353</v>
      </c>
      <c r="Y18">
        <v>30000</v>
      </c>
      <c r="Z18">
        <f t="shared" si="11"/>
        <v>522462.50246355409</v>
      </c>
      <c r="AA18">
        <v>200000</v>
      </c>
      <c r="AB18">
        <f t="shared" si="12"/>
        <v>1939241.1767864812</v>
      </c>
    </row>
    <row r="19" spans="2:28" x14ac:dyDescent="0.35">
      <c r="C19">
        <v>17</v>
      </c>
      <c r="G19">
        <f t="shared" si="3"/>
        <v>1390829.9642351635</v>
      </c>
      <c r="J19">
        <f t="shared" si="0"/>
        <v>201708.81843573373</v>
      </c>
      <c r="K19">
        <v>500000</v>
      </c>
      <c r="L19">
        <f t="shared" si="4"/>
        <v>9298864.6872990541</v>
      </c>
      <c r="M19">
        <v>25000</v>
      </c>
      <c r="N19">
        <f t="shared" si="5"/>
        <v>464943.23436495266</v>
      </c>
      <c r="P19">
        <f t="shared" si="6"/>
        <v>470653.90968337876</v>
      </c>
      <c r="R19">
        <f t="shared" si="7"/>
        <v>2811444.2282155892</v>
      </c>
      <c r="T19">
        <f t="shared" si="8"/>
        <v>351228.10376755428</v>
      </c>
      <c r="V19">
        <f t="shared" si="9"/>
        <v>1790974.7453935032</v>
      </c>
      <c r="X19">
        <f t="shared" si="10"/>
        <v>118231.26258129728</v>
      </c>
      <c r="Y19">
        <v>30000</v>
      </c>
      <c r="Z19">
        <f t="shared" si="11"/>
        <v>557931.88123794319</v>
      </c>
      <c r="AA19">
        <v>200000</v>
      </c>
      <c r="AB19">
        <f t="shared" si="12"/>
        <v>2160419.6644366677</v>
      </c>
    </row>
    <row r="20" spans="2:28" x14ac:dyDescent="0.35">
      <c r="C20">
        <v>18</v>
      </c>
      <c r="G20">
        <f t="shared" si="3"/>
        <v>1404599.1808810916</v>
      </c>
      <c r="J20">
        <f t="shared" si="0"/>
        <v>203705.73573824749</v>
      </c>
      <c r="K20">
        <v>500000</v>
      </c>
      <c r="L20">
        <f t="shared" si="4"/>
        <v>9895873.4477033149</v>
      </c>
      <c r="M20">
        <v>25000</v>
      </c>
      <c r="N20">
        <f t="shared" si="5"/>
        <v>494793.6723851657</v>
      </c>
      <c r="P20">
        <f t="shared" si="6"/>
        <v>475313.38338924421</v>
      </c>
      <c r="R20">
        <f t="shared" si="7"/>
        <v>2839277.5260749236</v>
      </c>
      <c r="T20">
        <f t="shared" si="8"/>
        <v>354705.26199485303</v>
      </c>
      <c r="V20">
        <f t="shared" si="9"/>
        <v>1808705.395372899</v>
      </c>
      <c r="X20">
        <f t="shared" si="10"/>
        <v>119401.75208085212</v>
      </c>
      <c r="Y20">
        <v>30000</v>
      </c>
      <c r="Z20">
        <f t="shared" si="11"/>
        <v>593752.40686219884</v>
      </c>
      <c r="AA20">
        <v>200000</v>
      </c>
      <c r="AB20">
        <f t="shared" si="12"/>
        <v>2383787.8191145905</v>
      </c>
    </row>
    <row r="21" spans="2:28" x14ac:dyDescent="0.35">
      <c r="C21">
        <v>19</v>
      </c>
      <c r="G21">
        <f t="shared" si="3"/>
        <v>1418504.7127718143</v>
      </c>
      <c r="J21">
        <f t="shared" si="0"/>
        <v>205722.42252205615</v>
      </c>
      <c r="L21">
        <f t="shared" si="4"/>
        <v>9993842.5948355775</v>
      </c>
      <c r="M21">
        <v>25000</v>
      </c>
      <c r="N21">
        <f t="shared" si="5"/>
        <v>524939.62974177883</v>
      </c>
      <c r="P21">
        <f t="shared" si="6"/>
        <v>480018.9858847977</v>
      </c>
      <c r="R21">
        <f t="shared" si="7"/>
        <v>2867386.3735830653</v>
      </c>
      <c r="T21">
        <f t="shared" si="8"/>
        <v>358216.84408860205</v>
      </c>
      <c r="V21">
        <f t="shared" si="9"/>
        <v>1826611.5787870907</v>
      </c>
      <c r="X21">
        <f t="shared" si="10"/>
        <v>120583.82942645256</v>
      </c>
      <c r="Y21">
        <v>30000</v>
      </c>
      <c r="Z21">
        <f t="shared" si="11"/>
        <v>629927.55569013464</v>
      </c>
      <c r="AA21">
        <v>200000</v>
      </c>
      <c r="AB21">
        <f t="shared" si="12"/>
        <v>2609367.3185238251</v>
      </c>
    </row>
    <row r="22" spans="2:28" x14ac:dyDescent="0.35">
      <c r="C22">
        <v>20</v>
      </c>
      <c r="G22">
        <f t="shared" si="3"/>
        <v>1432547.9094282552</v>
      </c>
      <c r="J22">
        <f t="shared" ref="J22:J62" si="13">(I22+J21)+(I22+J21)*$B$3/100</f>
        <v>207759.0745050245</v>
      </c>
      <c r="L22">
        <f t="shared" si="4"/>
        <v>10092781.63652445</v>
      </c>
      <c r="M22">
        <v>25000</v>
      </c>
      <c r="N22">
        <f t="shared" si="5"/>
        <v>555384.03207622247</v>
      </c>
      <c r="P22">
        <f t="shared" si="6"/>
        <v>484771.1738450572</v>
      </c>
      <c r="R22">
        <f t="shared" si="7"/>
        <v>2895773.4986815378</v>
      </c>
      <c r="T22">
        <f t="shared" si="8"/>
        <v>361763.1908450792</v>
      </c>
      <c r="V22">
        <f t="shared" si="9"/>
        <v>1844695.0334170829</v>
      </c>
      <c r="X22">
        <f t="shared" si="10"/>
        <v>121777.60933777444</v>
      </c>
      <c r="Y22">
        <v>30000</v>
      </c>
      <c r="Z22">
        <f t="shared" si="11"/>
        <v>666460.83849146694</v>
      </c>
      <c r="AA22">
        <v>200000</v>
      </c>
      <c r="AB22">
        <f t="shared" si="12"/>
        <v>2837180.0549772112</v>
      </c>
    </row>
    <row r="23" spans="2:28" x14ac:dyDescent="0.35">
      <c r="C23">
        <v>21</v>
      </c>
      <c r="G23">
        <f t="shared" si="3"/>
        <v>1446730.133731595</v>
      </c>
      <c r="J23">
        <f t="shared" si="13"/>
        <v>209815.88934262426</v>
      </c>
      <c r="L23">
        <f t="shared" si="4"/>
        <v>10192700.174726043</v>
      </c>
      <c r="N23">
        <f t="shared" si="5"/>
        <v>560882.33399377705</v>
      </c>
      <c r="P23">
        <f t="shared" si="6"/>
        <v>489570.40846612328</v>
      </c>
      <c r="R23">
        <f t="shared" si="7"/>
        <v>2924441.6563184848</v>
      </c>
      <c r="T23">
        <f t="shared" si="8"/>
        <v>365344.64643444546</v>
      </c>
      <c r="V23">
        <f t="shared" si="9"/>
        <v>1862957.514247912</v>
      </c>
      <c r="X23">
        <f t="shared" si="10"/>
        <v>122983.20767021841</v>
      </c>
      <c r="Y23">
        <v>30000</v>
      </c>
      <c r="Z23">
        <f t="shared" si="11"/>
        <v>703355.80079253251</v>
      </c>
      <c r="AA23">
        <v>200000</v>
      </c>
      <c r="AB23">
        <f t="shared" si="12"/>
        <v>3067248.1375214853</v>
      </c>
    </row>
    <row r="24" spans="2:28" x14ac:dyDescent="0.35">
      <c r="C24">
        <v>22</v>
      </c>
      <c r="J24">
        <f t="shared" si="13"/>
        <v>211893.06664711624</v>
      </c>
      <c r="L24">
        <f t="shared" si="4"/>
        <v>10293607.906455832</v>
      </c>
      <c r="N24">
        <f t="shared" si="5"/>
        <v>566435.06910031545</v>
      </c>
      <c r="P24">
        <f t="shared" si="6"/>
        <v>494417.1555099379</v>
      </c>
      <c r="R24">
        <f t="shared" si="7"/>
        <v>2953393.6287160376</v>
      </c>
      <c r="T24">
        <f t="shared" si="8"/>
        <v>368961.55843414646</v>
      </c>
      <c r="V24">
        <f t="shared" si="9"/>
        <v>1881400.7936389663</v>
      </c>
      <c r="X24">
        <f t="shared" si="10"/>
        <v>124200.74142615357</v>
      </c>
      <c r="Y24">
        <v>30000</v>
      </c>
      <c r="Z24">
        <f t="shared" si="11"/>
        <v>740616.02322037856</v>
      </c>
      <c r="AA24">
        <v>200000</v>
      </c>
      <c r="AB24">
        <f t="shared" si="12"/>
        <v>3299593.8940829481</v>
      </c>
    </row>
    <row r="25" spans="2:28" x14ac:dyDescent="0.35">
      <c r="C25">
        <v>23</v>
      </c>
      <c r="J25">
        <f t="shared" si="13"/>
        <v>213990.80800692269</v>
      </c>
      <c r="L25">
        <f t="shared" si="4"/>
        <v>10395514.624729745</v>
      </c>
      <c r="N25">
        <f t="shared" si="5"/>
        <v>572042.77628440852</v>
      </c>
      <c r="P25">
        <f t="shared" si="6"/>
        <v>499311.88534948631</v>
      </c>
      <c r="R25">
        <f t="shared" si="7"/>
        <v>2982632.2256403263</v>
      </c>
      <c r="T25">
        <f t="shared" si="8"/>
        <v>372614.27786264452</v>
      </c>
      <c r="V25">
        <f t="shared" si="9"/>
        <v>1900026.661495992</v>
      </c>
      <c r="X25">
        <f t="shared" si="10"/>
        <v>125430.32876627249</v>
      </c>
      <c r="Y25">
        <v>30000</v>
      </c>
      <c r="Z25">
        <f t="shared" si="11"/>
        <v>778245.1218502603</v>
      </c>
      <c r="AA25">
        <v>200000</v>
      </c>
      <c r="AB25">
        <f t="shared" si="12"/>
        <v>3534239.8736343691</v>
      </c>
    </row>
    <row r="26" spans="2:28" x14ac:dyDescent="0.35">
      <c r="C26">
        <v>24</v>
      </c>
      <c r="J26">
        <f t="shared" si="13"/>
        <v>216109.31700619121</v>
      </c>
      <c r="L26">
        <f t="shared" si="4"/>
        <v>10498430.219514569</v>
      </c>
      <c r="N26">
        <f t="shared" si="5"/>
        <v>577705.99976962421</v>
      </c>
      <c r="P26">
        <f t="shared" si="6"/>
        <v>504255.07301444624</v>
      </c>
      <c r="R26">
        <f t="shared" si="7"/>
        <v>3012160.2846741653</v>
      </c>
      <c r="T26">
        <f t="shared" si="8"/>
        <v>376303.15921348473</v>
      </c>
      <c r="V26">
        <f t="shared" si="9"/>
        <v>1918836.9254448023</v>
      </c>
      <c r="X26">
        <f t="shared" si="10"/>
        <v>126672.08902105859</v>
      </c>
      <c r="Y26">
        <v>30000</v>
      </c>
      <c r="Z26">
        <f t="shared" si="11"/>
        <v>816246.74855657783</v>
      </c>
      <c r="AA26">
        <v>200000</v>
      </c>
      <c r="AB26">
        <f t="shared" si="12"/>
        <v>3771208.8483833494</v>
      </c>
    </row>
    <row r="27" spans="2:28" x14ac:dyDescent="0.35">
      <c r="C27">
        <v>25</v>
      </c>
      <c r="J27">
        <f t="shared" si="13"/>
        <v>218248.7992445525</v>
      </c>
      <c r="L27">
        <f t="shared" si="4"/>
        <v>10602364.678687764</v>
      </c>
      <c r="N27">
        <f t="shared" si="5"/>
        <v>583425.28916734352</v>
      </c>
      <c r="P27">
        <f t="shared" si="6"/>
        <v>509247.19823728927</v>
      </c>
      <c r="R27">
        <f t="shared" si="7"/>
        <v>3041980.6714924397</v>
      </c>
      <c r="T27">
        <f t="shared" si="8"/>
        <v>380028.56048969825</v>
      </c>
      <c r="V27">
        <f t="shared" si="9"/>
        <v>1937833.4110067058</v>
      </c>
      <c r="X27">
        <f t="shared" si="10"/>
        <v>127926.14270236707</v>
      </c>
      <c r="Y27">
        <v>30000</v>
      </c>
      <c r="Z27">
        <f t="shared" si="11"/>
        <v>854624.59136728791</v>
      </c>
    </row>
    <row r="28" spans="2:28" x14ac:dyDescent="0.35">
      <c r="C28">
        <v>26</v>
      </c>
      <c r="J28">
        <f t="shared" si="13"/>
        <v>220409.46235707356</v>
      </c>
      <c r="L28">
        <f t="shared" si="4"/>
        <v>10707328.089006774</v>
      </c>
      <c r="N28">
        <f t="shared" si="5"/>
        <v>589201.19953010022</v>
      </c>
      <c r="P28">
        <f t="shared" si="6"/>
        <v>514288.74549983843</v>
      </c>
      <c r="R28">
        <f t="shared" si="7"/>
        <v>3072096.2801402151</v>
      </c>
      <c r="T28">
        <f t="shared" si="8"/>
        <v>383790.84323854628</v>
      </c>
      <c r="V28">
        <f t="shared" si="9"/>
        <v>1957017.9617756722</v>
      </c>
      <c r="X28">
        <f t="shared" si="10"/>
        <v>129192.6115151205</v>
      </c>
      <c r="Z28">
        <f t="shared" si="11"/>
        <v>863085.37482182402</v>
      </c>
    </row>
    <row r="29" spans="2:28" x14ac:dyDescent="0.35">
      <c r="C29">
        <v>27</v>
      </c>
      <c r="J29">
        <f t="shared" si="13"/>
        <v>222591.51603440859</v>
      </c>
      <c r="L29">
        <f t="shared" si="4"/>
        <v>10813330.637087941</v>
      </c>
      <c r="N29">
        <f t="shared" si="5"/>
        <v>595034.29140544822</v>
      </c>
      <c r="P29">
        <f t="shared" si="6"/>
        <v>519380.20408028684</v>
      </c>
      <c r="R29">
        <f t="shared" si="7"/>
        <v>3102510.0333136031</v>
      </c>
      <c r="T29">
        <f t="shared" si="8"/>
        <v>387590.37258660787</v>
      </c>
      <c r="V29">
        <f t="shared" si="9"/>
        <v>1976392.4395972514</v>
      </c>
      <c r="X29">
        <f t="shared" si="10"/>
        <v>130471.61836912019</v>
      </c>
      <c r="Z29">
        <f t="shared" si="11"/>
        <v>871629.92003256013</v>
      </c>
    </row>
    <row r="30" spans="2:28" x14ac:dyDescent="0.35">
      <c r="C30">
        <v>28</v>
      </c>
      <c r="J30">
        <f t="shared" si="13"/>
        <v>224795.17204314924</v>
      </c>
      <c r="L30">
        <f t="shared" si="4"/>
        <v>10920382.610395111</v>
      </c>
      <c r="N30">
        <f t="shared" si="5"/>
        <v>600925.1308903622</v>
      </c>
      <c r="P30">
        <f t="shared" si="6"/>
        <v>524522.06810068164</v>
      </c>
      <c r="R30">
        <f t="shared" si="7"/>
        <v>3133224.8826434077</v>
      </c>
      <c r="T30">
        <f t="shared" si="8"/>
        <v>391427.5172752153</v>
      </c>
      <c r="V30">
        <f t="shared" si="9"/>
        <v>1995958.7247492641</v>
      </c>
      <c r="X30">
        <f t="shared" si="10"/>
        <v>131763.28739097447</v>
      </c>
      <c r="Z30">
        <f t="shared" si="11"/>
        <v>880259.05624088249</v>
      </c>
    </row>
    <row r="31" spans="2:28" x14ac:dyDescent="0.35">
      <c r="C31">
        <v>29</v>
      </c>
      <c r="J31">
        <f t="shared" si="13"/>
        <v>227020.64424637641</v>
      </c>
      <c r="L31">
        <f t="shared" si="4"/>
        <v>11028494.398238022</v>
      </c>
      <c r="N31">
        <f t="shared" si="5"/>
        <v>606874.28968617681</v>
      </c>
      <c r="P31">
        <f t="shared" si="6"/>
        <v>529714.83657487843</v>
      </c>
      <c r="R31">
        <f t="shared" si="7"/>
        <v>3164243.8089815774</v>
      </c>
      <c r="T31">
        <f t="shared" si="8"/>
        <v>395302.64969623991</v>
      </c>
      <c r="V31">
        <f t="shared" si="9"/>
        <v>2015718.7161242818</v>
      </c>
      <c r="X31">
        <f t="shared" si="10"/>
        <v>133067.74393614513</v>
      </c>
      <c r="Z31">
        <f t="shared" si="11"/>
        <v>888973.62089766725</v>
      </c>
    </row>
    <row r="32" spans="2:28" x14ac:dyDescent="0.35">
      <c r="B32" t="s">
        <v>85</v>
      </c>
      <c r="C32">
        <v>30</v>
      </c>
      <c r="J32">
        <f t="shared" si="13"/>
        <v>229268.14862441554</v>
      </c>
      <c r="L32">
        <f t="shared" si="4"/>
        <v>11137676.492780577</v>
      </c>
      <c r="N32">
        <f t="shared" si="5"/>
        <v>612882.34515406995</v>
      </c>
      <c r="P32">
        <f t="shared" si="6"/>
        <v>534959.01345696975</v>
      </c>
      <c r="R32">
        <f t="shared" si="7"/>
        <v>3195569.8226904948</v>
      </c>
      <c r="T32">
        <f t="shared" si="8"/>
        <v>399216.1459282327</v>
      </c>
      <c r="V32">
        <f t="shared" si="9"/>
        <v>2035674.3314139121</v>
      </c>
      <c r="X32">
        <f t="shared" si="10"/>
        <v>134385.11460111296</v>
      </c>
      <c r="Z32">
        <f t="shared" si="11"/>
        <v>897774.45974455413</v>
      </c>
    </row>
    <row r="33" spans="3:26" x14ac:dyDescent="0.35">
      <c r="C33">
        <v>31</v>
      </c>
      <c r="J33">
        <f t="shared" si="13"/>
        <v>231537.90329579724</v>
      </c>
      <c r="L33">
        <f t="shared" si="4"/>
        <v>11247939.490059106</v>
      </c>
      <c r="N33">
        <f t="shared" si="5"/>
        <v>618949.88037109526</v>
      </c>
      <c r="P33">
        <f t="shared" si="6"/>
        <v>540255.10769019381</v>
      </c>
      <c r="R33">
        <f t="shared" si="7"/>
        <v>3227205.9639351307</v>
      </c>
      <c r="T33">
        <f t="shared" si="8"/>
        <v>403168.38577292219</v>
      </c>
      <c r="V33">
        <f t="shared" si="9"/>
        <v>2055827.5072949098</v>
      </c>
      <c r="X33">
        <f t="shared" si="10"/>
        <v>135715.52723566399</v>
      </c>
      <c r="Z33">
        <f t="shared" si="11"/>
        <v>906662.42689602519</v>
      </c>
    </row>
    <row r="34" spans="3:26" x14ac:dyDescent="0.35">
      <c r="C34">
        <v>32</v>
      </c>
      <c r="J34">
        <f t="shared" si="13"/>
        <v>233830.12853842563</v>
      </c>
      <c r="L34">
        <f t="shared" si="4"/>
        <v>11359294.091010692</v>
      </c>
      <c r="N34">
        <f t="shared" si="5"/>
        <v>625077.48418676911</v>
      </c>
      <c r="P34">
        <f t="shared" si="6"/>
        <v>545603.63325632678</v>
      </c>
      <c r="R34">
        <f t="shared" si="7"/>
        <v>3259155.3029780886</v>
      </c>
      <c r="T34">
        <f t="shared" si="8"/>
        <v>407159.75279207411</v>
      </c>
      <c r="V34">
        <f t="shared" si="9"/>
        <v>2076180.1996171295</v>
      </c>
      <c r="X34">
        <f t="shared" si="10"/>
        <v>137059.11095529707</v>
      </c>
      <c r="Z34">
        <f t="shared" si="11"/>
        <v>915638.38492229581</v>
      </c>
    </row>
    <row r="35" spans="3:26" x14ac:dyDescent="0.35">
      <c r="C35">
        <v>33</v>
      </c>
      <c r="J35">
        <f t="shared" si="13"/>
        <v>236145.04681095606</v>
      </c>
      <c r="L35">
        <f t="shared" si="4"/>
        <v>11471751.102511697</v>
      </c>
      <c r="N35">
        <f t="shared" si="5"/>
        <v>631265.75128021813</v>
      </c>
      <c r="P35">
        <f t="shared" si="6"/>
        <v>551005.1092255644</v>
      </c>
      <c r="R35">
        <f t="shared" si="7"/>
        <v>3291420.9404775719</v>
      </c>
      <c r="T35">
        <f t="shared" si="8"/>
        <v>411190.63434471563</v>
      </c>
      <c r="V35">
        <f t="shared" si="9"/>
        <v>2096734.383593339</v>
      </c>
      <c r="X35">
        <f t="shared" si="10"/>
        <v>138415.9961537545</v>
      </c>
      <c r="Z35">
        <f t="shared" si="11"/>
        <v>924703.20493302657</v>
      </c>
    </row>
    <row r="36" spans="3:26" x14ac:dyDescent="0.35">
      <c r="C36">
        <v>34</v>
      </c>
      <c r="J36">
        <f t="shared" si="13"/>
        <v>238482.88277438452</v>
      </c>
      <c r="L36">
        <f t="shared" si="4"/>
        <v>11585321.438426562</v>
      </c>
      <c r="N36">
        <f t="shared" si="5"/>
        <v>637515.28221789224</v>
      </c>
      <c r="P36">
        <f t="shared" si="6"/>
        <v>556460.05980689754</v>
      </c>
      <c r="R36">
        <f t="shared" si="7"/>
        <v>3324006.0077883</v>
      </c>
      <c r="T36">
        <f t="shared" si="8"/>
        <v>415261.4216247283</v>
      </c>
      <c r="V36">
        <f t="shared" si="9"/>
        <v>2117492.0539909131</v>
      </c>
      <c r="X36">
        <f t="shared" si="10"/>
        <v>139786.31451567667</v>
      </c>
      <c r="Z36">
        <f t="shared" si="11"/>
        <v>933857.76666186354</v>
      </c>
    </row>
    <row r="37" spans="3:26" x14ac:dyDescent="0.35">
      <c r="C37">
        <v>35</v>
      </c>
      <c r="J37">
        <f t="shared" si="13"/>
        <v>240843.86331385092</v>
      </c>
      <c r="L37">
        <f t="shared" si="4"/>
        <v>11700016.120666984</v>
      </c>
      <c r="N37">
        <f t="shared" si="5"/>
        <v>643826.68351184938</v>
      </c>
      <c r="P37">
        <f t="shared" si="6"/>
        <v>561969.01439898578</v>
      </c>
      <c r="R37">
        <f t="shared" si="7"/>
        <v>3356913.667265404</v>
      </c>
      <c r="T37">
        <f t="shared" si="8"/>
        <v>419372.50969881314</v>
      </c>
      <c r="V37">
        <f t="shared" si="9"/>
        <v>2138455.2253254233</v>
      </c>
      <c r="X37">
        <f t="shared" si="10"/>
        <v>141170.19902938188</v>
      </c>
      <c r="Z37">
        <f t="shared" si="11"/>
        <v>943102.95855181594</v>
      </c>
    </row>
    <row r="38" spans="3:26" x14ac:dyDescent="0.35">
      <c r="C38">
        <v>36</v>
      </c>
      <c r="J38">
        <f t="shared" si="13"/>
        <v>243228.21756065803</v>
      </c>
      <c r="L38">
        <f t="shared" si="4"/>
        <v>11815846.280261587</v>
      </c>
      <c r="N38">
        <f t="shared" si="5"/>
        <v>650200.56767861673</v>
      </c>
      <c r="P38">
        <f t="shared" si="6"/>
        <v>567532.50764153572</v>
      </c>
      <c r="R38">
        <f t="shared" si="7"/>
        <v>3390147.1125713317</v>
      </c>
      <c r="T38">
        <f t="shared" si="8"/>
        <v>423524.29754483141</v>
      </c>
      <c r="V38">
        <f t="shared" si="9"/>
        <v>2159625.9320561448</v>
      </c>
      <c r="X38">
        <f t="shared" si="10"/>
        <v>142567.78399977277</v>
      </c>
      <c r="Z38">
        <f t="shared" si="11"/>
        <v>952439.67784147896</v>
      </c>
    </row>
    <row r="39" spans="3:26" x14ac:dyDescent="0.35">
      <c r="C39">
        <v>37</v>
      </c>
      <c r="J39">
        <f t="shared" si="13"/>
        <v>245636.17691450854</v>
      </c>
      <c r="L39">
        <f t="shared" si="4"/>
        <v>11932823.158436177</v>
      </c>
      <c r="N39">
        <f t="shared" si="5"/>
        <v>656637.55329863506</v>
      </c>
      <c r="P39">
        <f t="shared" si="6"/>
        <v>573151.07946718694</v>
      </c>
      <c r="R39">
        <f t="shared" si="7"/>
        <v>3423709.5689857877</v>
      </c>
      <c r="T39">
        <f t="shared" si="8"/>
        <v>427717.18809052522</v>
      </c>
      <c r="V39">
        <f t="shared" si="9"/>
        <v>2181006.2287835008</v>
      </c>
      <c r="X39">
        <f t="shared" si="10"/>
        <v>143979.20506137054</v>
      </c>
      <c r="Z39">
        <f t="shared" si="11"/>
        <v>961868.83065210958</v>
      </c>
    </row>
    <row r="40" spans="3:26" x14ac:dyDescent="0.35">
      <c r="C40">
        <v>38</v>
      </c>
      <c r="J40">
        <f t="shared" si="13"/>
        <v>248067.97506596218</v>
      </c>
      <c r="L40">
        <f t="shared" si="4"/>
        <v>12050958.107704695</v>
      </c>
      <c r="N40">
        <f t="shared" si="5"/>
        <v>663138.26507629151</v>
      </c>
      <c r="P40">
        <f t="shared" si="6"/>
        <v>578825.27515391214</v>
      </c>
      <c r="R40">
        <f t="shared" si="7"/>
        <v>3457604.2937187469</v>
      </c>
      <c r="T40">
        <f t="shared" si="8"/>
        <v>431951.58825262141</v>
      </c>
      <c r="V40">
        <f t="shared" si="9"/>
        <v>2202598.1904484574</v>
      </c>
      <c r="X40">
        <f t="shared" si="10"/>
        <v>145404.5991914781</v>
      </c>
      <c r="Z40">
        <f t="shared" si="11"/>
        <v>971391.33207556547</v>
      </c>
    </row>
    <row r="41" spans="3:26" x14ac:dyDescent="0.35">
      <c r="C41">
        <v>39</v>
      </c>
      <c r="J41">
        <f t="shared" si="13"/>
        <v>250523.84801911519</v>
      </c>
      <c r="L41">
        <f t="shared" si="4"/>
        <v>12170262.592970971</v>
      </c>
      <c r="N41">
        <f t="shared" si="5"/>
        <v>669703.33390054677</v>
      </c>
      <c r="P41">
        <f t="shared" si="6"/>
        <v>584555.64537793584</v>
      </c>
      <c r="R41">
        <f t="shared" si="7"/>
        <v>3491834.5762265623</v>
      </c>
      <c r="T41">
        <f t="shared" si="8"/>
        <v>436227.90897632239</v>
      </c>
      <c r="V41">
        <f t="shared" si="9"/>
        <v>2224403.912533897</v>
      </c>
      <c r="X41">
        <f t="shared" si="10"/>
        <v>146844.10472347375</v>
      </c>
      <c r="Z41">
        <f t="shared" si="11"/>
        <v>981008.10626311356</v>
      </c>
    </row>
    <row r="42" spans="3:26" x14ac:dyDescent="0.35">
      <c r="C42">
        <v>40</v>
      </c>
      <c r="J42">
        <f t="shared" si="13"/>
        <v>253004.03411450444</v>
      </c>
      <c r="L42">
        <f t="shared" si="4"/>
        <v>12290748.192641383</v>
      </c>
      <c r="N42">
        <f t="shared" si="5"/>
        <v>676333.39690616215</v>
      </c>
      <c r="P42">
        <f t="shared" si="6"/>
        <v>590342.7462671774</v>
      </c>
      <c r="R42">
        <f t="shared" si="7"/>
        <v>3526403.7385312053</v>
      </c>
      <c r="T42">
        <f t="shared" si="8"/>
        <v>440546.56527518795</v>
      </c>
      <c r="V42">
        <f t="shared" si="9"/>
        <v>2246425.5112679824</v>
      </c>
      <c r="X42">
        <f t="shared" si="10"/>
        <v>148297.86136023613</v>
      </c>
      <c r="Z42">
        <f t="shared" si="11"/>
        <v>990720.08651511837</v>
      </c>
    </row>
    <row r="43" spans="3:26" x14ac:dyDescent="0.35">
      <c r="C43">
        <v>41</v>
      </c>
      <c r="J43">
        <f t="shared" si="13"/>
        <v>255508.77405223803</v>
      </c>
      <c r="N43">
        <f t="shared" si="5"/>
        <v>683029.09753553313</v>
      </c>
      <c r="X43">
        <f t="shared" si="10"/>
        <v>149766.01018770246</v>
      </c>
      <c r="Z43">
        <f t="shared" si="11"/>
        <v>1000528.215371618</v>
      </c>
    </row>
    <row r="44" spans="3:26" x14ac:dyDescent="0.35">
      <c r="C44">
        <v>42</v>
      </c>
      <c r="J44">
        <f t="shared" si="13"/>
        <v>258038.31091535519</v>
      </c>
      <c r="N44">
        <f t="shared" si="5"/>
        <v>689791.08560113492</v>
      </c>
      <c r="V44">
        <v>113379832.08209756</v>
      </c>
      <c r="X44">
        <f t="shared" si="10"/>
        <v>151248.69368856071</v>
      </c>
      <c r="Z44">
        <f t="shared" si="11"/>
        <v>1010433.4447037971</v>
      </c>
    </row>
    <row r="45" spans="3:26" x14ac:dyDescent="0.35">
      <c r="C45">
        <v>43</v>
      </c>
      <c r="J45">
        <f t="shared" si="13"/>
        <v>260592.8901934172</v>
      </c>
      <c r="N45">
        <f t="shared" si="5"/>
        <v>696620.01734858612</v>
      </c>
      <c r="X45">
        <f t="shared" si="10"/>
        <v>152746.05575607746</v>
      </c>
      <c r="Z45">
        <f t="shared" si="11"/>
        <v>1020436.7358063647</v>
      </c>
    </row>
    <row r="46" spans="3:26" x14ac:dyDescent="0.35">
      <c r="C46">
        <v>44</v>
      </c>
      <c r="J46">
        <f t="shared" si="13"/>
        <v>263172.75980633206</v>
      </c>
      <c r="N46">
        <f t="shared" si="5"/>
        <v>703516.55552033707</v>
      </c>
      <c r="X46">
        <f t="shared" si="10"/>
        <v>154258.24170806262</v>
      </c>
      <c r="Z46">
        <f t="shared" si="11"/>
        <v>1030539.0594908476</v>
      </c>
    </row>
    <row r="47" spans="3:26" x14ac:dyDescent="0.35">
      <c r="C47">
        <v>45</v>
      </c>
      <c r="J47">
        <f t="shared" si="13"/>
        <v>265778.17012841476</v>
      </c>
      <c r="N47">
        <f t="shared" si="5"/>
        <v>710481.36941998836</v>
      </c>
      <c r="X47">
        <f t="shared" si="10"/>
        <v>155785.39830097245</v>
      </c>
      <c r="Z47">
        <f t="shared" si="11"/>
        <v>1040741.396179807</v>
      </c>
    </row>
    <row r="48" spans="3:26" x14ac:dyDescent="0.35">
      <c r="C48">
        <v>46</v>
      </c>
      <c r="J48">
        <f t="shared" si="13"/>
        <v>268409.37401268608</v>
      </c>
      <c r="N48">
        <f t="shared" si="5"/>
        <v>717515.13497724629</v>
      </c>
      <c r="X48">
        <f t="shared" si="10"/>
        <v>157327.67374415207</v>
      </c>
      <c r="Z48">
        <f t="shared" si="11"/>
        <v>1051044.736001987</v>
      </c>
    </row>
    <row r="49" spans="3:26" x14ac:dyDescent="0.35">
      <c r="C49">
        <v>47</v>
      </c>
      <c r="J49">
        <f t="shared" si="13"/>
        <v>271066.62681541167</v>
      </c>
      <c r="N49">
        <f t="shared" si="5"/>
        <v>724618.53481352108</v>
      </c>
      <c r="X49">
        <f t="shared" si="10"/>
        <v>158885.21771421918</v>
      </c>
      <c r="Z49">
        <f t="shared" si="11"/>
        <v>1061450.0788884067</v>
      </c>
    </row>
    <row r="50" spans="3:26" x14ac:dyDescent="0.35">
      <c r="C50">
        <v>48</v>
      </c>
      <c r="J50">
        <f t="shared" si="13"/>
        <v>273750.18642088422</v>
      </c>
      <c r="N50">
        <f t="shared" si="5"/>
        <v>731792.2583081749</v>
      </c>
      <c r="X50">
        <f t="shared" si="10"/>
        <v>160458.18136958996</v>
      </c>
      <c r="Z50">
        <f t="shared" si="11"/>
        <v>1071958.434669402</v>
      </c>
    </row>
    <row r="51" spans="3:26" x14ac:dyDescent="0.35">
      <c r="C51">
        <v>49</v>
      </c>
      <c r="J51">
        <f t="shared" si="13"/>
        <v>276460.31326645095</v>
      </c>
      <c r="N51">
        <f t="shared" si="5"/>
        <v>739037.00166542584</v>
      </c>
      <c r="X51">
        <f t="shared" si="10"/>
        <v>162046.71736514891</v>
      </c>
      <c r="Z51">
        <f t="shared" si="11"/>
        <v>1082570.8231726291</v>
      </c>
    </row>
    <row r="52" spans="3:26" x14ac:dyDescent="0.35">
      <c r="C52">
        <v>50</v>
      </c>
      <c r="J52">
        <f t="shared" si="13"/>
        <v>279197.27036778879</v>
      </c>
      <c r="N52">
        <f t="shared" si="5"/>
        <v>746353.46798191359</v>
      </c>
      <c r="X52">
        <f t="shared" si="10"/>
        <v>163650.9798670639</v>
      </c>
      <c r="Z52">
        <f t="shared" si="11"/>
        <v>1093288.2743220381</v>
      </c>
    </row>
    <row r="53" spans="3:26" x14ac:dyDescent="0.35">
      <c r="C53">
        <v>51</v>
      </c>
      <c r="J53">
        <f t="shared" si="13"/>
        <v>281961.3233444299</v>
      </c>
      <c r="N53">
        <f t="shared" si="5"/>
        <v>753742.3673149345</v>
      </c>
      <c r="X53">
        <f t="shared" si="10"/>
        <v>165271.12456774784</v>
      </c>
      <c r="Z53">
        <f t="shared" si="11"/>
        <v>1104111.8282378262</v>
      </c>
    </row>
    <row r="54" spans="3:26" x14ac:dyDescent="0.35">
      <c r="C54">
        <v>52</v>
      </c>
      <c r="J54">
        <f t="shared" si="13"/>
        <v>284752.74044553976</v>
      </c>
      <c r="N54">
        <f>(M54+N53)+(M54+N53)*$B$3/100</f>
        <v>761204.41675135237</v>
      </c>
      <c r="X54">
        <f t="shared" si="10"/>
        <v>166907.30870096854</v>
      </c>
      <c r="Z54">
        <f t="shared" si="11"/>
        <v>1115042.5353373808</v>
      </c>
    </row>
    <row r="55" spans="3:26" x14ac:dyDescent="0.35">
      <c r="C55">
        <v>53</v>
      </c>
      <c r="J55">
        <f t="shared" si="13"/>
        <v>287571.79257595062</v>
      </c>
      <c r="X55">
        <f t="shared" si="10"/>
        <v>168559.69105710814</v>
      </c>
      <c r="Z55">
        <f t="shared" si="11"/>
        <v>1126081.4564372208</v>
      </c>
    </row>
    <row r="56" spans="3:26" x14ac:dyDescent="0.35">
      <c r="C56">
        <v>54</v>
      </c>
      <c r="J56">
        <f t="shared" si="13"/>
        <v>290418.75332245254</v>
      </c>
      <c r="X56">
        <f t="shared" si="10"/>
        <v>170228.43199857351</v>
      </c>
      <c r="Z56">
        <f t="shared" si="11"/>
        <v>1137229.6628559493</v>
      </c>
    </row>
    <row r="57" spans="3:26" x14ac:dyDescent="0.35">
      <c r="C57">
        <v>55</v>
      </c>
      <c r="J57">
        <f t="shared" si="13"/>
        <v>293293.89898034482</v>
      </c>
      <c r="X57">
        <f t="shared" si="10"/>
        <v>171913.69347535938</v>
      </c>
      <c r="Z57">
        <f t="shared" si="11"/>
        <v>1148488.2365182231</v>
      </c>
    </row>
    <row r="58" spans="3:26" x14ac:dyDescent="0.35">
      <c r="C58">
        <v>56</v>
      </c>
      <c r="J58">
        <f t="shared" si="13"/>
        <v>296197.50858025026</v>
      </c>
      <c r="X58">
        <f t="shared" si="10"/>
        <v>173615.63904076544</v>
      </c>
      <c r="Z58">
        <f t="shared" si="11"/>
        <v>1159858.2700597534</v>
      </c>
    </row>
    <row r="59" spans="3:26" x14ac:dyDescent="0.35">
      <c r="C59">
        <v>57</v>
      </c>
      <c r="J59">
        <f t="shared" si="13"/>
        <v>299129.86391519476</v>
      </c>
      <c r="X59">
        <f t="shared" si="10"/>
        <v>175334.43386726902</v>
      </c>
      <c r="Z59">
        <f t="shared" si="11"/>
        <v>1171340.8669333451</v>
      </c>
    </row>
    <row r="60" spans="3:26" x14ac:dyDescent="0.35">
      <c r="C60">
        <v>58</v>
      </c>
      <c r="J60">
        <f t="shared" si="13"/>
        <v>302091.24956795521</v>
      </c>
      <c r="Z60">
        <f t="shared" si="11"/>
        <v>1182937.1415159851</v>
      </c>
    </row>
    <row r="61" spans="3:26" x14ac:dyDescent="0.35">
      <c r="C61">
        <v>59</v>
      </c>
      <c r="J61">
        <f t="shared" si="13"/>
        <v>305081.95293867798</v>
      </c>
      <c r="Z61">
        <f t="shared" si="11"/>
        <v>1194648.2192169933</v>
      </c>
    </row>
    <row r="62" spans="3:26" x14ac:dyDescent="0.35">
      <c r="C62">
        <v>60</v>
      </c>
      <c r="J62">
        <f t="shared" si="13"/>
        <v>308102.2642727709</v>
      </c>
      <c r="Z62">
        <f t="shared" si="11"/>
        <v>1206475.2365872415</v>
      </c>
    </row>
    <row r="63" spans="3:26" x14ac:dyDescent="0.35">
      <c r="C63">
        <v>61</v>
      </c>
    </row>
    <row r="64" spans="3:26" x14ac:dyDescent="0.35">
      <c r="C64">
        <v>62</v>
      </c>
    </row>
    <row r="65" spans="3:3" x14ac:dyDescent="0.35">
      <c r="C65">
        <v>63</v>
      </c>
    </row>
    <row r="66" spans="3:3" x14ac:dyDescent="0.35">
      <c r="C66">
        <v>64</v>
      </c>
    </row>
    <row r="67" spans="3:3" x14ac:dyDescent="0.35">
      <c r="C67">
        <v>65</v>
      </c>
    </row>
    <row r="68" spans="3:3" x14ac:dyDescent="0.35">
      <c r="C68">
        <v>66</v>
      </c>
    </row>
    <row r="69" spans="3:3" x14ac:dyDescent="0.35">
      <c r="C69">
        <v>67</v>
      </c>
    </row>
    <row r="70" spans="3:3" x14ac:dyDescent="0.35">
      <c r="C70">
        <v>68</v>
      </c>
    </row>
    <row r="71" spans="3:3" x14ac:dyDescent="0.35">
      <c r="C71">
        <v>69</v>
      </c>
    </row>
    <row r="72" spans="3:3" x14ac:dyDescent="0.35">
      <c r="C72">
        <v>70</v>
      </c>
    </row>
    <row r="73" spans="3:3" x14ac:dyDescent="0.35">
      <c r="C73">
        <v>71</v>
      </c>
    </row>
    <row r="74" spans="3:3" x14ac:dyDescent="0.35">
      <c r="C74">
        <v>72</v>
      </c>
    </row>
    <row r="75" spans="3:3" x14ac:dyDescent="0.35">
      <c r="C75">
        <v>73</v>
      </c>
    </row>
    <row r="76" spans="3:3" x14ac:dyDescent="0.35">
      <c r="C76">
        <v>74</v>
      </c>
    </row>
    <row r="77" spans="3:3" x14ac:dyDescent="0.35">
      <c r="C77">
        <v>75</v>
      </c>
    </row>
    <row r="78" spans="3:3" x14ac:dyDescent="0.35">
      <c r="C78">
        <v>76</v>
      </c>
    </row>
    <row r="79" spans="3:3" x14ac:dyDescent="0.35">
      <c r="C79">
        <v>77</v>
      </c>
    </row>
    <row r="80" spans="3:3" x14ac:dyDescent="0.35">
      <c r="C80">
        <v>78</v>
      </c>
    </row>
    <row r="81" spans="3:3" x14ac:dyDescent="0.35">
      <c r="C81">
        <v>79</v>
      </c>
    </row>
    <row r="82" spans="3:3" x14ac:dyDescent="0.35">
      <c r="C82">
        <v>80</v>
      </c>
    </row>
    <row r="83" spans="3:3" x14ac:dyDescent="0.35">
      <c r="C83">
        <v>81</v>
      </c>
    </row>
    <row r="84" spans="3:3" x14ac:dyDescent="0.35">
      <c r="C84">
        <v>82</v>
      </c>
    </row>
    <row r="85" spans="3:3" x14ac:dyDescent="0.35">
      <c r="C85">
        <v>83</v>
      </c>
    </row>
    <row r="86" spans="3:3" x14ac:dyDescent="0.35">
      <c r="C86">
        <v>84</v>
      </c>
    </row>
    <row r="87" spans="3:3" x14ac:dyDescent="0.35">
      <c r="C87">
        <v>85</v>
      </c>
    </row>
    <row r="88" spans="3:3" x14ac:dyDescent="0.35">
      <c r="C88">
        <v>86</v>
      </c>
    </row>
    <row r="89" spans="3:3" x14ac:dyDescent="0.35">
      <c r="C89">
        <v>87</v>
      </c>
    </row>
    <row r="90" spans="3:3" x14ac:dyDescent="0.35">
      <c r="C90">
        <v>88</v>
      </c>
    </row>
    <row r="91" spans="3:3" x14ac:dyDescent="0.35">
      <c r="C91">
        <v>89</v>
      </c>
    </row>
    <row r="92" spans="3:3" x14ac:dyDescent="0.35">
      <c r="C92">
        <v>90</v>
      </c>
    </row>
    <row r="93" spans="3:3" x14ac:dyDescent="0.35">
      <c r="C93">
        <v>91</v>
      </c>
    </row>
    <row r="94" spans="3:3" x14ac:dyDescent="0.35">
      <c r="C94">
        <v>92</v>
      </c>
    </row>
    <row r="95" spans="3:3" x14ac:dyDescent="0.35">
      <c r="C95">
        <v>93</v>
      </c>
    </row>
    <row r="96" spans="3:3" x14ac:dyDescent="0.35">
      <c r="C96">
        <v>94</v>
      </c>
    </row>
    <row r="97" spans="3:3" x14ac:dyDescent="0.35">
      <c r="C97">
        <v>95</v>
      </c>
    </row>
    <row r="98" spans="3:3" x14ac:dyDescent="0.35">
      <c r="C98">
        <v>96</v>
      </c>
    </row>
    <row r="99" spans="3:3" x14ac:dyDescent="0.35">
      <c r="C99">
        <v>97</v>
      </c>
    </row>
    <row r="100" spans="3:3" x14ac:dyDescent="0.35">
      <c r="C100">
        <v>98</v>
      </c>
    </row>
    <row r="101" spans="3:3" x14ac:dyDescent="0.35">
      <c r="C101">
        <v>99</v>
      </c>
    </row>
    <row r="102" spans="3:3" x14ac:dyDescent="0.35">
      <c r="C102">
        <v>100</v>
      </c>
    </row>
    <row r="103" spans="3:3" x14ac:dyDescent="0.35">
      <c r="C103">
        <v>101</v>
      </c>
    </row>
    <row r="104" spans="3:3" x14ac:dyDescent="0.35">
      <c r="C104">
        <v>102</v>
      </c>
    </row>
    <row r="105" spans="3:3" x14ac:dyDescent="0.35">
      <c r="C105">
        <v>103</v>
      </c>
    </row>
    <row r="106" spans="3:3" x14ac:dyDescent="0.35">
      <c r="C106">
        <v>104</v>
      </c>
    </row>
    <row r="107" spans="3:3" x14ac:dyDescent="0.35">
      <c r="C107">
        <v>105</v>
      </c>
    </row>
    <row r="108" spans="3:3" x14ac:dyDescent="0.35">
      <c r="C108">
        <v>106</v>
      </c>
    </row>
    <row r="109" spans="3:3" x14ac:dyDescent="0.35">
      <c r="C109">
        <v>107</v>
      </c>
    </row>
    <row r="110" spans="3:3" x14ac:dyDescent="0.35">
      <c r="C110">
        <v>108</v>
      </c>
    </row>
    <row r="111" spans="3:3" x14ac:dyDescent="0.35">
      <c r="C111">
        <v>109</v>
      </c>
    </row>
    <row r="112" spans="3:3" x14ac:dyDescent="0.35">
      <c r="C112">
        <v>110</v>
      </c>
    </row>
    <row r="113" spans="3:3" x14ac:dyDescent="0.35">
      <c r="C113">
        <v>111</v>
      </c>
    </row>
    <row r="114" spans="3:3" x14ac:dyDescent="0.35">
      <c r="C114">
        <v>112</v>
      </c>
    </row>
    <row r="115" spans="3:3" x14ac:dyDescent="0.35">
      <c r="C115">
        <v>113</v>
      </c>
    </row>
    <row r="116" spans="3:3" x14ac:dyDescent="0.35">
      <c r="C116">
        <v>114</v>
      </c>
    </row>
    <row r="117" spans="3:3" x14ac:dyDescent="0.35">
      <c r="C117">
        <v>115</v>
      </c>
    </row>
    <row r="118" spans="3:3" x14ac:dyDescent="0.35">
      <c r="C118">
        <v>116</v>
      </c>
    </row>
    <row r="119" spans="3:3" x14ac:dyDescent="0.35">
      <c r="C119">
        <v>117</v>
      </c>
    </row>
    <row r="120" spans="3:3" x14ac:dyDescent="0.35">
      <c r="C120">
        <v>118</v>
      </c>
    </row>
    <row r="121" spans="3:3" x14ac:dyDescent="0.35">
      <c r="C121">
        <v>119</v>
      </c>
    </row>
    <row r="122" spans="3:3" x14ac:dyDescent="0.35">
      <c r="C122">
        <v>120</v>
      </c>
    </row>
    <row r="123" spans="3:3" x14ac:dyDescent="0.35">
      <c r="C123">
        <v>121</v>
      </c>
    </row>
    <row r="124" spans="3:3" x14ac:dyDescent="0.35">
      <c r="C124">
        <v>122</v>
      </c>
    </row>
    <row r="125" spans="3:3" x14ac:dyDescent="0.35">
      <c r="C125">
        <v>123</v>
      </c>
    </row>
    <row r="126" spans="3:3" x14ac:dyDescent="0.35">
      <c r="C126">
        <v>124</v>
      </c>
    </row>
    <row r="127" spans="3:3" x14ac:dyDescent="0.35">
      <c r="C127">
        <v>125</v>
      </c>
    </row>
    <row r="128" spans="3:3" x14ac:dyDescent="0.35">
      <c r="C128">
        <v>126</v>
      </c>
    </row>
    <row r="129" spans="3:3" x14ac:dyDescent="0.35">
      <c r="C129">
        <v>127</v>
      </c>
    </row>
    <row r="130" spans="3:3" x14ac:dyDescent="0.35">
      <c r="C130">
        <v>128</v>
      </c>
    </row>
    <row r="131" spans="3:3" x14ac:dyDescent="0.35">
      <c r="C131">
        <v>129</v>
      </c>
    </row>
    <row r="132" spans="3:3" x14ac:dyDescent="0.35">
      <c r="C132">
        <v>130</v>
      </c>
    </row>
    <row r="133" spans="3:3" x14ac:dyDescent="0.35">
      <c r="C133">
        <v>131</v>
      </c>
    </row>
    <row r="134" spans="3:3" x14ac:dyDescent="0.35">
      <c r="C134">
        <v>132</v>
      </c>
    </row>
    <row r="135" spans="3:3" x14ac:dyDescent="0.35">
      <c r="C135">
        <v>133</v>
      </c>
    </row>
    <row r="136" spans="3:3" x14ac:dyDescent="0.35">
      <c r="C136">
        <v>134</v>
      </c>
    </row>
    <row r="137" spans="3:3" x14ac:dyDescent="0.35">
      <c r="C137">
        <v>135</v>
      </c>
    </row>
    <row r="138" spans="3:3" x14ac:dyDescent="0.35">
      <c r="C138">
        <v>136</v>
      </c>
    </row>
    <row r="139" spans="3:3" x14ac:dyDescent="0.35">
      <c r="C139">
        <v>137</v>
      </c>
    </row>
    <row r="140" spans="3:3" x14ac:dyDescent="0.35">
      <c r="C140">
        <v>138</v>
      </c>
    </row>
    <row r="141" spans="3:3" x14ac:dyDescent="0.35">
      <c r="C141">
        <v>139</v>
      </c>
    </row>
    <row r="142" spans="3:3" x14ac:dyDescent="0.35">
      <c r="C142">
        <v>140</v>
      </c>
    </row>
    <row r="143" spans="3:3" x14ac:dyDescent="0.35">
      <c r="C143">
        <v>141</v>
      </c>
    </row>
    <row r="144" spans="3:3" x14ac:dyDescent="0.35">
      <c r="C144">
        <v>142</v>
      </c>
    </row>
    <row r="145" spans="3:3" x14ac:dyDescent="0.35">
      <c r="C145">
        <v>143</v>
      </c>
    </row>
    <row r="146" spans="3:3" x14ac:dyDescent="0.35">
      <c r="C146">
        <v>144</v>
      </c>
    </row>
    <row r="147" spans="3:3" x14ac:dyDescent="0.35">
      <c r="C147">
        <v>145</v>
      </c>
    </row>
    <row r="148" spans="3:3" x14ac:dyDescent="0.35">
      <c r="C148">
        <v>146</v>
      </c>
    </row>
    <row r="149" spans="3:3" x14ac:dyDescent="0.35">
      <c r="C149">
        <v>147</v>
      </c>
    </row>
    <row r="150" spans="3:3" x14ac:dyDescent="0.35">
      <c r="C150">
        <v>148</v>
      </c>
    </row>
    <row r="151" spans="3:3" x14ac:dyDescent="0.35">
      <c r="C151">
        <v>149</v>
      </c>
    </row>
    <row r="152" spans="3:3" x14ac:dyDescent="0.35">
      <c r="C152">
        <v>150</v>
      </c>
    </row>
    <row r="153" spans="3:3" x14ac:dyDescent="0.35">
      <c r="C153">
        <v>151</v>
      </c>
    </row>
    <row r="154" spans="3:3" x14ac:dyDescent="0.35">
      <c r="C154">
        <v>152</v>
      </c>
    </row>
    <row r="155" spans="3:3" x14ac:dyDescent="0.35">
      <c r="C155">
        <v>153</v>
      </c>
    </row>
    <row r="156" spans="3:3" x14ac:dyDescent="0.35">
      <c r="C156">
        <v>154</v>
      </c>
    </row>
    <row r="157" spans="3:3" x14ac:dyDescent="0.35">
      <c r="C157">
        <v>155</v>
      </c>
    </row>
    <row r="158" spans="3:3" x14ac:dyDescent="0.35">
      <c r="C158">
        <v>156</v>
      </c>
    </row>
    <row r="159" spans="3:3" x14ac:dyDescent="0.35">
      <c r="C159">
        <v>157</v>
      </c>
    </row>
    <row r="160" spans="3:3" x14ac:dyDescent="0.35">
      <c r="C160">
        <v>158</v>
      </c>
    </row>
    <row r="161" spans="3:3" x14ac:dyDescent="0.35">
      <c r="C161">
        <v>159</v>
      </c>
    </row>
    <row r="162" spans="3:3" x14ac:dyDescent="0.35">
      <c r="C162">
        <v>160</v>
      </c>
    </row>
    <row r="163" spans="3:3" x14ac:dyDescent="0.35">
      <c r="C163">
        <v>161</v>
      </c>
    </row>
    <row r="164" spans="3:3" x14ac:dyDescent="0.35">
      <c r="C164">
        <v>162</v>
      </c>
    </row>
    <row r="165" spans="3:3" x14ac:dyDescent="0.35">
      <c r="C165">
        <v>163</v>
      </c>
    </row>
    <row r="166" spans="3:3" x14ac:dyDescent="0.35">
      <c r="C166">
        <v>164</v>
      </c>
    </row>
    <row r="167" spans="3:3" x14ac:dyDescent="0.35">
      <c r="C167">
        <v>165</v>
      </c>
    </row>
    <row r="168" spans="3:3" x14ac:dyDescent="0.35">
      <c r="C168">
        <v>166</v>
      </c>
    </row>
    <row r="169" spans="3:3" x14ac:dyDescent="0.35">
      <c r="C169">
        <v>167</v>
      </c>
    </row>
    <row r="170" spans="3:3" x14ac:dyDescent="0.35">
      <c r="C170">
        <v>168</v>
      </c>
    </row>
    <row r="171" spans="3:3" x14ac:dyDescent="0.35">
      <c r="C171">
        <v>169</v>
      </c>
    </row>
    <row r="172" spans="3:3" x14ac:dyDescent="0.35">
      <c r="C172">
        <v>170</v>
      </c>
    </row>
    <row r="173" spans="3:3" x14ac:dyDescent="0.35">
      <c r="C173">
        <v>171</v>
      </c>
    </row>
    <row r="174" spans="3:3" x14ac:dyDescent="0.35">
      <c r="C174">
        <v>172</v>
      </c>
    </row>
    <row r="175" spans="3:3" x14ac:dyDescent="0.35">
      <c r="C175">
        <v>173</v>
      </c>
    </row>
    <row r="176" spans="3:3" x14ac:dyDescent="0.35">
      <c r="C176">
        <v>174</v>
      </c>
    </row>
    <row r="177" spans="3:3" x14ac:dyDescent="0.35">
      <c r="C177">
        <v>175</v>
      </c>
    </row>
    <row r="178" spans="3:3" x14ac:dyDescent="0.35">
      <c r="C178">
        <v>176</v>
      </c>
    </row>
    <row r="179" spans="3:3" x14ac:dyDescent="0.35">
      <c r="C179">
        <v>177</v>
      </c>
    </row>
    <row r="180" spans="3:3" x14ac:dyDescent="0.35">
      <c r="C180">
        <v>178</v>
      </c>
    </row>
    <row r="181" spans="3:3" x14ac:dyDescent="0.35">
      <c r="C181">
        <v>179</v>
      </c>
    </row>
    <row r="182" spans="3:3" x14ac:dyDescent="0.35">
      <c r="C182">
        <v>180</v>
      </c>
    </row>
    <row r="183" spans="3:3" x14ac:dyDescent="0.35">
      <c r="C183">
        <v>181</v>
      </c>
    </row>
    <row r="184" spans="3:3" x14ac:dyDescent="0.35">
      <c r="C184">
        <v>182</v>
      </c>
    </row>
    <row r="185" spans="3:3" x14ac:dyDescent="0.35">
      <c r="C185">
        <v>183</v>
      </c>
    </row>
    <row r="186" spans="3:3" x14ac:dyDescent="0.35">
      <c r="C186">
        <v>184</v>
      </c>
    </row>
    <row r="187" spans="3:3" x14ac:dyDescent="0.35">
      <c r="C187">
        <v>185</v>
      </c>
    </row>
    <row r="188" spans="3:3" x14ac:dyDescent="0.35">
      <c r="C188">
        <v>186</v>
      </c>
    </row>
    <row r="189" spans="3:3" x14ac:dyDescent="0.35">
      <c r="C189">
        <v>187</v>
      </c>
    </row>
    <row r="190" spans="3:3" x14ac:dyDescent="0.35">
      <c r="C190">
        <v>188</v>
      </c>
    </row>
    <row r="191" spans="3:3" x14ac:dyDescent="0.35">
      <c r="C191">
        <v>189</v>
      </c>
    </row>
    <row r="192" spans="3:3" x14ac:dyDescent="0.35">
      <c r="C192">
        <v>190</v>
      </c>
    </row>
    <row r="193" spans="3:3" x14ac:dyDescent="0.35">
      <c r="C193">
        <v>191</v>
      </c>
    </row>
    <row r="194" spans="3:3" x14ac:dyDescent="0.35">
      <c r="C194">
        <v>192</v>
      </c>
    </row>
    <row r="195" spans="3:3" x14ac:dyDescent="0.35">
      <c r="C195">
        <v>193</v>
      </c>
    </row>
    <row r="196" spans="3:3" x14ac:dyDescent="0.35">
      <c r="C196">
        <v>194</v>
      </c>
    </row>
    <row r="197" spans="3:3" x14ac:dyDescent="0.35">
      <c r="C197">
        <v>195</v>
      </c>
    </row>
    <row r="198" spans="3:3" x14ac:dyDescent="0.35">
      <c r="C198">
        <v>196</v>
      </c>
    </row>
    <row r="199" spans="3:3" x14ac:dyDescent="0.35">
      <c r="C199">
        <v>197</v>
      </c>
    </row>
    <row r="200" spans="3:3" x14ac:dyDescent="0.35">
      <c r="C200">
        <v>198</v>
      </c>
    </row>
    <row r="201" spans="3:3" x14ac:dyDescent="0.35">
      <c r="C201">
        <v>199</v>
      </c>
    </row>
    <row r="202" spans="3:3" x14ac:dyDescent="0.35">
      <c r="C202">
        <v>200</v>
      </c>
    </row>
    <row r="203" spans="3:3" x14ac:dyDescent="0.35">
      <c r="C203">
        <v>201</v>
      </c>
    </row>
    <row r="204" spans="3:3" x14ac:dyDescent="0.35">
      <c r="C204">
        <v>202</v>
      </c>
    </row>
    <row r="205" spans="3:3" x14ac:dyDescent="0.35">
      <c r="C205">
        <v>203</v>
      </c>
    </row>
    <row r="206" spans="3:3" x14ac:dyDescent="0.35">
      <c r="C206">
        <v>204</v>
      </c>
    </row>
    <row r="207" spans="3:3" x14ac:dyDescent="0.35">
      <c r="C207">
        <v>205</v>
      </c>
    </row>
    <row r="208" spans="3:3" x14ac:dyDescent="0.35">
      <c r="C208">
        <v>206</v>
      </c>
    </row>
    <row r="209" spans="3:3" x14ac:dyDescent="0.35">
      <c r="C209">
        <v>207</v>
      </c>
    </row>
    <row r="210" spans="3:3" x14ac:dyDescent="0.35">
      <c r="C210">
        <v>208</v>
      </c>
    </row>
    <row r="211" spans="3:3" x14ac:dyDescent="0.35">
      <c r="C211">
        <v>209</v>
      </c>
    </row>
    <row r="212" spans="3:3" x14ac:dyDescent="0.35">
      <c r="C212">
        <v>210</v>
      </c>
    </row>
    <row r="213" spans="3:3" x14ac:dyDescent="0.35">
      <c r="C213">
        <v>211</v>
      </c>
    </row>
    <row r="214" spans="3:3" x14ac:dyDescent="0.35">
      <c r="C214">
        <v>212</v>
      </c>
    </row>
    <row r="215" spans="3:3" x14ac:dyDescent="0.35">
      <c r="C215">
        <v>213</v>
      </c>
    </row>
    <row r="216" spans="3:3" x14ac:dyDescent="0.35">
      <c r="C216">
        <v>214</v>
      </c>
    </row>
    <row r="217" spans="3:3" x14ac:dyDescent="0.35">
      <c r="C217">
        <v>215</v>
      </c>
    </row>
    <row r="218" spans="3:3" x14ac:dyDescent="0.35">
      <c r="C218">
        <v>216</v>
      </c>
    </row>
    <row r="219" spans="3:3" x14ac:dyDescent="0.35">
      <c r="C219">
        <v>217</v>
      </c>
    </row>
    <row r="220" spans="3:3" x14ac:dyDescent="0.35">
      <c r="C220">
        <v>218</v>
      </c>
    </row>
    <row r="221" spans="3:3" x14ac:dyDescent="0.35">
      <c r="C221">
        <v>219</v>
      </c>
    </row>
    <row r="222" spans="3:3" x14ac:dyDescent="0.35">
      <c r="C222">
        <v>220</v>
      </c>
    </row>
    <row r="223" spans="3:3" x14ac:dyDescent="0.35">
      <c r="C223">
        <v>221</v>
      </c>
    </row>
    <row r="224" spans="3:3" x14ac:dyDescent="0.35">
      <c r="C224">
        <v>222</v>
      </c>
    </row>
    <row r="225" spans="3:3" x14ac:dyDescent="0.35">
      <c r="C225">
        <v>223</v>
      </c>
    </row>
    <row r="226" spans="3:3" x14ac:dyDescent="0.35">
      <c r="C226">
        <v>224</v>
      </c>
    </row>
    <row r="227" spans="3:3" x14ac:dyDescent="0.35">
      <c r="C227">
        <v>225</v>
      </c>
    </row>
    <row r="228" spans="3:3" x14ac:dyDescent="0.35">
      <c r="C228">
        <v>226</v>
      </c>
    </row>
    <row r="229" spans="3:3" x14ac:dyDescent="0.35">
      <c r="C229">
        <v>227</v>
      </c>
    </row>
    <row r="230" spans="3:3" x14ac:dyDescent="0.35">
      <c r="C230">
        <v>228</v>
      </c>
    </row>
    <row r="231" spans="3:3" x14ac:dyDescent="0.35">
      <c r="C231">
        <v>229</v>
      </c>
    </row>
    <row r="232" spans="3:3" x14ac:dyDescent="0.35">
      <c r="C232">
        <v>230</v>
      </c>
    </row>
    <row r="233" spans="3:3" x14ac:dyDescent="0.35">
      <c r="C233">
        <v>231</v>
      </c>
    </row>
    <row r="234" spans="3:3" x14ac:dyDescent="0.35">
      <c r="C234">
        <v>232</v>
      </c>
    </row>
    <row r="235" spans="3:3" x14ac:dyDescent="0.35">
      <c r="C235">
        <v>233</v>
      </c>
    </row>
    <row r="236" spans="3:3" x14ac:dyDescent="0.35">
      <c r="C236">
        <v>234</v>
      </c>
    </row>
    <row r="237" spans="3:3" x14ac:dyDescent="0.35">
      <c r="C237">
        <v>235</v>
      </c>
    </row>
    <row r="238" spans="3:3" x14ac:dyDescent="0.35">
      <c r="C238">
        <v>236</v>
      </c>
    </row>
    <row r="239" spans="3:3" x14ac:dyDescent="0.35">
      <c r="C239">
        <v>237</v>
      </c>
    </row>
    <row r="240" spans="3:3" x14ac:dyDescent="0.35">
      <c r="C240">
        <v>238</v>
      </c>
    </row>
    <row r="241" spans="3:3" x14ac:dyDescent="0.35">
      <c r="C241">
        <v>239</v>
      </c>
    </row>
    <row r="242" spans="3:3" x14ac:dyDescent="0.35">
      <c r="C242">
        <v>240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309F-9428-4CFD-B439-AD3633708576}">
  <dimension ref="A1:B1"/>
  <sheetViews>
    <sheetView workbookViewId="0">
      <selection activeCell="B2" sqref="B2"/>
    </sheetView>
  </sheetViews>
  <sheetFormatPr defaultRowHeight="14.5" x14ac:dyDescent="0.35"/>
  <sheetData>
    <row r="1" spans="1:2" x14ac:dyDescent="0.35">
      <c r="A1">
        <v>180000</v>
      </c>
      <c r="B1">
        <f>A1*12/100</f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Kannan, Kalaipriya</dc:creator>
  <cp:lastModifiedBy>Kannan, Kalaipriya</cp:lastModifiedBy>
  <dcterms:created xsi:type="dcterms:W3CDTF">2022-03-20T10:48:43Z</dcterms:created>
  <dcterms:modified xsi:type="dcterms:W3CDTF">2024-05-04T21:25:41Z</dcterms:modified>
</cp:coreProperties>
</file>