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6515" windowHeight="9525"/>
  </bookViews>
  <sheets>
    <sheet name="Feuil1" sheetId="1" r:id="rId1"/>
    <sheet name="Feuil2" sheetId="2" r:id="rId2"/>
    <sheet name="Feuil3" sheetId="3" r:id="rId3"/>
  </sheets>
  <calcPr calcId="144525"/>
  <fileRecoveryPr repairLoad="1"/>
</workbook>
</file>

<file path=xl/calcChain.xml><?xml version="1.0" encoding="utf-8"?>
<calcChain xmlns="http://schemas.openxmlformats.org/spreadsheetml/2006/main">
  <c r="H51" i="1" l="1"/>
  <c r="H52" i="1" s="1"/>
  <c r="H53" i="1" s="1"/>
  <c r="H54" i="1" s="1"/>
  <c r="H55" i="1" s="1"/>
  <c r="H56" i="1" s="1"/>
  <c r="H57" i="1" s="1"/>
  <c r="H58" i="1" s="1"/>
  <c r="H59" i="1" s="1"/>
  <c r="H60" i="1" s="1"/>
  <c r="C51" i="1" l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D37" i="1"/>
  <c r="D38" i="1" s="1"/>
  <c r="D39" i="1" s="1"/>
  <c r="D40" i="1" s="1"/>
  <c r="D41" i="1" s="1"/>
  <c r="D42" i="1" s="1"/>
  <c r="D43" i="1" s="1"/>
  <c r="D44" i="1" s="1"/>
  <c r="D45" i="1" s="1"/>
  <c r="D36" i="1"/>
  <c r="K33" i="1"/>
  <c r="K34" i="1" s="1"/>
  <c r="K35" i="1" s="1"/>
  <c r="K36" i="1" s="1"/>
  <c r="K37" i="1" s="1"/>
  <c r="K38" i="1" s="1"/>
  <c r="K39" i="1" s="1"/>
  <c r="K40" i="1" s="1"/>
  <c r="K41" i="1" s="1"/>
  <c r="K32" i="1"/>
  <c r="I41" i="1"/>
  <c r="I42" i="1" s="1"/>
  <c r="I43" i="1" s="1"/>
  <c r="I44" i="1" s="1"/>
  <c r="I45" i="1" s="1"/>
  <c r="I46" i="1" s="1"/>
  <c r="I47" i="1" s="1"/>
  <c r="I48" i="1" s="1"/>
  <c r="I49" i="1" s="1"/>
  <c r="M42" i="1"/>
  <c r="M43" i="1"/>
  <c r="M44" i="1"/>
  <c r="M45" i="1"/>
  <c r="M46" i="1"/>
  <c r="M47" i="1"/>
  <c r="M48" i="1"/>
  <c r="M49" i="1"/>
  <c r="M32" i="1"/>
  <c r="M33" i="1"/>
  <c r="M34" i="1"/>
  <c r="M35" i="1"/>
  <c r="M36" i="1"/>
  <c r="M37" i="1"/>
  <c r="M38" i="1"/>
  <c r="M39" i="1"/>
  <c r="M40" i="1"/>
  <c r="M41" i="1"/>
  <c r="M31" i="1"/>
  <c r="P29" i="1"/>
  <c r="B36" i="1"/>
  <c r="A37" i="1"/>
  <c r="A36" i="1"/>
  <c r="K14" i="1"/>
  <c r="I33" i="1"/>
  <c r="I34" i="1" s="1"/>
  <c r="I35" i="1" s="1"/>
  <c r="I36" i="1" s="1"/>
  <c r="I37" i="1" s="1"/>
  <c r="I38" i="1" s="1"/>
  <c r="I39" i="1" s="1"/>
  <c r="I40" i="1" s="1"/>
  <c r="A46" i="1" s="1"/>
  <c r="I32" i="1"/>
  <c r="B18" i="1"/>
  <c r="M7" i="1"/>
  <c r="M5" i="1"/>
  <c r="M6" i="1"/>
  <c r="A18" i="1"/>
  <c r="J3" i="1"/>
  <c r="J4" i="1" s="1"/>
  <c r="M19" i="1"/>
  <c r="M20" i="1"/>
  <c r="M21" i="1"/>
  <c r="M22" i="1"/>
  <c r="M23" i="1"/>
  <c r="M24" i="1"/>
  <c r="M25" i="1"/>
  <c r="M26" i="1"/>
  <c r="M27" i="1"/>
  <c r="M28" i="1"/>
  <c r="M18" i="1"/>
  <c r="I20" i="1"/>
  <c r="I21" i="1" s="1"/>
  <c r="I22" i="1" s="1"/>
  <c r="I23" i="1" s="1"/>
  <c r="I24" i="1" s="1"/>
  <c r="I25" i="1" s="1"/>
  <c r="I26" i="1" s="1"/>
  <c r="I27" i="1" s="1"/>
  <c r="I28" i="1" s="1"/>
  <c r="A28" i="1" s="1"/>
  <c r="I19" i="1"/>
  <c r="A19" i="1" s="1"/>
  <c r="K19" i="1"/>
  <c r="K20" i="1" s="1"/>
  <c r="K21" i="1" s="1"/>
  <c r="K22" i="1" s="1"/>
  <c r="K23" i="1" s="1"/>
  <c r="K24" i="1" s="1"/>
  <c r="K2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E11" i="1"/>
  <c r="E10" i="1"/>
  <c r="A3" i="1"/>
  <c r="A4" i="1" s="1"/>
  <c r="A5" i="1" s="1"/>
  <c r="A6" i="1" s="1"/>
  <c r="A7" i="1" s="1"/>
  <c r="A8" i="1" s="1"/>
  <c r="A9" i="1" s="1"/>
  <c r="A10" i="1" s="1"/>
  <c r="B46" i="1" l="1"/>
  <c r="K42" i="1"/>
  <c r="K43" i="1" s="1"/>
  <c r="K44" i="1" s="1"/>
  <c r="K45" i="1" s="1"/>
  <c r="K46" i="1" s="1"/>
  <c r="K47" i="1" s="1"/>
  <c r="K48" i="1" s="1"/>
  <c r="K49" i="1" s="1"/>
  <c r="A45" i="1"/>
  <c r="A43" i="1"/>
  <c r="A41" i="1"/>
  <c r="A39" i="1"/>
  <c r="A44" i="1"/>
  <c r="A42" i="1"/>
  <c r="A40" i="1"/>
  <c r="A38" i="1"/>
  <c r="B45" i="1"/>
  <c r="B43" i="1"/>
  <c r="B41" i="1"/>
  <c r="B39" i="1"/>
  <c r="B37" i="1"/>
  <c r="B44" i="1"/>
  <c r="B42" i="1"/>
  <c r="B40" i="1"/>
  <c r="B38" i="1"/>
  <c r="K26" i="1"/>
  <c r="B25" i="1"/>
  <c r="J5" i="1"/>
  <c r="B20" i="1"/>
  <c r="B19" i="1"/>
  <c r="A26" i="1"/>
  <c r="A24" i="1"/>
  <c r="A22" i="1"/>
  <c r="A20" i="1"/>
  <c r="A27" i="1"/>
  <c r="A25" i="1"/>
  <c r="A23" i="1"/>
  <c r="A21" i="1"/>
  <c r="A11" i="1"/>
  <c r="A12" i="1" s="1"/>
  <c r="A13" i="1" s="1"/>
  <c r="K27" i="1" l="1"/>
  <c r="B26" i="1"/>
  <c r="J6" i="1"/>
  <c r="B21" i="1"/>
  <c r="K28" i="1" l="1"/>
  <c r="B28" i="1" s="1"/>
  <c r="B27" i="1"/>
  <c r="J7" i="1"/>
  <c r="B22" i="1"/>
  <c r="J8" i="1" l="1"/>
  <c r="B24" i="1" s="1"/>
  <c r="B23" i="1"/>
</calcChain>
</file>

<file path=xl/sharedStrings.xml><?xml version="1.0" encoding="utf-8"?>
<sst xmlns="http://schemas.openxmlformats.org/spreadsheetml/2006/main" count="24" uniqueCount="17">
  <si>
    <t>pognon</t>
  </si>
  <si>
    <t>rouge</t>
  </si>
  <si>
    <t>collone1</t>
  </si>
  <si>
    <t>CARRé 0</t>
  </si>
  <si>
    <t>Gains</t>
  </si>
  <si>
    <t>simple ==&gt; chances de perdre</t>
  </si>
  <si>
    <t>mise</t>
  </si>
  <si>
    <t>total</t>
  </si>
  <si>
    <t>NJP ==&gt; chances de perdre</t>
  </si>
  <si>
    <t>gains</t>
  </si>
  <si>
    <t>gran total</t>
  </si>
  <si>
    <t>% perdre sur les 2</t>
  </si>
  <si>
    <t>carré zero ==&gt; chances de perdre</t>
  </si>
  <si>
    <t>% perdre sur les 3</t>
  </si>
  <si>
    <t>carré</t>
  </si>
  <si>
    <t>collone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</si>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</sst>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27" workbookViewId="0">
      <selection activeCell="G40" sqref="G40"/>
    </sheetView>
  </sheetViews>
  <sheetFormatPr baseColWidth="10" defaultRowHeight="15" x14ac:dyDescent="0.25"/>
  <cols>
    <col min="12" max="12" width="17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7</v>
      </c>
      <c r="I1" t="s">
        <v>6</v>
      </c>
      <c r="J1" t="s">
        <v>5</v>
      </c>
    </row>
    <row r="2" spans="1:13" x14ac:dyDescent="0.25">
      <c r="A2">
        <v>51</v>
      </c>
      <c r="B2">
        <v>1</v>
      </c>
      <c r="C2">
        <v>1</v>
      </c>
      <c r="D2">
        <v>1</v>
      </c>
      <c r="E2">
        <v>0</v>
      </c>
      <c r="H2">
        <v>1</v>
      </c>
      <c r="I2">
        <v>1</v>
      </c>
      <c r="J2">
        <v>51.3</v>
      </c>
    </row>
    <row r="3" spans="1:13" x14ac:dyDescent="0.25">
      <c r="A3">
        <f>SUM(A2,-B2,-C2,-D2,E2)</f>
        <v>48</v>
      </c>
      <c r="B3">
        <v>2</v>
      </c>
      <c r="C3">
        <v>2</v>
      </c>
      <c r="D3">
        <v>1</v>
      </c>
      <c r="E3">
        <v>0</v>
      </c>
      <c r="H3">
        <f>H2+I3</f>
        <v>3</v>
      </c>
      <c r="I3">
        <v>2</v>
      </c>
      <c r="J3">
        <f t="shared" ref="J3:J8" si="0">J2/2</f>
        <v>25.65</v>
      </c>
    </row>
    <row r="4" spans="1:13" x14ac:dyDescent="0.25">
      <c r="A4">
        <f t="shared" ref="A4:A13" si="1">SUM(A3,-B3,-C3,-D3,E3)</f>
        <v>43</v>
      </c>
      <c r="B4">
        <v>3</v>
      </c>
      <c r="C4">
        <v>3</v>
      </c>
      <c r="D4">
        <v>1</v>
      </c>
      <c r="E4">
        <v>0</v>
      </c>
      <c r="H4">
        <f t="shared" ref="H4:H13" si="2">H3+I4</f>
        <v>7</v>
      </c>
      <c r="I4">
        <v>4</v>
      </c>
      <c r="J4">
        <f t="shared" si="0"/>
        <v>12.824999999999999</v>
      </c>
    </row>
    <row r="5" spans="1:13" x14ac:dyDescent="0.25">
      <c r="A5">
        <f t="shared" si="1"/>
        <v>36</v>
      </c>
      <c r="B5">
        <v>4</v>
      </c>
      <c r="C5">
        <v>4</v>
      </c>
      <c r="D5">
        <v>2</v>
      </c>
      <c r="E5">
        <v>0</v>
      </c>
      <c r="H5">
        <f t="shared" si="2"/>
        <v>15</v>
      </c>
      <c r="I5">
        <v>8</v>
      </c>
      <c r="J5">
        <f t="shared" si="0"/>
        <v>6.4124999999999996</v>
      </c>
      <c r="M5">
        <f>50/100</f>
        <v>0.5</v>
      </c>
    </row>
    <row r="6" spans="1:13" x14ac:dyDescent="0.25">
      <c r="A6">
        <f t="shared" si="1"/>
        <v>26</v>
      </c>
      <c r="B6">
        <v>5</v>
      </c>
      <c r="C6">
        <v>5</v>
      </c>
      <c r="D6">
        <v>2</v>
      </c>
      <c r="E6">
        <v>0</v>
      </c>
      <c r="H6">
        <f t="shared" si="2"/>
        <v>31</v>
      </c>
      <c r="I6">
        <v>16</v>
      </c>
      <c r="J6">
        <f t="shared" si="0"/>
        <v>3.2062499999999998</v>
      </c>
      <c r="M6">
        <f>33/100</f>
        <v>0.33</v>
      </c>
    </row>
    <row r="7" spans="1:13" x14ac:dyDescent="0.25">
      <c r="A7">
        <f t="shared" si="1"/>
        <v>14</v>
      </c>
      <c r="B7">
        <v>6</v>
      </c>
      <c r="C7">
        <v>6</v>
      </c>
      <c r="D7">
        <v>2</v>
      </c>
      <c r="E7">
        <v>18</v>
      </c>
      <c r="H7">
        <f t="shared" si="2"/>
        <v>63</v>
      </c>
      <c r="I7">
        <v>32</v>
      </c>
      <c r="J7">
        <f t="shared" si="0"/>
        <v>1.6031249999999999</v>
      </c>
      <c r="M7">
        <f>(52+67)/(100+100)</f>
        <v>0.59499999999999997</v>
      </c>
    </row>
    <row r="8" spans="1:13" x14ac:dyDescent="0.25">
      <c r="A8">
        <f t="shared" si="1"/>
        <v>18</v>
      </c>
      <c r="B8">
        <v>7</v>
      </c>
      <c r="C8">
        <v>1</v>
      </c>
      <c r="D8">
        <v>3</v>
      </c>
      <c r="E8">
        <v>14</v>
      </c>
      <c r="H8">
        <f t="shared" si="2"/>
        <v>127</v>
      </c>
      <c r="I8">
        <v>64</v>
      </c>
      <c r="J8">
        <f t="shared" si="0"/>
        <v>0.80156249999999996</v>
      </c>
    </row>
    <row r="9" spans="1:13" x14ac:dyDescent="0.25">
      <c r="A9">
        <f t="shared" si="1"/>
        <v>21</v>
      </c>
      <c r="B9">
        <v>1</v>
      </c>
      <c r="C9">
        <v>2</v>
      </c>
      <c r="D9">
        <v>3</v>
      </c>
      <c r="E9">
        <v>0</v>
      </c>
      <c r="H9">
        <f t="shared" si="2"/>
        <v>127</v>
      </c>
    </row>
    <row r="10" spans="1:13" x14ac:dyDescent="0.25">
      <c r="A10">
        <f t="shared" si="1"/>
        <v>15</v>
      </c>
      <c r="B10">
        <v>2</v>
      </c>
      <c r="C10">
        <v>3</v>
      </c>
      <c r="D10">
        <v>3</v>
      </c>
      <c r="E10">
        <f>3*9</f>
        <v>27</v>
      </c>
      <c r="H10">
        <f t="shared" si="2"/>
        <v>127</v>
      </c>
    </row>
    <row r="11" spans="1:13" x14ac:dyDescent="0.25">
      <c r="A11">
        <f t="shared" si="1"/>
        <v>34</v>
      </c>
      <c r="B11">
        <v>3</v>
      </c>
      <c r="C11">
        <v>3</v>
      </c>
      <c r="D11">
        <v>1</v>
      </c>
      <c r="E11">
        <f>6+9</f>
        <v>15</v>
      </c>
      <c r="H11">
        <f t="shared" si="2"/>
        <v>127</v>
      </c>
    </row>
    <row r="12" spans="1:13" x14ac:dyDescent="0.25">
      <c r="A12">
        <f t="shared" si="1"/>
        <v>42</v>
      </c>
      <c r="B12">
        <v>1</v>
      </c>
      <c r="C12">
        <v>1</v>
      </c>
      <c r="D12">
        <v>1</v>
      </c>
      <c r="E12">
        <v>0</v>
      </c>
      <c r="H12">
        <f t="shared" si="2"/>
        <v>127</v>
      </c>
    </row>
    <row r="13" spans="1:13" x14ac:dyDescent="0.25">
      <c r="A13">
        <f t="shared" si="1"/>
        <v>39</v>
      </c>
      <c r="H13">
        <f t="shared" si="2"/>
        <v>127</v>
      </c>
    </row>
    <row r="14" spans="1:13" x14ac:dyDescent="0.25">
      <c r="K14">
        <f>25/37</f>
        <v>0.67567567567567566</v>
      </c>
    </row>
    <row r="17" spans="1:16" x14ac:dyDescent="0.25">
      <c r="A17" t="s">
        <v>10</v>
      </c>
      <c r="B17" t="s">
        <v>11</v>
      </c>
      <c r="I17" t="s">
        <v>7</v>
      </c>
      <c r="J17" t="s">
        <v>6</v>
      </c>
      <c r="K17" t="s">
        <v>8</v>
      </c>
      <c r="M17" t="s">
        <v>9</v>
      </c>
    </row>
    <row r="18" spans="1:16" x14ac:dyDescent="0.25">
      <c r="A18">
        <f t="shared" ref="A18:A28" si="3">H2+I18</f>
        <v>2</v>
      </c>
      <c r="B18">
        <f>((J2+K18)/200)*100</f>
        <v>59.434999999999995</v>
      </c>
      <c r="I18">
        <v>1</v>
      </c>
      <c r="J18">
        <v>1</v>
      </c>
      <c r="K18">
        <v>67.569999999999993</v>
      </c>
      <c r="M18">
        <f>J18*2</f>
        <v>2</v>
      </c>
    </row>
    <row r="19" spans="1:16" x14ac:dyDescent="0.25">
      <c r="A19">
        <f t="shared" si="3"/>
        <v>5</v>
      </c>
      <c r="B19">
        <f t="shared" ref="B19:B28" si="4">((J3+K19)/200)*100</f>
        <v>35.348333333333329</v>
      </c>
      <c r="I19">
        <f>I18+J19</f>
        <v>2</v>
      </c>
      <c r="J19">
        <v>1</v>
      </c>
      <c r="K19">
        <f>K18/1.5</f>
        <v>45.04666666666666</v>
      </c>
      <c r="M19">
        <f t="shared" ref="M19:M28" si="5">J19*2</f>
        <v>2</v>
      </c>
    </row>
    <row r="20" spans="1:16" x14ac:dyDescent="0.25">
      <c r="A20">
        <f t="shared" si="3"/>
        <v>11</v>
      </c>
      <c r="B20">
        <f t="shared" si="4"/>
        <v>21.428055555555552</v>
      </c>
      <c r="I20">
        <f t="shared" ref="I20:I28" si="6">I19+J20</f>
        <v>4</v>
      </c>
      <c r="J20">
        <v>2</v>
      </c>
      <c r="K20">
        <f t="shared" ref="K20:K28" si="7">K19/1.5</f>
        <v>30.031111111111105</v>
      </c>
      <c r="M20">
        <f t="shared" si="5"/>
        <v>4</v>
      </c>
    </row>
    <row r="21" spans="1:16" x14ac:dyDescent="0.25">
      <c r="A21">
        <f t="shared" si="3"/>
        <v>23</v>
      </c>
      <c r="B21">
        <f t="shared" si="4"/>
        <v>13.216620370370368</v>
      </c>
      <c r="I21">
        <f t="shared" si="6"/>
        <v>8</v>
      </c>
      <c r="J21">
        <v>4</v>
      </c>
      <c r="K21">
        <f t="shared" si="7"/>
        <v>20.020740740740738</v>
      </c>
      <c r="M21">
        <f t="shared" si="5"/>
        <v>8</v>
      </c>
    </row>
    <row r="22" spans="1:16" x14ac:dyDescent="0.25">
      <c r="A22">
        <f t="shared" si="3"/>
        <v>44</v>
      </c>
      <c r="B22">
        <f t="shared" si="4"/>
        <v>8.2767052469135791</v>
      </c>
      <c r="I22">
        <f t="shared" si="6"/>
        <v>13</v>
      </c>
      <c r="J22">
        <v>5</v>
      </c>
      <c r="K22">
        <f t="shared" si="7"/>
        <v>13.347160493827159</v>
      </c>
      <c r="M22">
        <f t="shared" si="5"/>
        <v>10</v>
      </c>
    </row>
    <row r="23" spans="1:16" x14ac:dyDescent="0.25">
      <c r="A23">
        <f t="shared" si="3"/>
        <v>83</v>
      </c>
      <c r="B23">
        <f t="shared" si="4"/>
        <v>5.2506159979423863</v>
      </c>
      <c r="I23">
        <f t="shared" si="6"/>
        <v>20</v>
      </c>
      <c r="J23">
        <v>7</v>
      </c>
      <c r="K23">
        <f t="shared" si="7"/>
        <v>8.8981069958847723</v>
      </c>
      <c r="M23">
        <f t="shared" si="5"/>
        <v>14</v>
      </c>
    </row>
    <row r="24" spans="1:16" x14ac:dyDescent="0.25">
      <c r="A24">
        <f t="shared" si="3"/>
        <v>158</v>
      </c>
      <c r="B24">
        <f t="shared" si="4"/>
        <v>3.3668169152949243</v>
      </c>
      <c r="I24">
        <f t="shared" si="6"/>
        <v>31</v>
      </c>
      <c r="J24">
        <v>11</v>
      </c>
      <c r="K24">
        <f t="shared" si="7"/>
        <v>5.9320713305898485</v>
      </c>
      <c r="M24">
        <f t="shared" si="5"/>
        <v>22</v>
      </c>
    </row>
    <row r="25" spans="1:16" x14ac:dyDescent="0.25">
      <c r="A25">
        <f t="shared" si="3"/>
        <v>174</v>
      </c>
      <c r="B25">
        <f t="shared" si="4"/>
        <v>1.9773571101966161</v>
      </c>
      <c r="I25">
        <f t="shared" si="6"/>
        <v>47</v>
      </c>
      <c r="J25">
        <v>16</v>
      </c>
      <c r="K25">
        <f t="shared" si="7"/>
        <v>3.9547142203932322</v>
      </c>
      <c r="M25">
        <f t="shared" si="5"/>
        <v>32</v>
      </c>
    </row>
    <row r="26" spans="1:16" x14ac:dyDescent="0.25">
      <c r="A26">
        <f t="shared" si="3"/>
        <v>174</v>
      </c>
      <c r="B26">
        <f t="shared" si="4"/>
        <v>1.3182380734644108</v>
      </c>
      <c r="I26">
        <f t="shared" si="6"/>
        <v>47</v>
      </c>
      <c r="K26">
        <f t="shared" si="7"/>
        <v>2.6364761469288216</v>
      </c>
      <c r="M26">
        <f t="shared" si="5"/>
        <v>0</v>
      </c>
    </row>
    <row r="27" spans="1:16" x14ac:dyDescent="0.25">
      <c r="A27">
        <f t="shared" si="3"/>
        <v>174</v>
      </c>
      <c r="B27">
        <f t="shared" si="4"/>
        <v>0.87882538230960716</v>
      </c>
      <c r="I27">
        <f t="shared" si="6"/>
        <v>47</v>
      </c>
      <c r="K27">
        <f t="shared" si="7"/>
        <v>1.7576507646192143</v>
      </c>
      <c r="M27">
        <f t="shared" si="5"/>
        <v>0</v>
      </c>
    </row>
    <row r="28" spans="1:16" x14ac:dyDescent="0.25">
      <c r="A28">
        <f t="shared" si="3"/>
        <v>174</v>
      </c>
      <c r="B28">
        <f t="shared" si="4"/>
        <v>0.58588358820640474</v>
      </c>
      <c r="I28">
        <f t="shared" si="6"/>
        <v>47</v>
      </c>
      <c r="K28">
        <f t="shared" si="7"/>
        <v>1.1717671764128095</v>
      </c>
      <c r="M28">
        <f t="shared" si="5"/>
        <v>0</v>
      </c>
    </row>
    <row r="29" spans="1:16" x14ac:dyDescent="0.25">
      <c r="P29">
        <f>33/37</f>
        <v>0.89189189189189189</v>
      </c>
    </row>
    <row r="30" spans="1:16" x14ac:dyDescent="0.25">
      <c r="I30" t="s">
        <v>7</v>
      </c>
      <c r="J30" t="s">
        <v>6</v>
      </c>
      <c r="K30" t="s">
        <v>12</v>
      </c>
      <c r="M30" t="s">
        <v>9</v>
      </c>
    </row>
    <row r="31" spans="1:16" x14ac:dyDescent="0.25">
      <c r="I31">
        <v>1</v>
      </c>
      <c r="J31">
        <v>1</v>
      </c>
      <c r="K31">
        <v>89.2</v>
      </c>
      <c r="M31">
        <f>J31*8</f>
        <v>8</v>
      </c>
    </row>
    <row r="32" spans="1:16" x14ac:dyDescent="0.25">
      <c r="I32">
        <f>I31+J32</f>
        <v>2</v>
      </c>
      <c r="J32">
        <v>1</v>
      </c>
      <c r="K32">
        <f>K31*0.892</f>
        <v>79.566400000000002</v>
      </c>
      <c r="M32">
        <f t="shared" ref="M32:M41" si="8">J32*8</f>
        <v>8</v>
      </c>
    </row>
    <row r="33" spans="1:13" x14ac:dyDescent="0.25">
      <c r="I33">
        <f t="shared" ref="I33:I49" si="9">I32+J33</f>
        <v>3</v>
      </c>
      <c r="J33">
        <v>1</v>
      </c>
      <c r="K33">
        <f t="shared" ref="K33:K49" si="10">K32*0.892</f>
        <v>70.973228800000001</v>
      </c>
      <c r="M33">
        <f t="shared" si="8"/>
        <v>8</v>
      </c>
    </row>
    <row r="34" spans="1:13" x14ac:dyDescent="0.25">
      <c r="I34">
        <f t="shared" si="9"/>
        <v>4</v>
      </c>
      <c r="J34">
        <v>1</v>
      </c>
      <c r="K34">
        <f t="shared" si="10"/>
        <v>63.308120089600003</v>
      </c>
      <c r="M34">
        <f t="shared" si="8"/>
        <v>8</v>
      </c>
    </row>
    <row r="35" spans="1:13" x14ac:dyDescent="0.25">
      <c r="A35" t="s">
        <v>10</v>
      </c>
      <c r="B35" t="s">
        <v>13</v>
      </c>
      <c r="I35">
        <f t="shared" si="9"/>
        <v>5</v>
      </c>
      <c r="J35">
        <v>1</v>
      </c>
      <c r="K35">
        <f t="shared" si="10"/>
        <v>56.470843119923202</v>
      </c>
      <c r="M35">
        <f t="shared" si="8"/>
        <v>8</v>
      </c>
    </row>
    <row r="36" spans="1:13" x14ac:dyDescent="0.25">
      <c r="A36">
        <f>H2+I18+I31</f>
        <v>3</v>
      </c>
      <c r="B36">
        <f>((J2+K18+K31)/300)*100</f>
        <v>69.356666666666669</v>
      </c>
      <c r="D36">
        <f>(10/36)*100</f>
        <v>27.777777777777779</v>
      </c>
      <c r="I36">
        <f t="shared" si="9"/>
        <v>6</v>
      </c>
      <c r="J36">
        <v>1</v>
      </c>
      <c r="K36">
        <f t="shared" si="10"/>
        <v>50.371992062971501</v>
      </c>
      <c r="M36">
        <f t="shared" si="8"/>
        <v>8</v>
      </c>
    </row>
    <row r="37" spans="1:13" x14ac:dyDescent="0.25">
      <c r="A37">
        <f t="shared" ref="A37:A46" si="11">H3+I19+I32</f>
        <v>7</v>
      </c>
      <c r="B37">
        <f t="shared" ref="B37:B46" si="12">((J3+K19+K32)/300)*100</f>
        <v>50.087688888888884</v>
      </c>
      <c r="D37">
        <f>D36*0.2778</f>
        <v>7.7166666666666668</v>
      </c>
      <c r="I37">
        <f t="shared" si="9"/>
        <v>7</v>
      </c>
      <c r="J37">
        <v>1</v>
      </c>
      <c r="K37">
        <f t="shared" si="10"/>
        <v>44.931816920170576</v>
      </c>
      <c r="M37">
        <f t="shared" si="8"/>
        <v>8</v>
      </c>
    </row>
    <row r="38" spans="1:13" x14ac:dyDescent="0.25">
      <c r="A38">
        <f t="shared" si="11"/>
        <v>14</v>
      </c>
      <c r="B38">
        <f t="shared" si="12"/>
        <v>37.943113303703704</v>
      </c>
      <c r="D38">
        <f t="shared" ref="D38:D45" si="13">D37*0.2778</f>
        <v>2.1436899999999999</v>
      </c>
      <c r="I38">
        <f t="shared" si="9"/>
        <v>8</v>
      </c>
      <c r="J38">
        <v>1</v>
      </c>
      <c r="K38">
        <f t="shared" si="10"/>
        <v>40.079180692792157</v>
      </c>
      <c r="M38">
        <f t="shared" si="8"/>
        <v>8</v>
      </c>
    </row>
    <row r="39" spans="1:13" x14ac:dyDescent="0.25">
      <c r="A39">
        <f t="shared" si="11"/>
        <v>27</v>
      </c>
      <c r="B39">
        <f t="shared" si="12"/>
        <v>29.913786943446912</v>
      </c>
      <c r="D39">
        <f t="shared" si="13"/>
        <v>0.59551708199999998</v>
      </c>
      <c r="I39">
        <f t="shared" si="9"/>
        <v>10</v>
      </c>
      <c r="J39">
        <v>2</v>
      </c>
      <c r="K39">
        <f t="shared" si="10"/>
        <v>35.750629177970602</v>
      </c>
      <c r="M39">
        <f t="shared" si="8"/>
        <v>16</v>
      </c>
    </row>
    <row r="40" spans="1:13" x14ac:dyDescent="0.25">
      <c r="A40">
        <f t="shared" si="11"/>
        <v>49</v>
      </c>
      <c r="B40">
        <f t="shared" si="12"/>
        <v>24.341417871250119</v>
      </c>
      <c r="D40">
        <f t="shared" si="13"/>
        <v>0.16543464537959998</v>
      </c>
      <c r="I40">
        <f t="shared" si="9"/>
        <v>12</v>
      </c>
      <c r="J40">
        <v>2</v>
      </c>
      <c r="K40">
        <f t="shared" si="10"/>
        <v>31.889561226749777</v>
      </c>
      <c r="M40">
        <f t="shared" si="8"/>
        <v>16</v>
      </c>
    </row>
    <row r="41" spans="1:13" x14ac:dyDescent="0.25">
      <c r="A41">
        <f t="shared" si="11"/>
        <v>89</v>
      </c>
      <c r="B41">
        <f t="shared" si="12"/>
        <v>20.291074686285423</v>
      </c>
      <c r="D41">
        <f t="shared" si="13"/>
        <v>4.5957744486452873E-2</v>
      </c>
      <c r="I41">
        <f t="shared" si="9"/>
        <v>14</v>
      </c>
      <c r="J41">
        <v>2</v>
      </c>
      <c r="K41">
        <f t="shared" si="10"/>
        <v>28.4454886142608</v>
      </c>
      <c r="M41">
        <f t="shared" si="8"/>
        <v>16</v>
      </c>
    </row>
    <row r="42" spans="1:13" x14ac:dyDescent="0.25">
      <c r="A42">
        <f t="shared" si="11"/>
        <v>165</v>
      </c>
      <c r="B42">
        <f t="shared" si="12"/>
        <v>17.221816916920144</v>
      </c>
      <c r="D42">
        <f t="shared" si="13"/>
        <v>1.2767061418336608E-2</v>
      </c>
      <c r="I42">
        <f t="shared" si="9"/>
        <v>16</v>
      </c>
      <c r="J42">
        <v>2</v>
      </c>
      <c r="K42">
        <f t="shared" si="10"/>
        <v>25.373375843920634</v>
      </c>
      <c r="M42">
        <f>J42*8</f>
        <v>16</v>
      </c>
    </row>
    <row r="43" spans="1:13" x14ac:dyDescent="0.25">
      <c r="A43">
        <f t="shared" si="11"/>
        <v>182</v>
      </c>
      <c r="B43">
        <f t="shared" si="12"/>
        <v>14.677964971061797</v>
      </c>
      <c r="D43">
        <f t="shared" si="13"/>
        <v>3.5466896620139094E-3</v>
      </c>
      <c r="I43">
        <f t="shared" si="9"/>
        <v>19</v>
      </c>
      <c r="J43">
        <v>3</v>
      </c>
      <c r="K43">
        <f t="shared" si="10"/>
        <v>22.633051252777207</v>
      </c>
      <c r="M43">
        <f t="shared" ref="M43:M49" si="14">J43*8</f>
        <v>24</v>
      </c>
    </row>
    <row r="44" spans="1:13" x14ac:dyDescent="0.25">
      <c r="A44">
        <f t="shared" si="11"/>
        <v>184</v>
      </c>
      <c r="B44">
        <f t="shared" si="12"/>
        <v>12.795701774966476</v>
      </c>
      <c r="D44">
        <f t="shared" si="13"/>
        <v>9.8527038810746403E-4</v>
      </c>
      <c r="I44">
        <f t="shared" si="9"/>
        <v>22</v>
      </c>
      <c r="J44">
        <v>3</v>
      </c>
      <c r="K44">
        <f t="shared" si="10"/>
        <v>20.188681717477269</v>
      </c>
      <c r="M44">
        <f t="shared" si="14"/>
        <v>24</v>
      </c>
    </row>
    <row r="45" spans="1:13" x14ac:dyDescent="0.25">
      <c r="A45">
        <f t="shared" si="11"/>
        <v>186</v>
      </c>
      <c r="B45">
        <f t="shared" si="12"/>
        <v>11.215737330456331</v>
      </c>
      <c r="D45">
        <f t="shared" si="13"/>
        <v>2.7370811381625352E-4</v>
      </c>
      <c r="I45">
        <f t="shared" si="9"/>
        <v>26</v>
      </c>
      <c r="J45">
        <v>4</v>
      </c>
      <c r="K45">
        <f t="shared" si="10"/>
        <v>18.008304091989725</v>
      </c>
      <c r="M45">
        <f t="shared" si="14"/>
        <v>32</v>
      </c>
    </row>
    <row r="46" spans="1:13" x14ac:dyDescent="0.25">
      <c r="A46">
        <f t="shared" si="11"/>
        <v>188</v>
      </c>
      <c r="B46">
        <f t="shared" si="12"/>
        <v>9.8724185968912046</v>
      </c>
      <c r="I46">
        <f t="shared" si="9"/>
        <v>30</v>
      </c>
      <c r="J46">
        <v>4</v>
      </c>
      <c r="K46">
        <f t="shared" si="10"/>
        <v>16.063407250054833</v>
      </c>
      <c r="M46">
        <f t="shared" si="14"/>
        <v>32</v>
      </c>
    </row>
    <row r="47" spans="1:13" x14ac:dyDescent="0.25">
      <c r="I47">
        <f t="shared" si="9"/>
        <v>35</v>
      </c>
      <c r="J47">
        <v>5</v>
      </c>
      <c r="K47">
        <f t="shared" si="10"/>
        <v>14.328559267048911</v>
      </c>
      <c r="M47">
        <f t="shared" si="14"/>
        <v>40</v>
      </c>
    </row>
    <row r="48" spans="1:13" x14ac:dyDescent="0.25">
      <c r="I48">
        <f t="shared" si="9"/>
        <v>41</v>
      </c>
      <c r="J48">
        <v>6</v>
      </c>
      <c r="K48">
        <f t="shared" si="10"/>
        <v>12.781074866207629</v>
      </c>
      <c r="M48">
        <f t="shared" si="14"/>
        <v>48</v>
      </c>
    </row>
    <row r="49" spans="3:13" x14ac:dyDescent="0.25">
      <c r="I49">
        <f t="shared" si="9"/>
        <v>48</v>
      </c>
      <c r="J49">
        <v>7</v>
      </c>
      <c r="K49">
        <f t="shared" si="10"/>
        <v>11.400718780657204</v>
      </c>
      <c r="M49">
        <f t="shared" si="14"/>
        <v>56</v>
      </c>
    </row>
    <row r="50" spans="3:13" x14ac:dyDescent="0.25">
      <c r="C50" t="s">
        <v>7</v>
      </c>
      <c r="D50" t="s">
        <v>14</v>
      </c>
      <c r="E50" t="s">
        <v>15</v>
      </c>
      <c r="F50" t="s">
        <v>16</v>
      </c>
    </row>
    <row r="51" spans="3:13" x14ac:dyDescent="0.25">
      <c r="C51">
        <f>D51+E51+F51</f>
        <v>12</v>
      </c>
      <c r="D51">
        <v>2</v>
      </c>
      <c r="E51">
        <v>4</v>
      </c>
      <c r="F51">
        <v>6</v>
      </c>
      <c r="H51">
        <f>(10/36)*100</f>
        <v>27.777777777777779</v>
      </c>
    </row>
    <row r="52" spans="3:13" x14ac:dyDescent="0.25">
      <c r="C52">
        <f>C51+D52+E52+F52</f>
        <v>18</v>
      </c>
      <c r="D52">
        <v>1</v>
      </c>
      <c r="E52">
        <v>2</v>
      </c>
      <c r="F52">
        <v>3</v>
      </c>
      <c r="H52">
        <f>H51*0.2778</f>
        <v>7.7166666666666668</v>
      </c>
    </row>
    <row r="53" spans="3:13" x14ac:dyDescent="0.25">
      <c r="C53">
        <f t="shared" ref="C53:C61" si="15">C52+D53+E53+F53</f>
        <v>46</v>
      </c>
      <c r="D53">
        <v>2</v>
      </c>
      <c r="E53">
        <v>6</v>
      </c>
      <c r="F53">
        <v>20</v>
      </c>
      <c r="H53">
        <f t="shared" ref="H53:H60" si="16">H52*0.2778</f>
        <v>2.1436899999999999</v>
      </c>
    </row>
    <row r="54" spans="3:13" x14ac:dyDescent="0.25">
      <c r="C54">
        <f t="shared" si="15"/>
        <v>111</v>
      </c>
      <c r="D54">
        <v>5</v>
      </c>
      <c r="E54">
        <v>20</v>
      </c>
      <c r="F54">
        <v>40</v>
      </c>
      <c r="H54">
        <f t="shared" si="16"/>
        <v>0.59551708199999998</v>
      </c>
    </row>
    <row r="55" spans="3:13" x14ac:dyDescent="0.25">
      <c r="C55">
        <f t="shared" si="15"/>
        <v>111</v>
      </c>
      <c r="H55">
        <f t="shared" si="16"/>
        <v>0.16543464537959998</v>
      </c>
    </row>
    <row r="56" spans="3:13" x14ac:dyDescent="0.25">
      <c r="C56">
        <f t="shared" si="15"/>
        <v>111</v>
      </c>
      <c r="H56">
        <f t="shared" si="16"/>
        <v>4.5957744486452873E-2</v>
      </c>
    </row>
    <row r="57" spans="3:13" x14ac:dyDescent="0.25">
      <c r="C57">
        <f t="shared" si="15"/>
        <v>111</v>
      </c>
      <c r="H57">
        <f t="shared" si="16"/>
        <v>1.2767061418336608E-2</v>
      </c>
    </row>
    <row r="58" spans="3:13" x14ac:dyDescent="0.25">
      <c r="C58">
        <f t="shared" si="15"/>
        <v>111</v>
      </c>
      <c r="H58">
        <f t="shared" si="16"/>
        <v>3.5466896620139094E-3</v>
      </c>
    </row>
    <row r="59" spans="3:13" x14ac:dyDescent="0.25">
      <c r="C59">
        <f t="shared" si="15"/>
        <v>111</v>
      </c>
      <c r="H59">
        <f t="shared" si="16"/>
        <v>9.8527038810746403E-4</v>
      </c>
    </row>
    <row r="60" spans="3:13" x14ac:dyDescent="0.25">
      <c r="C60">
        <f t="shared" si="15"/>
        <v>111</v>
      </c>
      <c r="H60">
        <f t="shared" si="16"/>
        <v>2.7370811381625352E-4</v>
      </c>
    </row>
    <row r="61" spans="3:13" x14ac:dyDescent="0.25">
      <c r="C61">
        <f t="shared" si="15"/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kalamar</dc:creator>
  <cp:lastModifiedBy>kalamar</cp:lastModifiedBy>
  <dcterms:created xsi:type="dcterms:W3CDTF">2011-06-16T10:50:00Z</dcterms:created>
  <dcterms:modified xsi:type="dcterms:W3CDTF">2011-07-18T17:43:10Z</dcterms:modified>
</cp:coreProperties>
</file>