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/>
  <mc:AlternateContent xmlns:mc="http://schemas.openxmlformats.org/markup-compatibility/2006">
    <mc:Choice Requires="x15">
      <x15ac:absPath xmlns:x15ac="http://schemas.microsoft.com/office/spreadsheetml/2010/11/ac" url="https://rmiteduau.sharepoint.com/sites/SEPT-P04-02/Shared Documents/General/Milestone 1/"/>
    </mc:Choice>
  </mc:AlternateContent>
  <xr:revisionPtr revIDLastSave="506" documentId="8_{12970378-9C3E-4231-A417-31B3C0D4CF28}" xr6:coauthVersionLast="47" xr6:coauthVersionMax="47" xr10:uidLastSave="{DD5C52B2-D413-4664-8CC6-E26D6BFABAB4}"/>
  <bookViews>
    <workbookView xWindow="19090" yWindow="-110" windowWidth="38620" windowHeight="21220" firstSheet="1" activeTab="2" xr2:uid="{00000000-000D-0000-FFFF-FFFF00000000}"/>
  </bookViews>
  <sheets>
    <sheet name="Product Backlog" sheetId="4" r:id="rId1"/>
    <sheet name="Sprint1 Backlog" sheetId="1" r:id="rId2"/>
    <sheet name="Sprint2 Backlog" sheetId="3" r:id="rId3"/>
    <sheet name="Calculations" sheetId="2" state="hidden" r:id="rId4"/>
  </sheets>
  <definedNames>
    <definedName name="lstMetrics" localSheetId="0">OFFSET('Product Backlog'!$C$5:$C$10,0,0,COUNTA('Product Backlog'!$C$5:$C$10))</definedName>
    <definedName name="lstMetrics" localSheetId="2">OFFSET('Sprint2 Backlog'!$C$5:$C$16,0,0,COUNTA('Sprint2 Backlog'!$C$5:$C$16))</definedName>
    <definedName name="lstMetrics">OFFSET('Sprint1 Backlog'!$C$5:$C$15,0,0,COUNTA('Sprint1 Backlog'!$C$5:$C$15))</definedName>
    <definedName name="lstYears" localSheetId="0">OFFSET('Product Backlog'!$C$4:$I$4,0,1,1,COUNTA('Product Backlog'!$C$4:$I$4)-1)</definedName>
    <definedName name="lstYears" localSheetId="2">OFFSET('Sprint2 Backlog'!$C$4:$J$4,0,1,1,COUNTA('Sprint2 Backlog'!$C$4:$J$4)-1)</definedName>
    <definedName name="lstYears">OFFSET('Sprint1 Backlog'!$C$4:$J$4,0,1,1,COUNTA('Sprint1 Backlog'!$C$4:$J$4)-1)</definedName>
    <definedName name="SelectedYear" localSheetId="0">#REF!</definedName>
    <definedName name="SelectedYear">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2" l="1"/>
  <c r="G39" i="2"/>
  <c r="A32" i="2"/>
  <c r="A33" i="2"/>
  <c r="A34" i="2"/>
  <c r="A35" i="2"/>
  <c r="A36" i="2"/>
  <c r="A37" i="2"/>
  <c r="A38" i="2"/>
  <c r="A39" i="2"/>
  <c r="F39" i="2"/>
  <c r="E39" i="2"/>
  <c r="C39" i="2"/>
  <c r="D39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9" i="2"/>
  <c r="A9" i="2"/>
  <c r="B10" i="2"/>
  <c r="B11" i="2"/>
  <c r="A11" i="2"/>
  <c r="B12" i="2"/>
  <c r="A12" i="2"/>
  <c r="B8" i="2"/>
  <c r="A8" i="2"/>
  <c r="B30" i="2"/>
  <c r="B31" i="2"/>
  <c r="B32" i="2"/>
  <c r="B33" i="2"/>
  <c r="B34" i="2"/>
  <c r="B35" i="2"/>
  <c r="B36" i="2"/>
  <c r="B37" i="2"/>
  <c r="B38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5" i="2"/>
  <c r="C3" i="2"/>
  <c r="C4" i="2"/>
  <c r="F38" i="2"/>
  <c r="D38" i="2"/>
  <c r="C38" i="2"/>
  <c r="E38" i="2"/>
  <c r="G38" i="2"/>
  <c r="D37" i="2"/>
  <c r="C37" i="2"/>
  <c r="G37" i="2"/>
  <c r="F37" i="2"/>
  <c r="E37" i="2"/>
  <c r="E32" i="2"/>
  <c r="F32" i="2"/>
  <c r="G32" i="2"/>
  <c r="D32" i="2"/>
  <c r="C32" i="2"/>
  <c r="G35" i="2"/>
  <c r="F35" i="2"/>
  <c r="D35" i="2"/>
  <c r="C35" i="2"/>
  <c r="E35" i="2"/>
  <c r="G31" i="2"/>
  <c r="D31" i="2"/>
  <c r="C31" i="2"/>
  <c r="E31" i="2"/>
  <c r="F31" i="2"/>
  <c r="A10" i="2"/>
  <c r="F34" i="2"/>
  <c r="E34" i="2"/>
  <c r="G34" i="2"/>
  <c r="D34" i="2"/>
  <c r="C34" i="2"/>
  <c r="F30" i="2"/>
  <c r="D30" i="2"/>
  <c r="C30" i="2"/>
  <c r="E30" i="2"/>
  <c r="G30" i="2"/>
  <c r="G7" i="2"/>
  <c r="G6" i="2" s="1"/>
  <c r="F7" i="2"/>
  <c r="F6" i="2" s="1"/>
  <c r="E7" i="2"/>
  <c r="E6" i="2" s="1"/>
  <c r="D7" i="2"/>
  <c r="D6" i="2" s="1"/>
  <c r="C7" i="2"/>
  <c r="C6" i="2" s="1"/>
  <c r="D4" i="2"/>
  <c r="D3" i="2"/>
  <c r="G29" i="2"/>
  <c r="G15" i="2"/>
  <c r="G16" i="2"/>
  <c r="G18" i="2"/>
  <c r="G20" i="2"/>
  <c r="G22" i="2"/>
  <c r="G24" i="2"/>
  <c r="G26" i="2"/>
  <c r="G28" i="2"/>
  <c r="G17" i="2"/>
  <c r="G19" i="2"/>
  <c r="G21" i="2"/>
  <c r="G23" i="2"/>
  <c r="G25" i="2"/>
  <c r="G27" i="2"/>
  <c r="G8" i="2"/>
  <c r="G9" i="2"/>
  <c r="G10" i="2"/>
  <c r="G11" i="2"/>
  <c r="G12" i="2"/>
  <c r="F29" i="2"/>
  <c r="F15" i="2"/>
  <c r="F16" i="2"/>
  <c r="F18" i="2"/>
  <c r="F20" i="2"/>
  <c r="F22" i="2"/>
  <c r="F24" i="2"/>
  <c r="F26" i="2"/>
  <c r="F28" i="2"/>
  <c r="F17" i="2"/>
  <c r="F19" i="2"/>
  <c r="F21" i="2"/>
  <c r="F23" i="2"/>
  <c r="F25" i="2"/>
  <c r="F27" i="2"/>
  <c r="F8" i="2"/>
  <c r="F9" i="2"/>
  <c r="H9" i="2"/>
  <c r="F10" i="2"/>
  <c r="F11" i="2"/>
  <c r="H11" i="2"/>
  <c r="F12" i="2"/>
  <c r="H12" i="2"/>
  <c r="E29" i="2"/>
  <c r="E15" i="2"/>
  <c r="E16" i="2"/>
  <c r="E18" i="2"/>
  <c r="E20" i="2"/>
  <c r="E22" i="2"/>
  <c r="E24" i="2"/>
  <c r="E26" i="2"/>
  <c r="E28" i="2"/>
  <c r="E17" i="2"/>
  <c r="E19" i="2"/>
  <c r="E21" i="2"/>
  <c r="E23" i="2"/>
  <c r="E25" i="2"/>
  <c r="E27" i="2"/>
  <c r="E8" i="2"/>
  <c r="E9" i="2"/>
  <c r="E10" i="2"/>
  <c r="E11" i="2"/>
  <c r="E12" i="2"/>
  <c r="H10" i="2"/>
  <c r="H8" i="2"/>
  <c r="D29" i="2"/>
  <c r="C29" i="2"/>
  <c r="D15" i="2"/>
  <c r="D16" i="2"/>
  <c r="D18" i="2"/>
  <c r="D20" i="2"/>
  <c r="D22" i="2"/>
  <c r="D24" i="2"/>
  <c r="D26" i="2"/>
  <c r="D28" i="2"/>
  <c r="D17" i="2"/>
  <c r="D19" i="2"/>
  <c r="D21" i="2"/>
  <c r="D23" i="2"/>
  <c r="D25" i="2"/>
  <c r="D27" i="2"/>
  <c r="C15" i="2"/>
  <c r="C16" i="2"/>
  <c r="C18" i="2"/>
  <c r="C20" i="2"/>
  <c r="C22" i="2"/>
  <c r="C24" i="2"/>
  <c r="C26" i="2"/>
  <c r="C28" i="2"/>
  <c r="C17" i="2"/>
  <c r="C19" i="2"/>
  <c r="C21" i="2"/>
  <c r="C23" i="2"/>
  <c r="C25" i="2"/>
  <c r="C27" i="2"/>
  <c r="D8" i="2"/>
  <c r="D10" i="2"/>
  <c r="D12" i="2"/>
  <c r="D9" i="2"/>
  <c r="D11" i="2"/>
  <c r="C8" i="2"/>
  <c r="C10" i="2"/>
  <c r="C12" i="2"/>
  <c r="C9" i="2"/>
  <c r="C11" i="2"/>
  <c r="C36" i="2" l="1"/>
  <c r="C33" i="2"/>
  <c r="D36" i="2"/>
  <c r="D33" i="2"/>
  <c r="E36" i="2"/>
  <c r="E33" i="2"/>
  <c r="F36" i="2"/>
  <c r="F33" i="2"/>
  <c r="G36" i="2"/>
  <c r="G33" i="2"/>
</calcChain>
</file>

<file path=xl/sharedStrings.xml><?xml version="1.0" encoding="utf-8"?>
<sst xmlns="http://schemas.openxmlformats.org/spreadsheetml/2006/main" count="137" uniqueCount="70">
  <si>
    <t>PRODUCT BACKLOG</t>
  </si>
  <si>
    <t>ID/UserStory No.</t>
  </si>
  <si>
    <t>User Story No.</t>
  </si>
  <si>
    <t>OWNER</t>
  </si>
  <si>
    <t>PRIORITY</t>
  </si>
  <si>
    <t>EFFORT</t>
  </si>
  <si>
    <t>STATUS</t>
  </si>
  <si>
    <t>DEFINITION OF DONE</t>
  </si>
  <si>
    <t>NOTES</t>
  </si>
  <si>
    <t>Search Function</t>
  </si>
  <si>
    <t>us1</t>
  </si>
  <si>
    <t>15 hours</t>
  </si>
  <si>
    <t>In progress</t>
  </si>
  <si>
    <t>Pass All tests. Approved by Product Owner</t>
  </si>
  <si>
    <t>Price Comparison</t>
  </si>
  <si>
    <t>us2</t>
  </si>
  <si>
    <t>20 hours</t>
  </si>
  <si>
    <t>Checkout/Delivery</t>
  </si>
  <si>
    <t>us3</t>
  </si>
  <si>
    <t>Price Sorting</t>
  </si>
  <si>
    <t>us4</t>
  </si>
  <si>
    <t>Mailing List</t>
  </si>
  <si>
    <t>us5</t>
  </si>
  <si>
    <t>10 hours</t>
  </si>
  <si>
    <t>Reviews</t>
  </si>
  <si>
    <t>us6</t>
  </si>
  <si>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</si>
  <si>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</si>
  <si>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</si>
  <si>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</si>
  <si>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</si>
  <si>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</si>
  <si>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</si>
  <si>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</si>
  <si>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</si>
  <si>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Search Functionality</t>
  </si>
  <si>
    <t>Design the layout for homepage to include a prominent search bar</t>
  </si>
  <si>
    <t>Already Completed in previous sprints</t>
  </si>
  <si>
    <t>x</t>
  </si>
  <si>
    <t xml:space="preserve">Implement the homepage using HTML and CSS </t>
  </si>
  <si>
    <t>Arsa &amp; Kalana</t>
  </si>
  <si>
    <t xml:space="preserve">Set up JS functions to handle user input and trigger search queries </t>
  </si>
  <si>
    <t>Rishav &amp; Ruvindu</t>
  </si>
  <si>
    <t>Write SQL Queries for search function</t>
  </si>
  <si>
    <t>Design the database to store product information</t>
  </si>
  <si>
    <t>Salmaan &amp; Daniel</t>
  </si>
  <si>
    <t>Design the Layout for displaying items with details such as price, store etc.</t>
  </si>
  <si>
    <t>Implement the Item display layout using HTMl and CSS</t>
  </si>
  <si>
    <t xml:space="preserve">set up JS functions to make requests to sort products base on price, distance etc. </t>
  </si>
  <si>
    <t>Write SQL queries to sort products</t>
  </si>
  <si>
    <t xml:space="preserve">Design UI to include newsletter prompt </t>
  </si>
  <si>
    <t>Add JS function to save email to database</t>
  </si>
  <si>
    <t>SPRINT #2 BACKLOG</t>
  </si>
  <si>
    <t>Design the Layout for the ordering page with delivery options</t>
  </si>
  <si>
    <t>Implement the ordering page and delivering option layout using HTML and CSS</t>
  </si>
  <si>
    <t>Set up a form for users to select delivery options</t>
  </si>
  <si>
    <t>Write SQL queries to get details for different delivery options such as price, time, estimate, etc.</t>
  </si>
  <si>
    <t>Design the layout for comparing prices for a product between different brands</t>
  </si>
  <si>
    <t>Implement the comparison page layout using HTMl and CSS</t>
  </si>
  <si>
    <t>Set up JS functions to sort items that are being compared to</t>
  </si>
  <si>
    <t>Write SQL queries to get items from different stores that are similar to a given item</t>
  </si>
  <si>
    <t>Design a review section for the product page</t>
  </si>
  <si>
    <t>Setup JS functions to display reviews</t>
  </si>
  <si>
    <t>Write SQL queries to retrieve reviews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</si>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</sst>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"/>
    <numFmt numFmtId="165" formatCode="&quot;$&quot;#,##0.00"/>
  </numFmts>
  <fonts count="22">
    <font>
      <sz val="10"/>
      <color theme="1" tint="0.34998626667073579"/>
      <name val="Euphemia"/>
      <family val="2"/>
      <scheme val="major"/>
    </font>
    <font>
      <sz val="11"/>
      <color theme="1"/>
      <name val="Franklin Gothic Medium"/>
      <family val="2"/>
      <scheme val="minor"/>
    </font>
    <font>
      <sz val="24"/>
      <color theme="4"/>
      <name val="Euphemia"/>
      <family val="2"/>
      <scheme val="major"/>
    </font>
    <font>
      <sz val="14"/>
      <color theme="0" tint="-0.34998626667073579"/>
      <name val="Euphemia"/>
      <family val="2"/>
      <scheme val="major"/>
    </font>
    <font>
      <sz val="18"/>
      <color theme="1" tint="0.34998626667073579"/>
      <name val="Franklin Gothic Medium"/>
      <family val="2"/>
      <scheme val="minor"/>
    </font>
    <font>
      <sz val="20"/>
      <color theme="0" tint="-0.34998626667073579"/>
      <name val="Franklin Gothic Medium"/>
      <family val="2"/>
      <scheme val="minor"/>
    </font>
    <font>
      <sz val="12"/>
      <color theme="0" tint="-0.34998626667073579"/>
      <name val="Franklin Gothic Medium"/>
      <family val="2"/>
      <scheme val="minor"/>
    </font>
    <font>
      <sz val="11"/>
      <color theme="4" tint="-0.249977111117893"/>
      <name val="Franklin Gothic Medium"/>
      <family val="2"/>
      <scheme val="minor"/>
    </font>
    <font>
      <sz val="14"/>
      <color theme="3" tint="0.499984740745262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sz val="24"/>
      <color theme="1" tint="0.249977111117893"/>
      <name val="Euphemia"/>
      <family val="2"/>
      <scheme val="major"/>
    </font>
    <font>
      <sz val="20"/>
      <color theme="1" tint="0.249977111117893"/>
      <name val="Euphemia"/>
      <family val="2"/>
      <scheme val="major"/>
    </font>
    <font>
      <sz val="16"/>
      <color theme="1" tint="0.249977111117893"/>
      <name val="Euphemia"/>
      <family val="2"/>
      <scheme val="major"/>
    </font>
    <font>
      <sz val="10"/>
      <color theme="1" tint="0.34998626667073579"/>
      <name val="Calibri"/>
    </font>
    <font>
      <sz val="16"/>
      <color theme="1" tint="0.249977111117893"/>
      <name val="Calibri"/>
    </font>
    <font>
      <b/>
      <sz val="11"/>
      <color theme="0"/>
      <name val="Calibri"/>
    </font>
    <font>
      <sz val="24"/>
      <color theme="4"/>
      <name val="Calibri"/>
    </font>
    <font>
      <sz val="20"/>
      <color theme="1" tint="0.249977111117893"/>
      <name val="Calibri"/>
    </font>
    <font>
      <sz val="24"/>
      <color theme="1" tint="0.249977111117893"/>
      <name val="Calibri"/>
    </font>
    <font>
      <sz val="10"/>
      <color theme="1" tint="0.34998626667073579"/>
      <name val="Calibri"/>
      <family val="2"/>
    </font>
    <font>
      <sz val="10"/>
      <color rgb="FF595959"/>
      <name val="Euphemia"/>
      <charset val="1"/>
    </font>
    <font>
      <sz val="10"/>
      <color rgb="FF595959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thin">
        <color theme="0" tint="-0.14996795556505021"/>
      </top>
      <bottom/>
      <diagonal/>
    </border>
  </borders>
  <cellStyleXfs count="9">
    <xf numFmtId="0" fontId="0" fillId="0" borderId="0" applyFill="0" applyBorder="0">
      <alignment vertical="center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9" fillId="2" borderId="0">
      <alignment horizontal="center" vertical="center"/>
    </xf>
    <xf numFmtId="164" fontId="5" fillId="0" borderId="3">
      <alignment horizontal="center" vertical="center"/>
    </xf>
    <xf numFmtId="9" fontId="6" fillId="0" borderId="0">
      <alignment horizontal="left" vertical="center" indent="1"/>
    </xf>
    <xf numFmtId="0" fontId="8" fillId="0" borderId="0" applyNumberFormat="0" applyFill="0" applyBorder="0" applyAlignment="0" applyProtection="0"/>
  </cellStyleXfs>
  <cellXfs count="6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2" fillId="0" borderId="0" xfId="2"/>
    <xf numFmtId="0" fontId="3" fillId="0" borderId="2" xfId="3"/>
    <xf numFmtId="0" fontId="7" fillId="0" borderId="0" xfId="0" applyFont="1">
      <alignment vertical="center"/>
    </xf>
    <xf numFmtId="0" fontId="3" fillId="0" borderId="2" xfId="3" applyAlignment="1">
      <alignment horizont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 indent="1"/>
    </xf>
    <xf numFmtId="0" fontId="0" fillId="0" borderId="0" xfId="0" applyBorder="1" applyAlignment="1">
      <alignment horizontal="right" vertical="center" indent="1"/>
    </xf>
    <xf numFmtId="165" fontId="0" fillId="0" borderId="4" xfId="0" applyNumberFormat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1"/>
    </xf>
    <xf numFmtId="165" fontId="0" fillId="0" borderId="0" xfId="0" applyNumberFormat="1" applyBorder="1" applyAlignment="1">
      <alignment horizontal="right" vertical="center" wrapText="1"/>
    </xf>
    <xf numFmtId="0" fontId="11" fillId="0" borderId="0" xfId="2" applyFont="1"/>
    <xf numFmtId="0" fontId="10" fillId="0" borderId="0" xfId="2" applyFont="1" applyAlignment="1">
      <alignment horizontal="right"/>
    </xf>
    <xf numFmtId="0" fontId="12" fillId="0" borderId="0" xfId="2" applyFont="1"/>
    <xf numFmtId="165" fontId="0" fillId="0" borderId="4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shrinkToFit="1"/>
    </xf>
    <xf numFmtId="0" fontId="13" fillId="0" borderId="4" xfId="0" applyFont="1" applyBorder="1" applyAlignment="1">
      <alignment horizontal="right" vertical="center" indent="1"/>
    </xf>
    <xf numFmtId="0" fontId="13" fillId="0" borderId="4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horizontal="right" vertical="center" indent="1"/>
    </xf>
    <xf numFmtId="0" fontId="13" fillId="0" borderId="0" xfId="0" applyFont="1" applyBorder="1" applyAlignment="1">
      <alignment horizontal="left" vertical="center" wrapText="1" indent="1"/>
    </xf>
    <xf numFmtId="0" fontId="14" fillId="0" borderId="0" xfId="2" applyFont="1"/>
    <xf numFmtId="0" fontId="15" fillId="2" borderId="1" xfId="0" applyFont="1" applyFill="1" applyBorder="1" applyAlignment="1">
      <alignment horizontal="right" vertical="center" indent="1"/>
    </xf>
    <xf numFmtId="0" fontId="15" fillId="2" borderId="1" xfId="0" applyFont="1" applyFill="1" applyBorder="1" applyAlignment="1">
      <alignment horizontal="left" vertical="center" indent="1"/>
    </xf>
    <xf numFmtId="0" fontId="15" fillId="2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 inden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right" vertical="center" indent="1"/>
    </xf>
    <xf numFmtId="0" fontId="16" fillId="0" borderId="0" xfId="2" applyFont="1"/>
    <xf numFmtId="0" fontId="17" fillId="0" borderId="0" xfId="2" applyFont="1"/>
    <xf numFmtId="0" fontId="18" fillId="0" borderId="0" xfId="2" applyFont="1" applyAlignment="1">
      <alignment horizontal="right"/>
    </xf>
    <xf numFmtId="165" fontId="19" fillId="0" borderId="0" xfId="0" applyNumberFormat="1" applyFont="1" applyBorder="1" applyAlignment="1">
      <alignment horizontal="right" vertical="center" wrapText="1"/>
    </xf>
    <xf numFmtId="0" fontId="19" fillId="0" borderId="0" xfId="0" applyFont="1" applyBorder="1" applyAlignment="1">
      <alignment horizontal="left" vertical="center" wrapText="1" indent="1"/>
    </xf>
    <xf numFmtId="0" fontId="19" fillId="0" borderId="4" xfId="0" applyFont="1" applyBorder="1" applyAlignment="1">
      <alignment horizontal="left" vertical="center" wrapText="1" indent="1"/>
    </xf>
    <xf numFmtId="0" fontId="19" fillId="0" borderId="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5" fontId="19" fillId="0" borderId="4" xfId="0" applyNumberFormat="1" applyFont="1" applyBorder="1" applyAlignment="1">
      <alignment horizontal="right" vertical="center" wrapText="1"/>
    </xf>
    <xf numFmtId="165" fontId="19" fillId="0" borderId="4" xfId="0" applyNumberFormat="1" applyFont="1" applyBorder="1" applyAlignment="1">
      <alignment horizontal="center" vertical="center" wrapText="1"/>
    </xf>
    <xf numFmtId="1" fontId="19" fillId="0" borderId="4" xfId="0" applyNumberFormat="1" applyFont="1" applyBorder="1" applyAlignment="1">
      <alignment horizontal="center" vertical="center" wrapText="1"/>
    </xf>
    <xf numFmtId="165" fontId="13" fillId="0" borderId="4" xfId="0" applyNumberFormat="1" applyFont="1" applyBorder="1" applyAlignment="1">
      <alignment horizontal="center" vertical="center" wrapText="1"/>
    </xf>
    <xf numFmtId="165" fontId="19" fillId="0" borderId="0" xfId="0" applyNumberFormat="1" applyFont="1" applyBorder="1" applyAlignment="1">
      <alignment horizontal="center" vertical="center" wrapText="1"/>
    </xf>
    <xf numFmtId="0" fontId="19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indent="1"/>
    </xf>
    <xf numFmtId="0" fontId="13" fillId="4" borderId="0" xfId="0" applyFont="1" applyFill="1">
      <alignment vertical="center"/>
    </xf>
    <xf numFmtId="0" fontId="13" fillId="4" borderId="0" xfId="0" applyFont="1" applyFill="1" applyBorder="1" applyAlignment="1">
      <alignment horizontal="left" vertical="center" wrapText="1" indent="1"/>
    </xf>
    <xf numFmtId="0" fontId="13" fillId="4" borderId="0" xfId="0" applyFont="1" applyFill="1" applyBorder="1" applyAlignment="1">
      <alignment horizontal="center" vertical="center" wrapText="1"/>
    </xf>
    <xf numFmtId="49" fontId="19" fillId="4" borderId="0" xfId="0" applyNumberFormat="1" applyFont="1" applyFill="1" applyBorder="1" applyAlignment="1">
      <alignment horizontal="right" vertical="center" wrapText="1"/>
    </xf>
    <xf numFmtId="165" fontId="13" fillId="4" borderId="0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13" fillId="4" borderId="0" xfId="0" applyFont="1" applyFill="1" applyBorder="1" applyAlignment="1">
      <alignment horizontal="right" vertical="center" inden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3" fillId="5" borderId="0" xfId="0" applyFont="1" applyFill="1" applyBorder="1" applyAlignment="1">
      <alignment horizontal="left" vertical="center" wrapText="1" indent="1"/>
    </xf>
  </cellXfs>
  <cellStyles count="9">
    <cellStyle name="Heading 1" xfId="3" builtinId="16" customBuiltin="1"/>
    <cellStyle name="Heading 2" xfId="4" builtinId="17" customBuiltin="1"/>
    <cellStyle name="Heading 3" xfId="8" builtinId="18" customBuiltin="1"/>
    <cellStyle name="Key Metric Header" xfId="5" xr:uid="{00000000-0005-0000-0000-000003000000}"/>
    <cellStyle name="Key Metric Percentage" xfId="7" xr:uid="{00000000-0005-0000-0000-000004000000}"/>
    <cellStyle name="Key Metric Value" xfId="6" xr:uid="{00000000-0005-0000-0000-000005000000}"/>
    <cellStyle name="Normal" xfId="0" builtinId="0" customBuiltin="1"/>
    <cellStyle name="Per cent" xfId="1" builtinId="5"/>
    <cellStyle name="Title" xfId="2" builtinId="15" customBuiltin="1"/>
  </cellStyles>
  <dxfs count="11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Euphemia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>
          <a:solidFill>
            <a:schemeClr val="tx1">
              <a:lumMod val="65000"/>
              <a:lumOff val="35000"/>
            </a:schemeClr>
          </a:solidFill>
        </a:ln>
      </a:spPr>
      <a:bodyPr vertOverflow="clip" horzOverflow="clip" rtlCol="0" anchor="ctr"/>
      <a:lstStyle>
        <a:defPPr algn="l">
          <a:defRPr sz="105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88B9-25CA-45DB-A2DF-BD2DF9C790DD}">
  <sheetPr>
    <tabColor theme="4" tint="0.39997558519241921"/>
    <pageSetUpPr autoPageBreaks="0" fitToPage="1"/>
  </sheetPr>
  <dimension ref="A1:I32"/>
  <sheetViews>
    <sheetView showGridLines="0" zoomScale="83" zoomScaleNormal="140" zoomScalePageLayoutView="140" workbookViewId="0">
      <selection activeCell="F37" sqref="F37"/>
    </sheetView>
  </sheetViews>
  <sheetFormatPr defaultColWidth="8.875" defaultRowHeight="15" customHeight="1"/>
  <cols>
    <col min="1" max="1" width="1.75" customWidth="1"/>
    <col min="2" max="2" width="14.125" style="10" bestFit="1" customWidth="1"/>
    <col min="3" max="3" width="22.625" bestFit="1" customWidth="1"/>
    <col min="4" max="4" width="24.25" customWidth="1"/>
    <col min="5" max="5" width="10.5" bestFit="1" customWidth="1"/>
    <col min="6" max="6" width="10.125" customWidth="1"/>
    <col min="7" max="7" width="20.25" customWidth="1"/>
    <col min="8" max="8" width="46.75" customWidth="1"/>
    <col min="9" max="9" width="37.375" customWidth="1"/>
    <col min="10" max="10" width="2" customWidth="1"/>
  </cols>
  <sheetData>
    <row r="1" spans="1:9" ht="8.25" customHeight="1"/>
    <row r="2" spans="1:9" ht="38.25" customHeight="1">
      <c r="A2" s="31"/>
      <c r="B2" s="38"/>
      <c r="C2" s="27" t="s">
        <v>0</v>
      </c>
      <c r="D2" s="36"/>
      <c r="E2" s="31"/>
      <c r="F2" s="31"/>
      <c r="G2" s="31"/>
      <c r="H2" s="31"/>
      <c r="I2" s="31"/>
    </row>
    <row r="3" spans="1:9" ht="6" customHeight="1">
      <c r="A3" s="31"/>
      <c r="B3" s="38"/>
      <c r="C3" s="37"/>
      <c r="D3" s="36"/>
      <c r="E3" s="31"/>
      <c r="F3" s="31"/>
      <c r="G3" s="31"/>
      <c r="H3" s="31"/>
      <c r="I3" s="31"/>
    </row>
    <row r="4" spans="1:9" ht="25.5" customHeight="1">
      <c r="A4" s="31"/>
      <c r="B4" t="s">
        <v>1</v>
      </c>
      <c r="C4" t="s">
        <v>2</v>
      </c>
      <c r="D4" s="34" t="s">
        <v>3</v>
      </c>
      <c r="E4" s="35" t="s">
        <v>4</v>
      </c>
      <c r="F4" s="34" t="s">
        <v>5</v>
      </c>
      <c r="G4" s="34" t="s">
        <v>6</v>
      </c>
      <c r="H4" s="34" t="s">
        <v>7</v>
      </c>
      <c r="I4" s="34" t="s">
        <v>8</v>
      </c>
    </row>
    <row r="5" spans="1:9" s="4" customFormat="1">
      <c r="A5" s="33"/>
      <c r="B5" s="23">
        <v>1</v>
      </c>
      <c r="C5" s="41" t="s">
        <v>9</v>
      </c>
      <c r="D5" s="42" t="s">
        <v>10</v>
      </c>
      <c r="E5" s="46">
        <v>1</v>
      </c>
      <c r="F5" s="44" t="s">
        <v>11</v>
      </c>
      <c r="G5" s="45" t="s">
        <v>12</v>
      </c>
      <c r="H5" s="44" t="s">
        <v>13</v>
      </c>
      <c r="I5" s="47"/>
    </row>
    <row r="6" spans="1:9" s="4" customFormat="1">
      <c r="A6" s="33"/>
      <c r="B6" s="23">
        <v>2</v>
      </c>
      <c r="C6" s="40" t="s">
        <v>14</v>
      </c>
      <c r="D6" s="43" t="s">
        <v>15</v>
      </c>
      <c r="E6" s="42">
        <v>1</v>
      </c>
      <c r="F6" s="39" t="s">
        <v>16</v>
      </c>
      <c r="G6" s="45" t="s">
        <v>12</v>
      </c>
      <c r="H6" s="44" t="s">
        <v>13</v>
      </c>
      <c r="I6" s="48"/>
    </row>
    <row r="7" spans="1:9" s="4" customFormat="1">
      <c r="A7" s="33"/>
      <c r="B7" s="25">
        <v>3</v>
      </c>
      <c r="C7" s="40" t="s">
        <v>17</v>
      </c>
      <c r="D7" s="43" t="s">
        <v>18</v>
      </c>
      <c r="E7" s="42">
        <v>1</v>
      </c>
      <c r="F7" s="39" t="s">
        <v>11</v>
      </c>
      <c r="G7" s="45" t="s">
        <v>12</v>
      </c>
      <c r="H7" s="44" t="s">
        <v>13</v>
      </c>
      <c r="I7" s="48"/>
    </row>
    <row r="8" spans="1:9" s="4" customFormat="1">
      <c r="A8" s="33"/>
      <c r="B8" s="23">
        <v>4</v>
      </c>
      <c r="C8" s="40" t="s">
        <v>19</v>
      </c>
      <c r="D8" s="43" t="s">
        <v>20</v>
      </c>
      <c r="E8" s="42">
        <v>1</v>
      </c>
      <c r="F8" s="39" t="s">
        <v>11</v>
      </c>
      <c r="G8" s="45" t="s">
        <v>12</v>
      </c>
      <c r="H8" s="44" t="s">
        <v>13</v>
      </c>
      <c r="I8" s="48"/>
    </row>
    <row r="9" spans="1:9">
      <c r="A9" s="31"/>
      <c r="B9" s="23">
        <v>5</v>
      </c>
      <c r="C9" s="40" t="s">
        <v>21</v>
      </c>
      <c r="D9" s="43" t="s">
        <v>22</v>
      </c>
      <c r="E9" s="42">
        <v>1</v>
      </c>
      <c r="F9" s="39" t="s">
        <v>23</v>
      </c>
      <c r="G9" s="45" t="s">
        <v>12</v>
      </c>
      <c r="H9" s="44" t="s">
        <v>13</v>
      </c>
      <c r="I9" s="48"/>
    </row>
    <row r="10" spans="1:9">
      <c r="A10" s="31"/>
      <c r="B10" s="25">
        <v>6</v>
      </c>
      <c r="C10" s="40" t="s">
        <v>24</v>
      </c>
      <c r="D10" s="43" t="s">
        <v>25</v>
      </c>
      <c r="E10" s="42">
        <v>2</v>
      </c>
      <c r="F10" s="39" t="s">
        <v>16</v>
      </c>
      <c r="G10" s="45" t="s">
        <v>12</v>
      </c>
      <c r="H10" s="44" t="s">
        <v>13</v>
      </c>
      <c r="I10" s="48"/>
    </row>
    <row r="11" spans="1:9" s="61" customFormat="1">
      <c r="A11" s="56"/>
      <c r="B11" s="62"/>
      <c r="C11" s="57"/>
      <c r="D11" s="58"/>
      <c r="E11" s="59"/>
      <c r="F11" s="60"/>
      <c r="G11" s="60"/>
      <c r="H11" s="60"/>
      <c r="I11" s="60"/>
    </row>
    <row r="12" spans="1:9">
      <c r="A12" s="31"/>
      <c r="B12" s="32"/>
      <c r="C12" s="31"/>
      <c r="D12" s="31"/>
      <c r="E12" s="31"/>
      <c r="F12" s="31"/>
      <c r="G12" s="31"/>
      <c r="H12" s="31"/>
      <c r="I12" s="31"/>
    </row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</sheetData>
  <conditionalFormatting sqref="B5:I11">
    <cfRule type="expression" dxfId="10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autoPageBreaks="0" fitToPage="1"/>
  </sheetPr>
  <dimension ref="B1:J29"/>
  <sheetViews>
    <sheetView showGridLines="0" zoomScale="140" zoomScaleNormal="140" zoomScalePageLayoutView="140" workbookViewId="0">
      <selection activeCell="F5" sqref="F5"/>
    </sheetView>
  </sheetViews>
  <sheetFormatPr defaultColWidth="8.875" defaultRowHeight="13.15"/>
  <cols>
    <col min="1" max="1" width="1.75" customWidth="1"/>
    <col min="2" max="2" width="7.125" style="10" customWidth="1"/>
    <col min="3" max="3" width="29.125" customWidth="1"/>
    <col min="4" max="4" width="10.125" customWidth="1"/>
    <col min="5" max="5" width="33.375" customWidth="1"/>
    <col min="6" max="6" width="26.75" customWidth="1"/>
    <col min="7" max="9" width="21.75" customWidth="1"/>
    <col min="10" max="10" width="68" customWidth="1"/>
    <col min="11" max="11" width="2" customWidth="1"/>
  </cols>
  <sheetData>
    <row r="1" spans="2:10" ht="8.25" customHeight="1"/>
    <row r="2" spans="2:10" ht="38.25" customHeight="1">
      <c r="B2" s="17"/>
      <c r="C2" s="27" t="s">
        <v>26</v>
      </c>
      <c r="D2" s="18"/>
      <c r="E2" s="18"/>
      <c r="F2" s="18"/>
      <c r="G2" s="6"/>
    </row>
    <row r="3" spans="2:10" ht="12" customHeight="1">
      <c r="B3" s="17"/>
      <c r="C3" s="16"/>
      <c r="D3" s="16"/>
      <c r="E3" s="16"/>
      <c r="F3" s="16"/>
      <c r="G3" s="6"/>
    </row>
    <row r="4" spans="2:10" ht="25.5" customHeight="1">
      <c r="B4" s="28" t="s">
        <v>27</v>
      </c>
      <c r="C4" s="29" t="s">
        <v>28</v>
      </c>
      <c r="D4" s="29" t="s">
        <v>29</v>
      </c>
      <c r="E4" s="29" t="s">
        <v>30</v>
      </c>
      <c r="F4" s="30" t="s">
        <v>31</v>
      </c>
      <c r="G4" s="30" t="s">
        <v>32</v>
      </c>
      <c r="H4" s="28" t="s">
        <v>33</v>
      </c>
      <c r="I4" s="30" t="s">
        <v>34</v>
      </c>
      <c r="J4" s="30" t="s">
        <v>8</v>
      </c>
    </row>
    <row r="5" spans="2:10" s="4" customFormat="1" ht="27">
      <c r="B5" s="23">
        <v>1</v>
      </c>
      <c r="C5" s="41" t="s">
        <v>35</v>
      </c>
      <c r="D5" s="24">
        <v>1.1000000000000001</v>
      </c>
      <c r="E5" s="24" t="s">
        <v>36</v>
      </c>
      <c r="F5" s="41" t="s">
        <v>37</v>
      </c>
      <c r="G5" s="49"/>
      <c r="H5" s="19"/>
      <c r="I5" s="19" t="s">
        <v>38</v>
      </c>
      <c r="J5" s="13"/>
    </row>
    <row r="6" spans="2:10" s="4" customFormat="1" ht="26.25" customHeight="1">
      <c r="B6" s="25"/>
      <c r="C6" s="26"/>
      <c r="D6" s="26">
        <v>1.2</v>
      </c>
      <c r="E6" s="26" t="s">
        <v>39</v>
      </c>
      <c r="F6" s="26" t="s">
        <v>40</v>
      </c>
      <c r="G6" s="49" t="s">
        <v>38</v>
      </c>
      <c r="H6" s="20"/>
      <c r="I6" s="20"/>
      <c r="J6" s="15"/>
    </row>
    <row r="7" spans="2:10" s="4" customFormat="1" ht="27">
      <c r="B7" s="25"/>
      <c r="C7" s="26"/>
      <c r="D7" s="26">
        <v>1.3</v>
      </c>
      <c r="E7" s="26" t="s">
        <v>41</v>
      </c>
      <c r="F7" s="4" t="s">
        <v>42</v>
      </c>
      <c r="G7" s="43" t="s">
        <v>38</v>
      </c>
      <c r="H7" s="20"/>
      <c r="I7" s="20"/>
      <c r="J7" s="15"/>
    </row>
    <row r="8" spans="2:10" s="4" customFormat="1" ht="15">
      <c r="B8" s="25"/>
      <c r="C8" s="26"/>
      <c r="D8" s="26">
        <v>1.4</v>
      </c>
      <c r="E8" s="40" t="s">
        <v>43</v>
      </c>
      <c r="F8" s="26" t="s">
        <v>42</v>
      </c>
      <c r="G8" s="43" t="s">
        <v>38</v>
      </c>
      <c r="H8" s="20"/>
      <c r="I8" s="20"/>
      <c r="J8" s="15"/>
    </row>
    <row r="9" spans="2:10" s="4" customFormat="1" ht="21.75" customHeight="1">
      <c r="B9" s="23"/>
      <c r="C9" s="26"/>
      <c r="D9" s="26">
        <v>1.5</v>
      </c>
      <c r="E9" s="40" t="s">
        <v>44</v>
      </c>
      <c r="F9" s="26" t="s">
        <v>45</v>
      </c>
      <c r="G9" s="43" t="s">
        <v>38</v>
      </c>
      <c r="H9" s="20"/>
      <c r="I9" s="20"/>
      <c r="J9" s="15"/>
    </row>
    <row r="10" spans="2:10" s="4" customFormat="1" ht="27">
      <c r="B10" s="25">
        <v>2</v>
      </c>
      <c r="C10" s="41" t="s">
        <v>14</v>
      </c>
      <c r="D10" s="26">
        <v>2.1</v>
      </c>
      <c r="E10" s="40" t="s">
        <v>46</v>
      </c>
      <c r="F10" s="65" t="s">
        <v>37</v>
      </c>
      <c r="G10" s="43"/>
      <c r="H10" s="22"/>
      <c r="I10" s="20" t="s">
        <v>38</v>
      </c>
      <c r="J10" s="15"/>
    </row>
    <row r="11" spans="2:10" s="4" customFormat="1" ht="27">
      <c r="B11" s="25"/>
      <c r="C11" s="26"/>
      <c r="D11" s="26">
        <v>2.2000000000000002</v>
      </c>
      <c r="E11" s="40" t="s">
        <v>47</v>
      </c>
      <c r="F11" s="64" t="s">
        <v>45</v>
      </c>
      <c r="G11" s="43" t="s">
        <v>38</v>
      </c>
      <c r="H11" s="20"/>
      <c r="I11" s="20"/>
      <c r="J11" s="15"/>
    </row>
    <row r="12" spans="2:10" s="4" customFormat="1" ht="27">
      <c r="B12" s="12"/>
      <c r="C12" s="14"/>
      <c r="D12" s="14">
        <v>2.2999999999999998</v>
      </c>
      <c r="E12" s="40" t="s">
        <v>48</v>
      </c>
      <c r="F12" s="14" t="s">
        <v>42</v>
      </c>
      <c r="G12" s="21" t="s">
        <v>38</v>
      </c>
      <c r="H12" s="20"/>
      <c r="I12" s="20"/>
      <c r="J12" s="15"/>
    </row>
    <row r="13" spans="2:10" s="4" customFormat="1" ht="15">
      <c r="B13" s="12"/>
      <c r="C13" s="14"/>
      <c r="D13" s="14">
        <v>2.4</v>
      </c>
      <c r="E13" s="40" t="s">
        <v>49</v>
      </c>
      <c r="F13" s="63" t="s">
        <v>40</v>
      </c>
      <c r="G13" s="21" t="s">
        <v>38</v>
      </c>
      <c r="H13" s="20"/>
      <c r="I13" s="20"/>
      <c r="J13" s="15"/>
    </row>
    <row r="14" spans="2:10" ht="15">
      <c r="B14" s="12">
        <v>6</v>
      </c>
      <c r="C14" s="14" t="s">
        <v>21</v>
      </c>
      <c r="D14" s="14">
        <v>6.1</v>
      </c>
      <c r="E14" s="40" t="s">
        <v>50</v>
      </c>
      <c r="F14" s="14" t="s">
        <v>45</v>
      </c>
      <c r="G14" s="21" t="s">
        <v>38</v>
      </c>
      <c r="H14" s="20"/>
      <c r="I14" s="20"/>
      <c r="J14" s="15"/>
    </row>
    <row r="15" spans="2:10" ht="15">
      <c r="B15" s="12"/>
      <c r="C15" s="14"/>
      <c r="D15" s="14">
        <v>6.2</v>
      </c>
      <c r="E15" s="40" t="s">
        <v>51</v>
      </c>
      <c r="F15" s="63" t="s">
        <v>40</v>
      </c>
      <c r="G15" s="21" t="s">
        <v>38</v>
      </c>
      <c r="H15" s="20"/>
      <c r="I15" s="20"/>
      <c r="J15" s="15"/>
    </row>
    <row r="16" spans="2:10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</sheetData>
  <conditionalFormatting sqref="B5:D15 F8:J10 G7:J7 F5:J6 F14:J14 G13:J13 F12:J12 G11:J11 G15:J15">
    <cfRule type="expression" dxfId="9" priority="19">
      <formula>MOD(ROW(),2)=0</formula>
    </cfRule>
  </conditionalFormatting>
  <conditionalFormatting sqref="E5:E9">
    <cfRule type="expression" dxfId="8" priority="7">
      <formula>MOD(ROW(),2)=0</formula>
    </cfRule>
  </conditionalFormatting>
  <conditionalFormatting sqref="E10:E13">
    <cfRule type="expression" dxfId="7" priority="6">
      <formula>MOD(ROW(),2)=0</formula>
    </cfRule>
  </conditionalFormatting>
  <conditionalFormatting sqref="E14:E15">
    <cfRule type="expression" dxfId="6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6896-C80D-4F42-983C-7A0726BC9BC6}">
  <sheetPr>
    <tabColor rgb="FFFFC000"/>
    <pageSetUpPr autoPageBreaks="0" fitToPage="1"/>
  </sheetPr>
  <dimension ref="B1:J30"/>
  <sheetViews>
    <sheetView showGridLines="0" tabSelected="1" zoomScale="140" zoomScaleNormal="140" zoomScalePageLayoutView="140" workbookViewId="0">
      <selection activeCell="F7" sqref="F7"/>
    </sheetView>
  </sheetViews>
  <sheetFormatPr defaultColWidth="8.875" defaultRowHeight="13.15"/>
  <cols>
    <col min="1" max="1" width="1.75" customWidth="1"/>
    <col min="2" max="2" width="7.125" style="10" customWidth="1"/>
    <col min="3" max="3" width="29.125" customWidth="1"/>
    <col min="4" max="4" width="10.125" customWidth="1"/>
    <col min="5" max="5" width="33.375" customWidth="1"/>
    <col min="6" max="6" width="26.75" customWidth="1"/>
    <col min="7" max="9" width="21.75" customWidth="1"/>
    <col min="10" max="10" width="68" customWidth="1"/>
    <col min="11" max="11" width="2" customWidth="1"/>
  </cols>
  <sheetData>
    <row r="1" spans="2:10" ht="8.25" customHeight="1"/>
    <row r="2" spans="2:10" ht="38.25" customHeight="1">
      <c r="B2" s="17"/>
      <c r="C2" s="27" t="s">
        <v>52</v>
      </c>
      <c r="D2" s="18"/>
      <c r="E2" s="18"/>
      <c r="F2" s="18"/>
      <c r="G2" s="6"/>
    </row>
    <row r="3" spans="2:10" ht="6" customHeight="1">
      <c r="B3" s="17"/>
      <c r="C3" s="16"/>
      <c r="D3" s="16"/>
      <c r="E3" s="16"/>
      <c r="F3" s="16"/>
      <c r="G3" s="6"/>
    </row>
    <row r="4" spans="2:10" ht="25.5" customHeight="1">
      <c r="B4" s="28" t="s">
        <v>27</v>
      </c>
      <c r="C4" s="29" t="s">
        <v>28</v>
      </c>
      <c r="D4" s="29" t="s">
        <v>29</v>
      </c>
      <c r="E4" s="29" t="s">
        <v>30</v>
      </c>
      <c r="F4" s="30" t="s">
        <v>31</v>
      </c>
      <c r="G4" s="30" t="s">
        <v>32</v>
      </c>
      <c r="H4" s="28" t="s">
        <v>33</v>
      </c>
      <c r="I4" s="30" t="s">
        <v>34</v>
      </c>
      <c r="J4" s="30" t="s">
        <v>8</v>
      </c>
    </row>
    <row r="5" spans="2:10" s="4" customFormat="1" ht="28.5">
      <c r="B5" s="11">
        <v>3</v>
      </c>
      <c r="C5" s="50" t="s">
        <v>17</v>
      </c>
      <c r="D5" s="50">
        <v>3.1</v>
      </c>
      <c r="E5" s="51" t="s">
        <v>53</v>
      </c>
      <c r="F5" s="50" t="s">
        <v>37</v>
      </c>
      <c r="G5" s="52"/>
      <c r="H5" s="53"/>
      <c r="I5" s="53" t="s">
        <v>38</v>
      </c>
      <c r="J5" s="54"/>
    </row>
    <row r="6" spans="2:10" s="4" customFormat="1" ht="27">
      <c r="B6" s="55"/>
      <c r="C6" s="50"/>
      <c r="D6" s="50">
        <v>3.2</v>
      </c>
      <c r="E6" s="51" t="s">
        <v>54</v>
      </c>
      <c r="F6" s="50" t="s">
        <v>45</v>
      </c>
      <c r="G6" s="52" t="s">
        <v>38</v>
      </c>
      <c r="H6" s="20"/>
      <c r="I6" s="20"/>
      <c r="J6" s="15"/>
    </row>
    <row r="7" spans="2:10" s="4" customFormat="1" ht="23.25" customHeight="1">
      <c r="B7" s="55"/>
      <c r="C7" s="50"/>
      <c r="D7" s="50">
        <v>3.3</v>
      </c>
      <c r="E7" s="51" t="s">
        <v>55</v>
      </c>
      <c r="F7" s="63" t="s">
        <v>40</v>
      </c>
      <c r="G7" s="52" t="s">
        <v>38</v>
      </c>
      <c r="H7" s="20"/>
      <c r="I7" s="20"/>
      <c r="J7" s="15"/>
    </row>
    <row r="8" spans="2:10" s="4" customFormat="1" ht="40.5">
      <c r="B8" s="55"/>
      <c r="C8" s="50"/>
      <c r="D8" s="50">
        <v>3.4</v>
      </c>
      <c r="E8" s="51" t="s">
        <v>56</v>
      </c>
      <c r="F8" s="50" t="s">
        <v>45</v>
      </c>
      <c r="G8" s="52" t="s">
        <v>38</v>
      </c>
      <c r="H8" s="20"/>
      <c r="I8" s="20"/>
      <c r="J8" s="15"/>
    </row>
    <row r="9" spans="2:10" s="4" customFormat="1" ht="27">
      <c r="B9" s="55"/>
      <c r="C9" s="50"/>
      <c r="D9" s="50">
        <v>4.0999999999999996</v>
      </c>
      <c r="E9" s="51" t="s">
        <v>57</v>
      </c>
      <c r="F9" s="50" t="s">
        <v>42</v>
      </c>
      <c r="G9" s="52" t="s">
        <v>38</v>
      </c>
      <c r="H9" s="53"/>
      <c r="I9" s="20"/>
      <c r="J9" s="15"/>
    </row>
    <row r="10" spans="2:10" s="4" customFormat="1" ht="27">
      <c r="B10" s="11"/>
      <c r="C10" s="50"/>
      <c r="D10" s="50">
        <v>4.2</v>
      </c>
      <c r="E10" s="51" t="s">
        <v>58</v>
      </c>
      <c r="F10" s="50" t="s">
        <v>40</v>
      </c>
      <c r="G10" s="52" t="s">
        <v>38</v>
      </c>
      <c r="H10" s="20"/>
      <c r="I10" s="20"/>
      <c r="J10" s="15"/>
    </row>
    <row r="11" spans="2:10" s="4" customFormat="1" ht="27">
      <c r="B11" s="12"/>
      <c r="C11" s="14"/>
      <c r="D11" s="14">
        <v>4.3</v>
      </c>
      <c r="E11" s="51" t="s">
        <v>59</v>
      </c>
      <c r="F11" s="63" t="s">
        <v>40</v>
      </c>
      <c r="G11" s="21" t="s">
        <v>38</v>
      </c>
      <c r="H11" s="20"/>
      <c r="I11" s="20"/>
      <c r="J11" s="15"/>
    </row>
    <row r="12" spans="2:10" s="4" customFormat="1" ht="27">
      <c r="B12" s="12"/>
      <c r="C12" s="14"/>
      <c r="D12" s="14">
        <v>4.5</v>
      </c>
      <c r="E12" s="51" t="s">
        <v>60</v>
      </c>
      <c r="F12" s="14" t="s">
        <v>42</v>
      </c>
      <c r="G12" s="21" t="s">
        <v>38</v>
      </c>
      <c r="H12" s="20"/>
      <c r="I12" s="20"/>
      <c r="J12" s="15"/>
    </row>
    <row r="13" spans="2:10" ht="15">
      <c r="B13" s="55">
        <v>5</v>
      </c>
      <c r="C13" s="50" t="s">
        <v>24</v>
      </c>
      <c r="D13" s="50">
        <v>5.0999999999999996</v>
      </c>
      <c r="E13" s="51" t="s">
        <v>61</v>
      </c>
      <c r="F13" s="63" t="s">
        <v>37</v>
      </c>
      <c r="G13" s="52"/>
      <c r="H13" s="53"/>
      <c r="I13" s="53" t="s">
        <v>38</v>
      </c>
      <c r="J13" s="54"/>
    </row>
    <row r="14" spans="2:10" ht="15">
      <c r="B14" s="55"/>
      <c r="C14" s="50"/>
      <c r="D14" s="50">
        <v>5.2</v>
      </c>
      <c r="E14" s="51" t="s">
        <v>62</v>
      </c>
      <c r="F14" s="50" t="s">
        <v>42</v>
      </c>
      <c r="G14" s="52" t="s">
        <v>38</v>
      </c>
      <c r="H14" s="53"/>
      <c r="I14" s="53"/>
      <c r="J14" s="54"/>
    </row>
    <row r="15" spans="2:10" ht="15">
      <c r="B15" s="11"/>
      <c r="C15" s="50"/>
      <c r="D15" s="50">
        <v>5.3</v>
      </c>
      <c r="E15" s="51" t="s">
        <v>63</v>
      </c>
      <c r="F15" s="50" t="s">
        <v>45</v>
      </c>
      <c r="G15" s="52" t="s">
        <v>38</v>
      </c>
      <c r="H15" s="53"/>
      <c r="I15" s="53"/>
      <c r="J15" s="54"/>
    </row>
    <row r="16" spans="2:10" s="4" customFormat="1">
      <c r="B16" s="12"/>
      <c r="C16" s="14"/>
      <c r="D16" s="14"/>
      <c r="E16" s="14"/>
      <c r="F16" s="14"/>
      <c r="G16" s="21"/>
      <c r="H16" s="20"/>
      <c r="I16" s="20"/>
      <c r="J16" s="15"/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</sheetData>
  <conditionalFormatting sqref="B16:J16">
    <cfRule type="expression" dxfId="5" priority="6">
      <formula>MOD(ROW(),2)=0</formula>
    </cfRule>
  </conditionalFormatting>
  <conditionalFormatting sqref="B5:D12 F5:J6 F8:J10 G7:J7 F12:J12 G11:J11">
    <cfRule type="expression" dxfId="4" priority="5">
      <formula>MOD(ROW(),2)=0</formula>
    </cfRule>
  </conditionalFormatting>
  <conditionalFormatting sqref="E5:E8">
    <cfRule type="expression" dxfId="3" priority="4">
      <formula>MOD(ROW(),2)=0</formula>
    </cfRule>
  </conditionalFormatting>
  <conditionalFormatting sqref="E9:E12">
    <cfRule type="expression" dxfId="2" priority="3">
      <formula>MOD(ROW(),2)=0</formula>
    </cfRule>
  </conditionalFormatting>
  <conditionalFormatting sqref="B13:D15 F14:J15 G13:J13">
    <cfRule type="expression" dxfId="1" priority="2">
      <formula>MOD(ROW(),2)=0</formula>
    </cfRule>
  </conditionalFormatting>
  <conditionalFormatting sqref="E13:E15">
    <cfRule type="expression" dxfId="0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ColWidth="8.875" defaultRowHeight="13.15"/>
  <cols>
    <col min="2" max="2" width="32.75" customWidth="1"/>
  </cols>
  <sheetData>
    <row r="1" spans="1:8" ht="34.5" customHeight="1">
      <c r="A1" s="8" t="s">
        <v>64</v>
      </c>
    </row>
    <row r="2" spans="1:8">
      <c r="D2" s="5" t="s">
        <v>65</v>
      </c>
    </row>
    <row r="3" spans="1:8" ht="19.5" customHeight="1">
      <c r="B3" t="s">
        <v>66</v>
      </c>
      <c r="C3" s="2" t="e">
        <f ca="1">SelectedYear</f>
        <v>#REF!</v>
      </c>
      <c r="D3" t="e">
        <f ca="1">MATCH(C3,lstYears,0)+1</f>
        <v>#REF!</v>
      </c>
    </row>
    <row r="4" spans="1:8" ht="19.5" customHeight="1">
      <c r="B4" t="s">
        <v>67</v>
      </c>
      <c r="C4" s="2" t="e">
        <f ca="1">C3-1</f>
        <v>#REF!</v>
      </c>
      <c r="D4" t="e">
        <f ca="1">MATCH(C4,lstYears,0)+1</f>
        <v>#REF!</v>
      </c>
    </row>
    <row r="5" spans="1:8" ht="19.5" customHeight="1"/>
    <row r="6" spans="1:8" ht="19.5" customHeight="1" thickBot="1">
      <c r="B6" t="s">
        <v>65</v>
      </c>
      <c r="C6" s="1" t="e">
        <f ca="1">MATCH(C7,lstYears,0)+1</f>
        <v>#REF!</v>
      </c>
      <c r="D6" s="1" t="e">
        <f ca="1">MATCH(D7,lstYears,0)+1</f>
        <v>#REF!</v>
      </c>
      <c r="E6" s="1" t="e">
        <f ca="1">MATCH(E7,lstYears,0)+1</f>
        <v>#REF!</v>
      </c>
      <c r="F6" s="1" t="e">
        <f ca="1">MATCH(F7,lstYears,0)+1</f>
        <v>#REF!</v>
      </c>
      <c r="G6" s="1" t="e">
        <f ca="1">MATCH(G7,lstYears,0)+1</f>
        <v>#REF!</v>
      </c>
    </row>
    <row r="7" spans="1:8" ht="18" thickBot="1">
      <c r="B7" s="7" t="s">
        <v>68</v>
      </c>
      <c r="C7" s="9" t="e">
        <f ca="1">D7-1</f>
        <v>#REF!</v>
      </c>
      <c r="D7" s="9" t="e">
        <f ca="1">E7-1</f>
        <v>#REF!</v>
      </c>
      <c r="E7" s="9" t="e">
        <f ca="1">F7-1</f>
        <v>#REF!</v>
      </c>
      <c r="F7" s="9" t="e">
        <f ca="1">G7-1</f>
        <v>#REF!</v>
      </c>
      <c r="G7" s="9" t="e">
        <f ca="1">C3</f>
        <v>#REF!</v>
      </c>
      <c r="H7" s="7"/>
    </row>
    <row r="8" spans="1:8" ht="19.5" customHeight="1">
      <c r="A8" t="e">
        <f>MATCH(B8,'Sprint1 Backlog'!$C$5:$C$13,0)</f>
        <v>#REF!</v>
      </c>
      <c r="B8" t="e">
        <f>IF(#REF!="","",#REF!)</f>
        <v>#REF!</v>
      </c>
      <c r="C8" t="e">
        <f ca="1">IFERROR(INDEX('Sprint1 Backlog'!$C$5:$J$13,$A8,C$6),NA())</f>
        <v>#N/A</v>
      </c>
      <c r="D8" t="e">
        <f ca="1">IFERROR(INDEX('Sprint1 Backlog'!$C$5:$J$13,$A8,D$6),NA())</f>
        <v>#N/A</v>
      </c>
      <c r="E8" t="e">
        <f ca="1">IFERROR(INDEX('Sprint1 Backlog'!$C$5:$J$13,$A8,E$6),NA())</f>
        <v>#N/A</v>
      </c>
      <c r="F8" t="e">
        <f ca="1">IFERROR(INDEX('Sprint1 Backlog'!$C$5:$J$13,$A8,F$6),NA())</f>
        <v>#N/A</v>
      </c>
      <c r="G8" t="e">
        <f ca="1">IFERROR(INDEX('Sprint1 Backlog'!$C$5:$J$13,$A8,G$6),NA())</f>
        <v>#N/A</v>
      </c>
      <c r="H8" s="3" t="str">
        <f ca="1">IFERROR(G8/F8-1,"")</f>
        <v/>
      </c>
    </row>
    <row r="9" spans="1:8" ht="19.5" customHeight="1">
      <c r="A9" t="e">
        <f>MATCH(B9,'Sprint1 Backlog'!$C$5:$C$13,0)</f>
        <v>#REF!</v>
      </c>
      <c r="B9" t="e">
        <f>IF(#REF!="","",#REF!)</f>
        <v>#REF!</v>
      </c>
      <c r="C9" t="e">
        <f ca="1">IFERROR(INDEX('Sprint1 Backlog'!$C$5:$J$13,$A9,C$6),NA())</f>
        <v>#N/A</v>
      </c>
      <c r="D9" t="e">
        <f ca="1">IFERROR(INDEX('Sprint1 Backlog'!$C$5:$J$13,$A9,D$6),NA())</f>
        <v>#N/A</v>
      </c>
      <c r="E9" t="e">
        <f ca="1">IFERROR(INDEX('Sprint1 Backlog'!$C$5:$J$13,$A9,E$6),NA())</f>
        <v>#N/A</v>
      </c>
      <c r="F9" t="e">
        <f ca="1">IFERROR(INDEX('Sprint1 Backlog'!$C$5:$J$13,$A9,F$6),NA())</f>
        <v>#N/A</v>
      </c>
      <c r="G9" t="e">
        <f ca="1">IFERROR(INDEX('Sprint1 Backlog'!$C$5:$J$13,$A9,G$6),NA())</f>
        <v>#N/A</v>
      </c>
      <c r="H9" s="3" t="str">
        <f t="shared" ref="H9:H12" ca="1" si="0">IFERROR(G9/F9-1,"")</f>
        <v/>
      </c>
    </row>
    <row r="10" spans="1:8" ht="19.5" customHeight="1">
      <c r="A10" t="e">
        <f>MATCH(B10,'Sprint1 Backlog'!$C$5:$C$13,0)</f>
        <v>#REF!</v>
      </c>
      <c r="B10" t="e">
        <f>IF(#REF!="","",#REF!)</f>
        <v>#REF!</v>
      </c>
      <c r="C10" t="e">
        <f ca="1">IFERROR(INDEX('Sprint1 Backlog'!$C$5:$J$13,$A10,C$6),NA())</f>
        <v>#N/A</v>
      </c>
      <c r="D10" t="e">
        <f ca="1">IFERROR(INDEX('Sprint1 Backlog'!$C$5:$J$13,$A10,D$6),NA())</f>
        <v>#N/A</v>
      </c>
      <c r="E10" t="e">
        <f ca="1">IFERROR(INDEX('Sprint1 Backlog'!$C$5:$J$13,$A10,E$6),NA())</f>
        <v>#N/A</v>
      </c>
      <c r="F10" t="e">
        <f ca="1">IFERROR(INDEX('Sprint1 Backlog'!$C$5:$J$13,$A10,F$6),NA())</f>
        <v>#N/A</v>
      </c>
      <c r="G10" t="e">
        <f ca="1">IFERROR(INDEX('Sprint1 Backlog'!$C$5:$J$13,$A10,G$6),NA())</f>
        <v>#N/A</v>
      </c>
      <c r="H10" s="3" t="str">
        <f t="shared" ca="1" si="0"/>
        <v/>
      </c>
    </row>
    <row r="11" spans="1:8" ht="19.5" customHeight="1">
      <c r="A11" t="e">
        <f>MATCH(B11,'Sprint1 Backlog'!$C$5:$C$13,0)</f>
        <v>#REF!</v>
      </c>
      <c r="B11" t="e">
        <f>IF(#REF!="","",#REF!)</f>
        <v>#REF!</v>
      </c>
      <c r="C11" t="e">
        <f ca="1">IFERROR(INDEX('Sprint1 Backlog'!$C$5:$J$13,$A11,C$6),NA())</f>
        <v>#N/A</v>
      </c>
      <c r="D11" t="e">
        <f ca="1">IFERROR(INDEX('Sprint1 Backlog'!$C$5:$J$13,$A11,D$6),NA())</f>
        <v>#N/A</v>
      </c>
      <c r="E11" t="e">
        <f ca="1">IFERROR(INDEX('Sprint1 Backlog'!$C$5:$J$13,$A11,E$6),NA())</f>
        <v>#N/A</v>
      </c>
      <c r="F11" t="e">
        <f ca="1">IFERROR(INDEX('Sprint1 Backlog'!$C$5:$J$13,$A11,F$6),NA())</f>
        <v>#N/A</v>
      </c>
      <c r="G11" t="e">
        <f ca="1">IFERROR(INDEX('Sprint1 Backlog'!$C$5:$J$13,$A11,G$6),NA())</f>
        <v>#N/A</v>
      </c>
      <c r="H11" s="3" t="str">
        <f t="shared" ca="1" si="0"/>
        <v/>
      </c>
    </row>
    <row r="12" spans="1:8" ht="19.5" customHeight="1">
      <c r="A12" t="e">
        <f>MATCH(B12,'Sprint1 Backlog'!$C$5:$C$13,0)</f>
        <v>#REF!</v>
      </c>
      <c r="B12" t="e">
        <f>IF(#REF!="","",#REF!)</f>
        <v>#REF!</v>
      </c>
      <c r="C12" t="e">
        <f ca="1">IFERROR(INDEX('Sprint1 Backlog'!$C$5:$J$13,$A12,C$6),NA())</f>
        <v>#N/A</v>
      </c>
      <c r="D12" t="e">
        <f ca="1">IFERROR(INDEX('Sprint1 Backlog'!$C$5:$J$13,$A12,D$6),NA())</f>
        <v>#N/A</v>
      </c>
      <c r="E12" t="e">
        <f ca="1">IFERROR(INDEX('Sprint1 Backlog'!$C$5:$J$13,$A12,E$6),NA())</f>
        <v>#N/A</v>
      </c>
      <c r="F12" t="e">
        <f ca="1">IFERROR(INDEX('Sprint1 Backlog'!$C$5:$J$13,$A12,F$6),NA())</f>
        <v>#N/A</v>
      </c>
      <c r="G12" t="e">
        <f ca="1">IFERROR(INDEX('Sprint1 Backlog'!$C$5:$J$13,$A12,G$6),NA())</f>
        <v>#N/A</v>
      </c>
      <c r="H12" s="3" t="str">
        <f t="shared" ca="1" si="0"/>
        <v/>
      </c>
    </row>
    <row r="13" spans="1:8" ht="13.9" thickBot="1"/>
    <row r="14" spans="1:8" ht="23.45" thickBot="1">
      <c r="B14" s="7" t="s">
        <v>69</v>
      </c>
      <c r="C14" s="7"/>
      <c r="D14" s="7"/>
      <c r="E14" s="7"/>
      <c r="F14" s="7"/>
      <c r="G14" s="7"/>
      <c r="H14" s="7"/>
    </row>
    <row r="15" spans="1:8" ht="19.5" customHeight="1">
      <c r="A15">
        <f>ROWS($B$15:B15)</f>
        <v>1</v>
      </c>
      <c r="B15" t="str">
        <f>IF('Sprint1 Backlog'!C5=0,"",'Sprint1 Backlog'!C5)</f>
        <v>Search Functionality</v>
      </c>
      <c r="C15" t="e">
        <f ca="1">IF(B15="",NA(),IFERROR(INDEX('Sprint1 Backlog'!$C$5:$J$15,$A15,C$6),NA()))</f>
        <v>#N/A</v>
      </c>
      <c r="D15" t="e">
        <f ca="1">IF(B15="",NA(),IFERROR(INDEX('Sprint1 Backlog'!$C$5:$J$15,$A15,D$6),NA()))</f>
        <v>#N/A</v>
      </c>
      <c r="E15" t="e">
        <f ca="1">IF(B15="",NA(),IFERROR(INDEX('Sprint1 Backlog'!$C$5:$J$15,$A15,E$6),NA()))</f>
        <v>#N/A</v>
      </c>
      <c r="F15" t="e">
        <f ca="1">IF(B15="",NA(),IFERROR(INDEX('Sprint1 Backlog'!$C$5:$J$15,$A15,F$6),NA()))</f>
        <v>#N/A</v>
      </c>
      <c r="G15" t="e">
        <f ca="1">IF(B15="",NA(),IFERROR(INDEX('Sprint1 Backlog'!$C$5:$J$15,$A15,G$6),NA()))</f>
        <v>#N/A</v>
      </c>
    </row>
    <row r="16" spans="1:8" ht="19.5" customHeight="1">
      <c r="A16">
        <f>ROWS($B$15:B16)</f>
        <v>2</v>
      </c>
      <c r="B16" t="str">
        <f>IF('Sprint1 Backlog'!C6=0,"",'Sprint1 Backlog'!C6)</f>
        <v/>
      </c>
      <c r="C16" t="e">
        <f ca="1">IF(B16="",NA(),IFERROR(INDEX('Sprint1 Backlog'!$C$5:$J$15,$A16,C$6),NA()))</f>
        <v>#N/A</v>
      </c>
      <c r="D16" t="e">
        <f ca="1">IF(B16="",NA(),IFERROR(INDEX('Sprint1 Backlog'!$C$5:$J$15,$A16,D$6),NA()))</f>
        <v>#N/A</v>
      </c>
      <c r="E16" t="e">
        <f ca="1">IF(B16="",NA(),IFERROR(INDEX('Sprint1 Backlog'!$C$5:$J$15,$A16,E$6),NA()))</f>
        <v>#N/A</v>
      </c>
      <c r="F16" t="e">
        <f ca="1">IF(B16="",NA(),IFERROR(INDEX('Sprint1 Backlog'!$C$5:$J$15,$A16,F$6),NA()))</f>
        <v>#N/A</v>
      </c>
      <c r="G16" t="e">
        <f ca="1">IF(B16="",NA(),IFERROR(INDEX('Sprint1 Backlog'!$C$5:$J$15,$A16,G$6),NA()))</f>
        <v>#N/A</v>
      </c>
    </row>
    <row r="17" spans="1:7" ht="19.5" customHeight="1">
      <c r="A17">
        <f>ROWS($B$15:B17)</f>
        <v>3</v>
      </c>
      <c r="B17" t="str">
        <f>IF('Sprint1 Backlog'!C7=0,"",'Sprint1 Backlog'!C7)</f>
        <v/>
      </c>
      <c r="C17" t="e">
        <f ca="1">IF(B17="",NA(),IFERROR(INDEX('Sprint1 Backlog'!$C$5:$J$15,$A17,C$6),NA()))</f>
        <v>#N/A</v>
      </c>
      <c r="D17" t="e">
        <f ca="1">IF(B17="",NA(),IFERROR(INDEX('Sprint1 Backlog'!$C$5:$J$15,$A17,D$6),NA()))</f>
        <v>#N/A</v>
      </c>
      <c r="E17" t="e">
        <f ca="1">IF(B17="",NA(),IFERROR(INDEX('Sprint1 Backlog'!$C$5:$J$15,$A17,E$6),NA()))</f>
        <v>#N/A</v>
      </c>
      <c r="F17" t="e">
        <f ca="1">IF(B17="",NA(),IFERROR(INDEX('Sprint1 Backlog'!$C$5:$J$15,$A17,F$6),NA()))</f>
        <v>#N/A</v>
      </c>
      <c r="G17" t="e">
        <f ca="1">IF(B17="",NA(),IFERROR(INDEX('Sprint1 Backlog'!$C$5:$J$15,$A17,G$6),NA()))</f>
        <v>#N/A</v>
      </c>
    </row>
    <row r="18" spans="1:7" ht="19.5" customHeight="1">
      <c r="A18">
        <f>ROWS($B$15:B18)</f>
        <v>4</v>
      </c>
      <c r="B18" t="e">
        <f>IF('Sprint1 Backlog'!#REF!=0,"",'Sprint1 Backlog'!#REF!)</f>
        <v>#REF!</v>
      </c>
      <c r="C18" t="e">
        <f ca="1">IF(B18="",NA(),IFERROR(INDEX('Sprint1 Backlog'!$C$5:$J$15,$A18,C$6),NA()))</f>
        <v>#REF!</v>
      </c>
      <c r="D18" t="e">
        <f ca="1">IF(B18="",NA(),IFERROR(INDEX('Sprint1 Backlog'!$C$5:$J$15,$A18,D$6),NA()))</f>
        <v>#REF!</v>
      </c>
      <c r="E18" t="e">
        <f ca="1">IF(B18="",NA(),IFERROR(INDEX('Sprint1 Backlog'!$C$5:$J$15,$A18,E$6),NA()))</f>
        <v>#REF!</v>
      </c>
      <c r="F18" t="e">
        <f ca="1">IF(B18="",NA(),IFERROR(INDEX('Sprint1 Backlog'!$C$5:$J$15,$A18,F$6),NA()))</f>
        <v>#REF!</v>
      </c>
      <c r="G18" t="e">
        <f ca="1">IF(B18="",NA(),IFERROR(INDEX('Sprint1 Backlog'!$C$5:$J$15,$A18,G$6),NA()))</f>
        <v>#REF!</v>
      </c>
    </row>
    <row r="19" spans="1:7" ht="19.5" customHeight="1">
      <c r="A19">
        <f>ROWS($B$15:B19)</f>
        <v>5</v>
      </c>
      <c r="B19" t="e">
        <f>IF('Sprint1 Backlog'!#REF!=0,"",'Sprint1 Backlog'!#REF!)</f>
        <v>#REF!</v>
      </c>
      <c r="C19" t="e">
        <f ca="1">IF(B19="",NA(),IFERROR(INDEX('Sprint1 Backlog'!$C$5:$J$15,$A19,C$6),NA()))</f>
        <v>#REF!</v>
      </c>
      <c r="D19" t="e">
        <f ca="1">IF(B19="",NA(),IFERROR(INDEX('Sprint1 Backlog'!$C$5:$J$15,$A19,D$6),NA()))</f>
        <v>#REF!</v>
      </c>
      <c r="E19" t="e">
        <f ca="1">IF(B19="",NA(),IFERROR(INDEX('Sprint1 Backlog'!$C$5:$J$15,$A19,E$6),NA()))</f>
        <v>#REF!</v>
      </c>
      <c r="F19" t="e">
        <f ca="1">IF(B19="",NA(),IFERROR(INDEX('Sprint1 Backlog'!$C$5:$J$15,$A19,F$6),NA()))</f>
        <v>#REF!</v>
      </c>
      <c r="G19" t="e">
        <f ca="1">IF(B19="",NA(),IFERROR(INDEX('Sprint1 Backlog'!$C$5:$J$15,$A19,G$6),NA()))</f>
        <v>#REF!</v>
      </c>
    </row>
    <row r="20" spans="1:7" ht="19.5" customHeight="1">
      <c r="A20">
        <f>ROWS($B$15:B20)</f>
        <v>6</v>
      </c>
      <c r="B20" t="str">
        <f>IF('Sprint1 Backlog'!C9=0,"",'Sprint1 Backlog'!C9)</f>
        <v/>
      </c>
      <c r="C20" t="e">
        <f ca="1">IF(B20="",NA(),IFERROR(INDEX('Sprint1 Backlog'!$C$5:$J$15,$A20,C$6),NA()))</f>
        <v>#N/A</v>
      </c>
      <c r="D20" t="e">
        <f ca="1">IF(B20="",NA(),IFERROR(INDEX('Sprint1 Backlog'!$C$5:$J$15,$A20,D$6),NA()))</f>
        <v>#N/A</v>
      </c>
      <c r="E20" t="e">
        <f ca="1">IF(B20="",NA(),IFERROR(INDEX('Sprint1 Backlog'!$C$5:$J$15,$A20,E$6),NA()))</f>
        <v>#N/A</v>
      </c>
      <c r="F20" t="e">
        <f ca="1">IF(B20="",NA(),IFERROR(INDEX('Sprint1 Backlog'!$C$5:$J$15,$A20,F$6),NA()))</f>
        <v>#N/A</v>
      </c>
      <c r="G20" t="e">
        <f ca="1">IF(B20="",NA(),IFERROR(INDEX('Sprint1 Backlog'!$C$5:$J$15,$A20,G$6),NA()))</f>
        <v>#N/A</v>
      </c>
    </row>
    <row r="21" spans="1:7" ht="19.5" customHeight="1">
      <c r="A21">
        <f>ROWS($B$15:B21)</f>
        <v>7</v>
      </c>
      <c r="B21" t="str">
        <f>IF('Sprint1 Backlog'!C10=0,"",'Sprint1 Backlog'!C10)</f>
        <v>Price Comparison</v>
      </c>
      <c r="C21" t="e">
        <f ca="1">IF(B21="",NA(),IFERROR(INDEX('Sprint1 Backlog'!$C$5:$J$15,$A21,C$6),NA()))</f>
        <v>#N/A</v>
      </c>
      <c r="D21" t="e">
        <f ca="1">IF(B21="",NA(),IFERROR(INDEX('Sprint1 Backlog'!$C$5:$J$15,$A21,D$6),NA()))</f>
        <v>#N/A</v>
      </c>
      <c r="E21" t="e">
        <f ca="1">IF(B21="",NA(),IFERROR(INDEX('Sprint1 Backlog'!$C$5:$J$15,$A21,E$6),NA()))</f>
        <v>#N/A</v>
      </c>
      <c r="F21" t="e">
        <f ca="1">IF(B21="",NA(),IFERROR(INDEX('Sprint1 Backlog'!$C$5:$J$15,$A21,F$6),NA()))</f>
        <v>#N/A</v>
      </c>
      <c r="G21" t="e">
        <f ca="1">IF(B21="",NA(),IFERROR(INDEX('Sprint1 Backlog'!$C$5:$J$15,$A21,G$6),NA()))</f>
        <v>#N/A</v>
      </c>
    </row>
    <row r="22" spans="1:7" ht="19.5" customHeight="1">
      <c r="A22">
        <f>ROWS($B$15:B22)</f>
        <v>8</v>
      </c>
      <c r="B22" t="str">
        <f>IF('Sprint1 Backlog'!C11=0,"",'Sprint1 Backlog'!C11)</f>
        <v/>
      </c>
      <c r="C22" t="e">
        <f ca="1">IF(B22="",NA(),IFERROR(INDEX('Sprint1 Backlog'!$C$5:$J$15,$A22,C$6),NA()))</f>
        <v>#N/A</v>
      </c>
      <c r="D22" t="e">
        <f ca="1">IF(B22="",NA(),IFERROR(INDEX('Sprint1 Backlog'!$C$5:$J$15,$A22,D$6),NA()))</f>
        <v>#N/A</v>
      </c>
      <c r="E22" t="e">
        <f ca="1">IF(B22="",NA(),IFERROR(INDEX('Sprint1 Backlog'!$C$5:$J$15,$A22,E$6),NA()))</f>
        <v>#N/A</v>
      </c>
      <c r="F22" t="e">
        <f ca="1">IF(B22="",NA(),IFERROR(INDEX('Sprint1 Backlog'!$C$5:$J$15,$A22,F$6),NA()))</f>
        <v>#N/A</v>
      </c>
      <c r="G22" t="e">
        <f ca="1">IF(B22="",NA(),IFERROR(INDEX('Sprint1 Backlog'!$C$5:$J$15,$A22,G$6),NA()))</f>
        <v>#N/A</v>
      </c>
    </row>
    <row r="23" spans="1:7" ht="19.5" customHeight="1">
      <c r="A23">
        <f>ROWS($B$15:B23)</f>
        <v>9</v>
      </c>
      <c r="B23" t="str">
        <f>IF('Sprint1 Backlog'!C12=0,"",'Sprint1 Backlog'!C12)</f>
        <v/>
      </c>
      <c r="C23" t="e">
        <f ca="1">IF(B23="",NA(),IFERROR(INDEX('Sprint1 Backlog'!$C$5:$J$15,$A23,C$6),NA()))</f>
        <v>#N/A</v>
      </c>
      <c r="D23" t="e">
        <f ca="1">IF(B23="",NA(),IFERROR(INDEX('Sprint1 Backlog'!$C$5:$J$15,$A23,D$6),NA()))</f>
        <v>#N/A</v>
      </c>
      <c r="E23" t="e">
        <f ca="1">IF(B23="",NA(),IFERROR(INDEX('Sprint1 Backlog'!$C$5:$J$15,$A23,E$6),NA()))</f>
        <v>#N/A</v>
      </c>
      <c r="F23" t="e">
        <f ca="1">IF(B23="",NA(),IFERROR(INDEX('Sprint1 Backlog'!$C$5:$J$15,$A23,F$6),NA()))</f>
        <v>#N/A</v>
      </c>
      <c r="G23" t="e">
        <f ca="1">IF(B23="",NA(),IFERROR(INDEX('Sprint1 Backlog'!$C$5:$J$15,$A23,G$6),NA()))</f>
        <v>#N/A</v>
      </c>
    </row>
    <row r="24" spans="1:7" ht="19.5" customHeight="1">
      <c r="A24">
        <f>ROWS($B$15:B24)</f>
        <v>10</v>
      </c>
      <c r="B24" t="str">
        <f>IF('Sprint1 Backlog'!C13=0,"",'Sprint1 Backlog'!C13)</f>
        <v/>
      </c>
      <c r="C24" t="e">
        <f ca="1">IF(B24="",NA(),IFERROR(INDEX('Sprint1 Backlog'!$C$5:$J$15,$A24,C$6),NA()))</f>
        <v>#N/A</v>
      </c>
      <c r="D24" t="e">
        <f ca="1">IF(B24="",NA(),IFERROR(INDEX('Sprint1 Backlog'!$C$5:$J$15,$A24,D$6),NA()))</f>
        <v>#N/A</v>
      </c>
      <c r="E24" t="e">
        <f ca="1">IF(B24="",NA(),IFERROR(INDEX('Sprint1 Backlog'!$C$5:$J$15,$A24,E$6),NA()))</f>
        <v>#N/A</v>
      </c>
      <c r="F24" t="e">
        <f ca="1">IF(B24="",NA(),IFERROR(INDEX('Sprint1 Backlog'!$C$5:$J$15,$A24,F$6),NA()))</f>
        <v>#N/A</v>
      </c>
      <c r="G24" t="e">
        <f ca="1">IF(B24="",NA(),IFERROR(INDEX('Sprint1 Backlog'!$C$5:$J$15,$A24,G$6),NA()))</f>
        <v>#N/A</v>
      </c>
    </row>
    <row r="25" spans="1:7" ht="19.5" customHeight="1">
      <c r="A25">
        <f>ROWS($B$15:B25)</f>
        <v>11</v>
      </c>
      <c r="B25" t="e">
        <f>IF('Sprint1 Backlog'!#REF!=0,"",'Sprint1 Backlog'!#REF!)</f>
        <v>#REF!</v>
      </c>
      <c r="C25" t="e">
        <f ca="1">IF(B25="",NA(),IFERROR(INDEX('Sprint1 Backlog'!$C$5:$J$15,$A25,C$6),NA()))</f>
        <v>#REF!</v>
      </c>
      <c r="D25" t="e">
        <f ca="1">IF(B25="",NA(),IFERROR(INDEX('Sprint1 Backlog'!$C$5:$J$15,$A25,D$6),NA()))</f>
        <v>#REF!</v>
      </c>
      <c r="E25" t="e">
        <f ca="1">IF(B25="",NA(),IFERROR(INDEX('Sprint1 Backlog'!$C$5:$J$15,$A25,E$6),NA()))</f>
        <v>#REF!</v>
      </c>
      <c r="F25" t="e">
        <f ca="1">IF(B25="",NA(),IFERROR(INDEX('Sprint1 Backlog'!$C$5:$J$15,$A25,F$6),NA()))</f>
        <v>#REF!</v>
      </c>
      <c r="G25" t="e">
        <f ca="1">IF(B25="",NA(),IFERROR(INDEX('Sprint1 Backlog'!$C$5:$J$15,$A25,G$6),NA()))</f>
        <v>#REF!</v>
      </c>
    </row>
    <row r="26" spans="1:7" ht="19.5" customHeight="1">
      <c r="A26">
        <f>ROWS($B$15:B26)</f>
        <v>12</v>
      </c>
      <c r="B26" t="e">
        <f>IF('Sprint1 Backlog'!#REF!=0,"",'Sprint1 Backlog'!#REF!)</f>
        <v>#REF!</v>
      </c>
      <c r="C26" t="e">
        <f ca="1">IF(B26="",NA(),IFERROR(INDEX('Sprint1 Backlog'!$C$5:$J$15,$A26,C$6),NA()))</f>
        <v>#REF!</v>
      </c>
      <c r="D26" t="e">
        <f ca="1">IF(B26="",NA(),IFERROR(INDEX('Sprint1 Backlog'!$C$5:$J$15,$A26,D$6),NA()))</f>
        <v>#REF!</v>
      </c>
      <c r="E26" t="e">
        <f ca="1">IF(B26="",NA(),IFERROR(INDEX('Sprint1 Backlog'!$C$5:$J$15,$A26,E$6),NA()))</f>
        <v>#REF!</v>
      </c>
      <c r="F26" t="e">
        <f ca="1">IF(B26="",NA(),IFERROR(INDEX('Sprint1 Backlog'!$C$5:$J$15,$A26,F$6),NA()))</f>
        <v>#REF!</v>
      </c>
      <c r="G26" t="e">
        <f ca="1">IF(B26="",NA(),IFERROR(INDEX('Sprint1 Backlog'!$C$5:$J$15,$A26,G$6),NA()))</f>
        <v>#REF!</v>
      </c>
    </row>
    <row r="27" spans="1:7" ht="19.5" customHeight="1">
      <c r="A27">
        <f>ROWS($B$15:B27)</f>
        <v>13</v>
      </c>
      <c r="B27" t="e">
        <f>IF('Sprint1 Backlog'!#REF!=0,"",'Sprint1 Backlog'!#REF!)</f>
        <v>#REF!</v>
      </c>
      <c r="C27" t="e">
        <f ca="1">IF(B27="",NA(),IFERROR(INDEX('Sprint1 Backlog'!$C$5:$J$15,$A27,C$6),NA()))</f>
        <v>#REF!</v>
      </c>
      <c r="D27" t="e">
        <f ca="1">IF(B27="",NA(),IFERROR(INDEX('Sprint1 Backlog'!$C$5:$J$15,$A27,D$6),NA()))</f>
        <v>#REF!</v>
      </c>
      <c r="E27" t="e">
        <f ca="1">IF(B27="",NA(),IFERROR(INDEX('Sprint1 Backlog'!$C$5:$J$15,$A27,E$6),NA()))</f>
        <v>#REF!</v>
      </c>
      <c r="F27" t="e">
        <f ca="1">IF(B27="",NA(),IFERROR(INDEX('Sprint1 Backlog'!$C$5:$J$15,$A27,F$6),NA()))</f>
        <v>#REF!</v>
      </c>
      <c r="G27" t="e">
        <f ca="1">IF(B27="",NA(),IFERROR(INDEX('Sprint1 Backlog'!$C$5:$J$15,$A27,G$6),NA()))</f>
        <v>#REF!</v>
      </c>
    </row>
    <row r="28" spans="1:7" ht="19.5" customHeight="1">
      <c r="A28">
        <f>ROWS($B$15:B28)</f>
        <v>14</v>
      </c>
      <c r="B28" t="e">
        <f>IF('Sprint1 Backlog'!#REF!=0,"",'Sprint1 Backlog'!#REF!)</f>
        <v>#REF!</v>
      </c>
      <c r="C28" t="e">
        <f ca="1">IF(B28="",NA(),IFERROR(INDEX('Sprint1 Backlog'!$C$5:$J$15,$A28,C$6),NA()))</f>
        <v>#REF!</v>
      </c>
      <c r="D28" t="e">
        <f ca="1">IF(B28="",NA(),IFERROR(INDEX('Sprint1 Backlog'!$C$5:$J$15,$A28,D$6),NA()))</f>
        <v>#REF!</v>
      </c>
      <c r="E28" t="e">
        <f ca="1">IF(B28="",NA(),IFERROR(INDEX('Sprint1 Backlog'!$C$5:$J$15,$A28,E$6),NA()))</f>
        <v>#REF!</v>
      </c>
      <c r="F28" t="e">
        <f ca="1">IF(B28="",NA(),IFERROR(INDEX('Sprint1 Backlog'!$C$5:$J$15,$A28,F$6),NA()))</f>
        <v>#REF!</v>
      </c>
      <c r="G28" t="e">
        <f ca="1">IF(B28="",NA(),IFERROR(INDEX('Sprint1 Backlog'!$C$5:$J$15,$A28,G$6),NA()))</f>
        <v>#REF!</v>
      </c>
    </row>
    <row r="29" spans="1:7" ht="19.5" customHeight="1">
      <c r="A29">
        <f>ROWS($B$15:B29)</f>
        <v>15</v>
      </c>
      <c r="B29" t="e">
        <f>IF('Sprint1 Backlog'!#REF!=0,"",'Sprint1 Backlog'!#REF!)</f>
        <v>#REF!</v>
      </c>
      <c r="C29" t="e">
        <f ca="1">IF(B29="",NA(),IFERROR(INDEX('Sprint1 Backlog'!$C$5:$J$15,$A29,C$6),NA()))</f>
        <v>#REF!</v>
      </c>
      <c r="D29" t="e">
        <f ca="1">IF(B29="",NA(),IFERROR(INDEX('Sprint1 Backlog'!$C$5:$J$15,$A29,D$6),NA()))</f>
        <v>#REF!</v>
      </c>
      <c r="E29" t="e">
        <f ca="1">IF(B29="",NA(),IFERROR(INDEX('Sprint1 Backlog'!$C$5:$J$15,$A29,E$6),NA()))</f>
        <v>#REF!</v>
      </c>
      <c r="F29" t="e">
        <f ca="1">IF(B29="",NA(),IFERROR(INDEX('Sprint1 Backlog'!$C$5:$J$15,$A29,F$6),NA()))</f>
        <v>#REF!</v>
      </c>
      <c r="G29" t="e">
        <f ca="1">IF(B29="",NA(),IFERROR(INDEX('Sprint1 Backlog'!$C$5:$J$15,$A29,G$6),NA()))</f>
        <v>#REF!</v>
      </c>
    </row>
    <row r="30" spans="1:7" ht="19.5" customHeight="1">
      <c r="A30">
        <f>ROWS($B$15:B30)</f>
        <v>16</v>
      </c>
      <c r="B30" t="e">
        <f>IF('Sprint1 Backlog'!#REF!=0,"",'Sprint1 Backlog'!#REF!)</f>
        <v>#REF!</v>
      </c>
      <c r="C30" t="e">
        <f ca="1">IF(B30="",NA(),IFERROR(INDEX('Sprint1 Backlog'!$C$5:$J$15,$A30,C$6),NA()))</f>
        <v>#REF!</v>
      </c>
      <c r="D30" t="e">
        <f ca="1">IF(B30="",NA(),IFERROR(INDEX('Sprint1 Backlog'!$C$5:$J$15,$A30,D$6),NA()))</f>
        <v>#REF!</v>
      </c>
      <c r="E30" t="e">
        <f ca="1">IF(B30="",NA(),IFERROR(INDEX('Sprint1 Backlog'!$C$5:$J$15,$A30,E$6),NA()))</f>
        <v>#REF!</v>
      </c>
      <c r="F30" t="e">
        <f ca="1">IF(B30="",NA(),IFERROR(INDEX('Sprint1 Backlog'!$C$5:$J$15,$A30,F$6),NA()))</f>
        <v>#REF!</v>
      </c>
      <c r="G30" t="e">
        <f ca="1">IF(B30="",NA(),IFERROR(INDEX('Sprint1 Backlog'!$C$5:$J$15,$A30,G$6),NA()))</f>
        <v>#REF!</v>
      </c>
    </row>
    <row r="31" spans="1:7" ht="19.5" customHeight="1">
      <c r="A31">
        <f>ROWS($B$15:B31)</f>
        <v>17</v>
      </c>
      <c r="B31" t="e">
        <f>IF('Sprint1 Backlog'!#REF!=0,"",'Sprint1 Backlog'!#REF!)</f>
        <v>#REF!</v>
      </c>
      <c r="C31" t="e">
        <f ca="1">IF(B31="",NA(),IFERROR(INDEX('Sprint1 Backlog'!$C$5:$J$15,$A31,C$6),NA()))</f>
        <v>#REF!</v>
      </c>
      <c r="D31" t="e">
        <f ca="1">IF(B31="",NA(),IFERROR(INDEX('Sprint1 Backlog'!$C$5:$J$15,$A31,D$6),NA()))</f>
        <v>#REF!</v>
      </c>
      <c r="E31" t="e">
        <f ca="1">IF(B31="",NA(),IFERROR(INDEX('Sprint1 Backlog'!$C$5:$J$15,$A31,E$6),NA()))</f>
        <v>#REF!</v>
      </c>
      <c r="F31" t="e">
        <f ca="1">IF(B31="",NA(),IFERROR(INDEX('Sprint1 Backlog'!$C$5:$J$15,$A31,F$6),NA()))</f>
        <v>#REF!</v>
      </c>
      <c r="G31" t="e">
        <f ca="1">IF(B31="",NA(),IFERROR(INDEX('Sprint1 Backlog'!$C$5:$J$15,$A31,G$6),NA()))</f>
        <v>#REF!</v>
      </c>
    </row>
    <row r="32" spans="1:7" ht="19.5" customHeight="1">
      <c r="A32">
        <f>ROWS($B$15:B32)</f>
        <v>18</v>
      </c>
      <c r="B32" t="e">
        <f>IF('Sprint1 Backlog'!#REF!=0,"",'Sprint1 Backlog'!#REF!)</f>
        <v>#REF!</v>
      </c>
      <c r="C32" t="e">
        <f ca="1">IF(B32="",NA(),IFERROR(INDEX('Sprint1 Backlog'!$C$5:$J$15,$A32,C$6),NA()))</f>
        <v>#REF!</v>
      </c>
      <c r="D32" t="e">
        <f ca="1">IF(B32="",NA(),IFERROR(INDEX('Sprint1 Backlog'!$C$5:$J$15,$A32,D$6),NA()))</f>
        <v>#REF!</v>
      </c>
      <c r="E32" t="e">
        <f ca="1">IF(B32="",NA(),IFERROR(INDEX('Sprint1 Backlog'!$C$5:$J$15,$A32,E$6),NA()))</f>
        <v>#REF!</v>
      </c>
      <c r="F32" t="e">
        <f ca="1">IF(B32="",NA(),IFERROR(INDEX('Sprint1 Backlog'!$C$5:$J$15,$A32,F$6),NA()))</f>
        <v>#REF!</v>
      </c>
      <c r="G32" t="e">
        <f ca="1">IF(B32="",NA(),IFERROR(INDEX('Sprint1 Backlog'!$C$5:$J$15,$A32,G$6),NA()))</f>
        <v>#REF!</v>
      </c>
    </row>
    <row r="33" spans="1:7" ht="19.5" customHeight="1">
      <c r="A33">
        <f>ROWS($B$15:B33)</f>
        <v>19</v>
      </c>
      <c r="B33" t="e">
        <f>IF('Sprint1 Backlog'!#REF!=0,"",'Sprint1 Backlog'!#REF!)</f>
        <v>#REF!</v>
      </c>
      <c r="C33" t="e">
        <f ca="1">IF(B33="",NA(),IFERROR(INDEX('Sprint1 Backlog'!$C$5:$J$15,$A33,C$6),NA()))</f>
        <v>#REF!</v>
      </c>
      <c r="D33" t="e">
        <f ca="1">IF(B33="",NA(),IFERROR(INDEX('Sprint1 Backlog'!$C$5:$J$15,$A33,D$6),NA()))</f>
        <v>#REF!</v>
      </c>
      <c r="E33" t="e">
        <f ca="1">IF(B33="",NA(),IFERROR(INDEX('Sprint1 Backlog'!$C$5:$J$15,$A33,E$6),NA()))</f>
        <v>#REF!</v>
      </c>
      <c r="F33" t="e">
        <f ca="1">IF(B33="",NA(),IFERROR(INDEX('Sprint1 Backlog'!$C$5:$J$15,$A33,F$6),NA()))</f>
        <v>#REF!</v>
      </c>
      <c r="G33" t="e">
        <f ca="1">IF(B33="",NA(),IFERROR(INDEX('Sprint1 Backlog'!$C$5:$J$15,$A33,G$6),NA()))</f>
        <v>#REF!</v>
      </c>
    </row>
    <row r="34" spans="1:7" ht="19.5" customHeight="1">
      <c r="A34">
        <f>ROWS($B$15:B34)</f>
        <v>20</v>
      </c>
      <c r="B34" t="e">
        <f>IF('Sprint1 Backlog'!#REF!=0,"",'Sprint1 Backlog'!#REF!)</f>
        <v>#REF!</v>
      </c>
      <c r="C34" t="e">
        <f ca="1">IF(B34="",NA(),IFERROR(INDEX('Sprint1 Backlog'!$C$5:$J$15,$A34,C$6),NA()))</f>
        <v>#REF!</v>
      </c>
      <c r="D34" t="e">
        <f ca="1">IF(B34="",NA(),IFERROR(INDEX('Sprint1 Backlog'!$C$5:$J$15,$A34,D$6),NA()))</f>
        <v>#REF!</v>
      </c>
      <c r="E34" t="e">
        <f ca="1">IF(B34="",NA(),IFERROR(INDEX('Sprint1 Backlog'!$C$5:$J$15,$A34,E$6),NA()))</f>
        <v>#REF!</v>
      </c>
      <c r="F34" t="e">
        <f ca="1">IF(B34="",NA(),IFERROR(INDEX('Sprint1 Backlog'!$C$5:$J$15,$A34,F$6),NA()))</f>
        <v>#REF!</v>
      </c>
      <c r="G34" t="e">
        <f ca="1">IF(B34="",NA(),IFERROR(INDEX('Sprint1 Backlog'!$C$5:$J$15,$A34,G$6),NA()))</f>
        <v>#REF!</v>
      </c>
    </row>
    <row r="35" spans="1:7" ht="19.5" customHeight="1">
      <c r="A35">
        <f>ROWS($B$15:B35)</f>
        <v>21</v>
      </c>
      <c r="B35" t="e">
        <f>IF('Sprint1 Backlog'!#REF!=0,"",'Sprint1 Backlog'!#REF!)</f>
        <v>#REF!</v>
      </c>
      <c r="C35" t="e">
        <f ca="1">IF(B35="",NA(),IFERROR(INDEX('Sprint1 Backlog'!$C$5:$J$15,$A35,C$6),NA()))</f>
        <v>#REF!</v>
      </c>
      <c r="D35" t="e">
        <f ca="1">IF(B35="",NA(),IFERROR(INDEX('Sprint1 Backlog'!$C$5:$J$15,$A35,D$6),NA()))</f>
        <v>#REF!</v>
      </c>
      <c r="E35" t="e">
        <f ca="1">IF(B35="",NA(),IFERROR(INDEX('Sprint1 Backlog'!$C$5:$J$15,$A35,E$6),NA()))</f>
        <v>#REF!</v>
      </c>
      <c r="F35" t="e">
        <f ca="1">IF(B35="",NA(),IFERROR(INDEX('Sprint1 Backlog'!$C$5:$J$15,$A35,F$6),NA()))</f>
        <v>#REF!</v>
      </c>
      <c r="G35" t="e">
        <f ca="1">IF(B35="",NA(),IFERROR(INDEX('Sprint1 Backlog'!$C$5:$J$15,$A35,G$6),NA()))</f>
        <v>#REF!</v>
      </c>
    </row>
    <row r="36" spans="1:7" ht="19.5" customHeight="1">
      <c r="A36">
        <f>ROWS($B$15:B36)</f>
        <v>22</v>
      </c>
      <c r="B36" t="str">
        <f>IF('Sprint1 Backlog'!C14=0,"",'Sprint1 Backlog'!C14)</f>
        <v>Mailing List</v>
      </c>
      <c r="C36" t="e">
        <f ca="1">IF(B36="",NA(),IFERROR(INDEX('Sprint1 Backlog'!$C$5:$J$15,$A36,C$6),NA()))</f>
        <v>#N/A</v>
      </c>
      <c r="D36" t="e">
        <f ca="1">IF(B36="",NA(),IFERROR(INDEX('Sprint1 Backlog'!$C$5:$J$15,$A36,D$6),NA()))</f>
        <v>#N/A</v>
      </c>
      <c r="E36" t="e">
        <f ca="1">IF(B36="",NA(),IFERROR(INDEX('Sprint1 Backlog'!$C$5:$J$15,$A36,E$6),NA()))</f>
        <v>#N/A</v>
      </c>
      <c r="F36" t="e">
        <f ca="1">IF(B36="",NA(),IFERROR(INDEX('Sprint1 Backlog'!$C$5:$J$15,$A36,F$6),NA()))</f>
        <v>#N/A</v>
      </c>
      <c r="G36" t="e">
        <f ca="1">IF(B36="",NA(),IFERROR(INDEX('Sprint1 Backlog'!$C$5:$J$15,$A36,G$6),NA()))</f>
        <v>#N/A</v>
      </c>
    </row>
    <row r="37" spans="1:7" ht="19.5" customHeight="1">
      <c r="A37">
        <f>ROWS($B$15:B37)</f>
        <v>23</v>
      </c>
      <c r="B37" t="str">
        <f>IF('Sprint1 Backlog'!C15=0,"",'Sprint1 Backlog'!C15)</f>
        <v/>
      </c>
      <c r="C37" t="e">
        <f ca="1">IF(B37="",NA(),IFERROR(INDEX('Sprint1 Backlog'!$C$5:$J$15,$A37,C$6),NA()))</f>
        <v>#N/A</v>
      </c>
      <c r="D37" t="e">
        <f ca="1">IF(B37="",NA(),IFERROR(INDEX('Sprint1 Backlog'!$C$5:$J$15,$A37,D$6),NA()))</f>
        <v>#N/A</v>
      </c>
      <c r="E37" t="e">
        <f ca="1">IF(B37="",NA(),IFERROR(INDEX('Sprint1 Backlog'!$C$5:$J$15,$A37,E$6),NA()))</f>
        <v>#N/A</v>
      </c>
      <c r="F37" t="e">
        <f ca="1">IF(B37="",NA(),IFERROR(INDEX('Sprint1 Backlog'!$C$5:$J$15,$A37,F$6),NA()))</f>
        <v>#N/A</v>
      </c>
      <c r="G37" t="e">
        <f ca="1">IF(B37="",NA(),IFERROR(INDEX('Sprint1 Backlog'!$C$5:$J$15,$A37,G$6),NA()))</f>
        <v>#N/A</v>
      </c>
    </row>
    <row r="38" spans="1:7" ht="19.5" customHeight="1">
      <c r="A38">
        <f>ROWS($B$15:B38)</f>
        <v>24</v>
      </c>
      <c r="B38" t="e">
        <f>IF('Sprint1 Backlog'!#REF!=0,"",'Sprint1 Backlog'!#REF!)</f>
        <v>#REF!</v>
      </c>
      <c r="C38" t="e">
        <f ca="1">IF(B38="",NA(),IFERROR(INDEX('Sprint1 Backlog'!$C$5:$J$15,$A38,C$6),NA()))</f>
        <v>#REF!</v>
      </c>
      <c r="D38" t="e">
        <f ca="1">IF(B38="",NA(),IFERROR(INDEX('Sprint1 Backlog'!$C$5:$J$15,$A38,D$6),NA()))</f>
        <v>#REF!</v>
      </c>
      <c r="E38" t="e">
        <f ca="1">IF(B38="",NA(),IFERROR(INDEX('Sprint1 Backlog'!$C$5:$J$15,$A38,E$6),NA()))</f>
        <v>#REF!</v>
      </c>
      <c r="F38" t="e">
        <f ca="1">IF(B38="",NA(),IFERROR(INDEX('Sprint1 Backlog'!$C$5:$J$15,$A38,F$6),NA()))</f>
        <v>#REF!</v>
      </c>
      <c r="G38" t="e">
        <f ca="1">IF(B38="",NA(),IFERROR(INDEX('Sprint1 Backlog'!$C$5:$J$15,$A38,G$6),NA()))</f>
        <v>#REF!</v>
      </c>
    </row>
    <row r="39" spans="1:7" ht="19.5" customHeight="1">
      <c r="A39">
        <f>ROWS($B$15:B39)</f>
        <v>25</v>
      </c>
      <c r="B39" t="e">
        <f>IF('Sprint1 Backlog'!#REF!=0,"",'Sprint1 Backlog'!#REF!)</f>
        <v>#REF!</v>
      </c>
      <c r="C39" t="e">
        <f ca="1">IF(B39="",NA(),IFERROR(INDEX('Sprint1 Backlog'!$C$5:$J$15,$A39,C$6),NA()))</f>
        <v>#REF!</v>
      </c>
      <c r="D39" t="e">
        <f ca="1">IF(B39="",NA(),IFERROR(INDEX('Sprint1 Backlog'!$C$5:$J$15,$A39,D$6),NA()))</f>
        <v>#REF!</v>
      </c>
      <c r="E39" t="e">
        <f ca="1">IF(B39="",NA(),IFERROR(INDEX('Sprint1 Backlog'!$C$5:$J$15,$A39,E$6),NA()))</f>
        <v>#REF!</v>
      </c>
      <c r="F39" t="e">
        <f ca="1">IF(B39="",NA(),IFERROR(INDEX('Sprint1 Backlog'!$C$5:$J$15,$A39,F$6),NA()))</f>
        <v>#REF!</v>
      </c>
      <c r="G39" t="e">
        <f ca="1">IF(B39="",NA(),IFERROR(INDEX('Sprint1 Backlog'!$C$5:$J$15,$A39,G$6),NA()))</f>
        <v>#REF!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2016C5DA31740ACFA30A1B7AAB315" ma:contentTypeVersion="5" ma:contentTypeDescription="Create a new document." ma:contentTypeScope="" ma:versionID="22b2b938268eb86d70ad0ce4cc2b1cc8">
  <xsd:schema xmlns:xsd="http://www.w3.org/2001/XMLSchema" xmlns:xs="http://www.w3.org/2001/XMLSchema" xmlns:p="http://schemas.microsoft.com/office/2006/metadata/properties" xmlns:ns2="691e7712-aa65-41f1-a61c-d353ae5bd2ed" targetNamespace="http://schemas.microsoft.com/office/2006/metadata/properties" ma:root="true" ma:fieldsID="88c242d77f775d2d7e97fb83c6c55267" ns2:_="">
    <xsd:import namespace="691e7712-aa65-41f1-a61c-d353ae5bd2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e7712-aa65-41f1-a61c-d353ae5bd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F92207-D69F-42DF-8507-55AB5E1C51FE}"/>
</file>

<file path=customXml/itemProps2.xml><?xml version="1.0" encoding="utf-8"?>
<ds:datastoreItem xmlns:ds="http://schemas.openxmlformats.org/officeDocument/2006/customXml" ds:itemID="{034029ED-53DF-41BF-BF5A-C7335C1883FA}"/>
</file>

<file path=customXml/itemProps3.xml><?xml version="1.0" encoding="utf-8"?>
<ds:datastoreItem xmlns:ds="http://schemas.openxmlformats.org/officeDocument/2006/customXml" ds:itemID="{63761DB4-A503-4CDB-863B-91140341E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Rishavdeep Dhillon</cp:lastModifiedBy>
  <cp:revision/>
  <dcterms:created xsi:type="dcterms:W3CDTF">2012-09-25T18:06:39Z</dcterms:created>
  <dcterms:modified xsi:type="dcterms:W3CDTF">2023-08-20T12:33:29Z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0x0101004AE2016C5DA31740ACFA30A1B7AAB315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