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lanejamentofinanceiro\"/>
    </mc:Choice>
  </mc:AlternateContent>
  <xr:revisionPtr revIDLastSave="0" documentId="13_ncr:1_{86E4A3C8-93BB-4EAC-93A6-63287E687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z Detalhada" sheetId="1" r:id="rId1"/>
    <sheet name="Equi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U6" i="2"/>
  <c r="AB4" i="2"/>
  <c r="AB3" i="2"/>
  <c r="G4" i="1"/>
  <c r="BP6" i="2"/>
  <c r="BQ39" i="1" s="1"/>
  <c r="BO6" i="2"/>
  <c r="BP39" i="1" s="1"/>
  <c r="BN6" i="2"/>
  <c r="BM6" i="2"/>
  <c r="BN39" i="1" s="1"/>
  <c r="BL6" i="2"/>
  <c r="BK6" i="2"/>
  <c r="BL39" i="1" s="1"/>
  <c r="BJ6" i="2"/>
  <c r="BK39" i="1" s="1"/>
  <c r="BI6" i="2"/>
  <c r="BJ39" i="1" s="1"/>
  <c r="BH6" i="2"/>
  <c r="BI39" i="1" s="1"/>
  <c r="BG6" i="2"/>
  <c r="BH39" i="1" s="1"/>
  <c r="BF6" i="2"/>
  <c r="BE6" i="2"/>
  <c r="BD6" i="2"/>
  <c r="BC6" i="2"/>
  <c r="BD39" i="1" s="1"/>
  <c r="BB6" i="2"/>
  <c r="BC39" i="1" s="1"/>
  <c r="BA6" i="2"/>
  <c r="BB39" i="1" s="1"/>
  <c r="AZ6" i="2"/>
  <c r="BA39" i="1" s="1"/>
  <c r="AY6" i="2"/>
  <c r="AZ39" i="1" s="1"/>
  <c r="AX6" i="2"/>
  <c r="AW6" i="2"/>
  <c r="AX39" i="1" s="1"/>
  <c r="AV6" i="2"/>
  <c r="AU6" i="2"/>
  <c r="AT6" i="2"/>
  <c r="AU39" i="1" s="1"/>
  <c r="AS6" i="2"/>
  <c r="AT39" i="1" s="1"/>
  <c r="AR6" i="2"/>
  <c r="AS39" i="1" s="1"/>
  <c r="AQ6" i="2"/>
  <c r="AR39" i="1" s="1"/>
  <c r="AP6" i="2"/>
  <c r="AO6" i="2"/>
  <c r="AN6" i="2"/>
  <c r="AM6" i="2"/>
  <c r="AN39" i="1" s="1"/>
  <c r="AL6" i="2"/>
  <c r="AM39" i="1" s="1"/>
  <c r="AK6" i="2"/>
  <c r="AL39" i="1" s="1"/>
  <c r="AJ6" i="2"/>
  <c r="AK39" i="1" s="1"/>
  <c r="AI6" i="2"/>
  <c r="AJ39" i="1" s="1"/>
  <c r="AH6" i="2"/>
  <c r="AG6" i="2"/>
  <c r="AF6" i="2"/>
  <c r="AE6" i="2"/>
  <c r="AD6" i="2"/>
  <c r="AE39" i="1" s="1"/>
  <c r="AC6" i="2"/>
  <c r="AD39" i="1" s="1"/>
  <c r="AB6" i="2"/>
  <c r="AA6" i="2"/>
  <c r="AB39" i="1" s="1"/>
  <c r="Z6" i="2"/>
  <c r="Y6" i="2"/>
  <c r="X6" i="2"/>
  <c r="W6" i="2"/>
  <c r="V6" i="2"/>
  <c r="W39" i="1" s="1"/>
  <c r="V39" i="1"/>
  <c r="T6" i="2"/>
  <c r="U39" i="1" s="1"/>
  <c r="S6" i="2"/>
  <c r="R6" i="2"/>
  <c r="Q6" i="2"/>
  <c r="P6" i="2"/>
  <c r="Q39" i="1" s="1"/>
  <c r="O6" i="2"/>
  <c r="P39" i="1" s="1"/>
  <c r="N6" i="2"/>
  <c r="O39" i="1" s="1"/>
  <c r="M6" i="2"/>
  <c r="N39" i="1" s="1"/>
  <c r="L6" i="2"/>
  <c r="K6" i="2"/>
  <c r="L39" i="1" s="1"/>
  <c r="J6" i="2"/>
  <c r="I6" i="2"/>
  <c r="J39" i="1" s="1"/>
  <c r="H6" i="2"/>
  <c r="G6" i="2"/>
  <c r="F6" i="2"/>
  <c r="G39" i="1" s="1"/>
  <c r="S41" i="1"/>
  <c r="B2" i="2"/>
  <c r="C9" i="1"/>
  <c r="D9" i="1"/>
  <c r="E9" i="1"/>
  <c r="R22" i="1"/>
  <c r="S22" i="1"/>
  <c r="T22" i="1"/>
  <c r="D54" i="1"/>
  <c r="C54" i="1"/>
  <c r="D18" i="1"/>
  <c r="E18" i="1"/>
  <c r="C18" i="1"/>
  <c r="U42" i="1"/>
  <c r="T42" i="1"/>
  <c r="S42" i="1"/>
  <c r="R42" i="1"/>
  <c r="Q42" i="1"/>
  <c r="P42" i="1"/>
  <c r="O42" i="1"/>
  <c r="N42" i="1"/>
  <c r="G42" i="1"/>
  <c r="F42" i="1"/>
  <c r="BG41" i="1"/>
  <c r="AI41" i="1"/>
  <c r="U41" i="1"/>
  <c r="R41" i="1"/>
  <c r="L41" i="1"/>
  <c r="J41" i="1"/>
  <c r="I41" i="1"/>
  <c r="H41" i="1"/>
  <c r="G41" i="1"/>
  <c r="F41" i="1"/>
  <c r="U40" i="1"/>
  <c r="T40" i="1"/>
  <c r="S40" i="1"/>
  <c r="R40" i="1"/>
  <c r="Q40" i="1"/>
  <c r="P40" i="1"/>
  <c r="N40" i="1"/>
  <c r="M40" i="1"/>
  <c r="L40" i="1"/>
  <c r="K40" i="1"/>
  <c r="J40" i="1"/>
  <c r="G40" i="1"/>
  <c r="BO39" i="1"/>
  <c r="AQ39" i="1"/>
  <c r="AA39" i="1"/>
  <c r="Z39" i="1"/>
  <c r="Y39" i="1"/>
  <c r="X39" i="1"/>
  <c r="I39" i="1"/>
  <c r="H39" i="1"/>
  <c r="F39" i="1"/>
  <c r="E42" i="1"/>
  <c r="E41" i="1"/>
  <c r="E40" i="1"/>
  <c r="E39" i="1"/>
  <c r="D5" i="2"/>
  <c r="D2" i="2" s="1"/>
  <c r="E38" i="1" s="1"/>
  <c r="C5" i="2"/>
  <c r="C2" i="2" s="1"/>
  <c r="B5" i="2"/>
  <c r="BP18" i="2"/>
  <c r="BQ42" i="1" s="1"/>
  <c r="BO18" i="2"/>
  <c r="BP42" i="1" s="1"/>
  <c r="BN18" i="2"/>
  <c r="BO42" i="1" s="1"/>
  <c r="BM18" i="2"/>
  <c r="BN42" i="1" s="1"/>
  <c r="BL18" i="2"/>
  <c r="BM42" i="1" s="1"/>
  <c r="BK18" i="2"/>
  <c r="BL42" i="1" s="1"/>
  <c r="BJ18" i="2"/>
  <c r="BK42" i="1" s="1"/>
  <c r="BI18" i="2"/>
  <c r="BJ42" i="1" s="1"/>
  <c r="BH18" i="2"/>
  <c r="BI42" i="1" s="1"/>
  <c r="BG18" i="2"/>
  <c r="BH42" i="1" s="1"/>
  <c r="BF18" i="2"/>
  <c r="BG42" i="1" s="1"/>
  <c r="BE18" i="2"/>
  <c r="BF42" i="1" s="1"/>
  <c r="BD18" i="2"/>
  <c r="BE42" i="1" s="1"/>
  <c r="BC18" i="2"/>
  <c r="BD42" i="1" s="1"/>
  <c r="BB18" i="2"/>
  <c r="BC42" i="1" s="1"/>
  <c r="BA18" i="2"/>
  <c r="BB42" i="1" s="1"/>
  <c r="AZ18" i="2"/>
  <c r="BA42" i="1" s="1"/>
  <c r="AY18" i="2"/>
  <c r="AZ42" i="1" s="1"/>
  <c r="AX18" i="2"/>
  <c r="AY42" i="1" s="1"/>
  <c r="AW18" i="2"/>
  <c r="AX42" i="1" s="1"/>
  <c r="AV18" i="2"/>
  <c r="AW42" i="1" s="1"/>
  <c r="AU18" i="2"/>
  <c r="AV42" i="1" s="1"/>
  <c r="AT18" i="2"/>
  <c r="AU42" i="1" s="1"/>
  <c r="AS18" i="2"/>
  <c r="AT42" i="1" s="1"/>
  <c r="AR18" i="2"/>
  <c r="AS42" i="1" s="1"/>
  <c r="AQ18" i="2"/>
  <c r="AR42" i="1" s="1"/>
  <c r="AP18" i="2"/>
  <c r="AQ42" i="1" s="1"/>
  <c r="AO18" i="2"/>
  <c r="AP42" i="1" s="1"/>
  <c r="AN18" i="2"/>
  <c r="AO42" i="1" s="1"/>
  <c r="AM18" i="2"/>
  <c r="AN42" i="1" s="1"/>
  <c r="AL18" i="2"/>
  <c r="AM42" i="1" s="1"/>
  <c r="AK18" i="2"/>
  <c r="AL42" i="1" s="1"/>
  <c r="AJ18" i="2"/>
  <c r="AK42" i="1" s="1"/>
  <c r="AI18" i="2"/>
  <c r="AJ42" i="1" s="1"/>
  <c r="AH18" i="2"/>
  <c r="AI42" i="1" s="1"/>
  <c r="AG18" i="2"/>
  <c r="AH42" i="1" s="1"/>
  <c r="AF18" i="2"/>
  <c r="AG42" i="1" s="1"/>
  <c r="AE18" i="2"/>
  <c r="AF42" i="1" s="1"/>
  <c r="AD18" i="2"/>
  <c r="AE42" i="1" s="1"/>
  <c r="AC18" i="2"/>
  <c r="AD42" i="1" s="1"/>
  <c r="AB18" i="2"/>
  <c r="AC42" i="1" s="1"/>
  <c r="AA18" i="2"/>
  <c r="AB42" i="1" s="1"/>
  <c r="Z18" i="2"/>
  <c r="AA42" i="1" s="1"/>
  <c r="Y18" i="2"/>
  <c r="Z42" i="1" s="1"/>
  <c r="X18" i="2"/>
  <c r="Y42" i="1" s="1"/>
  <c r="W18" i="2"/>
  <c r="X42" i="1" s="1"/>
  <c r="V18" i="2"/>
  <c r="W42" i="1" s="1"/>
  <c r="U18" i="2"/>
  <c r="V42" i="1" s="1"/>
  <c r="T18" i="2"/>
  <c r="S18" i="2"/>
  <c r="R18" i="2"/>
  <c r="Q18" i="2"/>
  <c r="P18" i="2"/>
  <c r="O18" i="2"/>
  <c r="N18" i="2"/>
  <c r="M18" i="2"/>
  <c r="L18" i="2"/>
  <c r="M42" i="1" s="1"/>
  <c r="K18" i="2"/>
  <c r="L42" i="1" s="1"/>
  <c r="J18" i="2"/>
  <c r="K42" i="1" s="1"/>
  <c r="I18" i="2"/>
  <c r="J42" i="1" s="1"/>
  <c r="H18" i="2"/>
  <c r="I42" i="1" s="1"/>
  <c r="G18" i="2"/>
  <c r="H42" i="1" s="1"/>
  <c r="F18" i="2"/>
  <c r="E18" i="2"/>
  <c r="D18" i="2"/>
  <c r="C18" i="2"/>
  <c r="B18" i="2"/>
  <c r="BP14" i="2"/>
  <c r="BQ41" i="1" s="1"/>
  <c r="BO14" i="2"/>
  <c r="BP41" i="1" s="1"/>
  <c r="BN14" i="2"/>
  <c r="BO41" i="1" s="1"/>
  <c r="BM14" i="2"/>
  <c r="BN41" i="1" s="1"/>
  <c r="BL14" i="2"/>
  <c r="BM41" i="1" s="1"/>
  <c r="BK14" i="2"/>
  <c r="BL41" i="1" s="1"/>
  <c r="BJ14" i="2"/>
  <c r="BK41" i="1" s="1"/>
  <c r="BI14" i="2"/>
  <c r="BJ41" i="1" s="1"/>
  <c r="BH14" i="2"/>
  <c r="BI41" i="1" s="1"/>
  <c r="BG14" i="2"/>
  <c r="BH41" i="1" s="1"/>
  <c r="BF14" i="2"/>
  <c r="BE14" i="2"/>
  <c r="BF41" i="1" s="1"/>
  <c r="BD14" i="2"/>
  <c r="BE41" i="1" s="1"/>
  <c r="BC14" i="2"/>
  <c r="BD41" i="1" s="1"/>
  <c r="BB14" i="2"/>
  <c r="BC41" i="1" s="1"/>
  <c r="BA14" i="2"/>
  <c r="BB41" i="1" s="1"/>
  <c r="AZ14" i="2"/>
  <c r="BA41" i="1" s="1"/>
  <c r="AY14" i="2"/>
  <c r="AZ41" i="1" s="1"/>
  <c r="AX14" i="2"/>
  <c r="AY41" i="1" s="1"/>
  <c r="AW14" i="2"/>
  <c r="AX41" i="1" s="1"/>
  <c r="AV14" i="2"/>
  <c r="AW41" i="1" s="1"/>
  <c r="AU14" i="2"/>
  <c r="AV41" i="1" s="1"/>
  <c r="AT14" i="2"/>
  <c r="AU41" i="1" s="1"/>
  <c r="AS14" i="2"/>
  <c r="AT41" i="1" s="1"/>
  <c r="AR14" i="2"/>
  <c r="AS41" i="1" s="1"/>
  <c r="AQ14" i="2"/>
  <c r="AR41" i="1" s="1"/>
  <c r="AP14" i="2"/>
  <c r="AQ41" i="1" s="1"/>
  <c r="AO14" i="2"/>
  <c r="AP41" i="1" s="1"/>
  <c r="AN14" i="2"/>
  <c r="AO41" i="1" s="1"/>
  <c r="AM14" i="2"/>
  <c r="AN41" i="1" s="1"/>
  <c r="AL14" i="2"/>
  <c r="AM41" i="1" s="1"/>
  <c r="AK14" i="2"/>
  <c r="AL41" i="1" s="1"/>
  <c r="AJ14" i="2"/>
  <c r="AK41" i="1" s="1"/>
  <c r="AI14" i="2"/>
  <c r="AJ41" i="1" s="1"/>
  <c r="AH14" i="2"/>
  <c r="AG14" i="2"/>
  <c r="AH41" i="1" s="1"/>
  <c r="AF14" i="2"/>
  <c r="AG41" i="1" s="1"/>
  <c r="AE14" i="2"/>
  <c r="AF41" i="1" s="1"/>
  <c r="AD14" i="2"/>
  <c r="AE41" i="1" s="1"/>
  <c r="AC14" i="2"/>
  <c r="AD41" i="1" s="1"/>
  <c r="AB14" i="2"/>
  <c r="AC41" i="1" s="1"/>
  <c r="AA14" i="2"/>
  <c r="AB41" i="1" s="1"/>
  <c r="Z14" i="2"/>
  <c r="AA41" i="1" s="1"/>
  <c r="Y14" i="2"/>
  <c r="Z41" i="1" s="1"/>
  <c r="X14" i="2"/>
  <c r="Y41" i="1" s="1"/>
  <c r="W14" i="2"/>
  <c r="X41" i="1" s="1"/>
  <c r="V14" i="2"/>
  <c r="W41" i="1" s="1"/>
  <c r="U14" i="2"/>
  <c r="V41" i="1" s="1"/>
  <c r="T14" i="2"/>
  <c r="S14" i="2"/>
  <c r="T41" i="1" s="1"/>
  <c r="R14" i="2"/>
  <c r="Q14" i="2"/>
  <c r="P14" i="2"/>
  <c r="Q41" i="1" s="1"/>
  <c r="O14" i="2"/>
  <c r="P41" i="1" s="1"/>
  <c r="N14" i="2"/>
  <c r="O41" i="1" s="1"/>
  <c r="M14" i="2"/>
  <c r="N41" i="1" s="1"/>
  <c r="L14" i="2"/>
  <c r="M41" i="1" s="1"/>
  <c r="K14" i="2"/>
  <c r="J14" i="2"/>
  <c r="K41" i="1" s="1"/>
  <c r="I14" i="2"/>
  <c r="H14" i="2"/>
  <c r="G14" i="2"/>
  <c r="F14" i="2"/>
  <c r="E14" i="2"/>
  <c r="D14" i="2"/>
  <c r="C14" i="2"/>
  <c r="B14" i="2"/>
  <c r="BM39" i="1"/>
  <c r="BG39" i="1"/>
  <c r="BF39" i="1"/>
  <c r="BE39" i="1"/>
  <c r="AY39" i="1"/>
  <c r="AW39" i="1"/>
  <c r="AV39" i="1"/>
  <c r="AP39" i="1"/>
  <c r="AO39" i="1"/>
  <c r="AI39" i="1"/>
  <c r="AH39" i="1"/>
  <c r="AG39" i="1"/>
  <c r="AF39" i="1"/>
  <c r="AC39" i="1"/>
  <c r="T39" i="1"/>
  <c r="S39" i="1"/>
  <c r="R39" i="1"/>
  <c r="M39" i="1"/>
  <c r="K39" i="1"/>
  <c r="E6" i="2"/>
  <c r="D6" i="2"/>
  <c r="C6" i="2"/>
  <c r="B6" i="2"/>
  <c r="BP10" i="2"/>
  <c r="BQ40" i="1" s="1"/>
  <c r="BO10" i="2"/>
  <c r="BP40" i="1" s="1"/>
  <c r="BN10" i="2"/>
  <c r="BO40" i="1" s="1"/>
  <c r="BM10" i="2"/>
  <c r="BN40" i="1" s="1"/>
  <c r="BL10" i="2"/>
  <c r="BM40" i="1" s="1"/>
  <c r="BK10" i="2"/>
  <c r="BL40" i="1" s="1"/>
  <c r="BJ10" i="2"/>
  <c r="BK40" i="1" s="1"/>
  <c r="BI10" i="2"/>
  <c r="BJ40" i="1" s="1"/>
  <c r="BH10" i="2"/>
  <c r="BI40" i="1" s="1"/>
  <c r="BG10" i="2"/>
  <c r="BH40" i="1" s="1"/>
  <c r="BF10" i="2"/>
  <c r="BG40" i="1" s="1"/>
  <c r="BE10" i="2"/>
  <c r="BF40" i="1" s="1"/>
  <c r="BD10" i="2"/>
  <c r="BE40" i="1" s="1"/>
  <c r="BC10" i="2"/>
  <c r="BD40" i="1" s="1"/>
  <c r="BB10" i="2"/>
  <c r="BC40" i="1" s="1"/>
  <c r="BA10" i="2"/>
  <c r="BB40" i="1" s="1"/>
  <c r="AZ10" i="2"/>
  <c r="BA40" i="1" s="1"/>
  <c r="AY10" i="2"/>
  <c r="AZ40" i="1" s="1"/>
  <c r="AX10" i="2"/>
  <c r="AY40" i="1" s="1"/>
  <c r="AW10" i="2"/>
  <c r="AX40" i="1" s="1"/>
  <c r="AV10" i="2"/>
  <c r="AW40" i="1" s="1"/>
  <c r="AU10" i="2"/>
  <c r="AV40" i="1" s="1"/>
  <c r="AT10" i="2"/>
  <c r="AU40" i="1" s="1"/>
  <c r="AS10" i="2"/>
  <c r="AT40" i="1" s="1"/>
  <c r="AR10" i="2"/>
  <c r="AS40" i="1" s="1"/>
  <c r="AQ10" i="2"/>
  <c r="AR40" i="1" s="1"/>
  <c r="AP10" i="2"/>
  <c r="AQ40" i="1" s="1"/>
  <c r="AO10" i="2"/>
  <c r="AP40" i="1" s="1"/>
  <c r="AN10" i="2"/>
  <c r="AO40" i="1" s="1"/>
  <c r="AM10" i="2"/>
  <c r="AN40" i="1" s="1"/>
  <c r="AL10" i="2"/>
  <c r="AM40" i="1" s="1"/>
  <c r="AK10" i="2"/>
  <c r="AL40" i="1" s="1"/>
  <c r="AJ10" i="2"/>
  <c r="AK40" i="1" s="1"/>
  <c r="AI10" i="2"/>
  <c r="AJ40" i="1" s="1"/>
  <c r="AH10" i="2"/>
  <c r="AI40" i="1" s="1"/>
  <c r="AG10" i="2"/>
  <c r="AH40" i="1" s="1"/>
  <c r="AF10" i="2"/>
  <c r="AG40" i="1" s="1"/>
  <c r="AE10" i="2"/>
  <c r="AF40" i="1" s="1"/>
  <c r="AD10" i="2"/>
  <c r="AE40" i="1" s="1"/>
  <c r="AC10" i="2"/>
  <c r="AD40" i="1" s="1"/>
  <c r="AB10" i="2"/>
  <c r="AC40" i="1" s="1"/>
  <c r="AA10" i="2"/>
  <c r="AB40" i="1" s="1"/>
  <c r="Z10" i="2"/>
  <c r="AA40" i="1" s="1"/>
  <c r="Y10" i="2"/>
  <c r="Z40" i="1" s="1"/>
  <c r="X10" i="2"/>
  <c r="Y40" i="1" s="1"/>
  <c r="W10" i="2"/>
  <c r="X40" i="1" s="1"/>
  <c r="V10" i="2"/>
  <c r="W40" i="1" s="1"/>
  <c r="U10" i="2"/>
  <c r="V40" i="1" s="1"/>
  <c r="T10" i="2"/>
  <c r="S10" i="2"/>
  <c r="R10" i="2"/>
  <c r="Q10" i="2"/>
  <c r="P10" i="2"/>
  <c r="O10" i="2"/>
  <c r="N10" i="2"/>
  <c r="O40" i="1" s="1"/>
  <c r="M10" i="2"/>
  <c r="L10" i="2"/>
  <c r="K10" i="2"/>
  <c r="J10" i="2"/>
  <c r="I10" i="2"/>
  <c r="H10" i="2"/>
  <c r="I40" i="1" s="1"/>
  <c r="G10" i="2"/>
  <c r="H40" i="1" s="1"/>
  <c r="F10" i="2"/>
  <c r="E10" i="2"/>
  <c r="F40" i="1" s="1"/>
  <c r="D10" i="2"/>
  <c r="C10" i="2"/>
  <c r="B10" i="2"/>
  <c r="D37" i="1"/>
  <c r="C37" i="1"/>
  <c r="C14" i="1"/>
  <c r="D14" i="1"/>
  <c r="E14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Q29" i="1"/>
  <c r="E34" i="1"/>
  <c r="D34" i="1"/>
  <c r="C34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E20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U5" i="1"/>
  <c r="V5" i="1" s="1"/>
  <c r="W5" i="1" s="1"/>
  <c r="E37" i="1" l="1"/>
  <c r="E54" i="1" s="1"/>
  <c r="E56" i="1" s="1"/>
  <c r="C56" i="1"/>
  <c r="D56" i="1"/>
  <c r="H4" i="1"/>
  <c r="G6" i="1"/>
  <c r="G19" i="1" s="1"/>
  <c r="F6" i="1"/>
  <c r="F19" i="1" s="1"/>
  <c r="F15" i="1" l="1"/>
  <c r="F14" i="1" s="1"/>
  <c r="E5" i="2"/>
  <c r="E2" i="2" s="1"/>
  <c r="F38" i="1"/>
  <c r="F37" i="1" s="1"/>
  <c r="G15" i="1"/>
  <c r="F5" i="2"/>
  <c r="F2" i="2" s="1"/>
  <c r="G38" i="1"/>
  <c r="G37" i="1" s="1"/>
  <c r="G34" i="1"/>
  <c r="G14" i="1"/>
  <c r="F10" i="1"/>
  <c r="F18" i="1" s="1"/>
  <c r="F21" i="1"/>
  <c r="F20" i="1" s="1"/>
  <c r="F34" i="1"/>
  <c r="F9" i="1"/>
  <c r="G10" i="1"/>
  <c r="G18" i="1" s="1"/>
  <c r="G9" i="1"/>
  <c r="I4" i="1"/>
  <c r="H6" i="1"/>
  <c r="F54" i="1" l="1"/>
  <c r="H15" i="1"/>
  <c r="H14" i="1" s="1"/>
  <c r="H19" i="1"/>
  <c r="G54" i="1"/>
  <c r="G5" i="2"/>
  <c r="G2" i="2" s="1"/>
  <c r="H38" i="1"/>
  <c r="H37" i="1" s="1"/>
  <c r="F11" i="1"/>
  <c r="H34" i="1"/>
  <c r="G11" i="1"/>
  <c r="H9" i="1"/>
  <c r="H10" i="1"/>
  <c r="I6" i="1"/>
  <c r="J4" i="1"/>
  <c r="I15" i="1" l="1"/>
  <c r="I14" i="1" s="1"/>
  <c r="I19" i="1"/>
  <c r="H18" i="1"/>
  <c r="H54" i="1" s="1"/>
  <c r="H5" i="2"/>
  <c r="H2" i="2" s="1"/>
  <c r="I38" i="1"/>
  <c r="I37" i="1" s="1"/>
  <c r="G56" i="1"/>
  <c r="F56" i="1"/>
  <c r="I34" i="1"/>
  <c r="I9" i="1"/>
  <c r="I10" i="1"/>
  <c r="I18" i="1" s="1"/>
  <c r="K4" i="1"/>
  <c r="J6" i="1"/>
  <c r="H11" i="1"/>
  <c r="J19" i="1" l="1"/>
  <c r="J15" i="1"/>
  <c r="J14" i="1" s="1"/>
  <c r="I54" i="1"/>
  <c r="I5" i="2"/>
  <c r="I2" i="2" s="1"/>
  <c r="J38" i="1"/>
  <c r="J37" i="1" s="1"/>
  <c r="H56" i="1"/>
  <c r="J34" i="1"/>
  <c r="L4" i="1"/>
  <c r="K6" i="1"/>
  <c r="J9" i="1"/>
  <c r="J10" i="1"/>
  <c r="I11" i="1"/>
  <c r="J18" i="1" l="1"/>
  <c r="J54" i="1" s="1"/>
  <c r="K19" i="1"/>
  <c r="K15" i="1"/>
  <c r="K14" i="1" s="1"/>
  <c r="J5" i="2"/>
  <c r="J2" i="2" s="1"/>
  <c r="K38" i="1"/>
  <c r="K37" i="1" s="1"/>
  <c r="I56" i="1"/>
  <c r="K34" i="1"/>
  <c r="K9" i="1"/>
  <c r="K10" i="1"/>
  <c r="J11" i="1"/>
  <c r="M4" i="1"/>
  <c r="L6" i="1"/>
  <c r="K18" i="1" l="1"/>
  <c r="L19" i="1"/>
  <c r="L15" i="1"/>
  <c r="K54" i="1"/>
  <c r="K5" i="2"/>
  <c r="K2" i="2" s="1"/>
  <c r="L38" i="1"/>
  <c r="L37" i="1" s="1"/>
  <c r="J56" i="1"/>
  <c r="L14" i="1"/>
  <c r="L34" i="1"/>
  <c r="K11" i="1"/>
  <c r="L9" i="1"/>
  <c r="L10" i="1"/>
  <c r="N4" i="1"/>
  <c r="M6" i="1"/>
  <c r="L18" i="1" l="1"/>
  <c r="L54" i="1" s="1"/>
  <c r="M19" i="1"/>
  <c r="M15" i="1"/>
  <c r="M14" i="1" s="1"/>
  <c r="L5" i="2"/>
  <c r="L2" i="2" s="1"/>
  <c r="M38" i="1"/>
  <c r="M37" i="1" s="1"/>
  <c r="M34" i="1"/>
  <c r="K56" i="1"/>
  <c r="M10" i="1"/>
  <c r="M9" i="1"/>
  <c r="O4" i="1"/>
  <c r="N6" i="1"/>
  <c r="L11" i="1"/>
  <c r="M18" i="1" l="1"/>
  <c r="M54" i="1" s="1"/>
  <c r="N15" i="1"/>
  <c r="N14" i="1" s="1"/>
  <c r="N19" i="1"/>
  <c r="L56" i="1"/>
  <c r="M5" i="2"/>
  <c r="M2" i="2" s="1"/>
  <c r="N38" i="1"/>
  <c r="N37" i="1" s="1"/>
  <c r="N34" i="1"/>
  <c r="M11" i="1"/>
  <c r="N10" i="1"/>
  <c r="N9" i="1"/>
  <c r="P4" i="1"/>
  <c r="O6" i="1"/>
  <c r="O19" i="1" l="1"/>
  <c r="O15" i="1"/>
  <c r="N18" i="1"/>
  <c r="N54" i="1" s="1"/>
  <c r="N5" i="2"/>
  <c r="N2" i="2" s="1"/>
  <c r="O38" i="1"/>
  <c r="O37" i="1" s="1"/>
  <c r="O34" i="1"/>
  <c r="O14" i="1"/>
  <c r="N11" i="1"/>
  <c r="M56" i="1"/>
  <c r="O10" i="1"/>
  <c r="O9" i="1"/>
  <c r="Q4" i="1"/>
  <c r="P6" i="1"/>
  <c r="O18" i="1" l="1"/>
  <c r="O54" i="1" s="1"/>
  <c r="P19" i="1"/>
  <c r="P15" i="1"/>
  <c r="P14" i="1" s="1"/>
  <c r="O5" i="2"/>
  <c r="O2" i="2" s="1"/>
  <c r="P38" i="1"/>
  <c r="P37" i="1" s="1"/>
  <c r="N56" i="1"/>
  <c r="O11" i="1"/>
  <c r="P34" i="1"/>
  <c r="P9" i="1"/>
  <c r="P10" i="1"/>
  <c r="R4" i="1"/>
  <c r="Q6" i="1"/>
  <c r="P18" i="1" l="1"/>
  <c r="P54" i="1" s="1"/>
  <c r="Q15" i="1"/>
  <c r="Q14" i="1" s="1"/>
  <c r="Q19" i="1"/>
  <c r="P5" i="2"/>
  <c r="P2" i="2" s="1"/>
  <c r="Q38" i="1"/>
  <c r="Q37" i="1" s="1"/>
  <c r="O56" i="1"/>
  <c r="Q34" i="1"/>
  <c r="Q9" i="1"/>
  <c r="Q10" i="1"/>
  <c r="S4" i="1"/>
  <c r="R6" i="1"/>
  <c r="P11" i="1"/>
  <c r="Q18" i="1" l="1"/>
  <c r="Q54" i="1" s="1"/>
  <c r="R19" i="1"/>
  <c r="R15" i="1"/>
  <c r="R14" i="1" s="1"/>
  <c r="Q5" i="2"/>
  <c r="Q2" i="2" s="1"/>
  <c r="R38" i="1"/>
  <c r="R37" i="1" s="1"/>
  <c r="P56" i="1"/>
  <c r="R34" i="1"/>
  <c r="R9" i="1"/>
  <c r="R10" i="1"/>
  <c r="T4" i="1"/>
  <c r="S6" i="1"/>
  <c r="Q11" i="1"/>
  <c r="R18" i="1" l="1"/>
  <c r="R54" i="1" s="1"/>
  <c r="S19" i="1"/>
  <c r="S15" i="1"/>
  <c r="R5" i="2"/>
  <c r="R2" i="2" s="1"/>
  <c r="S38" i="1"/>
  <c r="S37" i="1" s="1"/>
  <c r="Q56" i="1"/>
  <c r="S34" i="1"/>
  <c r="S14" i="1"/>
  <c r="S9" i="1"/>
  <c r="S10" i="1"/>
  <c r="U4" i="1"/>
  <c r="T6" i="1"/>
  <c r="R11" i="1"/>
  <c r="S18" i="1" l="1"/>
  <c r="S54" i="1" s="1"/>
  <c r="T19" i="1"/>
  <c r="T15" i="1"/>
  <c r="T14" i="1" s="1"/>
  <c r="R56" i="1"/>
  <c r="S5" i="2"/>
  <c r="S2" i="2" s="1"/>
  <c r="T38" i="1"/>
  <c r="T37" i="1" s="1"/>
  <c r="T34" i="1"/>
  <c r="U6" i="1"/>
  <c r="T9" i="1"/>
  <c r="T10" i="1"/>
  <c r="S11" i="1"/>
  <c r="T18" i="1" l="1"/>
  <c r="T54" i="1" s="1"/>
  <c r="U19" i="1"/>
  <c r="U15" i="1"/>
  <c r="U14" i="1" s="1"/>
  <c r="T5" i="2"/>
  <c r="T2" i="2" s="1"/>
  <c r="U38" i="1"/>
  <c r="U37" i="1" s="1"/>
  <c r="S56" i="1"/>
  <c r="U34" i="1"/>
  <c r="T11" i="1"/>
  <c r="U10" i="1"/>
  <c r="U9" i="1"/>
  <c r="V6" i="1"/>
  <c r="U18" i="1" l="1"/>
  <c r="U54" i="1" s="1"/>
  <c r="V15" i="1"/>
  <c r="V14" i="1" s="1"/>
  <c r="V19" i="1"/>
  <c r="U5" i="2"/>
  <c r="U2" i="2" s="1"/>
  <c r="V38" i="1"/>
  <c r="V37" i="1" s="1"/>
  <c r="U11" i="1"/>
  <c r="T56" i="1"/>
  <c r="V34" i="1"/>
  <c r="W6" i="1"/>
  <c r="V9" i="1"/>
  <c r="V10" i="1"/>
  <c r="V18" i="1" l="1"/>
  <c r="V54" i="1" s="1"/>
  <c r="W19" i="1"/>
  <c r="W15" i="1"/>
  <c r="W14" i="1" s="1"/>
  <c r="V5" i="2"/>
  <c r="V2" i="2" s="1"/>
  <c r="W38" i="1"/>
  <c r="W37" i="1" s="1"/>
  <c r="U56" i="1"/>
  <c r="W34" i="1"/>
  <c r="V11" i="1"/>
  <c r="W10" i="1"/>
  <c r="W9" i="1"/>
  <c r="X6" i="1"/>
  <c r="X19" i="1" l="1"/>
  <c r="X15" i="1"/>
  <c r="X14" i="1" s="1"/>
  <c r="W18" i="1"/>
  <c r="W54" i="1" s="1"/>
  <c r="W5" i="2"/>
  <c r="W2" i="2" s="1"/>
  <c r="X38" i="1"/>
  <c r="X37" i="1" s="1"/>
  <c r="W11" i="1"/>
  <c r="V56" i="1"/>
  <c r="X34" i="1"/>
  <c r="X9" i="1"/>
  <c r="X10" i="1"/>
  <c r="Y6" i="1"/>
  <c r="Y15" i="1" l="1"/>
  <c r="Y19" i="1"/>
  <c r="X18" i="1"/>
  <c r="X54" i="1" s="1"/>
  <c r="X5" i="2"/>
  <c r="X2" i="2" s="1"/>
  <c r="Y38" i="1"/>
  <c r="Y37" i="1" s="1"/>
  <c r="W56" i="1"/>
  <c r="Y34" i="1"/>
  <c r="Y14" i="1"/>
  <c r="Y9" i="1"/>
  <c r="Y10" i="1"/>
  <c r="Z6" i="1"/>
  <c r="X11" i="1"/>
  <c r="Y18" i="1" l="1"/>
  <c r="Y54" i="1" s="1"/>
  <c r="Z19" i="1"/>
  <c r="Z15" i="1"/>
  <c r="Z14" i="1" s="1"/>
  <c r="Y5" i="2"/>
  <c r="Y2" i="2" s="1"/>
  <c r="Z38" i="1"/>
  <c r="Z37" i="1" s="1"/>
  <c r="X56" i="1"/>
  <c r="Y11" i="1"/>
  <c r="Z34" i="1"/>
  <c r="Z9" i="1"/>
  <c r="Z10" i="1"/>
  <c r="AA6" i="1"/>
  <c r="AA19" i="1" l="1"/>
  <c r="AA15" i="1"/>
  <c r="Z18" i="1"/>
  <c r="Z54" i="1"/>
  <c r="AA38" i="1"/>
  <c r="AA37" i="1" s="1"/>
  <c r="Z5" i="2"/>
  <c r="Z2" i="2" s="1"/>
  <c r="Y56" i="1"/>
  <c r="AA14" i="1"/>
  <c r="AA34" i="1"/>
  <c r="AA9" i="1"/>
  <c r="AA10" i="1"/>
  <c r="AB6" i="1"/>
  <c r="Z11" i="1"/>
  <c r="AB19" i="1" l="1"/>
  <c r="AB15" i="1"/>
  <c r="AA18" i="1"/>
  <c r="AA54" i="1" s="1"/>
  <c r="AA5" i="2"/>
  <c r="AA2" i="2" s="1"/>
  <c r="AB38" i="1"/>
  <c r="AB37" i="1" s="1"/>
  <c r="Z56" i="1"/>
  <c r="AB14" i="1"/>
  <c r="AB34" i="1"/>
  <c r="AB9" i="1"/>
  <c r="AB10" i="1"/>
  <c r="AC6" i="1"/>
  <c r="AA11" i="1"/>
  <c r="AC15" i="1" l="1"/>
  <c r="AC19" i="1"/>
  <c r="AB18" i="1"/>
  <c r="AB54" i="1" s="1"/>
  <c r="AB5" i="2"/>
  <c r="AB2" i="2" s="1"/>
  <c r="AC38" i="1"/>
  <c r="AC37" i="1" s="1"/>
  <c r="AA56" i="1"/>
  <c r="AC14" i="1"/>
  <c r="AC34" i="1"/>
  <c r="AC10" i="1"/>
  <c r="AC9" i="1"/>
  <c r="AD6" i="1"/>
  <c r="AB11" i="1"/>
  <c r="AC18" i="1" l="1"/>
  <c r="AD19" i="1"/>
  <c r="AD15" i="1"/>
  <c r="AD14" i="1" s="1"/>
  <c r="AC54" i="1"/>
  <c r="AC5" i="2"/>
  <c r="AC2" i="2" s="1"/>
  <c r="AD38" i="1"/>
  <c r="AD37" i="1" s="1"/>
  <c r="AB56" i="1"/>
  <c r="AD34" i="1"/>
  <c r="AC11" i="1"/>
  <c r="AD9" i="1"/>
  <c r="AD10" i="1"/>
  <c r="AE6" i="1"/>
  <c r="AH4" i="1" l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AE19" i="1"/>
  <c r="AE15" i="1"/>
  <c r="AE14" i="1" s="1"/>
  <c r="AD18" i="1"/>
  <c r="AD54" i="1" s="1"/>
  <c r="AC56" i="1"/>
  <c r="AD5" i="2"/>
  <c r="AD2" i="2" s="1"/>
  <c r="AE38" i="1"/>
  <c r="AE37" i="1" s="1"/>
  <c r="AE34" i="1"/>
  <c r="AF6" i="1"/>
  <c r="AE10" i="1"/>
  <c r="AE9" i="1"/>
  <c r="AD11" i="1"/>
  <c r="AE18" i="1" l="1"/>
  <c r="AE54" i="1" s="1"/>
  <c r="AF19" i="1"/>
  <c r="AF15" i="1"/>
  <c r="AF14" i="1" s="1"/>
  <c r="AE11" i="1"/>
  <c r="AE5" i="2"/>
  <c r="AE2" i="2" s="1"/>
  <c r="AF38" i="1"/>
  <c r="AF37" i="1" s="1"/>
  <c r="AD56" i="1"/>
  <c r="AF34" i="1"/>
  <c r="AF9" i="1"/>
  <c r="AF10" i="1"/>
  <c r="AG6" i="1"/>
  <c r="AF18" i="1" l="1"/>
  <c r="AF54" i="1" s="1"/>
  <c r="AE56" i="1"/>
  <c r="AG15" i="1"/>
  <c r="AG14" i="1" s="1"/>
  <c r="AG19" i="1"/>
  <c r="AF5" i="2"/>
  <c r="AF2" i="2" s="1"/>
  <c r="AG38" i="1"/>
  <c r="AG37" i="1" s="1"/>
  <c r="AG34" i="1"/>
  <c r="AG9" i="1"/>
  <c r="AG10" i="1"/>
  <c r="AH6" i="1"/>
  <c r="AF11" i="1"/>
  <c r="AG18" i="1" l="1"/>
  <c r="AG54" i="1" s="1"/>
  <c r="AH15" i="1"/>
  <c r="AH14" i="1" s="1"/>
  <c r="AH19" i="1"/>
  <c r="AG5" i="2"/>
  <c r="AG2" i="2" s="1"/>
  <c r="AH38" i="1"/>
  <c r="AH37" i="1" s="1"/>
  <c r="AF56" i="1"/>
  <c r="AH34" i="1"/>
  <c r="AH9" i="1"/>
  <c r="AH10" i="1"/>
  <c r="AI6" i="1"/>
  <c r="AG11" i="1"/>
  <c r="AI19" i="1" l="1"/>
  <c r="AI15" i="1"/>
  <c r="AI14" i="1" s="1"/>
  <c r="AH18" i="1"/>
  <c r="AH54" i="1" s="1"/>
  <c r="AI38" i="1"/>
  <c r="AI37" i="1" s="1"/>
  <c r="AH5" i="2"/>
  <c r="AH2" i="2" s="1"/>
  <c r="AG56" i="1"/>
  <c r="AI34" i="1"/>
  <c r="AI9" i="1"/>
  <c r="AI10" i="1"/>
  <c r="AJ6" i="1"/>
  <c r="AH11" i="1"/>
  <c r="AI18" i="1" l="1"/>
  <c r="AI54" i="1" s="1"/>
  <c r="AJ19" i="1"/>
  <c r="AJ15" i="1"/>
  <c r="AI5" i="2"/>
  <c r="AI2" i="2" s="1"/>
  <c r="AJ38" i="1"/>
  <c r="AJ37" i="1" s="1"/>
  <c r="AH56" i="1"/>
  <c r="AJ14" i="1"/>
  <c r="AJ34" i="1"/>
  <c r="AJ9" i="1"/>
  <c r="AJ10" i="1"/>
  <c r="AK6" i="1"/>
  <c r="AI11" i="1"/>
  <c r="AJ18" i="1" l="1"/>
  <c r="AK19" i="1"/>
  <c r="AK15" i="1"/>
  <c r="AK14" i="1" s="1"/>
  <c r="AJ54" i="1"/>
  <c r="AJ5" i="2"/>
  <c r="AJ2" i="2" s="1"/>
  <c r="AK38" i="1"/>
  <c r="AK37" i="1" s="1"/>
  <c r="AI56" i="1"/>
  <c r="AK34" i="1"/>
  <c r="AK10" i="1"/>
  <c r="AK9" i="1"/>
  <c r="AL6" i="1"/>
  <c r="AJ11" i="1"/>
  <c r="AK18" i="1" l="1"/>
  <c r="AL19" i="1"/>
  <c r="AL15" i="1"/>
  <c r="AL14" i="1" s="1"/>
  <c r="AK54" i="1"/>
  <c r="AK5" i="2"/>
  <c r="AK2" i="2" s="1"/>
  <c r="AL38" i="1"/>
  <c r="AL37" i="1" s="1"/>
  <c r="AK11" i="1"/>
  <c r="AJ56" i="1"/>
  <c r="AL34" i="1"/>
  <c r="AL9" i="1"/>
  <c r="AL10" i="1"/>
  <c r="AM6" i="1"/>
  <c r="AL18" i="1" l="1"/>
  <c r="AL54" i="1" s="1"/>
  <c r="AM19" i="1"/>
  <c r="AM15" i="1"/>
  <c r="AL5" i="2"/>
  <c r="AL2" i="2" s="1"/>
  <c r="AM38" i="1"/>
  <c r="AM37" i="1" s="1"/>
  <c r="AK56" i="1"/>
  <c r="AM34" i="1"/>
  <c r="AM14" i="1"/>
  <c r="AM9" i="1"/>
  <c r="AM10" i="1"/>
  <c r="AN6" i="1"/>
  <c r="AL11" i="1"/>
  <c r="AM18" i="1" l="1"/>
  <c r="AM54" i="1" s="1"/>
  <c r="AN19" i="1"/>
  <c r="AN15" i="1"/>
  <c r="AM5" i="2"/>
  <c r="AM2" i="2" s="1"/>
  <c r="AN38" i="1"/>
  <c r="AN37" i="1" s="1"/>
  <c r="AL56" i="1"/>
  <c r="AN14" i="1"/>
  <c r="AN34" i="1"/>
  <c r="AN9" i="1"/>
  <c r="AN10" i="1"/>
  <c r="AO6" i="1"/>
  <c r="AM11" i="1"/>
  <c r="AN18" i="1" l="1"/>
  <c r="AN54" i="1" s="1"/>
  <c r="AO15" i="1"/>
  <c r="AO19" i="1"/>
  <c r="AN5" i="2"/>
  <c r="AN2" i="2" s="1"/>
  <c r="AO38" i="1"/>
  <c r="AO37" i="1" s="1"/>
  <c r="AM56" i="1"/>
  <c r="AO34" i="1"/>
  <c r="AO14" i="1"/>
  <c r="AN11" i="1"/>
  <c r="AP6" i="1"/>
  <c r="AO9" i="1"/>
  <c r="AO10" i="1"/>
  <c r="AO18" i="1" s="1"/>
  <c r="AP15" i="1" l="1"/>
  <c r="AP19" i="1"/>
  <c r="AO54" i="1"/>
  <c r="AO5" i="2"/>
  <c r="AO2" i="2" s="1"/>
  <c r="AP38" i="1"/>
  <c r="AP37" i="1" s="1"/>
  <c r="AN56" i="1"/>
  <c r="AP34" i="1"/>
  <c r="AP14" i="1"/>
  <c r="AO11" i="1"/>
  <c r="AP9" i="1"/>
  <c r="AP10" i="1"/>
  <c r="AQ6" i="1"/>
  <c r="AP18" i="1" l="1"/>
  <c r="AQ19" i="1"/>
  <c r="AQ15" i="1"/>
  <c r="AP54" i="1"/>
  <c r="AP5" i="2"/>
  <c r="AP2" i="2" s="1"/>
  <c r="AQ38" i="1"/>
  <c r="AQ37" i="1" s="1"/>
  <c r="AO56" i="1"/>
  <c r="AQ14" i="1"/>
  <c r="AQ34" i="1"/>
  <c r="AQ9" i="1"/>
  <c r="AQ10" i="1"/>
  <c r="AR6" i="1"/>
  <c r="AP11" i="1"/>
  <c r="AQ18" i="1" l="1"/>
  <c r="AR15" i="1"/>
  <c r="AR19" i="1"/>
  <c r="AQ54" i="1"/>
  <c r="AQ5" i="2"/>
  <c r="AQ2" i="2" s="1"/>
  <c r="AR38" i="1"/>
  <c r="AR37" i="1" s="1"/>
  <c r="AP56" i="1"/>
  <c r="AR14" i="1"/>
  <c r="AR34" i="1"/>
  <c r="AR9" i="1"/>
  <c r="AR10" i="1"/>
  <c r="AS6" i="1"/>
  <c r="AQ11" i="1"/>
  <c r="AS19" i="1" l="1"/>
  <c r="AS15" i="1"/>
  <c r="AR18" i="1"/>
  <c r="AR54" i="1" s="1"/>
  <c r="AR5" i="2"/>
  <c r="AR2" i="2" s="1"/>
  <c r="AS38" i="1"/>
  <c r="AS37" i="1" s="1"/>
  <c r="AQ56" i="1"/>
  <c r="AS14" i="1"/>
  <c r="AS34" i="1"/>
  <c r="AT6" i="1"/>
  <c r="AS10" i="1"/>
  <c r="AS18" i="1" s="1"/>
  <c r="AS9" i="1"/>
  <c r="AR11" i="1"/>
  <c r="AT19" i="1" l="1"/>
  <c r="AT15" i="1"/>
  <c r="AT14" i="1" s="1"/>
  <c r="AS54" i="1"/>
  <c r="AS5" i="2"/>
  <c r="AS2" i="2" s="1"/>
  <c r="AT38" i="1"/>
  <c r="AT37" i="1" s="1"/>
  <c r="AS11" i="1"/>
  <c r="AR56" i="1"/>
  <c r="AT34" i="1"/>
  <c r="AT10" i="1"/>
  <c r="AT18" i="1" s="1"/>
  <c r="AT9" i="1"/>
  <c r="AU6" i="1"/>
  <c r="AT54" i="1" l="1"/>
  <c r="AU19" i="1"/>
  <c r="AU15" i="1"/>
  <c r="AT5" i="2"/>
  <c r="AT2" i="2" s="1"/>
  <c r="AU38" i="1"/>
  <c r="AU37" i="1" s="1"/>
  <c r="AS56" i="1"/>
  <c r="AU34" i="1"/>
  <c r="AU14" i="1"/>
  <c r="AT11" i="1"/>
  <c r="AU9" i="1"/>
  <c r="AU10" i="1"/>
  <c r="AV6" i="1"/>
  <c r="AU18" i="1" l="1"/>
  <c r="AU54" i="1" s="1"/>
  <c r="AV19" i="1"/>
  <c r="AV15" i="1"/>
  <c r="AV14" i="1" s="1"/>
  <c r="AU5" i="2"/>
  <c r="AU2" i="2" s="1"/>
  <c r="AV38" i="1"/>
  <c r="AV37" i="1" s="1"/>
  <c r="AT56" i="1"/>
  <c r="AV34" i="1"/>
  <c r="AV9" i="1"/>
  <c r="AV10" i="1"/>
  <c r="AW6" i="1"/>
  <c r="AU11" i="1"/>
  <c r="AV18" i="1" l="1"/>
  <c r="AV54" i="1"/>
  <c r="AW15" i="1"/>
  <c r="AW14" i="1" s="1"/>
  <c r="AW19" i="1"/>
  <c r="AV5" i="2"/>
  <c r="AV2" i="2" s="1"/>
  <c r="AW38" i="1"/>
  <c r="AW37" i="1" s="1"/>
  <c r="AU56" i="1"/>
  <c r="AW34" i="1"/>
  <c r="AW9" i="1"/>
  <c r="AW10" i="1"/>
  <c r="AX6" i="1"/>
  <c r="AV11" i="1"/>
  <c r="AW18" i="1" l="1"/>
  <c r="AX15" i="1"/>
  <c r="AX14" i="1" s="1"/>
  <c r="AX19" i="1"/>
  <c r="AW54" i="1"/>
  <c r="AV56" i="1"/>
  <c r="AW5" i="2"/>
  <c r="AW2" i="2" s="1"/>
  <c r="AX38" i="1"/>
  <c r="AX37" i="1" s="1"/>
  <c r="AX34" i="1"/>
  <c r="AX9" i="1"/>
  <c r="AX10" i="1"/>
  <c r="AY6" i="1"/>
  <c r="AW11" i="1"/>
  <c r="AX18" i="1" l="1"/>
  <c r="AX54" i="1" s="1"/>
  <c r="AY19" i="1"/>
  <c r="AY15" i="1"/>
  <c r="AY38" i="1"/>
  <c r="AY37" i="1" s="1"/>
  <c r="AX5" i="2"/>
  <c r="AX2" i="2" s="1"/>
  <c r="AW56" i="1"/>
  <c r="AY14" i="1"/>
  <c r="AY34" i="1"/>
  <c r="AZ6" i="1"/>
  <c r="AY9" i="1"/>
  <c r="AY10" i="1"/>
  <c r="AX11" i="1"/>
  <c r="AY18" i="1" l="1"/>
  <c r="AZ19" i="1"/>
  <c r="AZ15" i="1"/>
  <c r="AY54" i="1"/>
  <c r="AY5" i="2"/>
  <c r="AY2" i="2" s="1"/>
  <c r="AZ38" i="1"/>
  <c r="AZ37" i="1" s="1"/>
  <c r="AZ14" i="1"/>
  <c r="AZ34" i="1"/>
  <c r="AY11" i="1"/>
  <c r="AX56" i="1"/>
  <c r="AZ9" i="1"/>
  <c r="AZ10" i="1"/>
  <c r="AZ18" i="1" s="1"/>
  <c r="BA6" i="1"/>
  <c r="BA19" i="1" l="1"/>
  <c r="BA15" i="1"/>
  <c r="AZ54" i="1"/>
  <c r="AZ5" i="2"/>
  <c r="AZ2" i="2" s="1"/>
  <c r="BA38" i="1"/>
  <c r="BA37" i="1" s="1"/>
  <c r="AY56" i="1"/>
  <c r="BA14" i="1"/>
  <c r="BA34" i="1"/>
  <c r="BB6" i="1"/>
  <c r="BA10" i="1"/>
  <c r="BA9" i="1"/>
  <c r="AZ11" i="1"/>
  <c r="BA18" i="1" l="1"/>
  <c r="BA54" i="1" s="1"/>
  <c r="BB19" i="1"/>
  <c r="BB15" i="1"/>
  <c r="BB14" i="1" s="1"/>
  <c r="BA5" i="2"/>
  <c r="BA2" i="2" s="1"/>
  <c r="BB38" i="1"/>
  <c r="BB37" i="1" s="1"/>
  <c r="BA11" i="1"/>
  <c r="AZ56" i="1"/>
  <c r="BB34" i="1"/>
  <c r="BB9" i="1"/>
  <c r="BB10" i="1"/>
  <c r="BC6" i="1"/>
  <c r="BB18" i="1" l="1"/>
  <c r="BB54" i="1"/>
  <c r="BC19" i="1"/>
  <c r="BC15" i="1"/>
  <c r="BC14" i="1" s="1"/>
  <c r="BB5" i="2"/>
  <c r="BB2" i="2" s="1"/>
  <c r="BC38" i="1"/>
  <c r="BC37" i="1" s="1"/>
  <c r="BA56" i="1"/>
  <c r="BC34" i="1"/>
  <c r="BD6" i="1"/>
  <c r="BC9" i="1"/>
  <c r="BC10" i="1"/>
  <c r="BB11" i="1"/>
  <c r="BC18" i="1" l="1"/>
  <c r="BC54" i="1" s="1"/>
  <c r="BD19" i="1"/>
  <c r="BD15" i="1"/>
  <c r="BC5" i="2"/>
  <c r="BC2" i="2" s="1"/>
  <c r="BD38" i="1"/>
  <c r="BD37" i="1" s="1"/>
  <c r="BB56" i="1"/>
  <c r="BD14" i="1"/>
  <c r="BD34" i="1"/>
  <c r="BC11" i="1"/>
  <c r="BD9" i="1"/>
  <c r="BD10" i="1"/>
  <c r="BE6" i="1"/>
  <c r="BD18" i="1" l="1"/>
  <c r="BD54" i="1" s="1"/>
  <c r="BE15" i="1"/>
  <c r="BE14" i="1" s="1"/>
  <c r="BE19" i="1"/>
  <c r="BD5" i="2"/>
  <c r="BD2" i="2" s="1"/>
  <c r="BE38" i="1"/>
  <c r="BE37" i="1" s="1"/>
  <c r="BC56" i="1"/>
  <c r="BE34" i="1"/>
  <c r="BE9" i="1"/>
  <c r="BE10" i="1"/>
  <c r="BF6" i="1"/>
  <c r="BD11" i="1"/>
  <c r="BE18" i="1" l="1"/>
  <c r="BE54" i="1" s="1"/>
  <c r="BF15" i="1"/>
  <c r="BF14" i="1" s="1"/>
  <c r="BF19" i="1"/>
  <c r="BE5" i="2"/>
  <c r="BE2" i="2" s="1"/>
  <c r="BF38" i="1"/>
  <c r="BF37" i="1" s="1"/>
  <c r="BD56" i="1"/>
  <c r="BF34" i="1"/>
  <c r="BF9" i="1"/>
  <c r="BF10" i="1"/>
  <c r="BG6" i="1"/>
  <c r="BE11" i="1"/>
  <c r="BF18" i="1" l="1"/>
  <c r="BG19" i="1"/>
  <c r="BG15" i="1"/>
  <c r="BF54" i="1"/>
  <c r="BE56" i="1"/>
  <c r="BF5" i="2"/>
  <c r="BF2" i="2" s="1"/>
  <c r="BG38" i="1"/>
  <c r="BG37" i="1" s="1"/>
  <c r="BG14" i="1"/>
  <c r="BG34" i="1"/>
  <c r="BG9" i="1"/>
  <c r="BG10" i="1"/>
  <c r="BH6" i="1"/>
  <c r="BF11" i="1"/>
  <c r="BG18" i="1" l="1"/>
  <c r="BG54" i="1" s="1"/>
  <c r="BH15" i="1"/>
  <c r="BH19" i="1"/>
  <c r="BG5" i="2"/>
  <c r="BG2" i="2" s="1"/>
  <c r="BH38" i="1"/>
  <c r="BH37" i="1" s="1"/>
  <c r="BF56" i="1"/>
  <c r="BH14" i="1"/>
  <c r="BH34" i="1"/>
  <c r="BH9" i="1"/>
  <c r="BH10" i="1"/>
  <c r="BI6" i="1"/>
  <c r="BG11" i="1"/>
  <c r="BH18" i="1" l="1"/>
  <c r="BH54" i="1" s="1"/>
  <c r="BI19" i="1"/>
  <c r="BI15" i="1"/>
  <c r="BH5" i="2"/>
  <c r="BH2" i="2" s="1"/>
  <c r="BI38" i="1"/>
  <c r="BI37" i="1" s="1"/>
  <c r="BG56" i="1"/>
  <c r="BI14" i="1"/>
  <c r="BI34" i="1"/>
  <c r="BI10" i="1"/>
  <c r="BI9" i="1"/>
  <c r="BJ6" i="1"/>
  <c r="BH11" i="1"/>
  <c r="BI18" i="1" l="1"/>
  <c r="BJ19" i="1"/>
  <c r="BJ15" i="1"/>
  <c r="BJ14" i="1" s="1"/>
  <c r="BI54" i="1"/>
  <c r="BH56" i="1"/>
  <c r="BI5" i="2"/>
  <c r="BI2" i="2" s="1"/>
  <c r="BJ38" i="1"/>
  <c r="BJ37" i="1" s="1"/>
  <c r="BI11" i="1"/>
  <c r="BJ34" i="1"/>
  <c r="BK6" i="1"/>
  <c r="BJ10" i="1"/>
  <c r="BJ18" i="1" s="1"/>
  <c r="BJ9" i="1"/>
  <c r="BK19" i="1" l="1"/>
  <c r="BK15" i="1"/>
  <c r="BJ54" i="1"/>
  <c r="BI56" i="1"/>
  <c r="BJ5" i="2"/>
  <c r="BJ2" i="2" s="1"/>
  <c r="BK38" i="1"/>
  <c r="BK37" i="1" s="1"/>
  <c r="BK34" i="1"/>
  <c r="BK14" i="1"/>
  <c r="BJ11" i="1"/>
  <c r="BK9" i="1"/>
  <c r="BK10" i="1"/>
  <c r="BL6" i="1"/>
  <c r="BK18" i="1" l="1"/>
  <c r="BL19" i="1"/>
  <c r="BL15" i="1"/>
  <c r="BL14" i="1" s="1"/>
  <c r="BK54" i="1"/>
  <c r="BK5" i="2"/>
  <c r="BK2" i="2" s="1"/>
  <c r="BL38" i="1"/>
  <c r="BL37" i="1" s="1"/>
  <c r="BL34" i="1"/>
  <c r="BJ56" i="1"/>
  <c r="BL9" i="1"/>
  <c r="BL10" i="1"/>
  <c r="BL18" i="1" s="1"/>
  <c r="BM6" i="1"/>
  <c r="BK11" i="1"/>
  <c r="BL54" i="1" l="1"/>
  <c r="BM15" i="1"/>
  <c r="BM19" i="1"/>
  <c r="BL5" i="2"/>
  <c r="BL2" i="2" s="1"/>
  <c r="BM38" i="1"/>
  <c r="BM37" i="1" s="1"/>
  <c r="BK56" i="1"/>
  <c r="BM34" i="1"/>
  <c r="BM14" i="1"/>
  <c r="BM9" i="1"/>
  <c r="BM10" i="1"/>
  <c r="BN6" i="1"/>
  <c r="BL11" i="1"/>
  <c r="BN15" i="1" l="1"/>
  <c r="BN14" i="1" s="1"/>
  <c r="BN19" i="1"/>
  <c r="BM18" i="1"/>
  <c r="BM54" i="1" s="1"/>
  <c r="BL56" i="1"/>
  <c r="BM5" i="2"/>
  <c r="BM2" i="2" s="1"/>
  <c r="BN38" i="1"/>
  <c r="BN37" i="1" s="1"/>
  <c r="BN34" i="1"/>
  <c r="BO6" i="1"/>
  <c r="BN9" i="1"/>
  <c r="BN10" i="1"/>
  <c r="BM11" i="1"/>
  <c r="BN18" i="1" l="1"/>
  <c r="BN54" i="1" s="1"/>
  <c r="BO19" i="1"/>
  <c r="BO15" i="1"/>
  <c r="BO38" i="1"/>
  <c r="BO37" i="1" s="1"/>
  <c r="BN5" i="2"/>
  <c r="BN2" i="2" s="1"/>
  <c r="BM56" i="1"/>
  <c r="BO14" i="1"/>
  <c r="BO34" i="1"/>
  <c r="BN11" i="1"/>
  <c r="BO9" i="1"/>
  <c r="BO10" i="1"/>
  <c r="BQ6" i="1"/>
  <c r="BP6" i="1"/>
  <c r="BO18" i="1" l="1"/>
  <c r="BQ19" i="1"/>
  <c r="BQ15" i="1"/>
  <c r="BQ14" i="1" s="1"/>
  <c r="BP15" i="1"/>
  <c r="BP14" i="1" s="1"/>
  <c r="BP19" i="1"/>
  <c r="BO54" i="1"/>
  <c r="BO5" i="2"/>
  <c r="BO2" i="2" s="1"/>
  <c r="BP38" i="1"/>
  <c r="BP37" i="1" s="1"/>
  <c r="BP5" i="2"/>
  <c r="BP2" i="2" s="1"/>
  <c r="BQ38" i="1"/>
  <c r="BQ37" i="1" s="1"/>
  <c r="BN56" i="1"/>
  <c r="BP34" i="1"/>
  <c r="BQ34" i="1"/>
  <c r="BP9" i="1"/>
  <c r="BP10" i="1"/>
  <c r="BQ10" i="1"/>
  <c r="BQ9" i="1"/>
  <c r="BO11" i="1"/>
  <c r="BP18" i="1" l="1"/>
  <c r="BQ18" i="1"/>
  <c r="BQ54" i="1" s="1"/>
  <c r="BP54" i="1"/>
  <c r="BO56" i="1"/>
  <c r="BQ11" i="1"/>
  <c r="BP11" i="1"/>
  <c r="BQ56" i="1" l="1"/>
  <c r="BP56" i="1"/>
</calcChain>
</file>

<file path=xl/sharedStrings.xml><?xml version="1.0" encoding="utf-8"?>
<sst xmlns="http://schemas.openxmlformats.org/spreadsheetml/2006/main" count="75" uniqueCount="59">
  <si>
    <t>Categoria</t>
  </si>
  <si>
    <t>Tipo</t>
  </si>
  <si>
    <t>RECEITAS</t>
  </si>
  <si>
    <t>Receitas Realizado</t>
  </si>
  <si>
    <t>Receitas Projetado</t>
  </si>
  <si>
    <t>TOTAL RECEITAS</t>
  </si>
  <si>
    <t>CUSTOS</t>
  </si>
  <si>
    <t>TOTAL CUSTOS</t>
  </si>
  <si>
    <t>DESPESAS</t>
  </si>
  <si>
    <t xml:space="preserve">  → Marketing ADS</t>
  </si>
  <si>
    <t>Impostos</t>
  </si>
  <si>
    <t xml:space="preserve">  → DAS</t>
  </si>
  <si>
    <t>Juridico</t>
  </si>
  <si>
    <t xml:space="preserve">  → Godaddy</t>
  </si>
  <si>
    <t xml:space="preserve">  → registro INPI</t>
  </si>
  <si>
    <t xml:space="preserve">  → Registro de marca - Honorários 1/2</t>
  </si>
  <si>
    <t xml:space="preserve">  → Registro de marca - Honorários 2/2</t>
  </si>
  <si>
    <t xml:space="preserve">  → Abertura da empresa</t>
  </si>
  <si>
    <t>Pro labore</t>
  </si>
  <si>
    <t xml:space="preserve">  → Ariel</t>
  </si>
  <si>
    <t xml:space="preserve">  → Bruno</t>
  </si>
  <si>
    <t xml:space="preserve">  → Caio</t>
  </si>
  <si>
    <t xml:space="preserve">  → Deco</t>
  </si>
  <si>
    <t>Serviços</t>
  </si>
  <si>
    <t xml:space="preserve">  → Comercial</t>
  </si>
  <si>
    <t xml:space="preserve">  → Assessoria de imprensa</t>
  </si>
  <si>
    <t xml:space="preserve">  → Marketing Digital</t>
  </si>
  <si>
    <t xml:space="preserve">  → contabilidade</t>
  </si>
  <si>
    <t>Sistemas</t>
  </si>
  <si>
    <t xml:space="preserve">  → ASAAS</t>
  </si>
  <si>
    <t xml:space="preserve">  → Krea.ai</t>
  </si>
  <si>
    <t xml:space="preserve">  → Verifymail.io</t>
  </si>
  <si>
    <t xml:space="preserve">  → openrouter</t>
  </si>
  <si>
    <t xml:space="preserve">  → replicate</t>
  </si>
  <si>
    <t xml:space="preserve">  → API Video</t>
  </si>
  <si>
    <t xml:space="preserve">  → Hetzner online</t>
  </si>
  <si>
    <t xml:space="preserve">  → Claude.ai</t>
  </si>
  <si>
    <t xml:space="preserve">  → EBN Capcut</t>
  </si>
  <si>
    <t xml:space="preserve">  → Reestream</t>
  </si>
  <si>
    <t>TOTAL DESPESAS</t>
  </si>
  <si>
    <t>RESULTADO LÍQUIDO</t>
  </si>
  <si>
    <t>Tarifa Adquirente (3.25%)</t>
  </si>
  <si>
    <t>Tarifa Antecipação (3.31%)</t>
  </si>
  <si>
    <t>B2B Projetado</t>
  </si>
  <si>
    <t xml:space="preserve">  → Honorários Jurídicos</t>
  </si>
  <si>
    <t xml:space="preserve">  → Social Midia</t>
  </si>
  <si>
    <t>Marketing e Comercial</t>
  </si>
  <si>
    <t xml:space="preserve">  → Feiras e eventos</t>
  </si>
  <si>
    <t xml:space="preserve">  → Viagens</t>
  </si>
  <si>
    <t>Equipe</t>
  </si>
  <si>
    <t xml:space="preserve">  → Marketing</t>
  </si>
  <si>
    <t>Head</t>
  </si>
  <si>
    <t>Analistas</t>
  </si>
  <si>
    <t xml:space="preserve">  → Produto</t>
  </si>
  <si>
    <t>Comissão</t>
  </si>
  <si>
    <t>Estagiário</t>
  </si>
  <si>
    <t xml:space="preserve">  → ADM/Financeiro</t>
  </si>
  <si>
    <t>Produto</t>
  </si>
  <si>
    <t xml:space="preserve">  → Investimento no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</si>
</sst>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44" fontId="0" fillId="0" borderId="0" xfId="1" applyFont="1"/>
    <xf numFmtId="44" fontId="1" fillId="3" borderId="0" xfId="1" applyFont="1" applyFill="1"/>
    <xf numFmtId="17" fontId="2" fillId="2" borderId="1" xfId="0" applyNumberFormat="1" applyFont="1" applyFill="1" applyBorder="1" applyAlignment="1">
      <alignment horizontal="center"/>
    </xf>
    <xf numFmtId="44" fontId="0" fillId="0" borderId="0" xfId="0" applyNumberFormat="1"/>
    <xf numFmtId="0" fontId="5" fillId="0" borderId="0" xfId="0" applyFont="1"/>
    <xf numFmtId="0" fontId="6" fillId="0" borderId="0" xfId="0" applyFont="1"/>
    <xf numFmtId="44" fontId="6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1" topLeftCell="BD2" activePane="bottomRight" state="frozen"/>
      <selection pane="topRight" activeCell="B1" sqref="B1"/>
      <selection pane="bottomLeft" activeCell="A2" sqref="A2"/>
      <selection pane="bottomRight" activeCell="BQ4" sqref="BQ4"/>
    </sheetView>
  </sheetViews>
  <sheetFormatPr defaultRowHeight="15" x14ac:dyDescent="0.25"/>
  <cols>
    <col min="1" max="1" width="35.42578125" bestFit="1" customWidth="1"/>
    <col min="2" max="2" width="4.85546875" bestFit="1" customWidth="1"/>
    <col min="3" max="4" width="14.28515625" bestFit="1" customWidth="1"/>
    <col min="5" max="6" width="14.7109375" bestFit="1" customWidth="1"/>
    <col min="7" max="69" width="15.85546875" bestFit="1" customWidth="1"/>
  </cols>
  <sheetData>
    <row r="1" spans="1:70" x14ac:dyDescent="0.25">
      <c r="A1" s="1" t="s">
        <v>0</v>
      </c>
      <c r="B1" s="1" t="s">
        <v>1</v>
      </c>
      <c r="C1" s="5">
        <v>45809</v>
      </c>
      <c r="D1" s="5">
        <v>45839</v>
      </c>
      <c r="E1" s="5">
        <v>45870</v>
      </c>
      <c r="F1" s="5">
        <v>45901</v>
      </c>
      <c r="G1" s="5">
        <v>45931</v>
      </c>
      <c r="H1" s="5">
        <v>45962</v>
      </c>
      <c r="I1" s="5">
        <v>45992</v>
      </c>
      <c r="J1" s="5">
        <v>46023</v>
      </c>
      <c r="K1" s="5">
        <v>46054</v>
      </c>
      <c r="L1" s="5">
        <v>46082</v>
      </c>
      <c r="M1" s="5">
        <v>46113</v>
      </c>
      <c r="N1" s="5">
        <v>46143</v>
      </c>
      <c r="O1" s="5">
        <v>46174</v>
      </c>
      <c r="P1" s="5">
        <v>46204</v>
      </c>
      <c r="Q1" s="5">
        <v>46235</v>
      </c>
      <c r="R1" s="5">
        <v>46266</v>
      </c>
      <c r="S1" s="5">
        <v>46296</v>
      </c>
      <c r="T1" s="5">
        <v>46327</v>
      </c>
      <c r="U1" s="5">
        <v>46357</v>
      </c>
      <c r="V1" s="5">
        <v>46388</v>
      </c>
      <c r="W1" s="5">
        <v>46419</v>
      </c>
      <c r="X1" s="5">
        <v>46447</v>
      </c>
      <c r="Y1" s="5">
        <v>46478</v>
      </c>
      <c r="Z1" s="5">
        <v>46508</v>
      </c>
      <c r="AA1" s="5">
        <v>46539</v>
      </c>
      <c r="AB1" s="5">
        <v>46569</v>
      </c>
      <c r="AC1" s="5">
        <v>46600</v>
      </c>
      <c r="AD1" s="5">
        <v>46631</v>
      </c>
      <c r="AE1" s="5">
        <v>46661</v>
      </c>
      <c r="AF1" s="5">
        <v>46692</v>
      </c>
      <c r="AG1" s="5">
        <v>46722</v>
      </c>
      <c r="AH1" s="5">
        <v>46753</v>
      </c>
      <c r="AI1" s="5">
        <v>46784</v>
      </c>
      <c r="AJ1" s="5">
        <v>46813</v>
      </c>
      <c r="AK1" s="5">
        <v>46844</v>
      </c>
      <c r="AL1" s="5">
        <v>46874</v>
      </c>
      <c r="AM1" s="5">
        <v>46905</v>
      </c>
      <c r="AN1" s="5">
        <v>46935</v>
      </c>
      <c r="AO1" s="5">
        <v>46966</v>
      </c>
      <c r="AP1" s="5">
        <v>46997</v>
      </c>
      <c r="AQ1" s="5">
        <v>47027</v>
      </c>
      <c r="AR1" s="5">
        <v>47058</v>
      </c>
      <c r="AS1" s="5">
        <v>47088</v>
      </c>
      <c r="AT1" s="5">
        <v>47119</v>
      </c>
      <c r="AU1" s="5">
        <v>47150</v>
      </c>
      <c r="AV1" s="5">
        <v>47178</v>
      </c>
      <c r="AW1" s="5">
        <v>47209</v>
      </c>
      <c r="AX1" s="5">
        <v>47239</v>
      </c>
      <c r="AY1" s="5">
        <v>47270</v>
      </c>
      <c r="AZ1" s="5">
        <v>47300</v>
      </c>
      <c r="BA1" s="5">
        <v>47331</v>
      </c>
      <c r="BB1" s="5">
        <v>47362</v>
      </c>
      <c r="BC1" s="5">
        <v>47392</v>
      </c>
      <c r="BD1" s="5">
        <v>47423</v>
      </c>
      <c r="BE1" s="5">
        <v>47453</v>
      </c>
      <c r="BF1" s="5">
        <v>47484</v>
      </c>
      <c r="BG1" s="5">
        <v>47515</v>
      </c>
      <c r="BH1" s="5">
        <v>47543</v>
      </c>
      <c r="BI1" s="5">
        <v>47574</v>
      </c>
      <c r="BJ1" s="5">
        <v>47604</v>
      </c>
      <c r="BK1" s="5">
        <v>47635</v>
      </c>
      <c r="BL1" s="5">
        <v>47665</v>
      </c>
      <c r="BM1" s="5">
        <v>47696</v>
      </c>
      <c r="BN1" s="5">
        <v>47727</v>
      </c>
      <c r="BO1" s="5">
        <v>47757</v>
      </c>
      <c r="BP1" s="5">
        <v>47788</v>
      </c>
      <c r="BQ1" s="5">
        <v>47818</v>
      </c>
    </row>
    <row r="2" spans="1:70" x14ac:dyDescent="0.25">
      <c r="A2" t="s">
        <v>2</v>
      </c>
    </row>
    <row r="3" spans="1:70" x14ac:dyDescent="0.25">
      <c r="A3" t="s">
        <v>3</v>
      </c>
      <c r="C3" s="3">
        <v>191598.39327999999</v>
      </c>
      <c r="D3" s="3">
        <v>418751.85788800003</v>
      </c>
      <c r="E3" s="3">
        <v>141797.73107499999</v>
      </c>
      <c r="F3" s="3">
        <v>218838.84</v>
      </c>
      <c r="G3" s="6"/>
      <c r="H3" s="6"/>
    </row>
    <row r="4" spans="1:70" x14ac:dyDescent="0.25">
      <c r="A4" t="s">
        <v>4</v>
      </c>
      <c r="C4" s="3">
        <v>0</v>
      </c>
      <c r="D4" s="3">
        <v>0</v>
      </c>
      <c r="E4" s="3">
        <v>0</v>
      </c>
      <c r="F4" s="3">
        <v>50000</v>
      </c>
      <c r="G4" s="6">
        <f>180000*1.1</f>
        <v>198000.00000000003</v>
      </c>
      <c r="H4" s="6">
        <f t="shared" ref="H4:J4" si="0">G4*1.1</f>
        <v>217800.00000000006</v>
      </c>
      <c r="I4" s="6">
        <f t="shared" si="0"/>
        <v>239580.00000000009</v>
      </c>
      <c r="J4" s="6">
        <f t="shared" si="0"/>
        <v>263538.00000000012</v>
      </c>
      <c r="K4" s="6">
        <f>J4*1.05</f>
        <v>276714.90000000014</v>
      </c>
      <c r="L4" s="6">
        <f t="shared" ref="L4:U4" si="1">K4*1.05</f>
        <v>290550.64500000014</v>
      </c>
      <c r="M4" s="6">
        <f t="shared" si="1"/>
        <v>305078.17725000018</v>
      </c>
      <c r="N4" s="6">
        <f t="shared" si="1"/>
        <v>320332.08611250023</v>
      </c>
      <c r="O4" s="6">
        <f t="shared" si="1"/>
        <v>336348.69041812525</v>
      </c>
      <c r="P4" s="6">
        <f t="shared" si="1"/>
        <v>353166.12493903155</v>
      </c>
      <c r="Q4" s="6">
        <f t="shared" si="1"/>
        <v>370824.43118598312</v>
      </c>
      <c r="R4" s="6">
        <f t="shared" si="1"/>
        <v>389365.65274528228</v>
      </c>
      <c r="S4" s="6">
        <f t="shared" si="1"/>
        <v>408833.93538254639</v>
      </c>
      <c r="T4" s="6">
        <f t="shared" si="1"/>
        <v>429275.63215167372</v>
      </c>
      <c r="U4" s="6">
        <f t="shared" si="1"/>
        <v>450739.41375925741</v>
      </c>
      <c r="V4" s="6">
        <f t="shared" ref="V4" si="2">U4*1.05</f>
        <v>473276.38444722031</v>
      </c>
      <c r="W4" s="6">
        <f t="shared" ref="W4" si="3">V4*1.05</f>
        <v>496940.20366958133</v>
      </c>
      <c r="X4" s="6">
        <f t="shared" ref="X4" si="4">W4*1.05</f>
        <v>521787.21385306044</v>
      </c>
      <c r="Y4" s="6">
        <f t="shared" ref="Y4" si="5">X4*1.05</f>
        <v>547876.57454571349</v>
      </c>
      <c r="Z4" s="6">
        <f t="shared" ref="Z4" si="6">Y4*1.05</f>
        <v>575270.40327299922</v>
      </c>
      <c r="AA4" s="6">
        <f t="shared" ref="AA4" si="7">Z4*1.05</f>
        <v>604033.92343664926</v>
      </c>
      <c r="AB4" s="6">
        <f t="shared" ref="AB4" si="8">AA4*1.05</f>
        <v>634235.61960848176</v>
      </c>
      <c r="AC4" s="6">
        <f t="shared" ref="AC4" si="9">AB4*1.05</f>
        <v>665947.4005889059</v>
      </c>
      <c r="AD4" s="6">
        <f t="shared" ref="AD4" si="10">AC4*1.05</f>
        <v>699244.77061835118</v>
      </c>
      <c r="AE4" s="6">
        <f t="shared" ref="AE4" si="11">AD4*1.05</f>
        <v>734207.00914926874</v>
      </c>
      <c r="AF4" s="6">
        <f t="shared" ref="AF4" si="12">AE4*1.05</f>
        <v>770917.35960673215</v>
      </c>
      <c r="AG4" s="6">
        <f t="shared" ref="AG4" si="13">AF4*1.05</f>
        <v>809463.2275870688</v>
      </c>
      <c r="AH4" s="6">
        <f>AG4*1.015</f>
        <v>821605.17600087472</v>
      </c>
      <c r="AI4" s="6">
        <f t="shared" ref="AI4:AO4" si="14">AH4*1.015</f>
        <v>833929.25364088779</v>
      </c>
      <c r="AJ4" s="6">
        <f t="shared" si="14"/>
        <v>846438.19244550099</v>
      </c>
      <c r="AK4" s="6">
        <f t="shared" si="14"/>
        <v>859134.76533218345</v>
      </c>
      <c r="AL4" s="6">
        <f t="shared" si="14"/>
        <v>872021.7868121661</v>
      </c>
      <c r="AM4" s="6">
        <f t="shared" si="14"/>
        <v>885102.11361434846</v>
      </c>
      <c r="AN4" s="6">
        <f t="shared" si="14"/>
        <v>898378.64531856356</v>
      </c>
      <c r="AO4" s="6">
        <f t="shared" si="14"/>
        <v>911854.32499834197</v>
      </c>
      <c r="AP4" s="6">
        <f t="shared" ref="AP4:BE4" si="15">AO4*1.01</f>
        <v>920972.86824832542</v>
      </c>
      <c r="AQ4" s="6">
        <f t="shared" si="15"/>
        <v>930182.59693080874</v>
      </c>
      <c r="AR4" s="6">
        <f t="shared" si="15"/>
        <v>939484.42290011689</v>
      </c>
      <c r="AS4" s="6">
        <f t="shared" si="15"/>
        <v>948879.26712911809</v>
      </c>
      <c r="AT4" s="6">
        <f t="shared" si="15"/>
        <v>958368.05980040925</v>
      </c>
      <c r="AU4" s="6">
        <f t="shared" si="15"/>
        <v>967951.74039841339</v>
      </c>
      <c r="AV4" s="6">
        <f t="shared" si="15"/>
        <v>977631.25780239748</v>
      </c>
      <c r="AW4" s="6">
        <f t="shared" si="15"/>
        <v>987407.57038042147</v>
      </c>
      <c r="AX4" s="6">
        <f t="shared" si="15"/>
        <v>997281.64608422574</v>
      </c>
      <c r="AY4" s="6">
        <f t="shared" si="15"/>
        <v>1007254.462545068</v>
      </c>
      <c r="AZ4" s="6">
        <f t="shared" si="15"/>
        <v>1017327.0071705187</v>
      </c>
      <c r="BA4" s="6">
        <f t="shared" si="15"/>
        <v>1027500.277242224</v>
      </c>
      <c r="BB4" s="6">
        <f t="shared" si="15"/>
        <v>1037775.2800146462</v>
      </c>
      <c r="BC4" s="6">
        <f t="shared" si="15"/>
        <v>1048153.0328147927</v>
      </c>
      <c r="BD4" s="6">
        <f t="shared" si="15"/>
        <v>1058634.5631429406</v>
      </c>
      <c r="BE4" s="6">
        <f t="shared" si="15"/>
        <v>1069220.9087743701</v>
      </c>
      <c r="BF4" s="6">
        <f>BE4</f>
        <v>1069220.9087743701</v>
      </c>
      <c r="BG4" s="6">
        <f t="shared" ref="BG4:BQ4" si="16">BF4</f>
        <v>1069220.9087743701</v>
      </c>
      <c r="BH4" s="6">
        <f t="shared" si="16"/>
        <v>1069220.9087743701</v>
      </c>
      <c r="BI4" s="6">
        <f t="shared" si="16"/>
        <v>1069220.9087743701</v>
      </c>
      <c r="BJ4" s="6">
        <f t="shared" si="16"/>
        <v>1069220.9087743701</v>
      </c>
      <c r="BK4" s="6">
        <f t="shared" si="16"/>
        <v>1069220.9087743701</v>
      </c>
      <c r="BL4" s="6">
        <f t="shared" si="16"/>
        <v>1069220.9087743701</v>
      </c>
      <c r="BM4" s="6">
        <f t="shared" si="16"/>
        <v>1069220.9087743701</v>
      </c>
      <c r="BN4" s="6">
        <f t="shared" si="16"/>
        <v>1069220.9087743701</v>
      </c>
      <c r="BO4" s="6">
        <f t="shared" si="16"/>
        <v>1069220.9087743701</v>
      </c>
      <c r="BP4" s="6">
        <f t="shared" si="16"/>
        <v>1069220.9087743701</v>
      </c>
      <c r="BQ4" s="6">
        <f t="shared" si="16"/>
        <v>1069220.9087743701</v>
      </c>
    </row>
    <row r="5" spans="1:70" x14ac:dyDescent="0.25">
      <c r="A5" t="s">
        <v>43</v>
      </c>
      <c r="C5" s="3"/>
      <c r="D5" s="3"/>
      <c r="E5" s="3"/>
      <c r="F5" s="3"/>
      <c r="G5" s="3">
        <v>50000</v>
      </c>
      <c r="H5" s="3">
        <v>50000</v>
      </c>
      <c r="I5" s="3">
        <v>50000</v>
      </c>
      <c r="J5" s="3">
        <v>50000</v>
      </c>
      <c r="K5" s="3">
        <v>70000</v>
      </c>
      <c r="L5" s="3">
        <v>70000</v>
      </c>
      <c r="M5" s="3">
        <v>70000</v>
      </c>
      <c r="N5" s="3">
        <v>70000</v>
      </c>
      <c r="O5" s="3">
        <v>70000</v>
      </c>
      <c r="P5" s="3">
        <v>70000</v>
      </c>
      <c r="Q5" s="3">
        <v>70000</v>
      </c>
      <c r="R5" s="3">
        <v>90000</v>
      </c>
      <c r="S5" s="3">
        <v>90000</v>
      </c>
      <c r="T5" s="3">
        <v>90000</v>
      </c>
      <c r="U5" s="3">
        <f t="shared" ref="U5" si="17">T5+10000</f>
        <v>100000</v>
      </c>
      <c r="V5" s="3">
        <f>U5</f>
        <v>100000</v>
      </c>
      <c r="W5" s="3">
        <f t="shared" ref="W5" si="18">V5</f>
        <v>100000</v>
      </c>
      <c r="X5" s="3">
        <v>150000</v>
      </c>
      <c r="Y5" s="3">
        <v>150000</v>
      </c>
      <c r="Z5" s="3">
        <v>150000</v>
      </c>
      <c r="AA5" s="3">
        <v>150000</v>
      </c>
      <c r="AB5" s="3">
        <v>150000</v>
      </c>
      <c r="AC5" s="3">
        <v>150000</v>
      </c>
      <c r="AD5" s="3">
        <v>150000</v>
      </c>
      <c r="AE5" s="3">
        <v>150000</v>
      </c>
      <c r="AF5" s="3">
        <v>150000</v>
      </c>
      <c r="AG5" s="3">
        <v>150000</v>
      </c>
      <c r="AH5" s="3">
        <v>150000</v>
      </c>
      <c r="AI5" s="3">
        <v>150000</v>
      </c>
      <c r="AJ5" s="3">
        <v>150000</v>
      </c>
      <c r="AK5" s="3">
        <v>150000</v>
      </c>
      <c r="AL5" s="3">
        <v>150000</v>
      </c>
      <c r="AM5" s="3">
        <v>150000</v>
      </c>
      <c r="AN5" s="3">
        <v>150000</v>
      </c>
      <c r="AO5" s="3">
        <v>150000</v>
      </c>
      <c r="AP5" s="3">
        <v>150000</v>
      </c>
      <c r="AQ5" s="3">
        <v>150000</v>
      </c>
      <c r="AR5" s="3">
        <v>150000</v>
      </c>
      <c r="AS5" s="3">
        <v>150000</v>
      </c>
      <c r="AT5" s="3">
        <v>150000</v>
      </c>
      <c r="AU5" s="3">
        <v>150000</v>
      </c>
      <c r="AV5" s="3">
        <v>150000</v>
      </c>
      <c r="AW5" s="3">
        <v>150000</v>
      </c>
      <c r="AX5" s="3">
        <v>150000</v>
      </c>
      <c r="AY5" s="3">
        <v>150000</v>
      </c>
      <c r="AZ5" s="3">
        <v>150000</v>
      </c>
      <c r="BA5" s="3">
        <v>150000</v>
      </c>
      <c r="BB5" s="3">
        <v>150000</v>
      </c>
      <c r="BC5" s="3">
        <v>150000</v>
      </c>
      <c r="BD5" s="3">
        <v>150000</v>
      </c>
      <c r="BE5" s="3">
        <v>150000</v>
      </c>
      <c r="BF5" s="3">
        <v>150000</v>
      </c>
      <c r="BG5" s="3">
        <v>150000</v>
      </c>
      <c r="BH5" s="3">
        <v>150000</v>
      </c>
      <c r="BI5" s="3">
        <v>150000</v>
      </c>
      <c r="BJ5" s="3">
        <v>150000</v>
      </c>
      <c r="BK5" s="3">
        <v>150000</v>
      </c>
      <c r="BL5" s="3">
        <v>150000</v>
      </c>
      <c r="BM5" s="3">
        <v>150000</v>
      </c>
      <c r="BN5" s="3">
        <v>150000</v>
      </c>
      <c r="BO5" s="3">
        <v>150000</v>
      </c>
      <c r="BP5" s="3">
        <v>150000</v>
      </c>
      <c r="BQ5" s="3">
        <v>150000</v>
      </c>
      <c r="BR5" s="3"/>
    </row>
    <row r="6" spans="1:70" x14ac:dyDescent="0.25">
      <c r="A6" s="2" t="s">
        <v>5</v>
      </c>
      <c r="B6" s="2"/>
      <c r="C6" s="4">
        <v>191598.39327999999</v>
      </c>
      <c r="D6" s="4">
        <v>418751.85788800003</v>
      </c>
      <c r="E6" s="4">
        <v>141797.73107499999</v>
      </c>
      <c r="F6" s="4">
        <f>SUM(F3:F5)</f>
        <v>268838.83999999997</v>
      </c>
      <c r="G6" s="4">
        <f t="shared" ref="G6:BQ6" si="19">SUM(G3:G5)</f>
        <v>248000.00000000003</v>
      </c>
      <c r="H6" s="4">
        <f t="shared" si="19"/>
        <v>267800.00000000006</v>
      </c>
      <c r="I6" s="4">
        <f t="shared" si="19"/>
        <v>289580.00000000012</v>
      </c>
      <c r="J6" s="4">
        <f t="shared" si="19"/>
        <v>313538.00000000012</v>
      </c>
      <c r="K6" s="4">
        <f t="shared" si="19"/>
        <v>346714.90000000014</v>
      </c>
      <c r="L6" s="4">
        <f t="shared" si="19"/>
        <v>360550.64500000014</v>
      </c>
      <c r="M6" s="4">
        <f t="shared" si="19"/>
        <v>375078.17725000018</v>
      </c>
      <c r="N6" s="4">
        <f t="shared" si="19"/>
        <v>390332.08611250023</v>
      </c>
      <c r="O6" s="4">
        <f t="shared" si="19"/>
        <v>406348.69041812525</v>
      </c>
      <c r="P6" s="4">
        <f t="shared" si="19"/>
        <v>423166.12493903155</v>
      </c>
      <c r="Q6" s="4">
        <f t="shared" si="19"/>
        <v>440824.43118598312</v>
      </c>
      <c r="R6" s="4">
        <f t="shared" si="19"/>
        <v>479365.65274528228</v>
      </c>
      <c r="S6" s="4">
        <f t="shared" si="19"/>
        <v>498833.93538254639</v>
      </c>
      <c r="T6" s="4">
        <f t="shared" si="19"/>
        <v>519275.63215167372</v>
      </c>
      <c r="U6" s="4">
        <f t="shared" si="19"/>
        <v>550739.41375925741</v>
      </c>
      <c r="V6" s="4">
        <f t="shared" si="19"/>
        <v>573276.38444722025</v>
      </c>
      <c r="W6" s="4">
        <f t="shared" si="19"/>
        <v>596940.20366958133</v>
      </c>
      <c r="X6" s="4">
        <f t="shared" si="19"/>
        <v>671787.2138530605</v>
      </c>
      <c r="Y6" s="4">
        <f t="shared" si="19"/>
        <v>697876.57454571349</v>
      </c>
      <c r="Z6" s="4">
        <f t="shared" si="19"/>
        <v>725270.40327299922</v>
      </c>
      <c r="AA6" s="4">
        <f t="shared" si="19"/>
        <v>754033.92343664926</v>
      </c>
      <c r="AB6" s="4">
        <f t="shared" si="19"/>
        <v>784235.61960848176</v>
      </c>
      <c r="AC6" s="4">
        <f t="shared" si="19"/>
        <v>815947.4005889059</v>
      </c>
      <c r="AD6" s="4">
        <f t="shared" si="19"/>
        <v>849244.77061835118</v>
      </c>
      <c r="AE6" s="4">
        <f t="shared" si="19"/>
        <v>884207.00914926874</v>
      </c>
      <c r="AF6" s="4">
        <f t="shared" si="19"/>
        <v>920917.35960673215</v>
      </c>
      <c r="AG6" s="4">
        <f t="shared" si="19"/>
        <v>959463.2275870688</v>
      </c>
      <c r="AH6" s="4">
        <f t="shared" si="19"/>
        <v>971605.17600087472</v>
      </c>
      <c r="AI6" s="4">
        <f t="shared" si="19"/>
        <v>983929.25364088779</v>
      </c>
      <c r="AJ6" s="4">
        <f t="shared" si="19"/>
        <v>996438.19244550099</v>
      </c>
      <c r="AK6" s="4">
        <f t="shared" si="19"/>
        <v>1009134.7653321835</v>
      </c>
      <c r="AL6" s="4">
        <f t="shared" si="19"/>
        <v>1022021.7868121661</v>
      </c>
      <c r="AM6" s="4">
        <f t="shared" si="19"/>
        <v>1035102.1136143485</v>
      </c>
      <c r="AN6" s="4">
        <f t="shared" si="19"/>
        <v>1048378.6453185636</v>
      </c>
      <c r="AO6" s="4">
        <f t="shared" si="19"/>
        <v>1061854.324998342</v>
      </c>
      <c r="AP6" s="4">
        <f t="shared" si="19"/>
        <v>1070972.8682483253</v>
      </c>
      <c r="AQ6" s="4">
        <f t="shared" si="19"/>
        <v>1080182.5969308089</v>
      </c>
      <c r="AR6" s="4">
        <f t="shared" si="19"/>
        <v>1089484.422900117</v>
      </c>
      <c r="AS6" s="4">
        <f t="shared" si="19"/>
        <v>1098879.2671291181</v>
      </c>
      <c r="AT6" s="4">
        <f t="shared" si="19"/>
        <v>1108368.0598004092</v>
      </c>
      <c r="AU6" s="4">
        <f t="shared" si="19"/>
        <v>1117951.7403984135</v>
      </c>
      <c r="AV6" s="4">
        <f t="shared" si="19"/>
        <v>1127631.2578023975</v>
      </c>
      <c r="AW6" s="4">
        <f t="shared" si="19"/>
        <v>1137407.5703804214</v>
      </c>
      <c r="AX6" s="4">
        <f t="shared" si="19"/>
        <v>1147281.6460842257</v>
      </c>
      <c r="AY6" s="4">
        <f t="shared" si="19"/>
        <v>1157254.462545068</v>
      </c>
      <c r="AZ6" s="4">
        <f t="shared" si="19"/>
        <v>1167327.0071705189</v>
      </c>
      <c r="BA6" s="4">
        <f t="shared" si="19"/>
        <v>1177500.277242224</v>
      </c>
      <c r="BB6" s="4">
        <f t="shared" si="19"/>
        <v>1187775.2800146462</v>
      </c>
      <c r="BC6" s="4">
        <f t="shared" si="19"/>
        <v>1198153.0328147928</v>
      </c>
      <c r="BD6" s="4">
        <f t="shared" si="19"/>
        <v>1208634.5631429406</v>
      </c>
      <c r="BE6" s="4">
        <f t="shared" si="19"/>
        <v>1219220.9087743701</v>
      </c>
      <c r="BF6" s="4">
        <f t="shared" si="19"/>
        <v>1219220.9087743701</v>
      </c>
      <c r="BG6" s="4">
        <f t="shared" si="19"/>
        <v>1219220.9087743701</v>
      </c>
      <c r="BH6" s="4">
        <f t="shared" si="19"/>
        <v>1219220.9087743701</v>
      </c>
      <c r="BI6" s="4">
        <f t="shared" si="19"/>
        <v>1219220.9087743701</v>
      </c>
      <c r="BJ6" s="4">
        <f t="shared" si="19"/>
        <v>1219220.9087743701</v>
      </c>
      <c r="BK6" s="4">
        <f t="shared" si="19"/>
        <v>1219220.9087743701</v>
      </c>
      <c r="BL6" s="4">
        <f t="shared" si="19"/>
        <v>1219220.9087743701</v>
      </c>
      <c r="BM6" s="4">
        <f t="shared" si="19"/>
        <v>1219220.9087743701</v>
      </c>
      <c r="BN6" s="4">
        <f t="shared" si="19"/>
        <v>1219220.9087743701</v>
      </c>
      <c r="BO6" s="4">
        <f t="shared" si="19"/>
        <v>1219220.9087743701</v>
      </c>
      <c r="BP6" s="4">
        <f t="shared" si="19"/>
        <v>1219220.9087743701</v>
      </c>
      <c r="BQ6" s="4">
        <f t="shared" si="19"/>
        <v>1219220.9087743701</v>
      </c>
    </row>
    <row r="7" spans="1:70" x14ac:dyDescent="0.25">
      <c r="C7" s="3"/>
      <c r="D7" s="3"/>
      <c r="E7" s="3"/>
      <c r="F7" s="3"/>
    </row>
    <row r="8" spans="1:70" x14ac:dyDescent="0.25">
      <c r="A8" t="s">
        <v>6</v>
      </c>
      <c r="C8" s="3"/>
      <c r="D8" s="3"/>
      <c r="E8" s="3"/>
      <c r="F8" s="3"/>
    </row>
    <row r="9" spans="1:70" x14ac:dyDescent="0.25">
      <c r="A9" t="s">
        <v>41</v>
      </c>
      <c r="C9" s="3">
        <f t="shared" ref="C9:E9" si="20">C6*3.25%</f>
        <v>6226.9477815999999</v>
      </c>
      <c r="D9" s="3">
        <f t="shared" si="20"/>
        <v>13609.435381360001</v>
      </c>
      <c r="E9" s="3">
        <f t="shared" si="20"/>
        <v>4608.4262599374997</v>
      </c>
      <c r="F9" s="3">
        <f>F6*3.25%</f>
        <v>8737.2622999999985</v>
      </c>
      <c r="G9" s="3">
        <f t="shared" ref="G9:BQ9" si="21">G6*3.25%</f>
        <v>8060.0000000000009</v>
      </c>
      <c r="H9" s="3">
        <f t="shared" si="21"/>
        <v>8703.5000000000018</v>
      </c>
      <c r="I9" s="3">
        <f t="shared" si="21"/>
        <v>9411.350000000004</v>
      </c>
      <c r="J9" s="3">
        <f t="shared" si="21"/>
        <v>10189.985000000004</v>
      </c>
      <c r="K9" s="3">
        <f t="shared" si="21"/>
        <v>11268.234250000005</v>
      </c>
      <c r="L9" s="3">
        <f t="shared" si="21"/>
        <v>11717.895962500004</v>
      </c>
      <c r="M9" s="3">
        <f t="shared" si="21"/>
        <v>12190.040760625006</v>
      </c>
      <c r="N9" s="3">
        <f t="shared" si="21"/>
        <v>12685.792798656257</v>
      </c>
      <c r="O9" s="3">
        <f t="shared" si="21"/>
        <v>13206.33243858907</v>
      </c>
      <c r="P9" s="3">
        <f t="shared" si="21"/>
        <v>13752.899060518526</v>
      </c>
      <c r="Q9" s="3">
        <f t="shared" si="21"/>
        <v>14326.794013544451</v>
      </c>
      <c r="R9" s="3">
        <f t="shared" si="21"/>
        <v>15579.383714221674</v>
      </c>
      <c r="S9" s="3">
        <f t="shared" si="21"/>
        <v>16212.102899932759</v>
      </c>
      <c r="T9" s="3">
        <f t="shared" si="21"/>
        <v>16876.458044929397</v>
      </c>
      <c r="U9" s="3">
        <f t="shared" si="21"/>
        <v>17899.030947175866</v>
      </c>
      <c r="V9" s="3">
        <f t="shared" si="21"/>
        <v>18631.482494534659</v>
      </c>
      <c r="W9" s="3">
        <f t="shared" si="21"/>
        <v>19400.556619261395</v>
      </c>
      <c r="X9" s="3">
        <f t="shared" si="21"/>
        <v>21833.084450224465</v>
      </c>
      <c r="Y9" s="3">
        <f t="shared" si="21"/>
        <v>22680.98867273569</v>
      </c>
      <c r="Z9" s="3">
        <f t="shared" si="21"/>
        <v>23571.288106372474</v>
      </c>
      <c r="AA9" s="3">
        <f t="shared" si="21"/>
        <v>24506.102511691101</v>
      </c>
      <c r="AB9" s="3">
        <f t="shared" si="21"/>
        <v>25487.657637275657</v>
      </c>
      <c r="AC9" s="3">
        <f t="shared" si="21"/>
        <v>26518.290519139442</v>
      </c>
      <c r="AD9" s="3">
        <f t="shared" si="21"/>
        <v>27600.455045096413</v>
      </c>
      <c r="AE9" s="3">
        <f t="shared" si="21"/>
        <v>28736.727797351235</v>
      </c>
      <c r="AF9" s="3">
        <f t="shared" si="21"/>
        <v>29929.814187218795</v>
      </c>
      <c r="AG9" s="3">
        <f t="shared" si="21"/>
        <v>31182.554896579739</v>
      </c>
      <c r="AH9" s="3">
        <f t="shared" si="21"/>
        <v>31577.16822002843</v>
      </c>
      <c r="AI9" s="3">
        <f t="shared" si="21"/>
        <v>31977.700743328853</v>
      </c>
      <c r="AJ9" s="3">
        <f t="shared" si="21"/>
        <v>32384.241254478784</v>
      </c>
      <c r="AK9" s="3">
        <f t="shared" si="21"/>
        <v>32796.879873295962</v>
      </c>
      <c r="AL9" s="3">
        <f t="shared" si="21"/>
        <v>33215.708071395398</v>
      </c>
      <c r="AM9" s="3">
        <f t="shared" si="21"/>
        <v>33640.818692466324</v>
      </c>
      <c r="AN9" s="3">
        <f t="shared" si="21"/>
        <v>34072.305972853319</v>
      </c>
      <c r="AO9" s="3">
        <f t="shared" si="21"/>
        <v>34510.265562446119</v>
      </c>
      <c r="AP9" s="3">
        <f t="shared" si="21"/>
        <v>34806.618218070573</v>
      </c>
      <c r="AQ9" s="3">
        <f t="shared" si="21"/>
        <v>35105.934400251288</v>
      </c>
      <c r="AR9" s="3">
        <f t="shared" si="21"/>
        <v>35408.243744253807</v>
      </c>
      <c r="AS9" s="3">
        <f t="shared" si="21"/>
        <v>35713.576181696342</v>
      </c>
      <c r="AT9" s="3">
        <f t="shared" si="21"/>
        <v>36021.961943513299</v>
      </c>
      <c r="AU9" s="3">
        <f t="shared" si="21"/>
        <v>36333.431562948441</v>
      </c>
      <c r="AV9" s="3">
        <f t="shared" si="21"/>
        <v>36648.01587857792</v>
      </c>
      <c r="AW9" s="3">
        <f t="shared" si="21"/>
        <v>36965.746037363693</v>
      </c>
      <c r="AX9" s="3">
        <f t="shared" si="21"/>
        <v>37286.653497737338</v>
      </c>
      <c r="AY9" s="3">
        <f t="shared" si="21"/>
        <v>37610.77003271471</v>
      </c>
      <c r="AZ9" s="3">
        <f t="shared" si="21"/>
        <v>37938.127733041867</v>
      </c>
      <c r="BA9" s="3">
        <f t="shared" si="21"/>
        <v>38268.759010372283</v>
      </c>
      <c r="BB9" s="3">
        <f t="shared" si="21"/>
        <v>38602.696600476003</v>
      </c>
      <c r="BC9" s="3">
        <f t="shared" si="21"/>
        <v>38939.973566480767</v>
      </c>
      <c r="BD9" s="3">
        <f t="shared" si="21"/>
        <v>39280.62330214557</v>
      </c>
      <c r="BE9" s="3">
        <f t="shared" si="21"/>
        <v>39624.67953516703</v>
      </c>
      <c r="BF9" s="3">
        <f t="shared" si="21"/>
        <v>39624.67953516703</v>
      </c>
      <c r="BG9" s="3">
        <f t="shared" si="21"/>
        <v>39624.67953516703</v>
      </c>
      <c r="BH9" s="3">
        <f t="shared" si="21"/>
        <v>39624.67953516703</v>
      </c>
      <c r="BI9" s="3">
        <f t="shared" si="21"/>
        <v>39624.67953516703</v>
      </c>
      <c r="BJ9" s="3">
        <f t="shared" si="21"/>
        <v>39624.67953516703</v>
      </c>
      <c r="BK9" s="3">
        <f t="shared" si="21"/>
        <v>39624.67953516703</v>
      </c>
      <c r="BL9" s="3">
        <f t="shared" si="21"/>
        <v>39624.67953516703</v>
      </c>
      <c r="BM9" s="3">
        <f t="shared" si="21"/>
        <v>39624.67953516703</v>
      </c>
      <c r="BN9" s="3">
        <f t="shared" si="21"/>
        <v>39624.67953516703</v>
      </c>
      <c r="BO9" s="3">
        <f t="shared" si="21"/>
        <v>39624.67953516703</v>
      </c>
      <c r="BP9" s="3">
        <f t="shared" si="21"/>
        <v>39624.67953516703</v>
      </c>
      <c r="BQ9" s="3">
        <f t="shared" si="21"/>
        <v>39624.67953516703</v>
      </c>
    </row>
    <row r="10" spans="1:70" x14ac:dyDescent="0.25">
      <c r="A10" t="s">
        <v>42</v>
      </c>
      <c r="C10" s="3"/>
      <c r="D10" s="3"/>
      <c r="E10" s="3"/>
      <c r="F10" s="3">
        <f>F6*3.31%</f>
        <v>8898.5656039999976</v>
      </c>
      <c r="G10" s="3">
        <f t="shared" ref="G10:BQ10" si="22">G6*3.31%</f>
        <v>8208.8000000000011</v>
      </c>
      <c r="H10" s="3">
        <f t="shared" si="22"/>
        <v>8864.1800000000021</v>
      </c>
      <c r="I10" s="3">
        <f t="shared" si="22"/>
        <v>9585.0980000000036</v>
      </c>
      <c r="J10" s="3">
        <f t="shared" si="22"/>
        <v>10378.107800000003</v>
      </c>
      <c r="K10" s="3">
        <f t="shared" si="22"/>
        <v>11476.263190000003</v>
      </c>
      <c r="L10" s="3">
        <f t="shared" si="22"/>
        <v>11934.226349500004</v>
      </c>
      <c r="M10" s="3">
        <f t="shared" si="22"/>
        <v>12415.087666975005</v>
      </c>
      <c r="N10" s="3">
        <f t="shared" si="22"/>
        <v>12919.992050323757</v>
      </c>
      <c r="O10" s="3">
        <f t="shared" si="22"/>
        <v>13450.141652839944</v>
      </c>
      <c r="P10" s="3">
        <f t="shared" si="22"/>
        <v>14006.798735481943</v>
      </c>
      <c r="Q10" s="3">
        <f t="shared" si="22"/>
        <v>14591.28867225604</v>
      </c>
      <c r="R10" s="3">
        <f t="shared" si="22"/>
        <v>15867.003105868842</v>
      </c>
      <c r="S10" s="3">
        <f t="shared" si="22"/>
        <v>16511.403261162286</v>
      </c>
      <c r="T10" s="3">
        <f t="shared" si="22"/>
        <v>17188.023424220399</v>
      </c>
      <c r="U10" s="3">
        <f t="shared" si="22"/>
        <v>18229.47459543142</v>
      </c>
      <c r="V10" s="3">
        <f t="shared" si="22"/>
        <v>18975.44832520299</v>
      </c>
      <c r="W10" s="3">
        <f t="shared" si="22"/>
        <v>19758.720741463141</v>
      </c>
      <c r="X10" s="3">
        <f t="shared" si="22"/>
        <v>22236.1567785363</v>
      </c>
      <c r="Y10" s="3">
        <f t="shared" si="22"/>
        <v>23099.714617463116</v>
      </c>
      <c r="Z10" s="3">
        <f t="shared" si="22"/>
        <v>24006.450348336271</v>
      </c>
      <c r="AA10" s="3">
        <f t="shared" si="22"/>
        <v>24958.52286575309</v>
      </c>
      <c r="AB10" s="3">
        <f t="shared" si="22"/>
        <v>25958.199009040745</v>
      </c>
      <c r="AC10" s="3">
        <f t="shared" si="22"/>
        <v>27007.858959492783</v>
      </c>
      <c r="AD10" s="3">
        <f t="shared" si="22"/>
        <v>28110.00190746742</v>
      </c>
      <c r="AE10" s="3">
        <f t="shared" si="22"/>
        <v>29267.252002840793</v>
      </c>
      <c r="AF10" s="3">
        <f t="shared" si="22"/>
        <v>30482.364602982831</v>
      </c>
      <c r="AG10" s="3">
        <f t="shared" si="22"/>
        <v>31758.232833131973</v>
      </c>
      <c r="AH10" s="3">
        <f t="shared" si="22"/>
        <v>32160.13132562895</v>
      </c>
      <c r="AI10" s="3">
        <f t="shared" si="22"/>
        <v>32568.058295513383</v>
      </c>
      <c r="AJ10" s="3">
        <f t="shared" si="22"/>
        <v>32982.104169946077</v>
      </c>
      <c r="AK10" s="3">
        <f t="shared" si="22"/>
        <v>33402.360732495268</v>
      </c>
      <c r="AL10" s="3">
        <f t="shared" si="22"/>
        <v>33828.921143482694</v>
      </c>
      <c r="AM10" s="3">
        <f t="shared" si="22"/>
        <v>34261.879960634935</v>
      </c>
      <c r="AN10" s="3">
        <f t="shared" si="22"/>
        <v>34701.333160044451</v>
      </c>
      <c r="AO10" s="3">
        <f t="shared" si="22"/>
        <v>35147.378157445113</v>
      </c>
      <c r="AP10" s="3">
        <f t="shared" si="22"/>
        <v>35449.201939019564</v>
      </c>
      <c r="AQ10" s="3">
        <f t="shared" si="22"/>
        <v>35754.043958409769</v>
      </c>
      <c r="AR10" s="3">
        <f t="shared" si="22"/>
        <v>36061.934397993871</v>
      </c>
      <c r="AS10" s="3">
        <f t="shared" si="22"/>
        <v>36372.903741973809</v>
      </c>
      <c r="AT10" s="3">
        <f t="shared" si="22"/>
        <v>36686.98277939354</v>
      </c>
      <c r="AU10" s="3">
        <f t="shared" si="22"/>
        <v>37004.202607187486</v>
      </c>
      <c r="AV10" s="3">
        <f t="shared" si="22"/>
        <v>37324.594633259352</v>
      </c>
      <c r="AW10" s="3">
        <f t="shared" si="22"/>
        <v>37648.190579591945</v>
      </c>
      <c r="AX10" s="3">
        <f t="shared" si="22"/>
        <v>37975.022485387868</v>
      </c>
      <c r="AY10" s="3">
        <f t="shared" si="22"/>
        <v>38305.122710241747</v>
      </c>
      <c r="AZ10" s="3">
        <f t="shared" si="22"/>
        <v>38638.523937344173</v>
      </c>
      <c r="BA10" s="3">
        <f t="shared" si="22"/>
        <v>38975.259176717613</v>
      </c>
      <c r="BB10" s="3">
        <f t="shared" si="22"/>
        <v>39315.361768484785</v>
      </c>
      <c r="BC10" s="3">
        <f t="shared" si="22"/>
        <v>39658.865386169637</v>
      </c>
      <c r="BD10" s="3">
        <f t="shared" si="22"/>
        <v>40005.804040031333</v>
      </c>
      <c r="BE10" s="3">
        <f t="shared" si="22"/>
        <v>40356.212080431644</v>
      </c>
      <c r="BF10" s="3">
        <f t="shared" si="22"/>
        <v>40356.212080431644</v>
      </c>
      <c r="BG10" s="3">
        <f t="shared" si="22"/>
        <v>40356.212080431644</v>
      </c>
      <c r="BH10" s="3">
        <f t="shared" si="22"/>
        <v>40356.212080431644</v>
      </c>
      <c r="BI10" s="3">
        <f t="shared" si="22"/>
        <v>40356.212080431644</v>
      </c>
      <c r="BJ10" s="3">
        <f t="shared" si="22"/>
        <v>40356.212080431644</v>
      </c>
      <c r="BK10" s="3">
        <f t="shared" si="22"/>
        <v>40356.212080431644</v>
      </c>
      <c r="BL10" s="3">
        <f t="shared" si="22"/>
        <v>40356.212080431644</v>
      </c>
      <c r="BM10" s="3">
        <f t="shared" si="22"/>
        <v>40356.212080431644</v>
      </c>
      <c r="BN10" s="3">
        <f t="shared" si="22"/>
        <v>40356.212080431644</v>
      </c>
      <c r="BO10" s="3">
        <f t="shared" si="22"/>
        <v>40356.212080431644</v>
      </c>
      <c r="BP10" s="3">
        <f t="shared" si="22"/>
        <v>40356.212080431644</v>
      </c>
      <c r="BQ10" s="3">
        <f t="shared" si="22"/>
        <v>40356.212080431644</v>
      </c>
    </row>
    <row r="11" spans="1:70" x14ac:dyDescent="0.25">
      <c r="A11" s="2" t="s">
        <v>7</v>
      </c>
      <c r="B11" s="2"/>
      <c r="C11" s="4">
        <v>0</v>
      </c>
      <c r="D11" s="4">
        <v>0</v>
      </c>
      <c r="E11" s="4">
        <v>0</v>
      </c>
      <c r="F11" s="4">
        <f>SUM(F9:F10)</f>
        <v>17635.827903999998</v>
      </c>
      <c r="G11" s="4">
        <f t="shared" ref="G11:BQ11" si="23">SUM(G9:G10)</f>
        <v>16268.800000000003</v>
      </c>
      <c r="H11" s="4">
        <f t="shared" si="23"/>
        <v>17567.680000000004</v>
      </c>
      <c r="I11" s="4">
        <f t="shared" si="23"/>
        <v>18996.448000000008</v>
      </c>
      <c r="J11" s="4">
        <f t="shared" si="23"/>
        <v>20568.092800000006</v>
      </c>
      <c r="K11" s="4">
        <f t="shared" si="23"/>
        <v>22744.497440000006</v>
      </c>
      <c r="L11" s="4">
        <f t="shared" si="23"/>
        <v>23652.122312000007</v>
      </c>
      <c r="M11" s="4">
        <f t="shared" si="23"/>
        <v>24605.128427600011</v>
      </c>
      <c r="N11" s="4">
        <f t="shared" si="23"/>
        <v>25605.784848980016</v>
      </c>
      <c r="O11" s="4">
        <f t="shared" si="23"/>
        <v>26656.474091429016</v>
      </c>
      <c r="P11" s="4">
        <f t="shared" si="23"/>
        <v>27759.69779600047</v>
      </c>
      <c r="Q11" s="4">
        <f t="shared" si="23"/>
        <v>28918.082685800491</v>
      </c>
      <c r="R11" s="4">
        <f t="shared" si="23"/>
        <v>31446.386820090516</v>
      </c>
      <c r="S11" s="4">
        <f t="shared" si="23"/>
        <v>32723.506161095043</v>
      </c>
      <c r="T11" s="4">
        <f t="shared" si="23"/>
        <v>34064.481469149796</v>
      </c>
      <c r="U11" s="4">
        <f t="shared" si="23"/>
        <v>36128.505542607287</v>
      </c>
      <c r="V11" s="4">
        <f t="shared" si="23"/>
        <v>37606.930819737652</v>
      </c>
      <c r="W11" s="4">
        <f t="shared" si="23"/>
        <v>39159.277360724533</v>
      </c>
      <c r="X11" s="4">
        <f t="shared" si="23"/>
        <v>44069.241228760766</v>
      </c>
      <c r="Y11" s="4">
        <f t="shared" si="23"/>
        <v>45780.703290198806</v>
      </c>
      <c r="Z11" s="4">
        <f t="shared" si="23"/>
        <v>47577.738454708742</v>
      </c>
      <c r="AA11" s="4">
        <f t="shared" si="23"/>
        <v>49464.625377444187</v>
      </c>
      <c r="AB11" s="4">
        <f t="shared" si="23"/>
        <v>51445.856646316402</v>
      </c>
      <c r="AC11" s="4">
        <f t="shared" si="23"/>
        <v>53526.149478632229</v>
      </c>
      <c r="AD11" s="4">
        <f t="shared" si="23"/>
        <v>55710.456952563836</v>
      </c>
      <c r="AE11" s="4">
        <f t="shared" si="23"/>
        <v>58003.979800192028</v>
      </c>
      <c r="AF11" s="4">
        <f t="shared" si="23"/>
        <v>60412.178790201622</v>
      </c>
      <c r="AG11" s="4">
        <f t="shared" si="23"/>
        <v>62940.787729711708</v>
      </c>
      <c r="AH11" s="4">
        <f t="shared" si="23"/>
        <v>63737.299545657384</v>
      </c>
      <c r="AI11" s="4">
        <f t="shared" si="23"/>
        <v>64545.75903884224</v>
      </c>
      <c r="AJ11" s="4">
        <f t="shared" si="23"/>
        <v>65366.345424424857</v>
      </c>
      <c r="AK11" s="4">
        <f t="shared" si="23"/>
        <v>66199.24060579123</v>
      </c>
      <c r="AL11" s="4">
        <f t="shared" si="23"/>
        <v>67044.629214878092</v>
      </c>
      <c r="AM11" s="4">
        <f t="shared" si="23"/>
        <v>67902.698653101252</v>
      </c>
      <c r="AN11" s="4">
        <f t="shared" si="23"/>
        <v>68773.639132897777</v>
      </c>
      <c r="AO11" s="4">
        <f t="shared" si="23"/>
        <v>69657.643719891232</v>
      </c>
      <c r="AP11" s="4">
        <f t="shared" si="23"/>
        <v>70255.820157090144</v>
      </c>
      <c r="AQ11" s="4">
        <f t="shared" si="23"/>
        <v>70859.978358661057</v>
      </c>
      <c r="AR11" s="4">
        <f t="shared" si="23"/>
        <v>71470.178142247678</v>
      </c>
      <c r="AS11" s="4">
        <f t="shared" si="23"/>
        <v>72086.479923670151</v>
      </c>
      <c r="AT11" s="4">
        <f t="shared" si="23"/>
        <v>72708.944722906832</v>
      </c>
      <c r="AU11" s="4">
        <f t="shared" si="23"/>
        <v>73337.63417013592</v>
      </c>
      <c r="AV11" s="4">
        <f t="shared" si="23"/>
        <v>73972.610511837265</v>
      </c>
      <c r="AW11" s="4">
        <f t="shared" si="23"/>
        <v>74613.936616955645</v>
      </c>
      <c r="AX11" s="4">
        <f t="shared" si="23"/>
        <v>75261.675983125198</v>
      </c>
      <c r="AY11" s="4">
        <f t="shared" si="23"/>
        <v>75915.892742956465</v>
      </c>
      <c r="AZ11" s="4">
        <f t="shared" si="23"/>
        <v>76576.65167038604</v>
      </c>
      <c r="BA11" s="4">
        <f t="shared" si="23"/>
        <v>77244.018187089896</v>
      </c>
      <c r="BB11" s="4">
        <f t="shared" si="23"/>
        <v>77918.058368960788</v>
      </c>
      <c r="BC11" s="4">
        <f t="shared" si="23"/>
        <v>78598.838952650403</v>
      </c>
      <c r="BD11" s="4">
        <f t="shared" si="23"/>
        <v>79286.427342176903</v>
      </c>
      <c r="BE11" s="4">
        <f t="shared" si="23"/>
        <v>79980.891615598666</v>
      </c>
      <c r="BF11" s="4">
        <f t="shared" si="23"/>
        <v>79980.891615598666</v>
      </c>
      <c r="BG11" s="4">
        <f t="shared" si="23"/>
        <v>79980.891615598666</v>
      </c>
      <c r="BH11" s="4">
        <f t="shared" si="23"/>
        <v>79980.891615598666</v>
      </c>
      <c r="BI11" s="4">
        <f t="shared" si="23"/>
        <v>79980.891615598666</v>
      </c>
      <c r="BJ11" s="4">
        <f t="shared" si="23"/>
        <v>79980.891615598666</v>
      </c>
      <c r="BK11" s="4">
        <f t="shared" si="23"/>
        <v>79980.891615598666</v>
      </c>
      <c r="BL11" s="4">
        <f t="shared" si="23"/>
        <v>79980.891615598666</v>
      </c>
      <c r="BM11" s="4">
        <f t="shared" si="23"/>
        <v>79980.891615598666</v>
      </c>
      <c r="BN11" s="4">
        <f t="shared" si="23"/>
        <v>79980.891615598666</v>
      </c>
      <c r="BO11" s="4">
        <f t="shared" si="23"/>
        <v>79980.891615598666</v>
      </c>
      <c r="BP11" s="4">
        <f t="shared" si="23"/>
        <v>79980.891615598666</v>
      </c>
      <c r="BQ11" s="4">
        <f t="shared" si="23"/>
        <v>79980.891615598666</v>
      </c>
    </row>
    <row r="12" spans="1:70" x14ac:dyDescent="0.25">
      <c r="C12" s="3"/>
      <c r="D12" s="3"/>
      <c r="E12" s="3"/>
      <c r="F12" s="3"/>
    </row>
    <row r="13" spans="1:70" x14ac:dyDescent="0.25">
      <c r="A13" s="7" t="s">
        <v>8</v>
      </c>
      <c r="C13" s="3"/>
      <c r="D13" s="3"/>
      <c r="E13" s="3"/>
      <c r="F13" s="3"/>
    </row>
    <row r="14" spans="1:70" s="8" customFormat="1" ht="15.75" x14ac:dyDescent="0.25">
      <c r="A14" s="8" t="s">
        <v>46</v>
      </c>
      <c r="C14" s="9">
        <f>SUM(C15:C17)</f>
        <v>0</v>
      </c>
      <c r="D14" s="9">
        <f>SUM(D15:D17)</f>
        <v>853.04</v>
      </c>
      <c r="E14" s="9">
        <f>SUM(E15:E17)</f>
        <v>10086.81</v>
      </c>
      <c r="F14" s="9">
        <f>SUM(F15:F17)</f>
        <v>18818.718799999999</v>
      </c>
      <c r="G14" s="9">
        <f>SUM(G15:G17)</f>
        <v>67360</v>
      </c>
      <c r="H14" s="9">
        <f t="shared" ref="H14:BQ14" si="24">SUM(H15:H17)</f>
        <v>18746.000000000007</v>
      </c>
      <c r="I14" s="9">
        <f t="shared" si="24"/>
        <v>20270.600000000009</v>
      </c>
      <c r="J14" s="9">
        <f t="shared" si="24"/>
        <v>21947.660000000011</v>
      </c>
      <c r="K14" s="9">
        <f t="shared" si="24"/>
        <v>24270.043000000012</v>
      </c>
      <c r="L14" s="9">
        <f t="shared" si="24"/>
        <v>25238.545150000013</v>
      </c>
      <c r="M14" s="9">
        <f t="shared" si="24"/>
        <v>96255.472407500012</v>
      </c>
      <c r="N14" s="9">
        <f t="shared" si="24"/>
        <v>27323.246027875019</v>
      </c>
      <c r="O14" s="9">
        <f t="shared" si="24"/>
        <v>28444.408329268768</v>
      </c>
      <c r="P14" s="9">
        <f t="shared" si="24"/>
        <v>29621.628745732211</v>
      </c>
      <c r="Q14" s="9">
        <f t="shared" si="24"/>
        <v>30857.710183018822</v>
      </c>
      <c r="R14" s="9">
        <f t="shared" si="24"/>
        <v>33555.595692169765</v>
      </c>
      <c r="S14" s="9">
        <f t="shared" si="24"/>
        <v>34918.375476778252</v>
      </c>
      <c r="T14" s="9">
        <f t="shared" si="24"/>
        <v>106349.29425061717</v>
      </c>
      <c r="U14" s="9">
        <f t="shared" si="24"/>
        <v>38551.758963148022</v>
      </c>
      <c r="V14" s="9">
        <f t="shared" si="24"/>
        <v>40129.346911305423</v>
      </c>
      <c r="W14" s="9">
        <f t="shared" si="24"/>
        <v>41785.814256870697</v>
      </c>
      <c r="X14" s="9">
        <f t="shared" si="24"/>
        <v>47025.104969714237</v>
      </c>
      <c r="Y14" s="9">
        <f t="shared" si="24"/>
        <v>218851.36021819996</v>
      </c>
      <c r="Z14" s="9">
        <f t="shared" si="24"/>
        <v>50768.928229109952</v>
      </c>
      <c r="AA14" s="9">
        <f t="shared" si="24"/>
        <v>52782.374640565453</v>
      </c>
      <c r="AB14" s="9">
        <f t="shared" si="24"/>
        <v>104896.49337259373</v>
      </c>
      <c r="AC14" s="9">
        <f t="shared" si="24"/>
        <v>57116.318041223421</v>
      </c>
      <c r="AD14" s="9">
        <f t="shared" si="24"/>
        <v>59447.133943284585</v>
      </c>
      <c r="AE14" s="9">
        <f t="shared" si="24"/>
        <v>61894.490640448814</v>
      </c>
      <c r="AF14" s="9">
        <f t="shared" si="24"/>
        <v>114464.21517247125</v>
      </c>
      <c r="AG14" s="9">
        <f t="shared" si="24"/>
        <v>67162.425931094826</v>
      </c>
      <c r="AH14" s="9">
        <f t="shared" si="24"/>
        <v>68012.362320061235</v>
      </c>
      <c r="AI14" s="9">
        <f t="shared" si="24"/>
        <v>68875.047754862157</v>
      </c>
      <c r="AJ14" s="9">
        <f t="shared" si="24"/>
        <v>69750.673471185073</v>
      </c>
      <c r="AK14" s="9">
        <f t="shared" si="24"/>
        <v>240639.43357325284</v>
      </c>
      <c r="AL14" s="9">
        <f t="shared" si="24"/>
        <v>71541.525076851627</v>
      </c>
      <c r="AM14" s="9">
        <f t="shared" si="24"/>
        <v>72457.147953004402</v>
      </c>
      <c r="AN14" s="9">
        <f t="shared" si="24"/>
        <v>103386.50517229945</v>
      </c>
      <c r="AO14" s="9">
        <f t="shared" si="24"/>
        <v>74329.802749883951</v>
      </c>
      <c r="AP14" s="9">
        <f t="shared" si="24"/>
        <v>74968.100777382773</v>
      </c>
      <c r="AQ14" s="9">
        <f t="shared" si="24"/>
        <v>75612.781785156621</v>
      </c>
      <c r="AR14" s="9">
        <f t="shared" si="24"/>
        <v>106263.9096030082</v>
      </c>
      <c r="AS14" s="9">
        <f t="shared" si="24"/>
        <v>76921.548699038278</v>
      </c>
      <c r="AT14" s="9">
        <f t="shared" si="24"/>
        <v>77585.764186028653</v>
      </c>
      <c r="AU14" s="9">
        <f t="shared" si="24"/>
        <v>78256.621827888957</v>
      </c>
      <c r="AV14" s="9">
        <f t="shared" si="24"/>
        <v>78934.188046167837</v>
      </c>
      <c r="AW14" s="9">
        <f t="shared" si="24"/>
        <v>249618.5299266295</v>
      </c>
      <c r="AX14" s="9">
        <f t="shared" si="24"/>
        <v>80309.715225895809</v>
      </c>
      <c r="AY14" s="9">
        <f t="shared" si="24"/>
        <v>81007.812378154762</v>
      </c>
      <c r="AZ14" s="9">
        <f t="shared" si="24"/>
        <v>111712.89050193633</v>
      </c>
      <c r="BA14" s="9">
        <f t="shared" si="24"/>
        <v>82425.019406955689</v>
      </c>
      <c r="BB14" s="9">
        <f t="shared" si="24"/>
        <v>83144.26960102524</v>
      </c>
      <c r="BC14" s="9">
        <f t="shared" si="24"/>
        <v>83870.712297035512</v>
      </c>
      <c r="BD14" s="9">
        <f t="shared" si="24"/>
        <v>114604.41942000586</v>
      </c>
      <c r="BE14" s="9">
        <f t="shared" si="24"/>
        <v>85345.463614205917</v>
      </c>
      <c r="BF14" s="9">
        <f t="shared" si="24"/>
        <v>85345.463614205917</v>
      </c>
      <c r="BG14" s="9">
        <f t="shared" si="24"/>
        <v>85345.463614205917</v>
      </c>
      <c r="BH14" s="9">
        <f t="shared" si="24"/>
        <v>85345.463614205917</v>
      </c>
      <c r="BI14" s="9">
        <f t="shared" si="24"/>
        <v>255345.46361420592</v>
      </c>
      <c r="BJ14" s="9">
        <f t="shared" si="24"/>
        <v>85345.463614205917</v>
      </c>
      <c r="BK14" s="9">
        <f t="shared" si="24"/>
        <v>85345.463614205917</v>
      </c>
      <c r="BL14" s="9">
        <f t="shared" si="24"/>
        <v>115345.46361420592</v>
      </c>
      <c r="BM14" s="9">
        <f t="shared" si="24"/>
        <v>85345.463614205917</v>
      </c>
      <c r="BN14" s="9">
        <f t="shared" si="24"/>
        <v>85345.463614205917</v>
      </c>
      <c r="BO14" s="9">
        <f t="shared" si="24"/>
        <v>85345.463614205917</v>
      </c>
      <c r="BP14" s="9">
        <f t="shared" si="24"/>
        <v>115345.46361420592</v>
      </c>
      <c r="BQ14" s="9">
        <f t="shared" si="24"/>
        <v>85345.463614205917</v>
      </c>
    </row>
    <row r="15" spans="1:70" x14ac:dyDescent="0.25">
      <c r="A15" t="s">
        <v>9</v>
      </c>
      <c r="C15" s="3">
        <v>0</v>
      </c>
      <c r="D15" s="3">
        <v>853.04</v>
      </c>
      <c r="E15" s="3">
        <v>10086.81</v>
      </c>
      <c r="F15" s="3">
        <f>F6*0.07</f>
        <v>18818.718799999999</v>
      </c>
      <c r="G15" s="3">
        <f>G6*0.07</f>
        <v>17360.000000000004</v>
      </c>
      <c r="H15" s="3">
        <f t="shared" ref="H15:BQ15" si="25">H6*0.07</f>
        <v>18746.000000000007</v>
      </c>
      <c r="I15" s="3">
        <f t="shared" si="25"/>
        <v>20270.600000000009</v>
      </c>
      <c r="J15" s="3">
        <f t="shared" si="25"/>
        <v>21947.660000000011</v>
      </c>
      <c r="K15" s="3">
        <f t="shared" si="25"/>
        <v>24270.043000000012</v>
      </c>
      <c r="L15" s="3">
        <f t="shared" si="25"/>
        <v>25238.545150000013</v>
      </c>
      <c r="M15" s="3">
        <f t="shared" si="25"/>
        <v>26255.472407500016</v>
      </c>
      <c r="N15" s="3">
        <f t="shared" si="25"/>
        <v>27323.246027875019</v>
      </c>
      <c r="O15" s="3">
        <f t="shared" si="25"/>
        <v>28444.408329268768</v>
      </c>
      <c r="P15" s="3">
        <f t="shared" si="25"/>
        <v>29621.628745732211</v>
      </c>
      <c r="Q15" s="3">
        <f t="shared" si="25"/>
        <v>30857.710183018822</v>
      </c>
      <c r="R15" s="3">
        <f t="shared" si="25"/>
        <v>33555.595692169765</v>
      </c>
      <c r="S15" s="3">
        <f t="shared" si="25"/>
        <v>34918.375476778252</v>
      </c>
      <c r="T15" s="3">
        <f t="shared" si="25"/>
        <v>36349.294250617168</v>
      </c>
      <c r="U15" s="3">
        <f t="shared" si="25"/>
        <v>38551.758963148022</v>
      </c>
      <c r="V15" s="3">
        <f t="shared" si="25"/>
        <v>40129.346911305423</v>
      </c>
      <c r="W15" s="3">
        <f t="shared" si="25"/>
        <v>41785.814256870697</v>
      </c>
      <c r="X15" s="3">
        <f t="shared" si="25"/>
        <v>47025.104969714237</v>
      </c>
      <c r="Y15" s="3">
        <f t="shared" si="25"/>
        <v>48851.360218199952</v>
      </c>
      <c r="Z15" s="3">
        <f t="shared" si="25"/>
        <v>50768.928229109952</v>
      </c>
      <c r="AA15" s="3">
        <f t="shared" si="25"/>
        <v>52782.374640565453</v>
      </c>
      <c r="AB15" s="3">
        <f t="shared" si="25"/>
        <v>54896.49337259373</v>
      </c>
      <c r="AC15" s="3">
        <f t="shared" si="25"/>
        <v>57116.318041223421</v>
      </c>
      <c r="AD15" s="3">
        <f t="shared" si="25"/>
        <v>59447.133943284585</v>
      </c>
      <c r="AE15" s="3">
        <f t="shared" si="25"/>
        <v>61894.490640448814</v>
      </c>
      <c r="AF15" s="3">
        <f t="shared" si="25"/>
        <v>64464.215172471253</v>
      </c>
      <c r="AG15" s="3">
        <f t="shared" si="25"/>
        <v>67162.425931094826</v>
      </c>
      <c r="AH15" s="3">
        <f t="shared" si="25"/>
        <v>68012.362320061235</v>
      </c>
      <c r="AI15" s="3">
        <f t="shared" si="25"/>
        <v>68875.047754862157</v>
      </c>
      <c r="AJ15" s="3">
        <f t="shared" si="25"/>
        <v>69750.673471185073</v>
      </c>
      <c r="AK15" s="3">
        <f t="shared" si="25"/>
        <v>70639.433573252842</v>
      </c>
      <c r="AL15" s="3">
        <f t="shared" si="25"/>
        <v>71541.525076851627</v>
      </c>
      <c r="AM15" s="3">
        <f t="shared" si="25"/>
        <v>72457.147953004402</v>
      </c>
      <c r="AN15" s="3">
        <f t="shared" si="25"/>
        <v>73386.505172299454</v>
      </c>
      <c r="AO15" s="3">
        <f t="shared" si="25"/>
        <v>74329.802749883951</v>
      </c>
      <c r="AP15" s="3">
        <f t="shared" si="25"/>
        <v>74968.100777382773</v>
      </c>
      <c r="AQ15" s="3">
        <f t="shared" si="25"/>
        <v>75612.781785156621</v>
      </c>
      <c r="AR15" s="3">
        <f t="shared" si="25"/>
        <v>76263.9096030082</v>
      </c>
      <c r="AS15" s="3">
        <f t="shared" si="25"/>
        <v>76921.548699038278</v>
      </c>
      <c r="AT15" s="3">
        <f t="shared" si="25"/>
        <v>77585.764186028653</v>
      </c>
      <c r="AU15" s="3">
        <f t="shared" si="25"/>
        <v>78256.621827888957</v>
      </c>
      <c r="AV15" s="3">
        <f t="shared" si="25"/>
        <v>78934.188046167837</v>
      </c>
      <c r="AW15" s="3">
        <f t="shared" si="25"/>
        <v>79618.529926629504</v>
      </c>
      <c r="AX15" s="3">
        <f t="shared" si="25"/>
        <v>80309.715225895809</v>
      </c>
      <c r="AY15" s="3">
        <f t="shared" si="25"/>
        <v>81007.812378154762</v>
      </c>
      <c r="AZ15" s="3">
        <f t="shared" si="25"/>
        <v>81712.89050193633</v>
      </c>
      <c r="BA15" s="3">
        <f t="shared" si="25"/>
        <v>82425.019406955689</v>
      </c>
      <c r="BB15" s="3">
        <f t="shared" si="25"/>
        <v>83144.26960102524</v>
      </c>
      <c r="BC15" s="3">
        <f t="shared" si="25"/>
        <v>83870.712297035512</v>
      </c>
      <c r="BD15" s="3">
        <f t="shared" si="25"/>
        <v>84604.419420005855</v>
      </c>
      <c r="BE15" s="3">
        <f t="shared" si="25"/>
        <v>85345.463614205917</v>
      </c>
      <c r="BF15" s="3">
        <f t="shared" si="25"/>
        <v>85345.463614205917</v>
      </c>
      <c r="BG15" s="3">
        <f t="shared" si="25"/>
        <v>85345.463614205917</v>
      </c>
      <c r="BH15" s="3">
        <f t="shared" si="25"/>
        <v>85345.463614205917</v>
      </c>
      <c r="BI15" s="3">
        <f t="shared" si="25"/>
        <v>85345.463614205917</v>
      </c>
      <c r="BJ15" s="3">
        <f t="shared" si="25"/>
        <v>85345.463614205917</v>
      </c>
      <c r="BK15" s="3">
        <f t="shared" si="25"/>
        <v>85345.463614205917</v>
      </c>
      <c r="BL15" s="3">
        <f t="shared" si="25"/>
        <v>85345.463614205917</v>
      </c>
      <c r="BM15" s="3">
        <f t="shared" si="25"/>
        <v>85345.463614205917</v>
      </c>
      <c r="BN15" s="3">
        <f t="shared" si="25"/>
        <v>85345.463614205917</v>
      </c>
      <c r="BO15" s="3">
        <f t="shared" si="25"/>
        <v>85345.463614205917</v>
      </c>
      <c r="BP15" s="3">
        <f t="shared" si="25"/>
        <v>85345.463614205917</v>
      </c>
      <c r="BQ15" s="3">
        <f t="shared" si="25"/>
        <v>85345.463614205917</v>
      </c>
    </row>
    <row r="16" spans="1:70" x14ac:dyDescent="0.25">
      <c r="A16" t="s">
        <v>47</v>
      </c>
      <c r="C16" s="3"/>
      <c r="D16" s="3"/>
      <c r="E16" s="3"/>
      <c r="F16" s="3"/>
      <c r="G16" s="3">
        <v>30000</v>
      </c>
      <c r="H16" s="3"/>
      <c r="I16" s="3"/>
      <c r="J16" s="3"/>
      <c r="K16" s="3"/>
      <c r="L16" s="3"/>
      <c r="M16" s="3">
        <v>50000</v>
      </c>
      <c r="N16" s="3"/>
      <c r="O16" s="3"/>
      <c r="P16" s="3"/>
      <c r="Q16" s="3"/>
      <c r="R16" s="3"/>
      <c r="S16" s="3"/>
      <c r="T16" s="3">
        <v>50000</v>
      </c>
      <c r="U16" s="3"/>
      <c r="V16" s="3"/>
      <c r="W16" s="3"/>
      <c r="X16" s="3"/>
      <c r="Y16" s="3">
        <v>150000</v>
      </c>
      <c r="Z16" s="3"/>
      <c r="AA16" s="3"/>
      <c r="AB16" s="3">
        <v>30000</v>
      </c>
      <c r="AC16" s="3"/>
      <c r="AD16" s="3"/>
      <c r="AE16" s="3"/>
      <c r="AF16" s="3">
        <v>30000</v>
      </c>
      <c r="AG16" s="3"/>
      <c r="AH16" s="3"/>
      <c r="AI16" s="3"/>
      <c r="AJ16" s="3"/>
      <c r="AK16" s="3">
        <v>150000</v>
      </c>
      <c r="AL16" s="3"/>
      <c r="AM16" s="3"/>
      <c r="AN16" s="3">
        <v>30000</v>
      </c>
      <c r="AO16" s="3"/>
      <c r="AP16" s="3"/>
      <c r="AQ16" s="3"/>
      <c r="AR16" s="3">
        <v>30000</v>
      </c>
      <c r="AS16" s="3"/>
      <c r="AT16" s="3"/>
      <c r="AU16" s="3"/>
      <c r="AV16" s="3"/>
      <c r="AW16" s="3">
        <v>150000</v>
      </c>
      <c r="AX16" s="3"/>
      <c r="AY16" s="3"/>
      <c r="AZ16" s="3">
        <v>30000</v>
      </c>
      <c r="BA16" s="3"/>
      <c r="BB16" s="3"/>
      <c r="BC16" s="3"/>
      <c r="BD16" s="3">
        <v>30000</v>
      </c>
      <c r="BE16" s="3"/>
      <c r="BF16" s="3"/>
      <c r="BG16" s="3"/>
      <c r="BH16" s="3"/>
      <c r="BI16" s="3">
        <v>150000</v>
      </c>
      <c r="BJ16" s="3"/>
      <c r="BK16" s="3"/>
      <c r="BL16" s="3">
        <v>30000</v>
      </c>
      <c r="BM16" s="3"/>
      <c r="BN16" s="3"/>
      <c r="BO16" s="3"/>
      <c r="BP16" s="3">
        <v>30000</v>
      </c>
      <c r="BQ16" s="3"/>
    </row>
    <row r="17" spans="1:69" x14ac:dyDescent="0.25">
      <c r="A17" t="s">
        <v>48</v>
      </c>
      <c r="C17" s="3"/>
      <c r="D17" s="3"/>
      <c r="E17" s="3"/>
      <c r="F17" s="3"/>
      <c r="G17" s="3">
        <v>20000</v>
      </c>
      <c r="H17" s="3"/>
      <c r="I17" s="3"/>
      <c r="J17" s="3"/>
      <c r="K17" s="3"/>
      <c r="L17" s="3"/>
      <c r="M17" s="3">
        <v>20000</v>
      </c>
      <c r="N17" s="3"/>
      <c r="O17" s="3"/>
      <c r="P17" s="3"/>
      <c r="Q17" s="3"/>
      <c r="R17" s="3"/>
      <c r="S17" s="3"/>
      <c r="T17" s="3">
        <v>20000</v>
      </c>
      <c r="U17" s="3"/>
      <c r="V17" s="3"/>
      <c r="W17" s="3"/>
      <c r="X17" s="3"/>
      <c r="Y17" s="3">
        <v>20000</v>
      </c>
      <c r="Z17" s="3"/>
      <c r="AA17" s="3"/>
      <c r="AB17" s="3">
        <v>20000</v>
      </c>
      <c r="AC17" s="3"/>
      <c r="AD17" s="3"/>
      <c r="AE17" s="3"/>
      <c r="AF17" s="3">
        <v>20000</v>
      </c>
      <c r="AG17" s="3"/>
      <c r="AH17" s="3"/>
      <c r="AI17" s="3"/>
      <c r="AJ17" s="3"/>
      <c r="AK17" s="3">
        <v>20000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20000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>
        <v>20000</v>
      </c>
      <c r="BJ17" s="3"/>
      <c r="BK17" s="3"/>
      <c r="BL17" s="3"/>
      <c r="BM17" s="3"/>
      <c r="BN17" s="3"/>
      <c r="BO17" s="3"/>
      <c r="BP17" s="3"/>
      <c r="BQ17" s="3"/>
    </row>
    <row r="18" spans="1:69" s="8" customFormat="1" ht="15.75" x14ac:dyDescent="0.25">
      <c r="A18" s="8" t="s">
        <v>57</v>
      </c>
      <c r="C18" s="9">
        <f t="shared" ref="C18:AH18" si="26">SUM(C19:C19)</f>
        <v>0</v>
      </c>
      <c r="D18" s="9">
        <f t="shared" si="26"/>
        <v>0</v>
      </c>
      <c r="E18" s="9">
        <f t="shared" si="26"/>
        <v>0</v>
      </c>
      <c r="F18" s="9">
        <f t="shared" si="26"/>
        <v>26883.883999999998</v>
      </c>
      <c r="G18" s="9">
        <f t="shared" si="26"/>
        <v>24800.000000000004</v>
      </c>
      <c r="H18" s="9">
        <f t="shared" si="26"/>
        <v>26780.000000000007</v>
      </c>
      <c r="I18" s="9">
        <f t="shared" si="26"/>
        <v>28958.000000000015</v>
      </c>
      <c r="J18" s="9">
        <f t="shared" si="26"/>
        <v>31353.800000000014</v>
      </c>
      <c r="K18" s="9">
        <f t="shared" si="26"/>
        <v>34671.490000000013</v>
      </c>
      <c r="L18" s="9">
        <f t="shared" si="26"/>
        <v>36055.064500000015</v>
      </c>
      <c r="M18" s="9">
        <f t="shared" si="26"/>
        <v>37507.817725000023</v>
      </c>
      <c r="N18" s="9">
        <f t="shared" si="26"/>
        <v>39033.208611250026</v>
      </c>
      <c r="O18" s="9">
        <f t="shared" si="26"/>
        <v>40634.869041812526</v>
      </c>
      <c r="P18" s="9">
        <f t="shared" si="26"/>
        <v>42316.612493903158</v>
      </c>
      <c r="Q18" s="9">
        <f t="shared" si="26"/>
        <v>44082.443118598312</v>
      </c>
      <c r="R18" s="9">
        <f t="shared" si="26"/>
        <v>47936.565274528228</v>
      </c>
      <c r="S18" s="9">
        <f t="shared" si="26"/>
        <v>49883.393538254641</v>
      </c>
      <c r="T18" s="9">
        <f t="shared" si="26"/>
        <v>51927.563215167378</v>
      </c>
      <c r="U18" s="9">
        <f t="shared" si="26"/>
        <v>55073.941375925744</v>
      </c>
      <c r="V18" s="9">
        <f t="shared" si="26"/>
        <v>57327.638444722026</v>
      </c>
      <c r="W18" s="9">
        <f t="shared" si="26"/>
        <v>59694.020366958139</v>
      </c>
      <c r="X18" s="9">
        <f t="shared" si="26"/>
        <v>67178.721385306053</v>
      </c>
      <c r="Y18" s="9">
        <f t="shared" si="26"/>
        <v>69787.657454571352</v>
      </c>
      <c r="Z18" s="9">
        <f t="shared" si="26"/>
        <v>72527.040327299925</v>
      </c>
      <c r="AA18" s="9">
        <f t="shared" si="26"/>
        <v>75403.392343664935</v>
      </c>
      <c r="AB18" s="9">
        <f t="shared" si="26"/>
        <v>78423.561960848179</v>
      </c>
      <c r="AC18" s="9">
        <f t="shared" si="26"/>
        <v>81594.740058890602</v>
      </c>
      <c r="AD18" s="9">
        <f t="shared" si="26"/>
        <v>84924.477061835118</v>
      </c>
      <c r="AE18" s="9">
        <f t="shared" si="26"/>
        <v>88420.700914926885</v>
      </c>
      <c r="AF18" s="9">
        <f t="shared" si="26"/>
        <v>92091.735960673221</v>
      </c>
      <c r="AG18" s="9">
        <f t="shared" si="26"/>
        <v>95946.322758706883</v>
      </c>
      <c r="AH18" s="9">
        <f t="shared" si="26"/>
        <v>97160.517600087478</v>
      </c>
      <c r="AI18" s="9">
        <f t="shared" ref="AI18:BN18" si="27">SUM(AI19:AI19)</f>
        <v>98392.925364088791</v>
      </c>
      <c r="AJ18" s="9">
        <f t="shared" si="27"/>
        <v>99643.819244550104</v>
      </c>
      <c r="AK18" s="9">
        <f t="shared" si="27"/>
        <v>100913.47653321835</v>
      </c>
      <c r="AL18" s="9">
        <f t="shared" si="27"/>
        <v>102202.17868121661</v>
      </c>
      <c r="AM18" s="9">
        <f t="shared" si="27"/>
        <v>103510.21136143485</v>
      </c>
      <c r="AN18" s="9">
        <f t="shared" si="27"/>
        <v>104837.86453185636</v>
      </c>
      <c r="AO18" s="9">
        <f t="shared" si="27"/>
        <v>106185.43249983421</v>
      </c>
      <c r="AP18" s="9">
        <f t="shared" si="27"/>
        <v>107097.28682483254</v>
      </c>
      <c r="AQ18" s="9">
        <f t="shared" si="27"/>
        <v>108018.25969308089</v>
      </c>
      <c r="AR18" s="9">
        <f t="shared" si="27"/>
        <v>108948.44229001171</v>
      </c>
      <c r="AS18" s="9">
        <f t="shared" si="27"/>
        <v>109887.92671291181</v>
      </c>
      <c r="AT18" s="9">
        <f t="shared" si="27"/>
        <v>110836.80598004092</v>
      </c>
      <c r="AU18" s="9">
        <f t="shared" si="27"/>
        <v>111795.17403984135</v>
      </c>
      <c r="AV18" s="9">
        <f t="shared" si="27"/>
        <v>112763.12578023976</v>
      </c>
      <c r="AW18" s="9">
        <f t="shared" si="27"/>
        <v>113740.75703804214</v>
      </c>
      <c r="AX18" s="9">
        <f t="shared" si="27"/>
        <v>114728.16460842258</v>
      </c>
      <c r="AY18" s="9">
        <f t="shared" si="27"/>
        <v>115725.44625450681</v>
      </c>
      <c r="AZ18" s="9">
        <f t="shared" si="27"/>
        <v>116732.70071705189</v>
      </c>
      <c r="BA18" s="9">
        <f t="shared" si="27"/>
        <v>117750.0277242224</v>
      </c>
      <c r="BB18" s="9">
        <f t="shared" si="27"/>
        <v>118777.52800146463</v>
      </c>
      <c r="BC18" s="9">
        <f t="shared" si="27"/>
        <v>119815.30328147928</v>
      </c>
      <c r="BD18" s="9">
        <f t="shared" si="27"/>
        <v>120863.45631429408</v>
      </c>
      <c r="BE18" s="9">
        <f t="shared" si="27"/>
        <v>121922.09087743702</v>
      </c>
      <c r="BF18" s="9">
        <f t="shared" si="27"/>
        <v>121922.09087743702</v>
      </c>
      <c r="BG18" s="9">
        <f t="shared" si="27"/>
        <v>121922.09087743702</v>
      </c>
      <c r="BH18" s="9">
        <f t="shared" si="27"/>
        <v>121922.09087743702</v>
      </c>
      <c r="BI18" s="9">
        <f t="shared" si="27"/>
        <v>121922.09087743702</v>
      </c>
      <c r="BJ18" s="9">
        <f t="shared" si="27"/>
        <v>121922.09087743702</v>
      </c>
      <c r="BK18" s="9">
        <f t="shared" si="27"/>
        <v>121922.09087743702</v>
      </c>
      <c r="BL18" s="9">
        <f t="shared" si="27"/>
        <v>121922.09087743702</v>
      </c>
      <c r="BM18" s="9">
        <f t="shared" si="27"/>
        <v>121922.09087743702</v>
      </c>
      <c r="BN18" s="9">
        <f t="shared" si="27"/>
        <v>121922.09087743702</v>
      </c>
      <c r="BO18" s="9">
        <f t="shared" ref="BO18:BQ18" si="28">SUM(BO19:BO19)</f>
        <v>121922.09087743702</v>
      </c>
      <c r="BP18" s="9">
        <f t="shared" si="28"/>
        <v>121922.09087743702</v>
      </c>
      <c r="BQ18" s="9">
        <f t="shared" si="28"/>
        <v>121922.09087743702</v>
      </c>
    </row>
    <row r="19" spans="1:69" x14ac:dyDescent="0.25">
      <c r="A19" t="s">
        <v>58</v>
      </c>
      <c r="C19" s="3"/>
      <c r="D19" s="3"/>
      <c r="E19" s="3"/>
      <c r="F19" s="3">
        <f>F6*0.1</f>
        <v>26883.883999999998</v>
      </c>
      <c r="G19" s="3">
        <f t="shared" ref="G19:BQ19" si="29">G6*0.1</f>
        <v>24800.000000000004</v>
      </c>
      <c r="H19" s="3">
        <f t="shared" si="29"/>
        <v>26780.000000000007</v>
      </c>
      <c r="I19" s="3">
        <f t="shared" si="29"/>
        <v>28958.000000000015</v>
      </c>
      <c r="J19" s="3">
        <f t="shared" si="29"/>
        <v>31353.800000000014</v>
      </c>
      <c r="K19" s="3">
        <f t="shared" si="29"/>
        <v>34671.490000000013</v>
      </c>
      <c r="L19" s="3">
        <f t="shared" si="29"/>
        <v>36055.064500000015</v>
      </c>
      <c r="M19" s="3">
        <f t="shared" si="29"/>
        <v>37507.817725000023</v>
      </c>
      <c r="N19" s="3">
        <f t="shared" si="29"/>
        <v>39033.208611250026</v>
      </c>
      <c r="O19" s="3">
        <f t="shared" si="29"/>
        <v>40634.869041812526</v>
      </c>
      <c r="P19" s="3">
        <f t="shared" si="29"/>
        <v>42316.612493903158</v>
      </c>
      <c r="Q19" s="3">
        <f t="shared" si="29"/>
        <v>44082.443118598312</v>
      </c>
      <c r="R19" s="3">
        <f t="shared" si="29"/>
        <v>47936.565274528228</v>
      </c>
      <c r="S19" s="3">
        <f t="shared" si="29"/>
        <v>49883.393538254641</v>
      </c>
      <c r="T19" s="3">
        <f t="shared" si="29"/>
        <v>51927.563215167378</v>
      </c>
      <c r="U19" s="3">
        <f t="shared" si="29"/>
        <v>55073.941375925744</v>
      </c>
      <c r="V19" s="3">
        <f t="shared" si="29"/>
        <v>57327.638444722026</v>
      </c>
      <c r="W19" s="3">
        <f t="shared" si="29"/>
        <v>59694.020366958139</v>
      </c>
      <c r="X19" s="3">
        <f t="shared" si="29"/>
        <v>67178.721385306053</v>
      </c>
      <c r="Y19" s="3">
        <f t="shared" si="29"/>
        <v>69787.657454571352</v>
      </c>
      <c r="Z19" s="3">
        <f t="shared" si="29"/>
        <v>72527.040327299925</v>
      </c>
      <c r="AA19" s="3">
        <f t="shared" si="29"/>
        <v>75403.392343664935</v>
      </c>
      <c r="AB19" s="3">
        <f t="shared" si="29"/>
        <v>78423.561960848179</v>
      </c>
      <c r="AC19" s="3">
        <f t="shared" si="29"/>
        <v>81594.740058890602</v>
      </c>
      <c r="AD19" s="3">
        <f t="shared" si="29"/>
        <v>84924.477061835118</v>
      </c>
      <c r="AE19" s="3">
        <f t="shared" si="29"/>
        <v>88420.700914926885</v>
      </c>
      <c r="AF19" s="3">
        <f t="shared" si="29"/>
        <v>92091.735960673221</v>
      </c>
      <c r="AG19" s="3">
        <f t="shared" si="29"/>
        <v>95946.322758706883</v>
      </c>
      <c r="AH19" s="3">
        <f t="shared" si="29"/>
        <v>97160.517600087478</v>
      </c>
      <c r="AI19" s="3">
        <f t="shared" si="29"/>
        <v>98392.925364088791</v>
      </c>
      <c r="AJ19" s="3">
        <f t="shared" si="29"/>
        <v>99643.819244550104</v>
      </c>
      <c r="AK19" s="3">
        <f t="shared" si="29"/>
        <v>100913.47653321835</v>
      </c>
      <c r="AL19" s="3">
        <f t="shared" si="29"/>
        <v>102202.17868121661</v>
      </c>
      <c r="AM19" s="3">
        <f t="shared" si="29"/>
        <v>103510.21136143485</v>
      </c>
      <c r="AN19" s="3">
        <f t="shared" si="29"/>
        <v>104837.86453185636</v>
      </c>
      <c r="AO19" s="3">
        <f t="shared" si="29"/>
        <v>106185.43249983421</v>
      </c>
      <c r="AP19" s="3">
        <f t="shared" si="29"/>
        <v>107097.28682483254</v>
      </c>
      <c r="AQ19" s="3">
        <f t="shared" si="29"/>
        <v>108018.25969308089</v>
      </c>
      <c r="AR19" s="3">
        <f t="shared" si="29"/>
        <v>108948.44229001171</v>
      </c>
      <c r="AS19" s="3">
        <f t="shared" si="29"/>
        <v>109887.92671291181</v>
      </c>
      <c r="AT19" s="3">
        <f t="shared" si="29"/>
        <v>110836.80598004092</v>
      </c>
      <c r="AU19" s="3">
        <f t="shared" si="29"/>
        <v>111795.17403984135</v>
      </c>
      <c r="AV19" s="3">
        <f t="shared" si="29"/>
        <v>112763.12578023976</v>
      </c>
      <c r="AW19" s="3">
        <f t="shared" si="29"/>
        <v>113740.75703804214</v>
      </c>
      <c r="AX19" s="3">
        <f t="shared" si="29"/>
        <v>114728.16460842258</v>
      </c>
      <c r="AY19" s="3">
        <f t="shared" si="29"/>
        <v>115725.44625450681</v>
      </c>
      <c r="AZ19" s="3">
        <f t="shared" si="29"/>
        <v>116732.70071705189</v>
      </c>
      <c r="BA19" s="3">
        <f t="shared" si="29"/>
        <v>117750.0277242224</v>
      </c>
      <c r="BB19" s="3">
        <f t="shared" si="29"/>
        <v>118777.52800146463</v>
      </c>
      <c r="BC19" s="3">
        <f t="shared" si="29"/>
        <v>119815.30328147928</v>
      </c>
      <c r="BD19" s="3">
        <f t="shared" si="29"/>
        <v>120863.45631429408</v>
      </c>
      <c r="BE19" s="3">
        <f t="shared" si="29"/>
        <v>121922.09087743702</v>
      </c>
      <c r="BF19" s="3">
        <f t="shared" si="29"/>
        <v>121922.09087743702</v>
      </c>
      <c r="BG19" s="3">
        <f t="shared" si="29"/>
        <v>121922.09087743702</v>
      </c>
      <c r="BH19" s="3">
        <f t="shared" si="29"/>
        <v>121922.09087743702</v>
      </c>
      <c r="BI19" s="3">
        <f t="shared" si="29"/>
        <v>121922.09087743702</v>
      </c>
      <c r="BJ19" s="3">
        <f t="shared" si="29"/>
        <v>121922.09087743702</v>
      </c>
      <c r="BK19" s="3">
        <f t="shared" si="29"/>
        <v>121922.09087743702</v>
      </c>
      <c r="BL19" s="3">
        <f t="shared" si="29"/>
        <v>121922.09087743702</v>
      </c>
      <c r="BM19" s="3">
        <f t="shared" si="29"/>
        <v>121922.09087743702</v>
      </c>
      <c r="BN19" s="3">
        <f t="shared" si="29"/>
        <v>121922.09087743702</v>
      </c>
      <c r="BO19" s="3">
        <f t="shared" si="29"/>
        <v>121922.09087743702</v>
      </c>
      <c r="BP19" s="3">
        <f t="shared" si="29"/>
        <v>121922.09087743702</v>
      </c>
      <c r="BQ19" s="3">
        <f t="shared" si="29"/>
        <v>121922.09087743702</v>
      </c>
    </row>
    <row r="20" spans="1:69" s="8" customFormat="1" ht="15.75" x14ac:dyDescent="0.25">
      <c r="A20" s="8" t="s">
        <v>10</v>
      </c>
      <c r="C20" s="9">
        <v>0</v>
      </c>
      <c r="D20" s="9">
        <v>0</v>
      </c>
      <c r="E20" s="9">
        <f>E21</f>
        <v>28079.19</v>
      </c>
      <c r="F20" s="9">
        <f t="shared" ref="F20:BQ20" si="30">F21</f>
        <v>40325.825999999994</v>
      </c>
      <c r="G20" s="9">
        <f t="shared" si="30"/>
        <v>0</v>
      </c>
      <c r="H20" s="9">
        <f t="shared" si="30"/>
        <v>0</v>
      </c>
      <c r="I20" s="9">
        <f t="shared" si="30"/>
        <v>0</v>
      </c>
      <c r="J20" s="9">
        <f t="shared" si="30"/>
        <v>0</v>
      </c>
      <c r="K20" s="9">
        <f t="shared" si="30"/>
        <v>0</v>
      </c>
      <c r="L20" s="9">
        <f t="shared" si="30"/>
        <v>0</v>
      </c>
      <c r="M20" s="9">
        <f t="shared" si="30"/>
        <v>0</v>
      </c>
      <c r="N20" s="9">
        <f t="shared" si="30"/>
        <v>0</v>
      </c>
      <c r="O20" s="9">
        <f t="shared" si="30"/>
        <v>0</v>
      </c>
      <c r="P20" s="9">
        <f t="shared" si="30"/>
        <v>0</v>
      </c>
      <c r="Q20" s="9">
        <f t="shared" si="30"/>
        <v>0</v>
      </c>
      <c r="R20" s="9">
        <f t="shared" si="30"/>
        <v>0</v>
      </c>
      <c r="S20" s="9">
        <f t="shared" si="30"/>
        <v>0</v>
      </c>
      <c r="T20" s="9">
        <f t="shared" si="30"/>
        <v>0</v>
      </c>
      <c r="U20" s="9">
        <f t="shared" si="30"/>
        <v>0</v>
      </c>
      <c r="V20" s="9">
        <f t="shared" si="30"/>
        <v>0</v>
      </c>
      <c r="W20" s="9">
        <f t="shared" si="30"/>
        <v>0</v>
      </c>
      <c r="X20" s="9">
        <f t="shared" si="30"/>
        <v>0</v>
      </c>
      <c r="Y20" s="9">
        <f t="shared" si="30"/>
        <v>0</v>
      </c>
      <c r="Z20" s="9">
        <f t="shared" si="30"/>
        <v>0</v>
      </c>
      <c r="AA20" s="9">
        <f t="shared" si="30"/>
        <v>0</v>
      </c>
      <c r="AB20" s="9">
        <f t="shared" si="30"/>
        <v>0</v>
      </c>
      <c r="AC20" s="9">
        <f t="shared" si="30"/>
        <v>0</v>
      </c>
      <c r="AD20" s="9">
        <f t="shared" si="30"/>
        <v>0</v>
      </c>
      <c r="AE20" s="9">
        <f t="shared" si="30"/>
        <v>0</v>
      </c>
      <c r="AF20" s="9">
        <f t="shared" si="30"/>
        <v>0</v>
      </c>
      <c r="AG20" s="9">
        <f t="shared" si="30"/>
        <v>0</v>
      </c>
      <c r="AH20" s="9">
        <f t="shared" si="30"/>
        <v>0</v>
      </c>
      <c r="AI20" s="9">
        <f t="shared" si="30"/>
        <v>0</v>
      </c>
      <c r="AJ20" s="9">
        <f t="shared" si="30"/>
        <v>0</v>
      </c>
      <c r="AK20" s="9">
        <f t="shared" si="30"/>
        <v>0</v>
      </c>
      <c r="AL20" s="9">
        <f t="shared" si="30"/>
        <v>0</v>
      </c>
      <c r="AM20" s="9">
        <f t="shared" si="30"/>
        <v>0</v>
      </c>
      <c r="AN20" s="9">
        <f t="shared" si="30"/>
        <v>0</v>
      </c>
      <c r="AO20" s="9">
        <f t="shared" si="30"/>
        <v>0</v>
      </c>
      <c r="AP20" s="9">
        <f t="shared" si="30"/>
        <v>0</v>
      </c>
      <c r="AQ20" s="9">
        <f t="shared" si="30"/>
        <v>0</v>
      </c>
      <c r="AR20" s="9">
        <f t="shared" si="30"/>
        <v>0</v>
      </c>
      <c r="AS20" s="9">
        <f t="shared" si="30"/>
        <v>0</v>
      </c>
      <c r="AT20" s="9">
        <f t="shared" si="30"/>
        <v>0</v>
      </c>
      <c r="AU20" s="9">
        <f t="shared" si="30"/>
        <v>0</v>
      </c>
      <c r="AV20" s="9">
        <f t="shared" si="30"/>
        <v>0</v>
      </c>
      <c r="AW20" s="9">
        <f t="shared" si="30"/>
        <v>0</v>
      </c>
      <c r="AX20" s="9">
        <f t="shared" si="30"/>
        <v>0</v>
      </c>
      <c r="AY20" s="9">
        <f t="shared" si="30"/>
        <v>0</v>
      </c>
      <c r="AZ20" s="9">
        <f t="shared" si="30"/>
        <v>0</v>
      </c>
      <c r="BA20" s="9">
        <f t="shared" si="30"/>
        <v>0</v>
      </c>
      <c r="BB20" s="9">
        <f t="shared" si="30"/>
        <v>0</v>
      </c>
      <c r="BC20" s="9">
        <f t="shared" si="30"/>
        <v>0</v>
      </c>
      <c r="BD20" s="9">
        <f t="shared" si="30"/>
        <v>0</v>
      </c>
      <c r="BE20" s="9">
        <f t="shared" si="30"/>
        <v>0</v>
      </c>
      <c r="BF20" s="9">
        <f t="shared" si="30"/>
        <v>0</v>
      </c>
      <c r="BG20" s="9">
        <f t="shared" si="30"/>
        <v>0</v>
      </c>
      <c r="BH20" s="9">
        <f t="shared" si="30"/>
        <v>0</v>
      </c>
      <c r="BI20" s="9">
        <f t="shared" si="30"/>
        <v>0</v>
      </c>
      <c r="BJ20" s="9">
        <f t="shared" si="30"/>
        <v>0</v>
      </c>
      <c r="BK20" s="9">
        <f t="shared" si="30"/>
        <v>0</v>
      </c>
      <c r="BL20" s="9">
        <f t="shared" si="30"/>
        <v>0</v>
      </c>
      <c r="BM20" s="9">
        <f t="shared" si="30"/>
        <v>0</v>
      </c>
      <c r="BN20" s="9">
        <f t="shared" si="30"/>
        <v>0</v>
      </c>
      <c r="BO20" s="9">
        <f t="shared" si="30"/>
        <v>0</v>
      </c>
      <c r="BP20" s="9">
        <f t="shared" si="30"/>
        <v>0</v>
      </c>
      <c r="BQ20" s="9">
        <f t="shared" si="30"/>
        <v>0</v>
      </c>
    </row>
    <row r="21" spans="1:69" x14ac:dyDescent="0.25">
      <c r="A21" t="s">
        <v>11</v>
      </c>
      <c r="C21" s="3">
        <v>0</v>
      </c>
      <c r="D21" s="3">
        <v>0</v>
      </c>
      <c r="E21" s="3">
        <v>28079.19</v>
      </c>
      <c r="F21" s="3">
        <f>F6*0.15</f>
        <v>40325.825999999994</v>
      </c>
    </row>
    <row r="22" spans="1:69" s="8" customFormat="1" ht="15.75" x14ac:dyDescent="0.25">
      <c r="A22" s="8" t="s">
        <v>12</v>
      </c>
      <c r="C22" s="9">
        <v>350.87</v>
      </c>
      <c r="D22" s="9">
        <f>SUM(D23:D28)</f>
        <v>355</v>
      </c>
      <c r="E22" s="9">
        <f t="shared" ref="E22:BP22" si="31">SUM(E23:E28)</f>
        <v>2890</v>
      </c>
      <c r="F22" s="9">
        <f t="shared" si="31"/>
        <v>1700</v>
      </c>
      <c r="G22" s="9">
        <f t="shared" si="31"/>
        <v>0</v>
      </c>
      <c r="H22" s="9">
        <f t="shared" si="31"/>
        <v>0</v>
      </c>
      <c r="I22" s="9">
        <f t="shared" si="31"/>
        <v>0</v>
      </c>
      <c r="J22" s="9">
        <f t="shared" si="31"/>
        <v>0</v>
      </c>
      <c r="K22" s="9">
        <f t="shared" si="31"/>
        <v>0</v>
      </c>
      <c r="L22" s="9">
        <f t="shared" si="31"/>
        <v>0</v>
      </c>
      <c r="M22" s="9">
        <f t="shared" si="31"/>
        <v>0</v>
      </c>
      <c r="N22" s="9">
        <f t="shared" si="31"/>
        <v>0</v>
      </c>
      <c r="O22" s="9">
        <f t="shared" si="31"/>
        <v>10000</v>
      </c>
      <c r="P22" s="9">
        <f t="shared" si="31"/>
        <v>10000</v>
      </c>
      <c r="Q22" s="9">
        <f t="shared" si="31"/>
        <v>10000</v>
      </c>
      <c r="R22" s="9">
        <f t="shared" si="31"/>
        <v>10000</v>
      </c>
      <c r="S22" s="9">
        <f t="shared" si="31"/>
        <v>10000</v>
      </c>
      <c r="T22" s="9">
        <f t="shared" si="31"/>
        <v>10000</v>
      </c>
      <c r="U22" s="9">
        <f t="shared" si="31"/>
        <v>10000</v>
      </c>
      <c r="V22" s="9">
        <f t="shared" si="31"/>
        <v>10000</v>
      </c>
      <c r="W22" s="9">
        <f t="shared" si="31"/>
        <v>10000</v>
      </c>
      <c r="X22" s="9">
        <f t="shared" si="31"/>
        <v>10000</v>
      </c>
      <c r="Y22" s="9">
        <f t="shared" si="31"/>
        <v>10000</v>
      </c>
      <c r="Z22" s="9">
        <f t="shared" si="31"/>
        <v>10000</v>
      </c>
      <c r="AA22" s="9">
        <f t="shared" si="31"/>
        <v>10000</v>
      </c>
      <c r="AB22" s="9">
        <f t="shared" si="31"/>
        <v>10000</v>
      </c>
      <c r="AC22" s="9">
        <f t="shared" si="31"/>
        <v>10000</v>
      </c>
      <c r="AD22" s="9">
        <f t="shared" si="31"/>
        <v>10000</v>
      </c>
      <c r="AE22" s="9">
        <f t="shared" si="31"/>
        <v>10000</v>
      </c>
      <c r="AF22" s="9">
        <f t="shared" si="31"/>
        <v>10000</v>
      </c>
      <c r="AG22" s="9">
        <f t="shared" si="31"/>
        <v>10000</v>
      </c>
      <c r="AH22" s="9">
        <f t="shared" si="31"/>
        <v>10000</v>
      </c>
      <c r="AI22" s="9">
        <f t="shared" si="31"/>
        <v>10000</v>
      </c>
      <c r="AJ22" s="9">
        <f t="shared" si="31"/>
        <v>10000</v>
      </c>
      <c r="AK22" s="9">
        <f t="shared" si="31"/>
        <v>10000</v>
      </c>
      <c r="AL22" s="9">
        <f t="shared" si="31"/>
        <v>10000</v>
      </c>
      <c r="AM22" s="9">
        <f t="shared" si="31"/>
        <v>10000</v>
      </c>
      <c r="AN22" s="9">
        <f t="shared" si="31"/>
        <v>10000</v>
      </c>
      <c r="AO22" s="9">
        <f t="shared" si="31"/>
        <v>10000</v>
      </c>
      <c r="AP22" s="9">
        <f t="shared" si="31"/>
        <v>10000</v>
      </c>
      <c r="AQ22" s="9">
        <f t="shared" si="31"/>
        <v>10000</v>
      </c>
      <c r="AR22" s="9">
        <f t="shared" si="31"/>
        <v>10000</v>
      </c>
      <c r="AS22" s="9">
        <f t="shared" si="31"/>
        <v>10000</v>
      </c>
      <c r="AT22" s="9">
        <f t="shared" si="31"/>
        <v>10000</v>
      </c>
      <c r="AU22" s="9">
        <f t="shared" si="31"/>
        <v>10000</v>
      </c>
      <c r="AV22" s="9">
        <f t="shared" si="31"/>
        <v>10000</v>
      </c>
      <c r="AW22" s="9">
        <f t="shared" si="31"/>
        <v>10000</v>
      </c>
      <c r="AX22" s="9">
        <f t="shared" si="31"/>
        <v>10000</v>
      </c>
      <c r="AY22" s="9">
        <f t="shared" si="31"/>
        <v>10000</v>
      </c>
      <c r="AZ22" s="9">
        <f t="shared" si="31"/>
        <v>10000</v>
      </c>
      <c r="BA22" s="9">
        <f t="shared" si="31"/>
        <v>10000</v>
      </c>
      <c r="BB22" s="9">
        <f t="shared" si="31"/>
        <v>10000</v>
      </c>
      <c r="BC22" s="9">
        <f t="shared" si="31"/>
        <v>10000</v>
      </c>
      <c r="BD22" s="9">
        <f t="shared" si="31"/>
        <v>10000</v>
      </c>
      <c r="BE22" s="9">
        <f t="shared" si="31"/>
        <v>10000</v>
      </c>
      <c r="BF22" s="9">
        <f t="shared" si="31"/>
        <v>10000</v>
      </c>
      <c r="BG22" s="9">
        <f t="shared" si="31"/>
        <v>10000</v>
      </c>
      <c r="BH22" s="9">
        <f t="shared" si="31"/>
        <v>10000</v>
      </c>
      <c r="BI22" s="9">
        <f t="shared" si="31"/>
        <v>10000</v>
      </c>
      <c r="BJ22" s="9">
        <f t="shared" si="31"/>
        <v>10000</v>
      </c>
      <c r="BK22" s="9">
        <f t="shared" si="31"/>
        <v>10000</v>
      </c>
      <c r="BL22" s="9">
        <f t="shared" si="31"/>
        <v>10000</v>
      </c>
      <c r="BM22" s="9">
        <f t="shared" si="31"/>
        <v>10000</v>
      </c>
      <c r="BN22" s="9">
        <f t="shared" si="31"/>
        <v>10000</v>
      </c>
      <c r="BO22" s="9">
        <f t="shared" si="31"/>
        <v>10000</v>
      </c>
      <c r="BP22" s="9">
        <f t="shared" si="31"/>
        <v>10000</v>
      </c>
      <c r="BQ22" s="9">
        <f t="shared" ref="BQ22" si="32">SUM(BQ23:BQ28)</f>
        <v>10000</v>
      </c>
    </row>
    <row r="23" spans="1:69" x14ac:dyDescent="0.25">
      <c r="A23" t="s">
        <v>13</v>
      </c>
      <c r="C23" s="3">
        <v>350.87</v>
      </c>
      <c r="D23" s="3">
        <v>0</v>
      </c>
      <c r="E23" s="3">
        <v>0</v>
      </c>
      <c r="F23" s="3">
        <v>0</v>
      </c>
    </row>
    <row r="24" spans="1:69" x14ac:dyDescent="0.25">
      <c r="A24" t="s">
        <v>14</v>
      </c>
      <c r="C24" s="3">
        <v>0</v>
      </c>
      <c r="D24" s="3">
        <v>355</v>
      </c>
      <c r="E24" s="3">
        <v>0</v>
      </c>
      <c r="F24" s="3">
        <v>0</v>
      </c>
    </row>
    <row r="25" spans="1:69" x14ac:dyDescent="0.25">
      <c r="A25" t="s">
        <v>15</v>
      </c>
      <c r="C25" s="3">
        <v>0</v>
      </c>
      <c r="D25" s="3">
        <v>0</v>
      </c>
      <c r="E25" s="3">
        <v>1445</v>
      </c>
      <c r="F25" s="3">
        <v>0</v>
      </c>
    </row>
    <row r="26" spans="1:69" x14ac:dyDescent="0.25">
      <c r="A26" t="s">
        <v>16</v>
      </c>
      <c r="C26" s="3">
        <v>0</v>
      </c>
      <c r="D26" s="3">
        <v>0</v>
      </c>
      <c r="E26" s="3">
        <v>1445</v>
      </c>
      <c r="F26" s="3">
        <v>0</v>
      </c>
    </row>
    <row r="27" spans="1:69" x14ac:dyDescent="0.25">
      <c r="A27" t="s">
        <v>17</v>
      </c>
      <c r="C27" s="3">
        <v>0</v>
      </c>
      <c r="D27" s="3">
        <v>0</v>
      </c>
      <c r="E27" s="3">
        <v>0</v>
      </c>
      <c r="F27" s="3">
        <v>1700</v>
      </c>
    </row>
    <row r="28" spans="1:69" x14ac:dyDescent="0.25">
      <c r="A28" t="s">
        <v>44</v>
      </c>
      <c r="C28" s="3"/>
      <c r="D28" s="3"/>
      <c r="E28" s="3"/>
      <c r="F28" s="3"/>
      <c r="O28" s="3">
        <v>10000</v>
      </c>
      <c r="P28" s="3">
        <v>10000</v>
      </c>
      <c r="Q28" s="3">
        <v>10000</v>
      </c>
      <c r="R28" s="3">
        <v>10000</v>
      </c>
      <c r="S28" s="3">
        <v>10000</v>
      </c>
      <c r="T28" s="3">
        <v>10000</v>
      </c>
      <c r="U28" s="3">
        <v>10000</v>
      </c>
      <c r="V28" s="3">
        <v>10000</v>
      </c>
      <c r="W28" s="3">
        <v>10000</v>
      </c>
      <c r="X28" s="3">
        <v>10000</v>
      </c>
      <c r="Y28" s="3">
        <v>10000</v>
      </c>
      <c r="Z28" s="3">
        <v>10000</v>
      </c>
      <c r="AA28" s="3">
        <v>10000</v>
      </c>
      <c r="AB28" s="3">
        <v>10000</v>
      </c>
      <c r="AC28" s="3">
        <v>10000</v>
      </c>
      <c r="AD28" s="3">
        <v>10000</v>
      </c>
      <c r="AE28" s="3">
        <v>10000</v>
      </c>
      <c r="AF28" s="3">
        <v>10000</v>
      </c>
      <c r="AG28" s="3">
        <v>10000</v>
      </c>
      <c r="AH28" s="3">
        <v>10000</v>
      </c>
      <c r="AI28" s="3">
        <v>10000</v>
      </c>
      <c r="AJ28" s="3">
        <v>10000</v>
      </c>
      <c r="AK28" s="3">
        <v>10000</v>
      </c>
      <c r="AL28" s="3">
        <v>10000</v>
      </c>
      <c r="AM28" s="3">
        <v>10000</v>
      </c>
      <c r="AN28" s="3">
        <v>10000</v>
      </c>
      <c r="AO28" s="3">
        <v>10000</v>
      </c>
      <c r="AP28" s="3">
        <v>10000</v>
      </c>
      <c r="AQ28" s="3">
        <v>10000</v>
      </c>
      <c r="AR28" s="3">
        <v>10000</v>
      </c>
      <c r="AS28" s="3">
        <v>10000</v>
      </c>
      <c r="AT28" s="3">
        <v>10000</v>
      </c>
      <c r="AU28" s="3">
        <v>10000</v>
      </c>
      <c r="AV28" s="3">
        <v>10000</v>
      </c>
      <c r="AW28" s="3">
        <v>10000</v>
      </c>
      <c r="AX28" s="3">
        <v>10000</v>
      </c>
      <c r="AY28" s="3">
        <v>10000</v>
      </c>
      <c r="AZ28" s="3">
        <v>10000</v>
      </c>
      <c r="BA28" s="3">
        <v>10000</v>
      </c>
      <c r="BB28" s="3">
        <v>10000</v>
      </c>
      <c r="BC28" s="3">
        <v>10000</v>
      </c>
      <c r="BD28" s="3">
        <v>10000</v>
      </c>
      <c r="BE28" s="3">
        <v>10000</v>
      </c>
      <c r="BF28" s="3">
        <v>10000</v>
      </c>
      <c r="BG28" s="3">
        <v>10000</v>
      </c>
      <c r="BH28" s="3">
        <v>10000</v>
      </c>
      <c r="BI28" s="3">
        <v>10000</v>
      </c>
      <c r="BJ28" s="3">
        <v>10000</v>
      </c>
      <c r="BK28" s="3">
        <v>10000</v>
      </c>
      <c r="BL28" s="3">
        <v>10000</v>
      </c>
      <c r="BM28" s="3">
        <v>10000</v>
      </c>
      <c r="BN28" s="3">
        <v>10000</v>
      </c>
      <c r="BO28" s="3">
        <v>10000</v>
      </c>
      <c r="BP28" s="3">
        <v>10000</v>
      </c>
      <c r="BQ28" s="3">
        <v>10000</v>
      </c>
    </row>
    <row r="29" spans="1:69" s="8" customFormat="1" ht="15.75" x14ac:dyDescent="0.25">
      <c r="A29" s="8" t="s">
        <v>18</v>
      </c>
      <c r="C29" s="9">
        <f t="shared" ref="C29:AH29" si="33">SUM(C30:C33)</f>
        <v>0</v>
      </c>
      <c r="D29" s="9">
        <f t="shared" si="33"/>
        <v>0</v>
      </c>
      <c r="E29" s="9">
        <f t="shared" si="33"/>
        <v>60000</v>
      </c>
      <c r="F29" s="9">
        <f t="shared" si="33"/>
        <v>60000</v>
      </c>
      <c r="G29" s="9">
        <f t="shared" si="33"/>
        <v>100000</v>
      </c>
      <c r="H29" s="9">
        <f t="shared" si="33"/>
        <v>100000</v>
      </c>
      <c r="I29" s="9">
        <f t="shared" si="33"/>
        <v>100000</v>
      </c>
      <c r="J29" s="9">
        <f t="shared" si="33"/>
        <v>100000</v>
      </c>
      <c r="K29" s="9">
        <f t="shared" si="33"/>
        <v>100000</v>
      </c>
      <c r="L29" s="9">
        <f t="shared" si="33"/>
        <v>100000</v>
      </c>
      <c r="M29" s="9">
        <f t="shared" si="33"/>
        <v>100000</v>
      </c>
      <c r="N29" s="9">
        <f t="shared" si="33"/>
        <v>120000</v>
      </c>
      <c r="O29" s="9">
        <f t="shared" si="33"/>
        <v>120000</v>
      </c>
      <c r="P29" s="9">
        <f t="shared" si="33"/>
        <v>120000</v>
      </c>
      <c r="Q29" s="9">
        <f t="shared" si="33"/>
        <v>120000</v>
      </c>
      <c r="R29" s="9">
        <f t="shared" si="33"/>
        <v>120000</v>
      </c>
      <c r="S29" s="9">
        <f t="shared" si="33"/>
        <v>120000</v>
      </c>
      <c r="T29" s="9">
        <f t="shared" si="33"/>
        <v>120000</v>
      </c>
      <c r="U29" s="9">
        <f t="shared" si="33"/>
        <v>120000</v>
      </c>
      <c r="V29" s="9">
        <f t="shared" si="33"/>
        <v>140000</v>
      </c>
      <c r="W29" s="9">
        <f t="shared" si="33"/>
        <v>140000</v>
      </c>
      <c r="X29" s="9">
        <f t="shared" si="33"/>
        <v>140000</v>
      </c>
      <c r="Y29" s="9">
        <f t="shared" si="33"/>
        <v>140000</v>
      </c>
      <c r="Z29" s="9">
        <f t="shared" si="33"/>
        <v>140000</v>
      </c>
      <c r="AA29" s="9">
        <f t="shared" si="33"/>
        <v>140000</v>
      </c>
      <c r="AB29" s="9">
        <f t="shared" si="33"/>
        <v>140000</v>
      </c>
      <c r="AC29" s="9">
        <f t="shared" si="33"/>
        <v>140000</v>
      </c>
      <c r="AD29" s="9">
        <f t="shared" si="33"/>
        <v>140000</v>
      </c>
      <c r="AE29" s="9">
        <f t="shared" si="33"/>
        <v>140000</v>
      </c>
      <c r="AF29" s="9">
        <f t="shared" si="33"/>
        <v>140000</v>
      </c>
      <c r="AG29" s="9">
        <f t="shared" si="33"/>
        <v>140000</v>
      </c>
      <c r="AH29" s="9">
        <f t="shared" si="33"/>
        <v>140000</v>
      </c>
      <c r="AI29" s="9">
        <f t="shared" ref="AI29:BN29" si="34">SUM(AI30:AI33)</f>
        <v>140000</v>
      </c>
      <c r="AJ29" s="9">
        <f t="shared" si="34"/>
        <v>140000</v>
      </c>
      <c r="AK29" s="9">
        <f t="shared" si="34"/>
        <v>140000</v>
      </c>
      <c r="AL29" s="9">
        <f t="shared" si="34"/>
        <v>140000</v>
      </c>
      <c r="AM29" s="9">
        <f t="shared" si="34"/>
        <v>140000</v>
      </c>
      <c r="AN29" s="9">
        <f t="shared" si="34"/>
        <v>140000</v>
      </c>
      <c r="AO29" s="9">
        <f t="shared" si="34"/>
        <v>140000</v>
      </c>
      <c r="AP29" s="9">
        <f t="shared" si="34"/>
        <v>140000</v>
      </c>
      <c r="AQ29" s="9">
        <f t="shared" si="34"/>
        <v>140000</v>
      </c>
      <c r="AR29" s="9">
        <f t="shared" si="34"/>
        <v>140000</v>
      </c>
      <c r="AS29" s="9">
        <f t="shared" si="34"/>
        <v>140000</v>
      </c>
      <c r="AT29" s="9">
        <f t="shared" si="34"/>
        <v>140000</v>
      </c>
      <c r="AU29" s="9">
        <f t="shared" si="34"/>
        <v>140000</v>
      </c>
      <c r="AV29" s="9">
        <f t="shared" si="34"/>
        <v>140000</v>
      </c>
      <c r="AW29" s="9">
        <f t="shared" si="34"/>
        <v>140000</v>
      </c>
      <c r="AX29" s="9">
        <f t="shared" si="34"/>
        <v>140000</v>
      </c>
      <c r="AY29" s="9">
        <f t="shared" si="34"/>
        <v>140000</v>
      </c>
      <c r="AZ29" s="9">
        <f t="shared" si="34"/>
        <v>140000</v>
      </c>
      <c r="BA29" s="9">
        <f t="shared" si="34"/>
        <v>140000</v>
      </c>
      <c r="BB29" s="9">
        <f t="shared" si="34"/>
        <v>140000</v>
      </c>
      <c r="BC29" s="9">
        <f t="shared" si="34"/>
        <v>140000</v>
      </c>
      <c r="BD29" s="9">
        <f t="shared" si="34"/>
        <v>140000</v>
      </c>
      <c r="BE29" s="9">
        <f t="shared" si="34"/>
        <v>140000</v>
      </c>
      <c r="BF29" s="9">
        <f t="shared" si="34"/>
        <v>140000</v>
      </c>
      <c r="BG29" s="9">
        <f t="shared" si="34"/>
        <v>140000</v>
      </c>
      <c r="BH29" s="9">
        <f t="shared" si="34"/>
        <v>140000</v>
      </c>
      <c r="BI29" s="9">
        <f t="shared" si="34"/>
        <v>140000</v>
      </c>
      <c r="BJ29" s="9">
        <f t="shared" si="34"/>
        <v>140000</v>
      </c>
      <c r="BK29" s="9">
        <f t="shared" si="34"/>
        <v>140000</v>
      </c>
      <c r="BL29" s="9">
        <f t="shared" si="34"/>
        <v>140000</v>
      </c>
      <c r="BM29" s="9">
        <f t="shared" si="34"/>
        <v>140000</v>
      </c>
      <c r="BN29" s="9">
        <f t="shared" si="34"/>
        <v>140000</v>
      </c>
      <c r="BO29" s="9">
        <f t="shared" ref="BO29:BQ29" si="35">SUM(BO30:BO33)</f>
        <v>140000</v>
      </c>
      <c r="BP29" s="9">
        <f t="shared" si="35"/>
        <v>140000</v>
      </c>
      <c r="BQ29" s="9">
        <f t="shared" si="35"/>
        <v>140000</v>
      </c>
    </row>
    <row r="30" spans="1:69" x14ac:dyDescent="0.25">
      <c r="A30" t="s">
        <v>19</v>
      </c>
      <c r="C30" s="3">
        <v>0</v>
      </c>
      <c r="D30" s="3">
        <v>0</v>
      </c>
      <c r="E30" s="3">
        <v>15000</v>
      </c>
      <c r="F30" s="3">
        <v>15000</v>
      </c>
      <c r="G30" s="3">
        <v>25000</v>
      </c>
      <c r="H30" s="3">
        <v>25000</v>
      </c>
      <c r="I30" s="3">
        <v>25000</v>
      </c>
      <c r="J30" s="3">
        <v>25000</v>
      </c>
      <c r="K30" s="3">
        <v>25000</v>
      </c>
      <c r="L30" s="3">
        <v>25000</v>
      </c>
      <c r="M30" s="3">
        <v>25000</v>
      </c>
      <c r="N30" s="3">
        <v>30000</v>
      </c>
      <c r="O30" s="3">
        <v>30000</v>
      </c>
      <c r="P30" s="3">
        <v>30000</v>
      </c>
      <c r="Q30" s="3">
        <v>30000</v>
      </c>
      <c r="R30" s="3">
        <v>30000</v>
      </c>
      <c r="S30" s="3">
        <v>30000</v>
      </c>
      <c r="T30" s="3">
        <v>30000</v>
      </c>
      <c r="U30" s="3">
        <v>30000</v>
      </c>
      <c r="V30" s="3">
        <v>35000</v>
      </c>
      <c r="W30" s="3">
        <v>35000</v>
      </c>
      <c r="X30" s="3">
        <v>35000</v>
      </c>
      <c r="Y30" s="3">
        <v>35000</v>
      </c>
      <c r="Z30" s="3">
        <v>35000</v>
      </c>
      <c r="AA30" s="3">
        <v>35000</v>
      </c>
      <c r="AB30" s="3">
        <v>35000</v>
      </c>
      <c r="AC30" s="3">
        <v>35000</v>
      </c>
      <c r="AD30" s="3">
        <v>35000</v>
      </c>
      <c r="AE30" s="3">
        <v>35000</v>
      </c>
      <c r="AF30" s="3">
        <v>35000</v>
      </c>
      <c r="AG30" s="3">
        <v>35000</v>
      </c>
      <c r="AH30" s="3">
        <v>35000</v>
      </c>
      <c r="AI30" s="3">
        <v>35000</v>
      </c>
      <c r="AJ30" s="3">
        <v>35000</v>
      </c>
      <c r="AK30" s="3">
        <v>35000</v>
      </c>
      <c r="AL30" s="3">
        <v>35000</v>
      </c>
      <c r="AM30" s="3">
        <v>35000</v>
      </c>
      <c r="AN30" s="3">
        <v>35000</v>
      </c>
      <c r="AO30" s="3">
        <v>35000</v>
      </c>
      <c r="AP30" s="3">
        <v>35000</v>
      </c>
      <c r="AQ30" s="3">
        <v>35000</v>
      </c>
      <c r="AR30" s="3">
        <v>35000</v>
      </c>
      <c r="AS30" s="3">
        <v>35000</v>
      </c>
      <c r="AT30" s="3">
        <v>35000</v>
      </c>
      <c r="AU30" s="3">
        <v>35000</v>
      </c>
      <c r="AV30" s="3">
        <v>35000</v>
      </c>
      <c r="AW30" s="3">
        <v>35000</v>
      </c>
      <c r="AX30" s="3">
        <v>35000</v>
      </c>
      <c r="AY30" s="3">
        <v>35000</v>
      </c>
      <c r="AZ30" s="3">
        <v>35000</v>
      </c>
      <c r="BA30" s="3">
        <v>35000</v>
      </c>
      <c r="BB30" s="3">
        <v>35000</v>
      </c>
      <c r="BC30" s="3">
        <v>35000</v>
      </c>
      <c r="BD30" s="3">
        <v>35000</v>
      </c>
      <c r="BE30" s="3">
        <v>35000</v>
      </c>
      <c r="BF30" s="3">
        <v>35000</v>
      </c>
      <c r="BG30" s="3">
        <v>35000</v>
      </c>
      <c r="BH30" s="3">
        <v>35000</v>
      </c>
      <c r="BI30" s="3">
        <v>35000</v>
      </c>
      <c r="BJ30" s="3">
        <v>35000</v>
      </c>
      <c r="BK30" s="3">
        <v>35000</v>
      </c>
      <c r="BL30" s="3">
        <v>35000</v>
      </c>
      <c r="BM30" s="3">
        <v>35000</v>
      </c>
      <c r="BN30" s="3">
        <v>35000</v>
      </c>
      <c r="BO30" s="3">
        <v>35000</v>
      </c>
      <c r="BP30" s="3">
        <v>35000</v>
      </c>
      <c r="BQ30" s="3">
        <v>35000</v>
      </c>
    </row>
    <row r="31" spans="1:69" x14ac:dyDescent="0.25">
      <c r="A31" t="s">
        <v>20</v>
      </c>
      <c r="C31" s="3">
        <v>0</v>
      </c>
      <c r="D31" s="3">
        <v>0</v>
      </c>
      <c r="E31" s="3">
        <v>15000</v>
      </c>
      <c r="F31" s="3">
        <v>15000</v>
      </c>
      <c r="G31" s="3">
        <v>25000</v>
      </c>
      <c r="H31" s="3">
        <v>25000</v>
      </c>
      <c r="I31" s="3">
        <v>25000</v>
      </c>
      <c r="J31" s="3">
        <v>25000</v>
      </c>
      <c r="K31" s="3">
        <v>25000</v>
      </c>
      <c r="L31" s="3">
        <v>25000</v>
      </c>
      <c r="M31" s="3">
        <v>25000</v>
      </c>
      <c r="N31" s="3">
        <v>30000</v>
      </c>
      <c r="O31" s="3">
        <v>30000</v>
      </c>
      <c r="P31" s="3">
        <v>30000</v>
      </c>
      <c r="Q31" s="3">
        <v>30000</v>
      </c>
      <c r="R31" s="3">
        <v>30000</v>
      </c>
      <c r="S31" s="3">
        <v>30000</v>
      </c>
      <c r="T31" s="3">
        <v>30000</v>
      </c>
      <c r="U31" s="3">
        <v>30000</v>
      </c>
      <c r="V31" s="3">
        <v>35000</v>
      </c>
      <c r="W31" s="3">
        <v>35000</v>
      </c>
      <c r="X31" s="3">
        <v>35000</v>
      </c>
      <c r="Y31" s="3">
        <v>35000</v>
      </c>
      <c r="Z31" s="3">
        <v>35000</v>
      </c>
      <c r="AA31" s="3">
        <v>35000</v>
      </c>
      <c r="AB31" s="3">
        <v>35000</v>
      </c>
      <c r="AC31" s="3">
        <v>35000</v>
      </c>
      <c r="AD31" s="3">
        <v>35000</v>
      </c>
      <c r="AE31" s="3">
        <v>35000</v>
      </c>
      <c r="AF31" s="3">
        <v>35000</v>
      </c>
      <c r="AG31" s="3">
        <v>35000</v>
      </c>
      <c r="AH31" s="3">
        <v>35000</v>
      </c>
      <c r="AI31" s="3">
        <v>35000</v>
      </c>
      <c r="AJ31" s="3">
        <v>35000</v>
      </c>
      <c r="AK31" s="3">
        <v>35000</v>
      </c>
      <c r="AL31" s="3">
        <v>35000</v>
      </c>
      <c r="AM31" s="3">
        <v>35000</v>
      </c>
      <c r="AN31" s="3">
        <v>35000</v>
      </c>
      <c r="AO31" s="3">
        <v>35000</v>
      </c>
      <c r="AP31" s="3">
        <v>35000</v>
      </c>
      <c r="AQ31" s="3">
        <v>35000</v>
      </c>
      <c r="AR31" s="3">
        <v>35000</v>
      </c>
      <c r="AS31" s="3">
        <v>35000</v>
      </c>
      <c r="AT31" s="3">
        <v>35000</v>
      </c>
      <c r="AU31" s="3">
        <v>35000</v>
      </c>
      <c r="AV31" s="3">
        <v>35000</v>
      </c>
      <c r="AW31" s="3">
        <v>35000</v>
      </c>
      <c r="AX31" s="3">
        <v>35000</v>
      </c>
      <c r="AY31" s="3">
        <v>35000</v>
      </c>
      <c r="AZ31" s="3">
        <v>35000</v>
      </c>
      <c r="BA31" s="3">
        <v>35000</v>
      </c>
      <c r="BB31" s="3">
        <v>35000</v>
      </c>
      <c r="BC31" s="3">
        <v>35000</v>
      </c>
      <c r="BD31" s="3">
        <v>35000</v>
      </c>
      <c r="BE31" s="3">
        <v>35000</v>
      </c>
      <c r="BF31" s="3">
        <v>35000</v>
      </c>
      <c r="BG31" s="3">
        <v>35000</v>
      </c>
      <c r="BH31" s="3">
        <v>35000</v>
      </c>
      <c r="BI31" s="3">
        <v>35000</v>
      </c>
      <c r="BJ31" s="3">
        <v>35000</v>
      </c>
      <c r="BK31" s="3">
        <v>35000</v>
      </c>
      <c r="BL31" s="3">
        <v>35000</v>
      </c>
      <c r="BM31" s="3">
        <v>35000</v>
      </c>
      <c r="BN31" s="3">
        <v>35000</v>
      </c>
      <c r="BO31" s="3">
        <v>35000</v>
      </c>
      <c r="BP31" s="3">
        <v>35000</v>
      </c>
      <c r="BQ31" s="3">
        <v>35000</v>
      </c>
    </row>
    <row r="32" spans="1:69" x14ac:dyDescent="0.25">
      <c r="A32" t="s">
        <v>21</v>
      </c>
      <c r="C32" s="3">
        <v>0</v>
      </c>
      <c r="D32" s="3">
        <v>0</v>
      </c>
      <c r="E32" s="3">
        <v>15000</v>
      </c>
      <c r="F32" s="3">
        <v>15000</v>
      </c>
      <c r="G32" s="3">
        <v>25000</v>
      </c>
      <c r="H32" s="3">
        <v>25000</v>
      </c>
      <c r="I32" s="3">
        <v>25000</v>
      </c>
      <c r="J32" s="3">
        <v>25000</v>
      </c>
      <c r="K32" s="3">
        <v>25000</v>
      </c>
      <c r="L32" s="3">
        <v>25000</v>
      </c>
      <c r="M32" s="3">
        <v>25000</v>
      </c>
      <c r="N32" s="3">
        <v>30000</v>
      </c>
      <c r="O32" s="3">
        <v>30000</v>
      </c>
      <c r="P32" s="3">
        <v>30000</v>
      </c>
      <c r="Q32" s="3">
        <v>30000</v>
      </c>
      <c r="R32" s="3">
        <v>30000</v>
      </c>
      <c r="S32" s="3">
        <v>30000</v>
      </c>
      <c r="T32" s="3">
        <v>30000</v>
      </c>
      <c r="U32" s="3">
        <v>30000</v>
      </c>
      <c r="V32" s="3">
        <v>35000</v>
      </c>
      <c r="W32" s="3">
        <v>35000</v>
      </c>
      <c r="X32" s="3">
        <v>35000</v>
      </c>
      <c r="Y32" s="3">
        <v>35000</v>
      </c>
      <c r="Z32" s="3">
        <v>35000</v>
      </c>
      <c r="AA32" s="3">
        <v>35000</v>
      </c>
      <c r="AB32" s="3">
        <v>35000</v>
      </c>
      <c r="AC32" s="3">
        <v>35000</v>
      </c>
      <c r="AD32" s="3">
        <v>35000</v>
      </c>
      <c r="AE32" s="3">
        <v>35000</v>
      </c>
      <c r="AF32" s="3">
        <v>35000</v>
      </c>
      <c r="AG32" s="3">
        <v>35000</v>
      </c>
      <c r="AH32" s="3">
        <v>35000</v>
      </c>
      <c r="AI32" s="3">
        <v>35000</v>
      </c>
      <c r="AJ32" s="3">
        <v>35000</v>
      </c>
      <c r="AK32" s="3">
        <v>35000</v>
      </c>
      <c r="AL32" s="3">
        <v>35000</v>
      </c>
      <c r="AM32" s="3">
        <v>35000</v>
      </c>
      <c r="AN32" s="3">
        <v>35000</v>
      </c>
      <c r="AO32" s="3">
        <v>35000</v>
      </c>
      <c r="AP32" s="3">
        <v>35000</v>
      </c>
      <c r="AQ32" s="3">
        <v>35000</v>
      </c>
      <c r="AR32" s="3">
        <v>35000</v>
      </c>
      <c r="AS32" s="3">
        <v>35000</v>
      </c>
      <c r="AT32" s="3">
        <v>35000</v>
      </c>
      <c r="AU32" s="3">
        <v>35000</v>
      </c>
      <c r="AV32" s="3">
        <v>35000</v>
      </c>
      <c r="AW32" s="3">
        <v>35000</v>
      </c>
      <c r="AX32" s="3">
        <v>35000</v>
      </c>
      <c r="AY32" s="3">
        <v>35000</v>
      </c>
      <c r="AZ32" s="3">
        <v>35000</v>
      </c>
      <c r="BA32" s="3">
        <v>35000</v>
      </c>
      <c r="BB32" s="3">
        <v>35000</v>
      </c>
      <c r="BC32" s="3">
        <v>35000</v>
      </c>
      <c r="BD32" s="3">
        <v>35000</v>
      </c>
      <c r="BE32" s="3">
        <v>35000</v>
      </c>
      <c r="BF32" s="3">
        <v>35000</v>
      </c>
      <c r="BG32" s="3">
        <v>35000</v>
      </c>
      <c r="BH32" s="3">
        <v>35000</v>
      </c>
      <c r="BI32" s="3">
        <v>35000</v>
      </c>
      <c r="BJ32" s="3">
        <v>35000</v>
      </c>
      <c r="BK32" s="3">
        <v>35000</v>
      </c>
      <c r="BL32" s="3">
        <v>35000</v>
      </c>
      <c r="BM32" s="3">
        <v>35000</v>
      </c>
      <c r="BN32" s="3">
        <v>35000</v>
      </c>
      <c r="BO32" s="3">
        <v>35000</v>
      </c>
      <c r="BP32" s="3">
        <v>35000</v>
      </c>
      <c r="BQ32" s="3">
        <v>35000</v>
      </c>
    </row>
    <row r="33" spans="1:69" x14ac:dyDescent="0.25">
      <c r="A33" t="s">
        <v>22</v>
      </c>
      <c r="C33" s="3">
        <v>0</v>
      </c>
      <c r="D33" s="3">
        <v>0</v>
      </c>
      <c r="E33" s="3">
        <v>15000</v>
      </c>
      <c r="F33" s="3">
        <v>15000</v>
      </c>
      <c r="G33" s="3">
        <v>25000</v>
      </c>
      <c r="H33" s="3">
        <v>25000</v>
      </c>
      <c r="I33" s="3">
        <v>25000</v>
      </c>
      <c r="J33" s="3">
        <v>25000</v>
      </c>
      <c r="K33" s="3">
        <v>25000</v>
      </c>
      <c r="L33" s="3">
        <v>25000</v>
      </c>
      <c r="M33" s="3">
        <v>25000</v>
      </c>
      <c r="N33" s="3">
        <v>30000</v>
      </c>
      <c r="O33" s="3">
        <v>30000</v>
      </c>
      <c r="P33" s="3">
        <v>30000</v>
      </c>
      <c r="Q33" s="3">
        <v>30000</v>
      </c>
      <c r="R33" s="3">
        <v>30000</v>
      </c>
      <c r="S33" s="3">
        <v>30000</v>
      </c>
      <c r="T33" s="3">
        <v>30000</v>
      </c>
      <c r="U33" s="3">
        <v>30000</v>
      </c>
      <c r="V33" s="3">
        <v>35000</v>
      </c>
      <c r="W33" s="3">
        <v>35000</v>
      </c>
      <c r="X33" s="3">
        <v>35000</v>
      </c>
      <c r="Y33" s="3">
        <v>35000</v>
      </c>
      <c r="Z33" s="3">
        <v>35000</v>
      </c>
      <c r="AA33" s="3">
        <v>35000</v>
      </c>
      <c r="AB33" s="3">
        <v>35000</v>
      </c>
      <c r="AC33" s="3">
        <v>35000</v>
      </c>
      <c r="AD33" s="3">
        <v>35000</v>
      </c>
      <c r="AE33" s="3">
        <v>35000</v>
      </c>
      <c r="AF33" s="3">
        <v>35000</v>
      </c>
      <c r="AG33" s="3">
        <v>35000</v>
      </c>
      <c r="AH33" s="3">
        <v>35000</v>
      </c>
      <c r="AI33" s="3">
        <v>35000</v>
      </c>
      <c r="AJ33" s="3">
        <v>35000</v>
      </c>
      <c r="AK33" s="3">
        <v>35000</v>
      </c>
      <c r="AL33" s="3">
        <v>35000</v>
      </c>
      <c r="AM33" s="3">
        <v>35000</v>
      </c>
      <c r="AN33" s="3">
        <v>35000</v>
      </c>
      <c r="AO33" s="3">
        <v>35000</v>
      </c>
      <c r="AP33" s="3">
        <v>35000</v>
      </c>
      <c r="AQ33" s="3">
        <v>35000</v>
      </c>
      <c r="AR33" s="3">
        <v>35000</v>
      </c>
      <c r="AS33" s="3">
        <v>35000</v>
      </c>
      <c r="AT33" s="3">
        <v>35000</v>
      </c>
      <c r="AU33" s="3">
        <v>35000</v>
      </c>
      <c r="AV33" s="3">
        <v>35000</v>
      </c>
      <c r="AW33" s="3">
        <v>35000</v>
      </c>
      <c r="AX33" s="3">
        <v>35000</v>
      </c>
      <c r="AY33" s="3">
        <v>35000</v>
      </c>
      <c r="AZ33" s="3">
        <v>35000</v>
      </c>
      <c r="BA33" s="3">
        <v>35000</v>
      </c>
      <c r="BB33" s="3">
        <v>35000</v>
      </c>
      <c r="BC33" s="3">
        <v>35000</v>
      </c>
      <c r="BD33" s="3">
        <v>35000</v>
      </c>
      <c r="BE33" s="3">
        <v>35000</v>
      </c>
      <c r="BF33" s="3">
        <v>35000</v>
      </c>
      <c r="BG33" s="3">
        <v>35000</v>
      </c>
      <c r="BH33" s="3">
        <v>35000</v>
      </c>
      <c r="BI33" s="3">
        <v>35000</v>
      </c>
      <c r="BJ33" s="3">
        <v>35000</v>
      </c>
      <c r="BK33" s="3">
        <v>35000</v>
      </c>
      <c r="BL33" s="3">
        <v>35000</v>
      </c>
      <c r="BM33" s="3">
        <v>35000</v>
      </c>
      <c r="BN33" s="3">
        <v>35000</v>
      </c>
      <c r="BO33" s="3">
        <v>35000</v>
      </c>
      <c r="BP33" s="3">
        <v>35000</v>
      </c>
      <c r="BQ33" s="3">
        <v>35000</v>
      </c>
    </row>
    <row r="34" spans="1:69" s="8" customFormat="1" ht="15.75" x14ac:dyDescent="0.25">
      <c r="A34" s="8" t="s">
        <v>23</v>
      </c>
      <c r="C34" s="9">
        <f t="shared" ref="C34:AH34" si="36">SUM(C35:C36)</f>
        <v>0</v>
      </c>
      <c r="D34" s="9">
        <f t="shared" si="36"/>
        <v>0</v>
      </c>
      <c r="E34" s="9">
        <f t="shared" si="36"/>
        <v>4000</v>
      </c>
      <c r="F34" s="9">
        <f t="shared" si="36"/>
        <v>6500</v>
      </c>
      <c r="G34" s="9">
        <f t="shared" si="36"/>
        <v>6500</v>
      </c>
      <c r="H34" s="9">
        <f t="shared" si="36"/>
        <v>6500</v>
      </c>
      <c r="I34" s="9">
        <f t="shared" si="36"/>
        <v>6500</v>
      </c>
      <c r="J34" s="9">
        <f t="shared" si="36"/>
        <v>6500</v>
      </c>
      <c r="K34" s="9">
        <f t="shared" si="36"/>
        <v>6500</v>
      </c>
      <c r="L34" s="9">
        <f t="shared" si="36"/>
        <v>6500</v>
      </c>
      <c r="M34" s="9">
        <f t="shared" si="36"/>
        <v>6500</v>
      </c>
      <c r="N34" s="9">
        <f t="shared" si="36"/>
        <v>10500</v>
      </c>
      <c r="O34" s="9">
        <f t="shared" si="36"/>
        <v>10500</v>
      </c>
      <c r="P34" s="9">
        <f t="shared" si="36"/>
        <v>10500</v>
      </c>
      <c r="Q34" s="9">
        <f t="shared" si="36"/>
        <v>10500</v>
      </c>
      <c r="R34" s="9">
        <f t="shared" si="36"/>
        <v>12500</v>
      </c>
      <c r="S34" s="9">
        <f t="shared" si="36"/>
        <v>12500</v>
      </c>
      <c r="T34" s="9">
        <f t="shared" si="36"/>
        <v>12500</v>
      </c>
      <c r="U34" s="9">
        <f t="shared" si="36"/>
        <v>12500</v>
      </c>
      <c r="V34" s="9">
        <f t="shared" si="36"/>
        <v>12500</v>
      </c>
      <c r="W34" s="9">
        <f t="shared" si="36"/>
        <v>12500</v>
      </c>
      <c r="X34" s="9">
        <f t="shared" si="36"/>
        <v>12500</v>
      </c>
      <c r="Y34" s="9">
        <f t="shared" si="36"/>
        <v>12500</v>
      </c>
      <c r="Z34" s="9">
        <f t="shared" si="36"/>
        <v>12500</v>
      </c>
      <c r="AA34" s="9">
        <f t="shared" si="36"/>
        <v>12500</v>
      </c>
      <c r="AB34" s="9">
        <f t="shared" si="36"/>
        <v>12500</v>
      </c>
      <c r="AC34" s="9">
        <f t="shared" si="36"/>
        <v>12500</v>
      </c>
      <c r="AD34" s="9">
        <f t="shared" si="36"/>
        <v>12500</v>
      </c>
      <c r="AE34" s="9">
        <f t="shared" si="36"/>
        <v>12500</v>
      </c>
      <c r="AF34" s="9">
        <f t="shared" si="36"/>
        <v>12500</v>
      </c>
      <c r="AG34" s="9">
        <f t="shared" si="36"/>
        <v>12500</v>
      </c>
      <c r="AH34" s="9">
        <f t="shared" si="36"/>
        <v>12500</v>
      </c>
      <c r="AI34" s="9">
        <f t="shared" ref="AI34:BN34" si="37">SUM(AI35:AI36)</f>
        <v>12500</v>
      </c>
      <c r="AJ34" s="9">
        <f t="shared" si="37"/>
        <v>12500</v>
      </c>
      <c r="AK34" s="9">
        <f t="shared" si="37"/>
        <v>12500</v>
      </c>
      <c r="AL34" s="9">
        <f t="shared" si="37"/>
        <v>12500</v>
      </c>
      <c r="AM34" s="9">
        <f t="shared" si="37"/>
        <v>12500</v>
      </c>
      <c r="AN34" s="9">
        <f t="shared" si="37"/>
        <v>12500</v>
      </c>
      <c r="AO34" s="9">
        <f t="shared" si="37"/>
        <v>12500</v>
      </c>
      <c r="AP34" s="9">
        <f t="shared" si="37"/>
        <v>12500</v>
      </c>
      <c r="AQ34" s="9">
        <f t="shared" si="37"/>
        <v>12500</v>
      </c>
      <c r="AR34" s="9">
        <f t="shared" si="37"/>
        <v>12500</v>
      </c>
      <c r="AS34" s="9">
        <f t="shared" si="37"/>
        <v>12500</v>
      </c>
      <c r="AT34" s="9">
        <f t="shared" si="37"/>
        <v>12500</v>
      </c>
      <c r="AU34" s="9">
        <f t="shared" si="37"/>
        <v>12500</v>
      </c>
      <c r="AV34" s="9">
        <f t="shared" si="37"/>
        <v>12500</v>
      </c>
      <c r="AW34" s="9">
        <f t="shared" si="37"/>
        <v>12500</v>
      </c>
      <c r="AX34" s="9">
        <f t="shared" si="37"/>
        <v>12500</v>
      </c>
      <c r="AY34" s="9">
        <f t="shared" si="37"/>
        <v>12500</v>
      </c>
      <c r="AZ34" s="9">
        <f t="shared" si="37"/>
        <v>12500</v>
      </c>
      <c r="BA34" s="9">
        <f t="shared" si="37"/>
        <v>12500</v>
      </c>
      <c r="BB34" s="9">
        <f t="shared" si="37"/>
        <v>12500</v>
      </c>
      <c r="BC34" s="9">
        <f t="shared" si="37"/>
        <v>12500</v>
      </c>
      <c r="BD34" s="9">
        <f t="shared" si="37"/>
        <v>12500</v>
      </c>
      <c r="BE34" s="9">
        <f t="shared" si="37"/>
        <v>12500</v>
      </c>
      <c r="BF34" s="9">
        <f t="shared" si="37"/>
        <v>12500</v>
      </c>
      <c r="BG34" s="9">
        <f t="shared" si="37"/>
        <v>12500</v>
      </c>
      <c r="BH34" s="9">
        <f t="shared" si="37"/>
        <v>12500</v>
      </c>
      <c r="BI34" s="9">
        <f t="shared" si="37"/>
        <v>12500</v>
      </c>
      <c r="BJ34" s="9">
        <f t="shared" si="37"/>
        <v>12500</v>
      </c>
      <c r="BK34" s="9">
        <f t="shared" si="37"/>
        <v>12500</v>
      </c>
      <c r="BL34" s="9">
        <f t="shared" si="37"/>
        <v>12500</v>
      </c>
      <c r="BM34" s="9">
        <f t="shared" si="37"/>
        <v>12500</v>
      </c>
      <c r="BN34" s="9">
        <f t="shared" si="37"/>
        <v>12500</v>
      </c>
      <c r="BO34" s="9">
        <f t="shared" ref="BO34:BQ34" si="38">SUM(BO35:BO36)</f>
        <v>12500</v>
      </c>
      <c r="BP34" s="9">
        <f t="shared" si="38"/>
        <v>12500</v>
      </c>
      <c r="BQ34" s="9">
        <f t="shared" si="38"/>
        <v>12500</v>
      </c>
    </row>
    <row r="35" spans="1:69" x14ac:dyDescent="0.25">
      <c r="A35" t="s">
        <v>25</v>
      </c>
      <c r="C35" s="3">
        <v>0</v>
      </c>
      <c r="D35" s="3">
        <v>0</v>
      </c>
      <c r="E35" s="3">
        <v>4000</v>
      </c>
      <c r="F35" s="3">
        <v>4000</v>
      </c>
      <c r="G35" s="3">
        <v>4000</v>
      </c>
      <c r="H35" s="3">
        <v>4000</v>
      </c>
      <c r="I35" s="3">
        <v>4000</v>
      </c>
      <c r="J35" s="3">
        <v>4000</v>
      </c>
      <c r="K35" s="3">
        <v>4000</v>
      </c>
      <c r="L35" s="3">
        <v>4000</v>
      </c>
      <c r="M35" s="3">
        <v>4000</v>
      </c>
      <c r="N35" s="3">
        <v>8000</v>
      </c>
      <c r="O35" s="3">
        <v>8000</v>
      </c>
      <c r="P35" s="3">
        <v>8000</v>
      </c>
      <c r="Q35" s="3">
        <v>8000</v>
      </c>
      <c r="R35" s="3">
        <v>8000</v>
      </c>
      <c r="S35" s="3">
        <v>8000</v>
      </c>
      <c r="T35" s="3">
        <v>8000</v>
      </c>
      <c r="U35" s="3">
        <v>8000</v>
      </c>
      <c r="V35" s="3">
        <v>8000</v>
      </c>
      <c r="W35" s="3">
        <v>8000</v>
      </c>
      <c r="X35" s="3">
        <v>8000</v>
      </c>
      <c r="Y35" s="3">
        <v>8000</v>
      </c>
      <c r="Z35" s="3">
        <v>8000</v>
      </c>
      <c r="AA35" s="3">
        <v>8000</v>
      </c>
      <c r="AB35" s="3">
        <v>8000</v>
      </c>
      <c r="AC35" s="3">
        <v>8000</v>
      </c>
      <c r="AD35" s="3">
        <v>8000</v>
      </c>
      <c r="AE35" s="3">
        <v>8000</v>
      </c>
      <c r="AF35" s="3">
        <v>8000</v>
      </c>
      <c r="AG35" s="3">
        <v>8000</v>
      </c>
      <c r="AH35" s="3">
        <v>8000</v>
      </c>
      <c r="AI35" s="3">
        <v>8000</v>
      </c>
      <c r="AJ35" s="3">
        <v>8000</v>
      </c>
      <c r="AK35" s="3">
        <v>8000</v>
      </c>
      <c r="AL35" s="3">
        <v>8000</v>
      </c>
      <c r="AM35" s="3">
        <v>8000</v>
      </c>
      <c r="AN35" s="3">
        <v>8000</v>
      </c>
      <c r="AO35" s="3">
        <v>8000</v>
      </c>
      <c r="AP35" s="3">
        <v>8000</v>
      </c>
      <c r="AQ35" s="3">
        <v>8000</v>
      </c>
      <c r="AR35" s="3">
        <v>8000</v>
      </c>
      <c r="AS35" s="3">
        <v>8000</v>
      </c>
      <c r="AT35" s="3">
        <v>8000</v>
      </c>
      <c r="AU35" s="3">
        <v>8000</v>
      </c>
      <c r="AV35" s="3">
        <v>8000</v>
      </c>
      <c r="AW35" s="3">
        <v>8000</v>
      </c>
      <c r="AX35" s="3">
        <v>8000</v>
      </c>
      <c r="AY35" s="3">
        <v>8000</v>
      </c>
      <c r="AZ35" s="3">
        <v>8000</v>
      </c>
      <c r="BA35" s="3">
        <v>8000</v>
      </c>
      <c r="BB35" s="3">
        <v>8000</v>
      </c>
      <c r="BC35" s="3">
        <v>8000</v>
      </c>
      <c r="BD35" s="3">
        <v>8000</v>
      </c>
      <c r="BE35" s="3">
        <v>8000</v>
      </c>
      <c r="BF35" s="3">
        <v>8000</v>
      </c>
      <c r="BG35" s="3">
        <v>8000</v>
      </c>
      <c r="BH35" s="3">
        <v>8000</v>
      </c>
      <c r="BI35" s="3">
        <v>8000</v>
      </c>
      <c r="BJ35" s="3">
        <v>8000</v>
      </c>
      <c r="BK35" s="3">
        <v>8000</v>
      </c>
      <c r="BL35" s="3">
        <v>8000</v>
      </c>
      <c r="BM35" s="3">
        <v>8000</v>
      </c>
      <c r="BN35" s="3">
        <v>8000</v>
      </c>
      <c r="BO35" s="3">
        <v>8000</v>
      </c>
      <c r="BP35" s="3">
        <v>8000</v>
      </c>
      <c r="BQ35" s="3">
        <v>8000</v>
      </c>
    </row>
    <row r="36" spans="1:69" x14ac:dyDescent="0.25">
      <c r="A36" t="s">
        <v>27</v>
      </c>
      <c r="C36" s="3">
        <v>0</v>
      </c>
      <c r="D36" s="3">
        <v>0</v>
      </c>
      <c r="E36" s="3">
        <v>0</v>
      </c>
      <c r="F36" s="3">
        <v>2500</v>
      </c>
      <c r="G36" s="3">
        <v>2500</v>
      </c>
      <c r="H36" s="3">
        <v>2500</v>
      </c>
      <c r="I36" s="3">
        <v>2500</v>
      </c>
      <c r="J36" s="3">
        <v>2500</v>
      </c>
      <c r="K36" s="3">
        <v>2500</v>
      </c>
      <c r="L36" s="3">
        <v>2500</v>
      </c>
      <c r="M36" s="3">
        <v>2500</v>
      </c>
      <c r="N36" s="3">
        <v>2500</v>
      </c>
      <c r="O36" s="3">
        <v>2500</v>
      </c>
      <c r="P36" s="3">
        <v>2500</v>
      </c>
      <c r="Q36" s="3">
        <v>2500</v>
      </c>
      <c r="R36" s="3">
        <v>4500</v>
      </c>
      <c r="S36" s="3">
        <v>4500</v>
      </c>
      <c r="T36" s="3">
        <v>4500</v>
      </c>
      <c r="U36" s="3">
        <v>4500</v>
      </c>
      <c r="V36" s="3">
        <v>4500</v>
      </c>
      <c r="W36" s="3">
        <v>4500</v>
      </c>
      <c r="X36" s="3">
        <v>4500</v>
      </c>
      <c r="Y36" s="3">
        <v>4500</v>
      </c>
      <c r="Z36" s="3">
        <v>4500</v>
      </c>
      <c r="AA36" s="3">
        <v>4500</v>
      </c>
      <c r="AB36" s="3">
        <v>4500</v>
      </c>
      <c r="AC36" s="3">
        <v>4500</v>
      </c>
      <c r="AD36" s="3">
        <v>4500</v>
      </c>
      <c r="AE36" s="3">
        <v>4500</v>
      </c>
      <c r="AF36" s="3">
        <v>4500</v>
      </c>
      <c r="AG36" s="3">
        <v>4500</v>
      </c>
      <c r="AH36" s="3">
        <v>4500</v>
      </c>
      <c r="AI36" s="3">
        <v>4500</v>
      </c>
      <c r="AJ36" s="3">
        <v>4500</v>
      </c>
      <c r="AK36" s="3">
        <v>4500</v>
      </c>
      <c r="AL36" s="3">
        <v>4500</v>
      </c>
      <c r="AM36" s="3">
        <v>4500</v>
      </c>
      <c r="AN36" s="3">
        <v>4500</v>
      </c>
      <c r="AO36" s="3">
        <v>4500</v>
      </c>
      <c r="AP36" s="3">
        <v>4500</v>
      </c>
      <c r="AQ36" s="3">
        <v>4500</v>
      </c>
      <c r="AR36" s="3">
        <v>4500</v>
      </c>
      <c r="AS36" s="3">
        <v>4500</v>
      </c>
      <c r="AT36" s="3">
        <v>4500</v>
      </c>
      <c r="AU36" s="3">
        <v>4500</v>
      </c>
      <c r="AV36" s="3">
        <v>4500</v>
      </c>
      <c r="AW36" s="3">
        <v>4500</v>
      </c>
      <c r="AX36" s="3">
        <v>4500</v>
      </c>
      <c r="AY36" s="3">
        <v>4500</v>
      </c>
      <c r="AZ36" s="3">
        <v>4500</v>
      </c>
      <c r="BA36" s="3">
        <v>4500</v>
      </c>
      <c r="BB36" s="3">
        <v>4500</v>
      </c>
      <c r="BC36" s="3">
        <v>4500</v>
      </c>
      <c r="BD36" s="3">
        <v>4500</v>
      </c>
      <c r="BE36" s="3">
        <v>4500</v>
      </c>
      <c r="BF36" s="3">
        <v>4500</v>
      </c>
      <c r="BG36" s="3">
        <v>4500</v>
      </c>
      <c r="BH36" s="3">
        <v>4500</v>
      </c>
      <c r="BI36" s="3">
        <v>4500</v>
      </c>
      <c r="BJ36" s="3">
        <v>4500</v>
      </c>
      <c r="BK36" s="3">
        <v>4500</v>
      </c>
      <c r="BL36" s="3">
        <v>4500</v>
      </c>
      <c r="BM36" s="3">
        <v>4500</v>
      </c>
      <c r="BN36" s="3">
        <v>4500</v>
      </c>
      <c r="BO36" s="3">
        <v>4500</v>
      </c>
      <c r="BP36" s="3">
        <v>4500</v>
      </c>
      <c r="BQ36" s="3">
        <v>4500</v>
      </c>
    </row>
    <row r="37" spans="1:69" s="8" customFormat="1" ht="15.75" x14ac:dyDescent="0.25">
      <c r="A37" s="8" t="s">
        <v>49</v>
      </c>
      <c r="C37" s="9">
        <f t="shared" ref="C37:AH37" si="39">SUM(C38:C42)</f>
        <v>0</v>
      </c>
      <c r="D37" s="9">
        <f t="shared" si="39"/>
        <v>8960.2900000000009</v>
      </c>
      <c r="E37" s="9">
        <f t="shared" si="39"/>
        <v>26029.773107499997</v>
      </c>
      <c r="F37" s="9">
        <f t="shared" si="39"/>
        <v>48733.883999999998</v>
      </c>
      <c r="G37" s="9">
        <f t="shared" si="39"/>
        <v>51650</v>
      </c>
      <c r="H37" s="9">
        <f t="shared" si="39"/>
        <v>60630.000000000007</v>
      </c>
      <c r="I37" s="9">
        <f t="shared" si="39"/>
        <v>62808.000000000015</v>
      </c>
      <c r="J37" s="9">
        <f t="shared" si="39"/>
        <v>80203.800000000017</v>
      </c>
      <c r="K37" s="9">
        <f t="shared" si="39"/>
        <v>83521.49000000002</v>
      </c>
      <c r="L37" s="9">
        <f t="shared" si="39"/>
        <v>84905.064500000008</v>
      </c>
      <c r="M37" s="9">
        <f t="shared" si="39"/>
        <v>94357.81772500003</v>
      </c>
      <c r="N37" s="9">
        <f t="shared" si="39"/>
        <v>107883.20861125003</v>
      </c>
      <c r="O37" s="9">
        <f t="shared" si="39"/>
        <v>114484.86904181252</v>
      </c>
      <c r="P37" s="9">
        <f t="shared" si="39"/>
        <v>116166.61249390316</v>
      </c>
      <c r="Q37" s="9">
        <f t="shared" si="39"/>
        <v>121932.44311859831</v>
      </c>
      <c r="R37" s="9">
        <f t="shared" si="39"/>
        <v>130786.56527452823</v>
      </c>
      <c r="S37" s="9">
        <f t="shared" si="39"/>
        <v>132733.39353825463</v>
      </c>
      <c r="T37" s="9">
        <f t="shared" si="39"/>
        <v>139777.56321516738</v>
      </c>
      <c r="U37" s="9">
        <f t="shared" si="39"/>
        <v>147923.94137592573</v>
      </c>
      <c r="V37" s="9">
        <f t="shared" si="39"/>
        <v>183177.63844472202</v>
      </c>
      <c r="W37" s="9">
        <f t="shared" si="39"/>
        <v>185544.02036695814</v>
      </c>
      <c r="X37" s="9">
        <f t="shared" si="39"/>
        <v>198028.72138530604</v>
      </c>
      <c r="Y37" s="9">
        <f t="shared" si="39"/>
        <v>200637.65745457134</v>
      </c>
      <c r="Z37" s="9">
        <f t="shared" si="39"/>
        <v>205377.04032729991</v>
      </c>
      <c r="AA37" s="9">
        <f t="shared" si="39"/>
        <v>208253.39234366495</v>
      </c>
      <c r="AB37" s="9">
        <f t="shared" si="39"/>
        <v>211273.56196084816</v>
      </c>
      <c r="AC37" s="9">
        <f t="shared" si="39"/>
        <v>214444.7400588906</v>
      </c>
      <c r="AD37" s="9">
        <f t="shared" si="39"/>
        <v>217774.47706183512</v>
      </c>
      <c r="AE37" s="9">
        <f t="shared" si="39"/>
        <v>221270.70091492689</v>
      </c>
      <c r="AF37" s="9">
        <f t="shared" si="39"/>
        <v>224941.73596067322</v>
      </c>
      <c r="AG37" s="9">
        <f t="shared" si="39"/>
        <v>228796.32275870687</v>
      </c>
      <c r="AH37" s="9">
        <f t="shared" si="39"/>
        <v>230010.51760008748</v>
      </c>
      <c r="AI37" s="9">
        <f t="shared" ref="AI37:BN37" si="40">SUM(AI38:AI42)</f>
        <v>231242.92536408879</v>
      </c>
      <c r="AJ37" s="9">
        <f t="shared" si="40"/>
        <v>232493.8192445501</v>
      </c>
      <c r="AK37" s="9">
        <f t="shared" si="40"/>
        <v>248763.47653321835</v>
      </c>
      <c r="AL37" s="9">
        <f t="shared" si="40"/>
        <v>250052.17868121661</v>
      </c>
      <c r="AM37" s="9">
        <f t="shared" si="40"/>
        <v>251360.21136143483</v>
      </c>
      <c r="AN37" s="9">
        <f t="shared" si="40"/>
        <v>252687.86453185638</v>
      </c>
      <c r="AO37" s="9">
        <f t="shared" si="40"/>
        <v>254035.43249983422</v>
      </c>
      <c r="AP37" s="9">
        <f t="shared" si="40"/>
        <v>254947.28682483255</v>
      </c>
      <c r="AQ37" s="9">
        <f t="shared" si="40"/>
        <v>255868.25969308091</v>
      </c>
      <c r="AR37" s="9">
        <f t="shared" si="40"/>
        <v>256798.44229001171</v>
      </c>
      <c r="AS37" s="9">
        <f t="shared" si="40"/>
        <v>257737.92671291181</v>
      </c>
      <c r="AT37" s="9">
        <f t="shared" si="40"/>
        <v>258686.80598004092</v>
      </c>
      <c r="AU37" s="9">
        <f t="shared" si="40"/>
        <v>259645.17403984134</v>
      </c>
      <c r="AV37" s="9">
        <f t="shared" si="40"/>
        <v>260613.12578023976</v>
      </c>
      <c r="AW37" s="9">
        <f t="shared" si="40"/>
        <v>261590.75703804212</v>
      </c>
      <c r="AX37" s="9">
        <f t="shared" si="40"/>
        <v>262578.16460842255</v>
      </c>
      <c r="AY37" s="9">
        <f t="shared" si="40"/>
        <v>263575.44625450682</v>
      </c>
      <c r="AZ37" s="9">
        <f t="shared" si="40"/>
        <v>264582.70071705186</v>
      </c>
      <c r="BA37" s="9">
        <f t="shared" si="40"/>
        <v>265600.0277242224</v>
      </c>
      <c r="BB37" s="9">
        <f t="shared" si="40"/>
        <v>266627.52800146461</v>
      </c>
      <c r="BC37" s="9">
        <f t="shared" si="40"/>
        <v>267665.30328147928</v>
      </c>
      <c r="BD37" s="9">
        <f t="shared" si="40"/>
        <v>268713.45631429408</v>
      </c>
      <c r="BE37" s="9">
        <f t="shared" si="40"/>
        <v>269772.09087743703</v>
      </c>
      <c r="BF37" s="9">
        <f t="shared" si="40"/>
        <v>269772.09087743703</v>
      </c>
      <c r="BG37" s="9">
        <f t="shared" si="40"/>
        <v>269772.09087743703</v>
      </c>
      <c r="BH37" s="9">
        <f t="shared" si="40"/>
        <v>269772.09087743703</v>
      </c>
      <c r="BI37" s="9">
        <f t="shared" si="40"/>
        <v>269772.09087743703</v>
      </c>
      <c r="BJ37" s="9">
        <f t="shared" si="40"/>
        <v>269772.09087743703</v>
      </c>
      <c r="BK37" s="9">
        <f t="shared" si="40"/>
        <v>269772.09087743703</v>
      </c>
      <c r="BL37" s="9">
        <f t="shared" si="40"/>
        <v>269772.09087743703</v>
      </c>
      <c r="BM37" s="9">
        <f t="shared" si="40"/>
        <v>269772.09087743703</v>
      </c>
      <c r="BN37" s="9">
        <f t="shared" si="40"/>
        <v>269772.09087743703</v>
      </c>
      <c r="BO37" s="9">
        <f t="shared" ref="BO37:BQ37" si="41">SUM(BO38:BO42)</f>
        <v>269772.09087743703</v>
      </c>
      <c r="BP37" s="9">
        <f t="shared" si="41"/>
        <v>269772.09087743703</v>
      </c>
      <c r="BQ37" s="9">
        <f t="shared" si="41"/>
        <v>269772.09087743703</v>
      </c>
    </row>
    <row r="38" spans="1:69" x14ac:dyDescent="0.25">
      <c r="A38" t="s">
        <v>24</v>
      </c>
      <c r="C38" s="3">
        <v>0</v>
      </c>
      <c r="D38" s="3">
        <v>8960.2900000000009</v>
      </c>
      <c r="E38" s="3">
        <f>Equipe!D2</f>
        <v>14179.773107499999</v>
      </c>
      <c r="F38" s="3">
        <f>F6*0.1</f>
        <v>26883.883999999998</v>
      </c>
      <c r="G38" s="3">
        <f t="shared" ref="G38:BQ38" si="42">G6*0.1</f>
        <v>24800.000000000004</v>
      </c>
      <c r="H38" s="3">
        <f t="shared" si="42"/>
        <v>26780.000000000007</v>
      </c>
      <c r="I38" s="3">
        <f t="shared" si="42"/>
        <v>28958.000000000015</v>
      </c>
      <c r="J38" s="3">
        <f t="shared" si="42"/>
        <v>31353.800000000014</v>
      </c>
      <c r="K38" s="3">
        <f t="shared" si="42"/>
        <v>34671.490000000013</v>
      </c>
      <c r="L38" s="3">
        <f t="shared" si="42"/>
        <v>36055.064500000015</v>
      </c>
      <c r="M38" s="3">
        <f t="shared" si="42"/>
        <v>37507.817725000023</v>
      </c>
      <c r="N38" s="3">
        <f t="shared" si="42"/>
        <v>39033.208611250026</v>
      </c>
      <c r="O38" s="3">
        <f t="shared" si="42"/>
        <v>40634.869041812526</v>
      </c>
      <c r="P38" s="3">
        <f t="shared" si="42"/>
        <v>42316.612493903158</v>
      </c>
      <c r="Q38" s="3">
        <f t="shared" si="42"/>
        <v>44082.443118598312</v>
      </c>
      <c r="R38" s="3">
        <f t="shared" si="42"/>
        <v>47936.565274528228</v>
      </c>
      <c r="S38" s="3">
        <f t="shared" si="42"/>
        <v>49883.393538254641</v>
      </c>
      <c r="T38" s="3">
        <f t="shared" si="42"/>
        <v>51927.563215167378</v>
      </c>
      <c r="U38" s="3">
        <f t="shared" si="42"/>
        <v>55073.941375925744</v>
      </c>
      <c r="V38" s="3">
        <f t="shared" si="42"/>
        <v>57327.638444722026</v>
      </c>
      <c r="W38" s="3">
        <f t="shared" si="42"/>
        <v>59694.020366958139</v>
      </c>
      <c r="X38" s="3">
        <f t="shared" si="42"/>
        <v>67178.721385306053</v>
      </c>
      <c r="Y38" s="3">
        <f t="shared" si="42"/>
        <v>69787.657454571352</v>
      </c>
      <c r="Z38" s="3">
        <f t="shared" si="42"/>
        <v>72527.040327299925</v>
      </c>
      <c r="AA38" s="3">
        <f t="shared" si="42"/>
        <v>75403.392343664935</v>
      </c>
      <c r="AB38" s="3">
        <f t="shared" si="42"/>
        <v>78423.561960848179</v>
      </c>
      <c r="AC38" s="3">
        <f t="shared" si="42"/>
        <v>81594.740058890602</v>
      </c>
      <c r="AD38" s="3">
        <f t="shared" si="42"/>
        <v>84924.477061835118</v>
      </c>
      <c r="AE38" s="3">
        <f t="shared" si="42"/>
        <v>88420.700914926885</v>
      </c>
      <c r="AF38" s="3">
        <f t="shared" si="42"/>
        <v>92091.735960673221</v>
      </c>
      <c r="AG38" s="3">
        <f t="shared" si="42"/>
        <v>95946.322758706883</v>
      </c>
      <c r="AH38" s="3">
        <f t="shared" si="42"/>
        <v>97160.517600087478</v>
      </c>
      <c r="AI38" s="3">
        <f t="shared" si="42"/>
        <v>98392.925364088791</v>
      </c>
      <c r="AJ38" s="3">
        <f t="shared" si="42"/>
        <v>99643.819244550104</v>
      </c>
      <c r="AK38" s="3">
        <f t="shared" si="42"/>
        <v>100913.47653321835</v>
      </c>
      <c r="AL38" s="3">
        <f t="shared" si="42"/>
        <v>102202.17868121661</v>
      </c>
      <c r="AM38" s="3">
        <f t="shared" si="42"/>
        <v>103510.21136143485</v>
      </c>
      <c r="AN38" s="3">
        <f t="shared" si="42"/>
        <v>104837.86453185636</v>
      </c>
      <c r="AO38" s="3">
        <f t="shared" si="42"/>
        <v>106185.43249983421</v>
      </c>
      <c r="AP38" s="3">
        <f t="shared" si="42"/>
        <v>107097.28682483254</v>
      </c>
      <c r="AQ38" s="3">
        <f t="shared" si="42"/>
        <v>108018.25969308089</v>
      </c>
      <c r="AR38" s="3">
        <f t="shared" si="42"/>
        <v>108948.44229001171</v>
      </c>
      <c r="AS38" s="3">
        <f t="shared" si="42"/>
        <v>109887.92671291181</v>
      </c>
      <c r="AT38" s="3">
        <f t="shared" si="42"/>
        <v>110836.80598004092</v>
      </c>
      <c r="AU38" s="3">
        <f t="shared" si="42"/>
        <v>111795.17403984135</v>
      </c>
      <c r="AV38" s="3">
        <f t="shared" si="42"/>
        <v>112763.12578023976</v>
      </c>
      <c r="AW38" s="3">
        <f t="shared" si="42"/>
        <v>113740.75703804214</v>
      </c>
      <c r="AX38" s="3">
        <f t="shared" si="42"/>
        <v>114728.16460842258</v>
      </c>
      <c r="AY38" s="3">
        <f t="shared" si="42"/>
        <v>115725.44625450681</v>
      </c>
      <c r="AZ38" s="3">
        <f t="shared" si="42"/>
        <v>116732.70071705189</v>
      </c>
      <c r="BA38" s="3">
        <f t="shared" si="42"/>
        <v>117750.0277242224</v>
      </c>
      <c r="BB38" s="3">
        <f t="shared" si="42"/>
        <v>118777.52800146463</v>
      </c>
      <c r="BC38" s="3">
        <f t="shared" si="42"/>
        <v>119815.30328147928</v>
      </c>
      <c r="BD38" s="3">
        <f t="shared" si="42"/>
        <v>120863.45631429408</v>
      </c>
      <c r="BE38" s="3">
        <f t="shared" si="42"/>
        <v>121922.09087743702</v>
      </c>
      <c r="BF38" s="3">
        <f t="shared" si="42"/>
        <v>121922.09087743702</v>
      </c>
      <c r="BG38" s="3">
        <f t="shared" si="42"/>
        <v>121922.09087743702</v>
      </c>
      <c r="BH38" s="3">
        <f t="shared" si="42"/>
        <v>121922.09087743702</v>
      </c>
      <c r="BI38" s="3">
        <f t="shared" si="42"/>
        <v>121922.09087743702</v>
      </c>
      <c r="BJ38" s="3">
        <f t="shared" si="42"/>
        <v>121922.09087743702</v>
      </c>
      <c r="BK38" s="3">
        <f t="shared" si="42"/>
        <v>121922.09087743702</v>
      </c>
      <c r="BL38" s="3">
        <f t="shared" si="42"/>
        <v>121922.09087743702</v>
      </c>
      <c r="BM38" s="3">
        <f t="shared" si="42"/>
        <v>121922.09087743702</v>
      </c>
      <c r="BN38" s="3">
        <f t="shared" si="42"/>
        <v>121922.09087743702</v>
      </c>
      <c r="BO38" s="3">
        <f t="shared" si="42"/>
        <v>121922.09087743702</v>
      </c>
      <c r="BP38" s="3">
        <f t="shared" si="42"/>
        <v>121922.09087743702</v>
      </c>
      <c r="BQ38" s="3">
        <f t="shared" si="42"/>
        <v>121922.09087743702</v>
      </c>
    </row>
    <row r="39" spans="1:69" x14ac:dyDescent="0.25">
      <c r="A39" t="s">
        <v>56</v>
      </c>
      <c r="C39" s="3">
        <v>0</v>
      </c>
      <c r="D39" s="3">
        <v>0</v>
      </c>
      <c r="E39" s="3">
        <f>Equipe!D6</f>
        <v>10000</v>
      </c>
      <c r="F39" s="3">
        <f>Equipe!E6</f>
        <v>10000</v>
      </c>
      <c r="G39" s="3">
        <f>Equipe!F6</f>
        <v>10000</v>
      </c>
      <c r="H39" s="3">
        <f>Equipe!G6</f>
        <v>17000</v>
      </c>
      <c r="I39" s="3">
        <f>Equipe!H6</f>
        <v>17000</v>
      </c>
      <c r="J39" s="3">
        <f>Equipe!I6</f>
        <v>22000</v>
      </c>
      <c r="K39" s="3">
        <f>Equipe!J6</f>
        <v>22000</v>
      </c>
      <c r="L39" s="3">
        <f>Equipe!K6</f>
        <v>22000</v>
      </c>
      <c r="M39" s="3">
        <f>Equipe!L6</f>
        <v>22000</v>
      </c>
      <c r="N39" s="3">
        <f>Equipe!M6</f>
        <v>32000</v>
      </c>
      <c r="O39" s="3">
        <f>Equipe!N6</f>
        <v>37000</v>
      </c>
      <c r="P39" s="3">
        <f>Equipe!O6</f>
        <v>37000</v>
      </c>
      <c r="Q39" s="3">
        <f>Equipe!P6</f>
        <v>37000</v>
      </c>
      <c r="R39" s="3">
        <f>Equipe!Q6</f>
        <v>37000</v>
      </c>
      <c r="S39" s="3">
        <f>Equipe!R6</f>
        <v>37000</v>
      </c>
      <c r="T39" s="3">
        <f>Equipe!S6</f>
        <v>37000</v>
      </c>
      <c r="U39" s="3">
        <f>Equipe!T6</f>
        <v>42000</v>
      </c>
      <c r="V39" s="3">
        <f>Equipe!U6</f>
        <v>47000</v>
      </c>
      <c r="W39" s="3">
        <f>Equipe!V6</f>
        <v>47000</v>
      </c>
      <c r="X39" s="3">
        <f>Equipe!W6</f>
        <v>47000</v>
      </c>
      <c r="Y39" s="3">
        <f>Equipe!X6</f>
        <v>47000</v>
      </c>
      <c r="Z39" s="3">
        <f>Equipe!Y6</f>
        <v>49000</v>
      </c>
      <c r="AA39" s="3">
        <f>Equipe!Z6</f>
        <v>49000</v>
      </c>
      <c r="AB39" s="3">
        <f>Equipe!AA6</f>
        <v>49000</v>
      </c>
      <c r="AC39" s="3">
        <f>Equipe!AB6</f>
        <v>49000</v>
      </c>
      <c r="AD39" s="3">
        <f>Equipe!AC6</f>
        <v>49000</v>
      </c>
      <c r="AE39" s="3">
        <f>Equipe!AD6</f>
        <v>49000</v>
      </c>
      <c r="AF39" s="3">
        <f>Equipe!AE6</f>
        <v>49000</v>
      </c>
      <c r="AG39" s="3">
        <f>Equipe!AF6</f>
        <v>49000</v>
      </c>
      <c r="AH39" s="3">
        <f>Equipe!AG6</f>
        <v>49000</v>
      </c>
      <c r="AI39" s="3">
        <f>Equipe!AH6</f>
        <v>49000</v>
      </c>
      <c r="AJ39" s="3">
        <f>Equipe!AI6</f>
        <v>49000</v>
      </c>
      <c r="AK39" s="3">
        <f>Equipe!AJ6</f>
        <v>49000</v>
      </c>
      <c r="AL39" s="3">
        <f>Equipe!AK6</f>
        <v>49000</v>
      </c>
      <c r="AM39" s="3">
        <f>Equipe!AL6</f>
        <v>49000</v>
      </c>
      <c r="AN39" s="3">
        <f>Equipe!AM6</f>
        <v>49000</v>
      </c>
      <c r="AO39" s="3">
        <f>Equipe!AN6</f>
        <v>49000</v>
      </c>
      <c r="AP39" s="3">
        <f>Equipe!AO6</f>
        <v>49000</v>
      </c>
      <c r="AQ39" s="3">
        <f>Equipe!AP6</f>
        <v>49000</v>
      </c>
      <c r="AR39" s="3">
        <f>Equipe!AQ6</f>
        <v>49000</v>
      </c>
      <c r="AS39" s="3">
        <f>Equipe!AR6</f>
        <v>49000</v>
      </c>
      <c r="AT39" s="3">
        <f>Equipe!AS6</f>
        <v>49000</v>
      </c>
      <c r="AU39" s="3">
        <f>Equipe!AT6</f>
        <v>49000</v>
      </c>
      <c r="AV39" s="3">
        <f>Equipe!AU6</f>
        <v>49000</v>
      </c>
      <c r="AW39" s="3">
        <f>Equipe!AV6</f>
        <v>49000</v>
      </c>
      <c r="AX39" s="3">
        <f>Equipe!AW6</f>
        <v>49000</v>
      </c>
      <c r="AY39" s="3">
        <f>Equipe!AX6</f>
        <v>49000</v>
      </c>
      <c r="AZ39" s="3">
        <f>Equipe!AY6</f>
        <v>49000</v>
      </c>
      <c r="BA39" s="3">
        <f>Equipe!AZ6</f>
        <v>49000</v>
      </c>
      <c r="BB39" s="3">
        <f>Equipe!BA6</f>
        <v>49000</v>
      </c>
      <c r="BC39" s="3">
        <f>Equipe!BB6</f>
        <v>49000</v>
      </c>
      <c r="BD39" s="3">
        <f>Equipe!BC6</f>
        <v>49000</v>
      </c>
      <c r="BE39" s="3">
        <f>Equipe!BD6</f>
        <v>49000</v>
      </c>
      <c r="BF39" s="3">
        <f>Equipe!BE6</f>
        <v>49000</v>
      </c>
      <c r="BG39" s="3">
        <f>Equipe!BF6</f>
        <v>49000</v>
      </c>
      <c r="BH39" s="3">
        <f>Equipe!BG6</f>
        <v>49000</v>
      </c>
      <c r="BI39" s="3">
        <f>Equipe!BH6</f>
        <v>49000</v>
      </c>
      <c r="BJ39" s="3">
        <f>Equipe!BI6</f>
        <v>49000</v>
      </c>
      <c r="BK39" s="3">
        <f>Equipe!BJ6</f>
        <v>49000</v>
      </c>
      <c r="BL39" s="3">
        <f>Equipe!BK6</f>
        <v>49000</v>
      </c>
      <c r="BM39" s="3">
        <f>Equipe!BL6</f>
        <v>49000</v>
      </c>
      <c r="BN39" s="3">
        <f>Equipe!BM6</f>
        <v>49000</v>
      </c>
      <c r="BO39" s="3">
        <f>Equipe!BN6</f>
        <v>49000</v>
      </c>
      <c r="BP39" s="3">
        <f>Equipe!BO6</f>
        <v>49000</v>
      </c>
      <c r="BQ39" s="3">
        <f>Equipe!BP6</f>
        <v>49000</v>
      </c>
    </row>
    <row r="40" spans="1:69" x14ac:dyDescent="0.25">
      <c r="A40" t="s">
        <v>45</v>
      </c>
      <c r="C40" s="3">
        <v>0</v>
      </c>
      <c r="D40" s="3">
        <v>0</v>
      </c>
      <c r="E40" s="3">
        <f>Equipe!D10</f>
        <v>1850</v>
      </c>
      <c r="F40" s="3">
        <f>Equipe!E10</f>
        <v>6850</v>
      </c>
      <c r="G40" s="3">
        <f>Equipe!F10</f>
        <v>6850</v>
      </c>
      <c r="H40" s="3">
        <f>Equipe!G10</f>
        <v>6850</v>
      </c>
      <c r="I40" s="3">
        <f>Equipe!H10</f>
        <v>6850</v>
      </c>
      <c r="J40" s="3">
        <f>Equipe!I10</f>
        <v>6850</v>
      </c>
      <c r="K40" s="3">
        <f>Equipe!J10</f>
        <v>6850</v>
      </c>
      <c r="L40" s="3">
        <f>Equipe!K10</f>
        <v>6850</v>
      </c>
      <c r="M40" s="3">
        <f>Equipe!L10</f>
        <v>6850</v>
      </c>
      <c r="N40" s="3">
        <f>Equipe!M10</f>
        <v>6850</v>
      </c>
      <c r="O40" s="3">
        <f>Equipe!N10</f>
        <v>6850</v>
      </c>
      <c r="P40" s="3">
        <f>Equipe!O10</f>
        <v>6850</v>
      </c>
      <c r="Q40" s="3">
        <f>Equipe!P10</f>
        <v>8850</v>
      </c>
      <c r="R40" s="3">
        <f>Equipe!Q10</f>
        <v>8850</v>
      </c>
      <c r="S40" s="3">
        <f>Equipe!R10</f>
        <v>8850</v>
      </c>
      <c r="T40" s="3">
        <f>Equipe!S10</f>
        <v>8850</v>
      </c>
      <c r="U40" s="3">
        <f>Equipe!T10</f>
        <v>8850</v>
      </c>
      <c r="V40" s="3">
        <f>Equipe!U10</f>
        <v>27850</v>
      </c>
      <c r="W40" s="3">
        <f>Equipe!V10</f>
        <v>27850</v>
      </c>
      <c r="X40" s="3">
        <f>Equipe!W10</f>
        <v>27850</v>
      </c>
      <c r="Y40" s="3">
        <f>Equipe!X10</f>
        <v>27850</v>
      </c>
      <c r="Z40" s="3">
        <f>Equipe!Y10</f>
        <v>27850</v>
      </c>
      <c r="AA40" s="3">
        <f>Equipe!Z10</f>
        <v>27850</v>
      </c>
      <c r="AB40" s="3">
        <f>Equipe!AA10</f>
        <v>27850</v>
      </c>
      <c r="AC40" s="3">
        <f>Equipe!AB10</f>
        <v>27850</v>
      </c>
      <c r="AD40" s="3">
        <f>Equipe!AC10</f>
        <v>27850</v>
      </c>
      <c r="AE40" s="3">
        <f>Equipe!AD10</f>
        <v>27850</v>
      </c>
      <c r="AF40" s="3">
        <f>Equipe!AE10</f>
        <v>27850</v>
      </c>
      <c r="AG40" s="3">
        <f>Equipe!AF10</f>
        <v>27850</v>
      </c>
      <c r="AH40" s="3">
        <f>Equipe!AG10</f>
        <v>27850</v>
      </c>
      <c r="AI40" s="3">
        <f>Equipe!AH10</f>
        <v>27850</v>
      </c>
      <c r="AJ40" s="3">
        <f>Equipe!AI10</f>
        <v>27850</v>
      </c>
      <c r="AK40" s="3">
        <f>Equipe!AJ10</f>
        <v>27850</v>
      </c>
      <c r="AL40" s="3">
        <f>Equipe!AK10</f>
        <v>27850</v>
      </c>
      <c r="AM40" s="3">
        <f>Equipe!AL10</f>
        <v>27850</v>
      </c>
      <c r="AN40" s="3">
        <f>Equipe!AM10</f>
        <v>27850</v>
      </c>
      <c r="AO40" s="3">
        <f>Equipe!AN10</f>
        <v>27850</v>
      </c>
      <c r="AP40" s="3">
        <f>Equipe!AO10</f>
        <v>27850</v>
      </c>
      <c r="AQ40" s="3">
        <f>Equipe!AP10</f>
        <v>27850</v>
      </c>
      <c r="AR40" s="3">
        <f>Equipe!AQ10</f>
        <v>27850</v>
      </c>
      <c r="AS40" s="3">
        <f>Equipe!AR10</f>
        <v>27850</v>
      </c>
      <c r="AT40" s="3">
        <f>Equipe!AS10</f>
        <v>27850</v>
      </c>
      <c r="AU40" s="3">
        <f>Equipe!AT10</f>
        <v>27850</v>
      </c>
      <c r="AV40" s="3">
        <f>Equipe!AU10</f>
        <v>27850</v>
      </c>
      <c r="AW40" s="3">
        <f>Equipe!AV10</f>
        <v>27850</v>
      </c>
      <c r="AX40" s="3">
        <f>Equipe!AW10</f>
        <v>27850</v>
      </c>
      <c r="AY40" s="3">
        <f>Equipe!AX10</f>
        <v>27850</v>
      </c>
      <c r="AZ40" s="3">
        <f>Equipe!AY10</f>
        <v>27850</v>
      </c>
      <c r="BA40" s="3">
        <f>Equipe!AZ10</f>
        <v>27850</v>
      </c>
      <c r="BB40" s="3">
        <f>Equipe!BA10</f>
        <v>27850</v>
      </c>
      <c r="BC40" s="3">
        <f>Equipe!BB10</f>
        <v>27850</v>
      </c>
      <c r="BD40" s="3">
        <f>Equipe!BC10</f>
        <v>27850</v>
      </c>
      <c r="BE40" s="3">
        <f>Equipe!BD10</f>
        <v>27850</v>
      </c>
      <c r="BF40" s="3">
        <f>Equipe!BE10</f>
        <v>27850</v>
      </c>
      <c r="BG40" s="3">
        <f>Equipe!BF10</f>
        <v>27850</v>
      </c>
      <c r="BH40" s="3">
        <f>Equipe!BG10</f>
        <v>27850</v>
      </c>
      <c r="BI40" s="3">
        <f>Equipe!BH10</f>
        <v>27850</v>
      </c>
      <c r="BJ40" s="3">
        <f>Equipe!BI10</f>
        <v>27850</v>
      </c>
      <c r="BK40" s="3">
        <f>Equipe!BJ10</f>
        <v>27850</v>
      </c>
      <c r="BL40" s="3">
        <f>Equipe!BK10</f>
        <v>27850</v>
      </c>
      <c r="BM40" s="3">
        <f>Equipe!BL10</f>
        <v>27850</v>
      </c>
      <c r="BN40" s="3">
        <f>Equipe!BM10</f>
        <v>27850</v>
      </c>
      <c r="BO40" s="3">
        <f>Equipe!BN10</f>
        <v>27850</v>
      </c>
      <c r="BP40" s="3">
        <f>Equipe!BO10</f>
        <v>27850</v>
      </c>
      <c r="BQ40" s="3">
        <f>Equipe!BP10</f>
        <v>27850</v>
      </c>
    </row>
    <row r="41" spans="1:69" x14ac:dyDescent="0.25">
      <c r="A41" t="s">
        <v>26</v>
      </c>
      <c r="C41" s="3">
        <v>0</v>
      </c>
      <c r="D41" s="3">
        <v>0</v>
      </c>
      <c r="E41" s="3">
        <f>Equipe!D14</f>
        <v>0</v>
      </c>
      <c r="F41" s="3">
        <f>Equipe!E14</f>
        <v>5000</v>
      </c>
      <c r="G41" s="3">
        <f>Equipe!F14</f>
        <v>5000</v>
      </c>
      <c r="H41" s="3">
        <f>Equipe!G14</f>
        <v>5000</v>
      </c>
      <c r="I41" s="3">
        <f>Equipe!H14</f>
        <v>5000</v>
      </c>
      <c r="J41" s="3">
        <f>Equipe!I14</f>
        <v>5000</v>
      </c>
      <c r="K41" s="3">
        <f>Equipe!J14</f>
        <v>5000</v>
      </c>
      <c r="L41" s="3">
        <f>Equipe!K14</f>
        <v>5000</v>
      </c>
      <c r="M41" s="3">
        <f>Equipe!L14</f>
        <v>13000</v>
      </c>
      <c r="N41" s="3">
        <f>Equipe!M14</f>
        <v>15000</v>
      </c>
      <c r="O41" s="3">
        <f>Equipe!N14</f>
        <v>15000</v>
      </c>
      <c r="P41" s="3">
        <f>Equipe!O14</f>
        <v>15000</v>
      </c>
      <c r="Q41" s="3">
        <f>Equipe!P14</f>
        <v>15000</v>
      </c>
      <c r="R41" s="3">
        <f>Equipe!Q14</f>
        <v>15000</v>
      </c>
      <c r="S41" s="3">
        <f>Equipe!R14</f>
        <v>15000</v>
      </c>
      <c r="T41" s="3">
        <f>Equipe!S14</f>
        <v>20000</v>
      </c>
      <c r="U41" s="3">
        <f>Equipe!T14</f>
        <v>20000</v>
      </c>
      <c r="V41" s="3">
        <f>Equipe!U14</f>
        <v>24000</v>
      </c>
      <c r="W41" s="3">
        <f>Equipe!V14</f>
        <v>24000</v>
      </c>
      <c r="X41" s="3">
        <f>Equipe!W14</f>
        <v>29000</v>
      </c>
      <c r="Y41" s="3">
        <f>Equipe!X14</f>
        <v>29000</v>
      </c>
      <c r="Z41" s="3">
        <f>Equipe!Y14</f>
        <v>29000</v>
      </c>
      <c r="AA41" s="3">
        <f>Equipe!Z14</f>
        <v>29000</v>
      </c>
      <c r="AB41" s="3">
        <f>Equipe!AA14</f>
        <v>29000</v>
      </c>
      <c r="AC41" s="3">
        <f>Equipe!AB14</f>
        <v>29000</v>
      </c>
      <c r="AD41" s="3">
        <f>Equipe!AC14</f>
        <v>29000</v>
      </c>
      <c r="AE41" s="3">
        <f>Equipe!AD14</f>
        <v>29000</v>
      </c>
      <c r="AF41" s="3">
        <f>Equipe!AE14</f>
        <v>29000</v>
      </c>
      <c r="AG41" s="3">
        <f>Equipe!AF14</f>
        <v>29000</v>
      </c>
      <c r="AH41" s="3">
        <f>Equipe!AG14</f>
        <v>29000</v>
      </c>
      <c r="AI41" s="3">
        <f>Equipe!AH14</f>
        <v>29000</v>
      </c>
      <c r="AJ41" s="3">
        <f>Equipe!AI14</f>
        <v>29000</v>
      </c>
      <c r="AK41" s="3">
        <f>Equipe!AJ14</f>
        <v>44000</v>
      </c>
      <c r="AL41" s="3">
        <f>Equipe!AK14</f>
        <v>44000</v>
      </c>
      <c r="AM41" s="3">
        <f>Equipe!AL14</f>
        <v>44000</v>
      </c>
      <c r="AN41" s="3">
        <f>Equipe!AM14</f>
        <v>44000</v>
      </c>
      <c r="AO41" s="3">
        <f>Equipe!AN14</f>
        <v>44000</v>
      </c>
      <c r="AP41" s="3">
        <f>Equipe!AO14</f>
        <v>44000</v>
      </c>
      <c r="AQ41" s="3">
        <f>Equipe!AP14</f>
        <v>44000</v>
      </c>
      <c r="AR41" s="3">
        <f>Equipe!AQ14</f>
        <v>44000</v>
      </c>
      <c r="AS41" s="3">
        <f>Equipe!AR14</f>
        <v>44000</v>
      </c>
      <c r="AT41" s="3">
        <f>Equipe!AS14</f>
        <v>44000</v>
      </c>
      <c r="AU41" s="3">
        <f>Equipe!AT14</f>
        <v>44000</v>
      </c>
      <c r="AV41" s="3">
        <f>Equipe!AU14</f>
        <v>44000</v>
      </c>
      <c r="AW41" s="3">
        <f>Equipe!AV14</f>
        <v>44000</v>
      </c>
      <c r="AX41" s="3">
        <f>Equipe!AW14</f>
        <v>44000</v>
      </c>
      <c r="AY41" s="3">
        <f>Equipe!AX14</f>
        <v>44000</v>
      </c>
      <c r="AZ41" s="3">
        <f>Equipe!AY14</f>
        <v>44000</v>
      </c>
      <c r="BA41" s="3">
        <f>Equipe!AZ14</f>
        <v>44000</v>
      </c>
      <c r="BB41" s="3">
        <f>Equipe!BA14</f>
        <v>44000</v>
      </c>
      <c r="BC41" s="3">
        <f>Equipe!BB14</f>
        <v>44000</v>
      </c>
      <c r="BD41" s="3">
        <f>Equipe!BC14</f>
        <v>44000</v>
      </c>
      <c r="BE41" s="3">
        <f>Equipe!BD14</f>
        <v>44000</v>
      </c>
      <c r="BF41" s="3">
        <f>Equipe!BE14</f>
        <v>44000</v>
      </c>
      <c r="BG41" s="3">
        <f>Equipe!BF14</f>
        <v>44000</v>
      </c>
      <c r="BH41" s="3">
        <f>Equipe!BG14</f>
        <v>44000</v>
      </c>
      <c r="BI41" s="3">
        <f>Equipe!BH14</f>
        <v>44000</v>
      </c>
      <c r="BJ41" s="3">
        <f>Equipe!BI14</f>
        <v>44000</v>
      </c>
      <c r="BK41" s="3">
        <f>Equipe!BJ14</f>
        <v>44000</v>
      </c>
      <c r="BL41" s="3">
        <f>Equipe!BK14</f>
        <v>44000</v>
      </c>
      <c r="BM41" s="3">
        <f>Equipe!BL14</f>
        <v>44000</v>
      </c>
      <c r="BN41" s="3">
        <f>Equipe!BM14</f>
        <v>44000</v>
      </c>
      <c r="BO41" s="3">
        <f>Equipe!BN14</f>
        <v>44000</v>
      </c>
      <c r="BP41" s="3">
        <f>Equipe!BO14</f>
        <v>44000</v>
      </c>
      <c r="BQ41" s="3">
        <f>Equipe!BP14</f>
        <v>44000</v>
      </c>
    </row>
    <row r="42" spans="1:69" x14ac:dyDescent="0.25">
      <c r="A42" t="s">
        <v>53</v>
      </c>
      <c r="C42" s="3"/>
      <c r="D42" s="3"/>
      <c r="E42" s="3">
        <f>Equipe!D18</f>
        <v>0</v>
      </c>
      <c r="F42" s="3">
        <f>Equipe!E18</f>
        <v>0</v>
      </c>
      <c r="G42" s="3">
        <f>Equipe!F18</f>
        <v>5000</v>
      </c>
      <c r="H42" s="3">
        <f>Equipe!G18</f>
        <v>5000</v>
      </c>
      <c r="I42" s="3">
        <f>Equipe!H18</f>
        <v>5000</v>
      </c>
      <c r="J42" s="3">
        <f>Equipe!I18</f>
        <v>15000</v>
      </c>
      <c r="K42" s="3">
        <f>Equipe!J18</f>
        <v>15000</v>
      </c>
      <c r="L42" s="3">
        <f>Equipe!K18</f>
        <v>15000</v>
      </c>
      <c r="M42" s="3">
        <f>Equipe!L18</f>
        <v>15000</v>
      </c>
      <c r="N42" s="3">
        <f>Equipe!M18</f>
        <v>15000</v>
      </c>
      <c r="O42" s="3">
        <f>Equipe!N18</f>
        <v>15000</v>
      </c>
      <c r="P42" s="3">
        <f>Equipe!O18</f>
        <v>15000</v>
      </c>
      <c r="Q42" s="3">
        <f>Equipe!P18</f>
        <v>17000</v>
      </c>
      <c r="R42" s="3">
        <f>Equipe!Q18</f>
        <v>22000</v>
      </c>
      <c r="S42" s="3">
        <f>Equipe!R18</f>
        <v>22000</v>
      </c>
      <c r="T42" s="3">
        <f>Equipe!S18</f>
        <v>22000</v>
      </c>
      <c r="U42" s="3">
        <f>Equipe!T18</f>
        <v>22000</v>
      </c>
      <c r="V42" s="3">
        <f>Equipe!U18</f>
        <v>27000</v>
      </c>
      <c r="W42" s="3">
        <f>Equipe!V18</f>
        <v>27000</v>
      </c>
      <c r="X42" s="3">
        <f>Equipe!W18</f>
        <v>27000</v>
      </c>
      <c r="Y42" s="3">
        <f>Equipe!X18</f>
        <v>27000</v>
      </c>
      <c r="Z42" s="3">
        <f>Equipe!Y18</f>
        <v>27000</v>
      </c>
      <c r="AA42" s="3">
        <f>Equipe!Z18</f>
        <v>27000</v>
      </c>
      <c r="AB42" s="3">
        <f>Equipe!AA18</f>
        <v>27000</v>
      </c>
      <c r="AC42" s="3">
        <f>Equipe!AB18</f>
        <v>27000</v>
      </c>
      <c r="AD42" s="3">
        <f>Equipe!AC18</f>
        <v>27000</v>
      </c>
      <c r="AE42" s="3">
        <f>Equipe!AD18</f>
        <v>27000</v>
      </c>
      <c r="AF42" s="3">
        <f>Equipe!AE18</f>
        <v>27000</v>
      </c>
      <c r="AG42" s="3">
        <f>Equipe!AF18</f>
        <v>27000</v>
      </c>
      <c r="AH42" s="3">
        <f>Equipe!AG18</f>
        <v>27000</v>
      </c>
      <c r="AI42" s="3">
        <f>Equipe!AH18</f>
        <v>27000</v>
      </c>
      <c r="AJ42" s="3">
        <f>Equipe!AI18</f>
        <v>27000</v>
      </c>
      <c r="AK42" s="3">
        <f>Equipe!AJ18</f>
        <v>27000</v>
      </c>
      <c r="AL42" s="3">
        <f>Equipe!AK18</f>
        <v>27000</v>
      </c>
      <c r="AM42" s="3">
        <f>Equipe!AL18</f>
        <v>27000</v>
      </c>
      <c r="AN42" s="3">
        <f>Equipe!AM18</f>
        <v>27000</v>
      </c>
      <c r="AO42" s="3">
        <f>Equipe!AN18</f>
        <v>27000</v>
      </c>
      <c r="AP42" s="3">
        <f>Equipe!AO18</f>
        <v>27000</v>
      </c>
      <c r="AQ42" s="3">
        <f>Equipe!AP18</f>
        <v>27000</v>
      </c>
      <c r="AR42" s="3">
        <f>Equipe!AQ18</f>
        <v>27000</v>
      </c>
      <c r="AS42" s="3">
        <f>Equipe!AR18</f>
        <v>27000</v>
      </c>
      <c r="AT42" s="3">
        <f>Equipe!AS18</f>
        <v>27000</v>
      </c>
      <c r="AU42" s="3">
        <f>Equipe!AT18</f>
        <v>27000</v>
      </c>
      <c r="AV42" s="3">
        <f>Equipe!AU18</f>
        <v>27000</v>
      </c>
      <c r="AW42" s="3">
        <f>Equipe!AV18</f>
        <v>27000</v>
      </c>
      <c r="AX42" s="3">
        <f>Equipe!AW18</f>
        <v>27000</v>
      </c>
      <c r="AY42" s="3">
        <f>Equipe!AX18</f>
        <v>27000</v>
      </c>
      <c r="AZ42" s="3">
        <f>Equipe!AY18</f>
        <v>27000</v>
      </c>
      <c r="BA42" s="3">
        <f>Equipe!AZ18</f>
        <v>27000</v>
      </c>
      <c r="BB42" s="3">
        <f>Equipe!BA18</f>
        <v>27000</v>
      </c>
      <c r="BC42" s="3">
        <f>Equipe!BB18</f>
        <v>27000</v>
      </c>
      <c r="BD42" s="3">
        <f>Equipe!BC18</f>
        <v>27000</v>
      </c>
      <c r="BE42" s="3">
        <f>Equipe!BD18</f>
        <v>27000</v>
      </c>
      <c r="BF42" s="3">
        <f>Equipe!BE18</f>
        <v>27000</v>
      </c>
      <c r="BG42" s="3">
        <f>Equipe!BF18</f>
        <v>27000</v>
      </c>
      <c r="BH42" s="3">
        <f>Equipe!BG18</f>
        <v>27000</v>
      </c>
      <c r="BI42" s="3">
        <f>Equipe!BH18</f>
        <v>27000</v>
      </c>
      <c r="BJ42" s="3">
        <f>Equipe!BI18</f>
        <v>27000</v>
      </c>
      <c r="BK42" s="3">
        <f>Equipe!BJ18</f>
        <v>27000</v>
      </c>
      <c r="BL42" s="3">
        <f>Equipe!BK18</f>
        <v>27000</v>
      </c>
      <c r="BM42" s="3">
        <f>Equipe!BL18</f>
        <v>27000</v>
      </c>
      <c r="BN42" s="3">
        <f>Equipe!BM18</f>
        <v>27000</v>
      </c>
      <c r="BO42" s="3">
        <f>Equipe!BN18</f>
        <v>27000</v>
      </c>
      <c r="BP42" s="3">
        <f>Equipe!BO18</f>
        <v>27000</v>
      </c>
      <c r="BQ42" s="3">
        <f>Equipe!BP18</f>
        <v>27000</v>
      </c>
    </row>
    <row r="43" spans="1:69" s="8" customFormat="1" ht="15.75" x14ac:dyDescent="0.25">
      <c r="A43" s="8" t="s">
        <v>28</v>
      </c>
      <c r="C43" s="9">
        <f t="shared" ref="C43:W43" si="43">SUM(C44:C53)</f>
        <v>779.5</v>
      </c>
      <c r="D43" s="9">
        <f t="shared" si="43"/>
        <v>2169.17</v>
      </c>
      <c r="E43" s="9">
        <f t="shared" si="43"/>
        <v>3032.9999999999995</v>
      </c>
      <c r="F43" s="9">
        <f t="shared" si="43"/>
        <v>4365.8200000000006</v>
      </c>
      <c r="G43" s="9">
        <f t="shared" si="43"/>
        <v>4365.8200000000006</v>
      </c>
      <c r="H43" s="9">
        <f t="shared" si="43"/>
        <v>4365.8200000000006</v>
      </c>
      <c r="I43" s="9">
        <f t="shared" si="43"/>
        <v>4365.8200000000006</v>
      </c>
      <c r="J43" s="9">
        <f t="shared" si="43"/>
        <v>4365.8200000000006</v>
      </c>
      <c r="K43" s="9">
        <f t="shared" si="43"/>
        <v>4365.8200000000006</v>
      </c>
      <c r="L43" s="9">
        <f t="shared" si="43"/>
        <v>4365.8200000000006</v>
      </c>
      <c r="M43" s="9">
        <f t="shared" si="43"/>
        <v>4365.8200000000006</v>
      </c>
      <c r="N43" s="9">
        <f t="shared" si="43"/>
        <v>4365.8200000000006</v>
      </c>
      <c r="O43" s="9">
        <f t="shared" si="43"/>
        <v>4365.8200000000006</v>
      </c>
      <c r="P43" s="9">
        <f t="shared" si="43"/>
        <v>4365.8200000000006</v>
      </c>
      <c r="Q43" s="9">
        <f t="shared" si="43"/>
        <v>4365.8200000000006</v>
      </c>
      <c r="R43" s="9">
        <f t="shared" si="43"/>
        <v>4365.8200000000006</v>
      </c>
      <c r="S43" s="9">
        <f t="shared" si="43"/>
        <v>4365.8200000000006</v>
      </c>
      <c r="T43" s="9">
        <f t="shared" si="43"/>
        <v>4365.8200000000006</v>
      </c>
      <c r="U43" s="9">
        <f t="shared" si="43"/>
        <v>4365.8200000000006</v>
      </c>
      <c r="V43" s="9">
        <f t="shared" si="43"/>
        <v>4365.8200000000006</v>
      </c>
      <c r="W43" s="9">
        <f t="shared" si="43"/>
        <v>4365.8200000000006</v>
      </c>
      <c r="X43" s="9">
        <f t="shared" ref="X43:BQ43" si="44">SUM(X44:X53)</f>
        <v>4365.8200000000006</v>
      </c>
      <c r="Y43" s="9">
        <f t="shared" si="44"/>
        <v>4365.8200000000006</v>
      </c>
      <c r="Z43" s="9">
        <f t="shared" si="44"/>
        <v>4365.8200000000006</v>
      </c>
      <c r="AA43" s="9">
        <f t="shared" si="44"/>
        <v>4365.8200000000006</v>
      </c>
      <c r="AB43" s="9">
        <f t="shared" si="44"/>
        <v>4365.8200000000006</v>
      </c>
      <c r="AC43" s="9">
        <f t="shared" si="44"/>
        <v>4365.8200000000006</v>
      </c>
      <c r="AD43" s="9">
        <f t="shared" si="44"/>
        <v>4365.8200000000006</v>
      </c>
      <c r="AE43" s="9">
        <f t="shared" si="44"/>
        <v>4365.8200000000006</v>
      </c>
      <c r="AF43" s="9">
        <f t="shared" si="44"/>
        <v>4365.8200000000006</v>
      </c>
      <c r="AG43" s="9">
        <f t="shared" si="44"/>
        <v>4365.8200000000006</v>
      </c>
      <c r="AH43" s="9">
        <f t="shared" si="44"/>
        <v>4365.8200000000006</v>
      </c>
      <c r="AI43" s="9">
        <f t="shared" si="44"/>
        <v>4365.8200000000006</v>
      </c>
      <c r="AJ43" s="9">
        <f t="shared" si="44"/>
        <v>4365.8200000000006</v>
      </c>
      <c r="AK43" s="9">
        <f t="shared" si="44"/>
        <v>4365.8200000000006</v>
      </c>
      <c r="AL43" s="9">
        <f t="shared" si="44"/>
        <v>4365.8200000000006</v>
      </c>
      <c r="AM43" s="9">
        <f t="shared" si="44"/>
        <v>4365.8200000000006</v>
      </c>
      <c r="AN43" s="9">
        <f t="shared" si="44"/>
        <v>4365.8200000000006</v>
      </c>
      <c r="AO43" s="9">
        <f t="shared" si="44"/>
        <v>4365.8200000000006</v>
      </c>
      <c r="AP43" s="9">
        <f t="shared" si="44"/>
        <v>4365.8200000000006</v>
      </c>
      <c r="AQ43" s="9">
        <f t="shared" si="44"/>
        <v>4365.8200000000006</v>
      </c>
      <c r="AR43" s="9">
        <f t="shared" si="44"/>
        <v>4365.8200000000006</v>
      </c>
      <c r="AS43" s="9">
        <f t="shared" si="44"/>
        <v>4365.8200000000006</v>
      </c>
      <c r="AT43" s="9">
        <f t="shared" si="44"/>
        <v>4365.8200000000006</v>
      </c>
      <c r="AU43" s="9">
        <f t="shared" si="44"/>
        <v>4365.8200000000006</v>
      </c>
      <c r="AV43" s="9">
        <f t="shared" si="44"/>
        <v>4365.8200000000006</v>
      </c>
      <c r="AW43" s="9">
        <f t="shared" si="44"/>
        <v>4365.8200000000006</v>
      </c>
      <c r="AX43" s="9">
        <f t="shared" si="44"/>
        <v>4365.8200000000006</v>
      </c>
      <c r="AY43" s="9">
        <f t="shared" si="44"/>
        <v>4365.8200000000006</v>
      </c>
      <c r="AZ43" s="9">
        <f t="shared" si="44"/>
        <v>4365.8200000000006</v>
      </c>
      <c r="BA43" s="9">
        <f t="shared" si="44"/>
        <v>4365.8200000000006</v>
      </c>
      <c r="BB43" s="9">
        <f t="shared" si="44"/>
        <v>4365.8200000000006</v>
      </c>
      <c r="BC43" s="9">
        <f t="shared" si="44"/>
        <v>4365.8200000000006</v>
      </c>
      <c r="BD43" s="9">
        <f t="shared" si="44"/>
        <v>4365.8200000000006</v>
      </c>
      <c r="BE43" s="9">
        <f t="shared" si="44"/>
        <v>4365.8200000000006</v>
      </c>
      <c r="BF43" s="9">
        <f t="shared" si="44"/>
        <v>4365.8200000000006</v>
      </c>
      <c r="BG43" s="9">
        <f t="shared" si="44"/>
        <v>4365.8200000000006</v>
      </c>
      <c r="BH43" s="9">
        <f t="shared" si="44"/>
        <v>4365.8200000000006</v>
      </c>
      <c r="BI43" s="9">
        <f t="shared" si="44"/>
        <v>4365.8200000000006</v>
      </c>
      <c r="BJ43" s="9">
        <f t="shared" si="44"/>
        <v>4365.8200000000006</v>
      </c>
      <c r="BK43" s="9">
        <f t="shared" si="44"/>
        <v>4365.8200000000006</v>
      </c>
      <c r="BL43" s="9">
        <f t="shared" si="44"/>
        <v>4365.8200000000006</v>
      </c>
      <c r="BM43" s="9">
        <f t="shared" si="44"/>
        <v>4365.8200000000006</v>
      </c>
      <c r="BN43" s="9">
        <f t="shared" si="44"/>
        <v>4365.8200000000006</v>
      </c>
      <c r="BO43" s="9">
        <f t="shared" si="44"/>
        <v>4365.8200000000006</v>
      </c>
      <c r="BP43" s="9">
        <f t="shared" si="44"/>
        <v>4365.8200000000006</v>
      </c>
      <c r="BQ43" s="9">
        <f t="shared" si="44"/>
        <v>4365.8200000000006</v>
      </c>
    </row>
    <row r="44" spans="1:69" x14ac:dyDescent="0.25">
      <c r="A44" t="s">
        <v>29</v>
      </c>
      <c r="C44" s="3">
        <v>99.9</v>
      </c>
      <c r="D44" s="3">
        <v>99.9</v>
      </c>
      <c r="E44" s="3">
        <v>99.9</v>
      </c>
      <c r="F44" s="3">
        <v>99.9</v>
      </c>
      <c r="G44" s="3">
        <v>99.9</v>
      </c>
      <c r="H44" s="3">
        <v>99.9</v>
      </c>
      <c r="I44" s="3">
        <v>99.9</v>
      </c>
      <c r="J44" s="3">
        <v>99.9</v>
      </c>
      <c r="K44" s="3">
        <v>99.9</v>
      </c>
      <c r="L44" s="3">
        <v>99.9</v>
      </c>
      <c r="M44" s="3">
        <v>99.9</v>
      </c>
      <c r="N44" s="3">
        <v>99.9</v>
      </c>
      <c r="O44" s="3">
        <v>99.9</v>
      </c>
      <c r="P44" s="3">
        <v>99.9</v>
      </c>
      <c r="Q44" s="3">
        <v>99.9</v>
      </c>
      <c r="R44" s="3">
        <v>99.9</v>
      </c>
      <c r="S44" s="3">
        <v>99.9</v>
      </c>
      <c r="T44" s="3">
        <v>99.9</v>
      </c>
      <c r="U44" s="3">
        <v>99.9</v>
      </c>
      <c r="V44" s="3">
        <v>99.9</v>
      </c>
      <c r="W44" s="3">
        <v>99.9</v>
      </c>
      <c r="X44" s="3">
        <v>99.9</v>
      </c>
      <c r="Y44" s="3">
        <v>99.9</v>
      </c>
      <c r="Z44" s="3">
        <v>99.9</v>
      </c>
      <c r="AA44" s="3">
        <v>99.9</v>
      </c>
      <c r="AB44" s="3">
        <v>99.9</v>
      </c>
      <c r="AC44" s="3">
        <v>99.9</v>
      </c>
      <c r="AD44" s="3">
        <v>99.9</v>
      </c>
      <c r="AE44" s="3">
        <v>99.9</v>
      </c>
      <c r="AF44" s="3">
        <v>99.9</v>
      </c>
      <c r="AG44" s="3">
        <v>99.9</v>
      </c>
      <c r="AH44" s="3">
        <v>99.9</v>
      </c>
      <c r="AI44" s="3">
        <v>99.9</v>
      </c>
      <c r="AJ44" s="3">
        <v>99.9</v>
      </c>
      <c r="AK44" s="3">
        <v>99.9</v>
      </c>
      <c r="AL44" s="3">
        <v>99.9</v>
      </c>
      <c r="AM44" s="3">
        <v>99.9</v>
      </c>
      <c r="AN44" s="3">
        <v>99.9</v>
      </c>
      <c r="AO44" s="3">
        <v>99.9</v>
      </c>
      <c r="AP44" s="3">
        <v>99.9</v>
      </c>
      <c r="AQ44" s="3">
        <v>99.9</v>
      </c>
      <c r="AR44" s="3">
        <v>99.9</v>
      </c>
      <c r="AS44" s="3">
        <v>99.9</v>
      </c>
      <c r="AT44" s="3">
        <v>99.9</v>
      </c>
      <c r="AU44" s="3">
        <v>99.9</v>
      </c>
      <c r="AV44" s="3">
        <v>99.9</v>
      </c>
      <c r="AW44" s="3">
        <v>99.9</v>
      </c>
      <c r="AX44" s="3">
        <v>99.9</v>
      </c>
      <c r="AY44" s="3">
        <v>99.9</v>
      </c>
      <c r="AZ44" s="3">
        <v>99.9</v>
      </c>
      <c r="BA44" s="3">
        <v>99.9</v>
      </c>
      <c r="BB44" s="3">
        <v>99.9</v>
      </c>
      <c r="BC44" s="3">
        <v>99.9</v>
      </c>
      <c r="BD44" s="3">
        <v>99.9</v>
      </c>
      <c r="BE44" s="3">
        <v>99.9</v>
      </c>
      <c r="BF44" s="3">
        <v>99.9</v>
      </c>
      <c r="BG44" s="3">
        <v>99.9</v>
      </c>
      <c r="BH44" s="3">
        <v>99.9</v>
      </c>
      <c r="BI44" s="3">
        <v>99.9</v>
      </c>
      <c r="BJ44" s="3">
        <v>99.9</v>
      </c>
      <c r="BK44" s="3">
        <v>99.9</v>
      </c>
      <c r="BL44" s="3">
        <v>99.9</v>
      </c>
      <c r="BM44" s="3">
        <v>99.9</v>
      </c>
      <c r="BN44" s="3">
        <v>99.9</v>
      </c>
      <c r="BO44" s="3">
        <v>99.9</v>
      </c>
      <c r="BP44" s="3">
        <v>99.9</v>
      </c>
      <c r="BQ44" s="3">
        <v>99.9</v>
      </c>
    </row>
    <row r="45" spans="1:69" x14ac:dyDescent="0.25">
      <c r="A45" t="s">
        <v>30</v>
      </c>
      <c r="C45" s="3">
        <v>109.13</v>
      </c>
      <c r="D45" s="3">
        <v>26.46</v>
      </c>
      <c r="E45" s="3">
        <v>60.3</v>
      </c>
      <c r="F45" s="3">
        <v>60.3</v>
      </c>
      <c r="G45" s="3">
        <v>60.3</v>
      </c>
      <c r="H45" s="3">
        <v>60.3</v>
      </c>
      <c r="I45" s="3">
        <v>60.3</v>
      </c>
      <c r="J45" s="3">
        <v>60.3</v>
      </c>
      <c r="K45" s="3">
        <v>60.3</v>
      </c>
      <c r="L45" s="3">
        <v>60.3</v>
      </c>
      <c r="M45" s="3">
        <v>60.3</v>
      </c>
      <c r="N45" s="3">
        <v>60.3</v>
      </c>
      <c r="O45" s="3">
        <v>60.3</v>
      </c>
      <c r="P45" s="3">
        <v>60.3</v>
      </c>
      <c r="Q45" s="3">
        <v>60.3</v>
      </c>
      <c r="R45" s="3">
        <v>60.3</v>
      </c>
      <c r="S45" s="3">
        <v>60.3</v>
      </c>
      <c r="T45" s="3">
        <v>60.3</v>
      </c>
      <c r="U45" s="3">
        <v>60.3</v>
      </c>
      <c r="V45" s="3">
        <v>60.3</v>
      </c>
      <c r="W45" s="3">
        <v>60.3</v>
      </c>
      <c r="X45" s="3">
        <v>60.3</v>
      </c>
      <c r="Y45" s="3">
        <v>60.3</v>
      </c>
      <c r="Z45" s="3">
        <v>60.3</v>
      </c>
      <c r="AA45" s="3">
        <v>60.3</v>
      </c>
      <c r="AB45" s="3">
        <v>60.3</v>
      </c>
      <c r="AC45" s="3">
        <v>60.3</v>
      </c>
      <c r="AD45" s="3">
        <v>60.3</v>
      </c>
      <c r="AE45" s="3">
        <v>60.3</v>
      </c>
      <c r="AF45" s="3">
        <v>60.3</v>
      </c>
      <c r="AG45" s="3">
        <v>60.3</v>
      </c>
      <c r="AH45" s="3">
        <v>60.3</v>
      </c>
      <c r="AI45" s="3">
        <v>60.3</v>
      </c>
      <c r="AJ45" s="3">
        <v>60.3</v>
      </c>
      <c r="AK45" s="3">
        <v>60.3</v>
      </c>
      <c r="AL45" s="3">
        <v>60.3</v>
      </c>
      <c r="AM45" s="3">
        <v>60.3</v>
      </c>
      <c r="AN45" s="3">
        <v>60.3</v>
      </c>
      <c r="AO45" s="3">
        <v>60.3</v>
      </c>
      <c r="AP45" s="3">
        <v>60.3</v>
      </c>
      <c r="AQ45" s="3">
        <v>60.3</v>
      </c>
      <c r="AR45" s="3">
        <v>60.3</v>
      </c>
      <c r="AS45" s="3">
        <v>60.3</v>
      </c>
      <c r="AT45" s="3">
        <v>60.3</v>
      </c>
      <c r="AU45" s="3">
        <v>60.3</v>
      </c>
      <c r="AV45" s="3">
        <v>60.3</v>
      </c>
      <c r="AW45" s="3">
        <v>60.3</v>
      </c>
      <c r="AX45" s="3">
        <v>60.3</v>
      </c>
      <c r="AY45" s="3">
        <v>60.3</v>
      </c>
      <c r="AZ45" s="3">
        <v>60.3</v>
      </c>
      <c r="BA45" s="3">
        <v>60.3</v>
      </c>
      <c r="BB45" s="3">
        <v>60.3</v>
      </c>
      <c r="BC45" s="3">
        <v>60.3</v>
      </c>
      <c r="BD45" s="3">
        <v>60.3</v>
      </c>
      <c r="BE45" s="3">
        <v>60.3</v>
      </c>
      <c r="BF45" s="3">
        <v>60.3</v>
      </c>
      <c r="BG45" s="3">
        <v>60.3</v>
      </c>
      <c r="BH45" s="3">
        <v>60.3</v>
      </c>
      <c r="BI45" s="3">
        <v>60.3</v>
      </c>
      <c r="BJ45" s="3">
        <v>60.3</v>
      </c>
      <c r="BK45" s="3">
        <v>60.3</v>
      </c>
      <c r="BL45" s="3">
        <v>60.3</v>
      </c>
      <c r="BM45" s="3">
        <v>60.3</v>
      </c>
      <c r="BN45" s="3">
        <v>60.3</v>
      </c>
      <c r="BO45" s="3">
        <v>60.3</v>
      </c>
      <c r="BP45" s="3">
        <v>60.3</v>
      </c>
      <c r="BQ45" s="3">
        <v>60.3</v>
      </c>
    </row>
    <row r="46" spans="1:69" x14ac:dyDescent="0.25">
      <c r="A46" t="s">
        <v>31</v>
      </c>
      <c r="C46" s="3">
        <v>150.55000000000001</v>
      </c>
      <c r="D46" s="3">
        <v>146.68</v>
      </c>
      <c r="E46" s="3">
        <v>0</v>
      </c>
      <c r="F46" s="3">
        <v>146.68</v>
      </c>
      <c r="G46" s="3">
        <v>146.68</v>
      </c>
      <c r="H46" s="3">
        <v>146.68</v>
      </c>
      <c r="I46" s="3">
        <v>146.68</v>
      </c>
      <c r="J46" s="3">
        <v>146.68</v>
      </c>
      <c r="K46" s="3">
        <v>146.68</v>
      </c>
      <c r="L46" s="3">
        <v>146.68</v>
      </c>
      <c r="M46" s="3">
        <v>146.68</v>
      </c>
      <c r="N46" s="3">
        <v>146.68</v>
      </c>
      <c r="O46" s="3">
        <v>146.68</v>
      </c>
      <c r="P46" s="3">
        <v>146.68</v>
      </c>
      <c r="Q46" s="3">
        <v>146.68</v>
      </c>
      <c r="R46" s="3">
        <v>146.68</v>
      </c>
      <c r="S46" s="3">
        <v>146.68</v>
      </c>
      <c r="T46" s="3">
        <v>146.68</v>
      </c>
      <c r="U46" s="3">
        <v>146.68</v>
      </c>
      <c r="V46" s="3">
        <v>146.68</v>
      </c>
      <c r="W46" s="3">
        <v>146.68</v>
      </c>
      <c r="X46" s="3">
        <v>146.68</v>
      </c>
      <c r="Y46" s="3">
        <v>146.68</v>
      </c>
      <c r="Z46" s="3">
        <v>146.68</v>
      </c>
      <c r="AA46" s="3">
        <v>146.68</v>
      </c>
      <c r="AB46" s="3">
        <v>146.68</v>
      </c>
      <c r="AC46" s="3">
        <v>146.68</v>
      </c>
      <c r="AD46" s="3">
        <v>146.68</v>
      </c>
      <c r="AE46" s="3">
        <v>146.68</v>
      </c>
      <c r="AF46" s="3">
        <v>146.68</v>
      </c>
      <c r="AG46" s="3">
        <v>146.68</v>
      </c>
      <c r="AH46" s="3">
        <v>146.68</v>
      </c>
      <c r="AI46" s="3">
        <v>146.68</v>
      </c>
      <c r="AJ46" s="3">
        <v>146.68</v>
      </c>
      <c r="AK46" s="3">
        <v>146.68</v>
      </c>
      <c r="AL46" s="3">
        <v>146.68</v>
      </c>
      <c r="AM46" s="3">
        <v>146.68</v>
      </c>
      <c r="AN46" s="3">
        <v>146.68</v>
      </c>
      <c r="AO46" s="3">
        <v>146.68</v>
      </c>
      <c r="AP46" s="3">
        <v>146.68</v>
      </c>
      <c r="AQ46" s="3">
        <v>146.68</v>
      </c>
      <c r="AR46" s="3">
        <v>146.68</v>
      </c>
      <c r="AS46" s="3">
        <v>146.68</v>
      </c>
      <c r="AT46" s="3">
        <v>146.68</v>
      </c>
      <c r="AU46" s="3">
        <v>146.68</v>
      </c>
      <c r="AV46" s="3">
        <v>146.68</v>
      </c>
      <c r="AW46" s="3">
        <v>146.68</v>
      </c>
      <c r="AX46" s="3">
        <v>146.68</v>
      </c>
      <c r="AY46" s="3">
        <v>146.68</v>
      </c>
      <c r="AZ46" s="3">
        <v>146.68</v>
      </c>
      <c r="BA46" s="3">
        <v>146.68</v>
      </c>
      <c r="BB46" s="3">
        <v>146.68</v>
      </c>
      <c r="BC46" s="3">
        <v>146.68</v>
      </c>
      <c r="BD46" s="3">
        <v>146.68</v>
      </c>
      <c r="BE46" s="3">
        <v>146.68</v>
      </c>
      <c r="BF46" s="3">
        <v>146.68</v>
      </c>
      <c r="BG46" s="3">
        <v>146.68</v>
      </c>
      <c r="BH46" s="3">
        <v>146.68</v>
      </c>
      <c r="BI46" s="3">
        <v>146.68</v>
      </c>
      <c r="BJ46" s="3">
        <v>146.68</v>
      </c>
      <c r="BK46" s="3">
        <v>146.68</v>
      </c>
      <c r="BL46" s="3">
        <v>146.68</v>
      </c>
      <c r="BM46" s="3">
        <v>146.68</v>
      </c>
      <c r="BN46" s="3">
        <v>146.68</v>
      </c>
      <c r="BO46" s="3">
        <v>146.68</v>
      </c>
      <c r="BP46" s="3">
        <v>146.68</v>
      </c>
      <c r="BQ46" s="3">
        <v>146.68</v>
      </c>
    </row>
    <row r="47" spans="1:69" x14ac:dyDescent="0.25">
      <c r="A47" t="s">
        <v>32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</row>
    <row r="48" spans="1:69" x14ac:dyDescent="0.25">
      <c r="A48" t="s">
        <v>33</v>
      </c>
      <c r="C48" s="3">
        <v>3.74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</row>
    <row r="49" spans="1:69" x14ac:dyDescent="0.25">
      <c r="A49" t="s">
        <v>34</v>
      </c>
      <c r="C49" s="3">
        <v>295.26</v>
      </c>
      <c r="D49" s="3">
        <v>441.04</v>
      </c>
      <c r="E49" s="3">
        <v>2250.25</v>
      </c>
      <c r="F49" s="3">
        <v>2250.25</v>
      </c>
      <c r="G49" s="3">
        <v>2250.25</v>
      </c>
      <c r="H49" s="3">
        <v>2250.25</v>
      </c>
      <c r="I49" s="3">
        <v>2250.25</v>
      </c>
      <c r="J49" s="3">
        <v>2250.25</v>
      </c>
      <c r="K49" s="3">
        <v>2250.25</v>
      </c>
      <c r="L49" s="3">
        <v>2250.25</v>
      </c>
      <c r="M49" s="3">
        <v>2250.25</v>
      </c>
      <c r="N49" s="3">
        <v>2250.25</v>
      </c>
      <c r="O49" s="3">
        <v>2250.25</v>
      </c>
      <c r="P49" s="3">
        <v>2250.25</v>
      </c>
      <c r="Q49" s="3">
        <v>2250.25</v>
      </c>
      <c r="R49" s="3">
        <v>2250.25</v>
      </c>
      <c r="S49" s="3">
        <v>2250.25</v>
      </c>
      <c r="T49" s="3">
        <v>2250.25</v>
      </c>
      <c r="U49" s="3">
        <v>2250.25</v>
      </c>
      <c r="V49" s="3">
        <v>2250.25</v>
      </c>
      <c r="W49" s="3">
        <v>2250.25</v>
      </c>
      <c r="X49" s="3">
        <v>2250.25</v>
      </c>
      <c r="Y49" s="3">
        <v>2250.25</v>
      </c>
      <c r="Z49" s="3">
        <v>2250.25</v>
      </c>
      <c r="AA49" s="3">
        <v>2250.25</v>
      </c>
      <c r="AB49" s="3">
        <v>2250.25</v>
      </c>
      <c r="AC49" s="3">
        <v>2250.25</v>
      </c>
      <c r="AD49" s="3">
        <v>2250.25</v>
      </c>
      <c r="AE49" s="3">
        <v>2250.25</v>
      </c>
      <c r="AF49" s="3">
        <v>2250.25</v>
      </c>
      <c r="AG49" s="3">
        <v>2250.25</v>
      </c>
      <c r="AH49" s="3">
        <v>2250.25</v>
      </c>
      <c r="AI49" s="3">
        <v>2250.25</v>
      </c>
      <c r="AJ49" s="3">
        <v>2250.25</v>
      </c>
      <c r="AK49" s="3">
        <v>2250.25</v>
      </c>
      <c r="AL49" s="3">
        <v>2250.25</v>
      </c>
      <c r="AM49" s="3">
        <v>2250.25</v>
      </c>
      <c r="AN49" s="3">
        <v>2250.25</v>
      </c>
      <c r="AO49" s="3">
        <v>2250.25</v>
      </c>
      <c r="AP49" s="3">
        <v>2250.25</v>
      </c>
      <c r="AQ49" s="3">
        <v>2250.25</v>
      </c>
      <c r="AR49" s="3">
        <v>2250.25</v>
      </c>
      <c r="AS49" s="3">
        <v>2250.25</v>
      </c>
      <c r="AT49" s="3">
        <v>2250.25</v>
      </c>
      <c r="AU49" s="3">
        <v>2250.25</v>
      </c>
      <c r="AV49" s="3">
        <v>2250.25</v>
      </c>
      <c r="AW49" s="3">
        <v>2250.25</v>
      </c>
      <c r="AX49" s="3">
        <v>2250.25</v>
      </c>
      <c r="AY49" s="3">
        <v>2250.25</v>
      </c>
      <c r="AZ49" s="3">
        <v>2250.25</v>
      </c>
      <c r="BA49" s="3">
        <v>2250.25</v>
      </c>
      <c r="BB49" s="3">
        <v>2250.25</v>
      </c>
      <c r="BC49" s="3">
        <v>2250.25</v>
      </c>
      <c r="BD49" s="3">
        <v>2250.25</v>
      </c>
      <c r="BE49" s="3">
        <v>2250.25</v>
      </c>
      <c r="BF49" s="3">
        <v>2250.25</v>
      </c>
      <c r="BG49" s="3">
        <v>2250.25</v>
      </c>
      <c r="BH49" s="3">
        <v>2250.25</v>
      </c>
      <c r="BI49" s="3">
        <v>2250.25</v>
      </c>
      <c r="BJ49" s="3">
        <v>2250.25</v>
      </c>
      <c r="BK49" s="3">
        <v>2250.25</v>
      </c>
      <c r="BL49" s="3">
        <v>2250.25</v>
      </c>
      <c r="BM49" s="3">
        <v>2250.25</v>
      </c>
      <c r="BN49" s="3">
        <v>2250.25</v>
      </c>
      <c r="BO49" s="3">
        <v>2250.25</v>
      </c>
      <c r="BP49" s="3">
        <v>2250.25</v>
      </c>
      <c r="BQ49" s="3">
        <v>2250.25</v>
      </c>
    </row>
    <row r="50" spans="1:69" x14ac:dyDescent="0.25">
      <c r="A50" t="s">
        <v>35</v>
      </c>
      <c r="C50" s="3">
        <v>120.92</v>
      </c>
      <c r="D50" s="3">
        <v>268.95</v>
      </c>
      <c r="E50" s="3">
        <v>269.54000000000002</v>
      </c>
      <c r="F50" s="3">
        <v>269.54000000000002</v>
      </c>
      <c r="G50" s="3">
        <v>269.54000000000002</v>
      </c>
      <c r="H50" s="3">
        <v>269.54000000000002</v>
      </c>
      <c r="I50" s="3">
        <v>269.54000000000002</v>
      </c>
      <c r="J50" s="3">
        <v>269.54000000000002</v>
      </c>
      <c r="K50" s="3">
        <v>269.54000000000002</v>
      </c>
      <c r="L50" s="3">
        <v>269.54000000000002</v>
      </c>
      <c r="M50" s="3">
        <v>269.54000000000002</v>
      </c>
      <c r="N50" s="3">
        <v>269.54000000000002</v>
      </c>
      <c r="O50" s="3">
        <v>269.54000000000002</v>
      </c>
      <c r="P50" s="3">
        <v>269.54000000000002</v>
      </c>
      <c r="Q50" s="3">
        <v>269.54000000000002</v>
      </c>
      <c r="R50" s="3">
        <v>269.54000000000002</v>
      </c>
      <c r="S50" s="3">
        <v>269.54000000000002</v>
      </c>
      <c r="T50" s="3">
        <v>269.54000000000002</v>
      </c>
      <c r="U50" s="3">
        <v>269.54000000000002</v>
      </c>
      <c r="V50" s="3">
        <v>269.54000000000002</v>
      </c>
      <c r="W50" s="3">
        <v>269.54000000000002</v>
      </c>
      <c r="X50" s="3">
        <v>269.54000000000002</v>
      </c>
      <c r="Y50" s="3">
        <v>269.54000000000002</v>
      </c>
      <c r="Z50" s="3">
        <v>269.54000000000002</v>
      </c>
      <c r="AA50" s="3">
        <v>269.54000000000002</v>
      </c>
      <c r="AB50" s="3">
        <v>269.54000000000002</v>
      </c>
      <c r="AC50" s="3">
        <v>269.54000000000002</v>
      </c>
      <c r="AD50" s="3">
        <v>269.54000000000002</v>
      </c>
      <c r="AE50" s="3">
        <v>269.54000000000002</v>
      </c>
      <c r="AF50" s="3">
        <v>269.54000000000002</v>
      </c>
      <c r="AG50" s="3">
        <v>269.54000000000002</v>
      </c>
      <c r="AH50" s="3">
        <v>269.54000000000002</v>
      </c>
      <c r="AI50" s="3">
        <v>269.54000000000002</v>
      </c>
      <c r="AJ50" s="3">
        <v>269.54000000000002</v>
      </c>
      <c r="AK50" s="3">
        <v>269.54000000000002</v>
      </c>
      <c r="AL50" s="3">
        <v>269.54000000000002</v>
      </c>
      <c r="AM50" s="3">
        <v>269.54000000000002</v>
      </c>
      <c r="AN50" s="3">
        <v>269.54000000000002</v>
      </c>
      <c r="AO50" s="3">
        <v>269.54000000000002</v>
      </c>
      <c r="AP50" s="3">
        <v>269.54000000000002</v>
      </c>
      <c r="AQ50" s="3">
        <v>269.54000000000002</v>
      </c>
      <c r="AR50" s="3">
        <v>269.54000000000002</v>
      </c>
      <c r="AS50" s="3">
        <v>269.54000000000002</v>
      </c>
      <c r="AT50" s="3">
        <v>269.54000000000002</v>
      </c>
      <c r="AU50" s="3">
        <v>269.54000000000002</v>
      </c>
      <c r="AV50" s="3">
        <v>269.54000000000002</v>
      </c>
      <c r="AW50" s="3">
        <v>269.54000000000002</v>
      </c>
      <c r="AX50" s="3">
        <v>269.54000000000002</v>
      </c>
      <c r="AY50" s="3">
        <v>269.54000000000002</v>
      </c>
      <c r="AZ50" s="3">
        <v>269.54000000000002</v>
      </c>
      <c r="BA50" s="3">
        <v>269.54000000000002</v>
      </c>
      <c r="BB50" s="3">
        <v>269.54000000000002</v>
      </c>
      <c r="BC50" s="3">
        <v>269.54000000000002</v>
      </c>
      <c r="BD50" s="3">
        <v>269.54000000000002</v>
      </c>
      <c r="BE50" s="3">
        <v>269.54000000000002</v>
      </c>
      <c r="BF50" s="3">
        <v>269.54000000000002</v>
      </c>
      <c r="BG50" s="3">
        <v>269.54000000000002</v>
      </c>
      <c r="BH50" s="3">
        <v>269.54000000000002</v>
      </c>
      <c r="BI50" s="3">
        <v>269.54000000000002</v>
      </c>
      <c r="BJ50" s="3">
        <v>269.54000000000002</v>
      </c>
      <c r="BK50" s="3">
        <v>269.54000000000002</v>
      </c>
      <c r="BL50" s="3">
        <v>269.54000000000002</v>
      </c>
      <c r="BM50" s="3">
        <v>269.54000000000002</v>
      </c>
      <c r="BN50" s="3">
        <v>269.54000000000002</v>
      </c>
      <c r="BO50" s="3">
        <v>269.54000000000002</v>
      </c>
      <c r="BP50" s="3">
        <v>269.54000000000002</v>
      </c>
      <c r="BQ50" s="3">
        <v>269.54000000000002</v>
      </c>
    </row>
    <row r="51" spans="1:69" x14ac:dyDescent="0.25">
      <c r="A51" t="s">
        <v>36</v>
      </c>
      <c r="C51" s="3">
        <v>0</v>
      </c>
      <c r="D51" s="3">
        <v>1186.1400000000001</v>
      </c>
      <c r="E51" s="3">
        <v>0</v>
      </c>
      <c r="F51" s="3">
        <v>1186.1400000000001</v>
      </c>
      <c r="G51" s="3">
        <v>1186.1400000000001</v>
      </c>
      <c r="H51" s="3">
        <v>1186.1400000000001</v>
      </c>
      <c r="I51" s="3">
        <v>1186.1400000000001</v>
      </c>
      <c r="J51" s="3">
        <v>1186.1400000000001</v>
      </c>
      <c r="K51" s="3">
        <v>1186.1400000000001</v>
      </c>
      <c r="L51" s="3">
        <v>1186.1400000000001</v>
      </c>
      <c r="M51" s="3">
        <v>1186.1400000000001</v>
      </c>
      <c r="N51" s="3">
        <v>1186.1400000000001</v>
      </c>
      <c r="O51" s="3">
        <v>1186.1400000000001</v>
      </c>
      <c r="P51" s="3">
        <v>1186.1400000000001</v>
      </c>
      <c r="Q51" s="3">
        <v>1186.1400000000001</v>
      </c>
      <c r="R51" s="3">
        <v>1186.1400000000001</v>
      </c>
      <c r="S51" s="3">
        <v>1186.1400000000001</v>
      </c>
      <c r="T51" s="3">
        <v>1186.1400000000001</v>
      </c>
      <c r="U51" s="3">
        <v>1186.1400000000001</v>
      </c>
      <c r="V51" s="3">
        <v>1186.1400000000001</v>
      </c>
      <c r="W51" s="3">
        <v>1186.1400000000001</v>
      </c>
      <c r="X51" s="3">
        <v>1186.1400000000001</v>
      </c>
      <c r="Y51" s="3">
        <v>1186.1400000000001</v>
      </c>
      <c r="Z51" s="3">
        <v>1186.1400000000001</v>
      </c>
      <c r="AA51" s="3">
        <v>1186.1400000000001</v>
      </c>
      <c r="AB51" s="3">
        <v>1186.1400000000001</v>
      </c>
      <c r="AC51" s="3">
        <v>1186.1400000000001</v>
      </c>
      <c r="AD51" s="3">
        <v>1186.1400000000001</v>
      </c>
      <c r="AE51" s="3">
        <v>1186.1400000000001</v>
      </c>
      <c r="AF51" s="3">
        <v>1186.1400000000001</v>
      </c>
      <c r="AG51" s="3">
        <v>1186.1400000000001</v>
      </c>
      <c r="AH51" s="3">
        <v>1186.1400000000001</v>
      </c>
      <c r="AI51" s="3">
        <v>1186.1400000000001</v>
      </c>
      <c r="AJ51" s="3">
        <v>1186.1400000000001</v>
      </c>
      <c r="AK51" s="3">
        <v>1186.1400000000001</v>
      </c>
      <c r="AL51" s="3">
        <v>1186.1400000000001</v>
      </c>
      <c r="AM51" s="3">
        <v>1186.1400000000001</v>
      </c>
      <c r="AN51" s="3">
        <v>1186.1400000000001</v>
      </c>
      <c r="AO51" s="3">
        <v>1186.1400000000001</v>
      </c>
      <c r="AP51" s="3">
        <v>1186.1400000000001</v>
      </c>
      <c r="AQ51" s="3">
        <v>1186.1400000000001</v>
      </c>
      <c r="AR51" s="3">
        <v>1186.1400000000001</v>
      </c>
      <c r="AS51" s="3">
        <v>1186.1400000000001</v>
      </c>
      <c r="AT51" s="3">
        <v>1186.1400000000001</v>
      </c>
      <c r="AU51" s="3">
        <v>1186.1400000000001</v>
      </c>
      <c r="AV51" s="3">
        <v>1186.1400000000001</v>
      </c>
      <c r="AW51" s="3">
        <v>1186.1400000000001</v>
      </c>
      <c r="AX51" s="3">
        <v>1186.1400000000001</v>
      </c>
      <c r="AY51" s="3">
        <v>1186.1400000000001</v>
      </c>
      <c r="AZ51" s="3">
        <v>1186.1400000000001</v>
      </c>
      <c r="BA51" s="3">
        <v>1186.1400000000001</v>
      </c>
      <c r="BB51" s="3">
        <v>1186.1400000000001</v>
      </c>
      <c r="BC51" s="3">
        <v>1186.1400000000001</v>
      </c>
      <c r="BD51" s="3">
        <v>1186.1400000000001</v>
      </c>
      <c r="BE51" s="3">
        <v>1186.1400000000001</v>
      </c>
      <c r="BF51" s="3">
        <v>1186.1400000000001</v>
      </c>
      <c r="BG51" s="3">
        <v>1186.1400000000001</v>
      </c>
      <c r="BH51" s="3">
        <v>1186.1400000000001</v>
      </c>
      <c r="BI51" s="3">
        <v>1186.1400000000001</v>
      </c>
      <c r="BJ51" s="3">
        <v>1186.1400000000001</v>
      </c>
      <c r="BK51" s="3">
        <v>1186.1400000000001</v>
      </c>
      <c r="BL51" s="3">
        <v>1186.1400000000001</v>
      </c>
      <c r="BM51" s="3">
        <v>1186.1400000000001</v>
      </c>
      <c r="BN51" s="3">
        <v>1186.1400000000001</v>
      </c>
      <c r="BO51" s="3">
        <v>1186.1400000000001</v>
      </c>
      <c r="BP51" s="3">
        <v>1186.1400000000001</v>
      </c>
      <c r="BQ51" s="3">
        <v>1186.1400000000001</v>
      </c>
    </row>
    <row r="52" spans="1:69" x14ac:dyDescent="0.25">
      <c r="A52" t="s">
        <v>37</v>
      </c>
      <c r="C52" s="3">
        <v>0</v>
      </c>
      <c r="D52" s="3">
        <v>0</v>
      </c>
      <c r="E52" s="3">
        <v>241.7</v>
      </c>
      <c r="F52" s="3">
        <v>241.7</v>
      </c>
      <c r="G52" s="3">
        <v>241.7</v>
      </c>
      <c r="H52" s="3">
        <v>241.7</v>
      </c>
      <c r="I52" s="3">
        <v>241.7</v>
      </c>
      <c r="J52" s="3">
        <v>241.7</v>
      </c>
      <c r="K52" s="3">
        <v>241.7</v>
      </c>
      <c r="L52" s="3">
        <v>241.7</v>
      </c>
      <c r="M52" s="3">
        <v>241.7</v>
      </c>
      <c r="N52" s="3">
        <v>241.7</v>
      </c>
      <c r="O52" s="3">
        <v>241.7</v>
      </c>
      <c r="P52" s="3">
        <v>241.7</v>
      </c>
      <c r="Q52" s="3">
        <v>241.7</v>
      </c>
      <c r="R52" s="3">
        <v>241.7</v>
      </c>
      <c r="S52" s="3">
        <v>241.7</v>
      </c>
      <c r="T52" s="3">
        <v>241.7</v>
      </c>
      <c r="U52" s="3">
        <v>241.7</v>
      </c>
      <c r="V52" s="3">
        <v>241.7</v>
      </c>
      <c r="W52" s="3">
        <v>241.7</v>
      </c>
      <c r="X52" s="3">
        <v>241.7</v>
      </c>
      <c r="Y52" s="3">
        <v>241.7</v>
      </c>
      <c r="Z52" s="3">
        <v>241.7</v>
      </c>
      <c r="AA52" s="3">
        <v>241.7</v>
      </c>
      <c r="AB52" s="3">
        <v>241.7</v>
      </c>
      <c r="AC52" s="3">
        <v>241.7</v>
      </c>
      <c r="AD52" s="3">
        <v>241.7</v>
      </c>
      <c r="AE52" s="3">
        <v>241.7</v>
      </c>
      <c r="AF52" s="3">
        <v>241.7</v>
      </c>
      <c r="AG52" s="3">
        <v>241.7</v>
      </c>
      <c r="AH52" s="3">
        <v>241.7</v>
      </c>
      <c r="AI52" s="3">
        <v>241.7</v>
      </c>
      <c r="AJ52" s="3">
        <v>241.7</v>
      </c>
      <c r="AK52" s="3">
        <v>241.7</v>
      </c>
      <c r="AL52" s="3">
        <v>241.7</v>
      </c>
      <c r="AM52" s="3">
        <v>241.7</v>
      </c>
      <c r="AN52" s="3">
        <v>241.7</v>
      </c>
      <c r="AO52" s="3">
        <v>241.7</v>
      </c>
      <c r="AP52" s="3">
        <v>241.7</v>
      </c>
      <c r="AQ52" s="3">
        <v>241.7</v>
      </c>
      <c r="AR52" s="3">
        <v>241.7</v>
      </c>
      <c r="AS52" s="3">
        <v>241.7</v>
      </c>
      <c r="AT52" s="3">
        <v>241.7</v>
      </c>
      <c r="AU52" s="3">
        <v>241.7</v>
      </c>
      <c r="AV52" s="3">
        <v>241.7</v>
      </c>
      <c r="AW52" s="3">
        <v>241.7</v>
      </c>
      <c r="AX52" s="3">
        <v>241.7</v>
      </c>
      <c r="AY52" s="3">
        <v>241.7</v>
      </c>
      <c r="AZ52" s="3">
        <v>241.7</v>
      </c>
      <c r="BA52" s="3">
        <v>241.7</v>
      </c>
      <c r="BB52" s="3">
        <v>241.7</v>
      </c>
      <c r="BC52" s="3">
        <v>241.7</v>
      </c>
      <c r="BD52" s="3">
        <v>241.7</v>
      </c>
      <c r="BE52" s="3">
        <v>241.7</v>
      </c>
      <c r="BF52" s="3">
        <v>241.7</v>
      </c>
      <c r="BG52" s="3">
        <v>241.7</v>
      </c>
      <c r="BH52" s="3">
        <v>241.7</v>
      </c>
      <c r="BI52" s="3">
        <v>241.7</v>
      </c>
      <c r="BJ52" s="3">
        <v>241.7</v>
      </c>
      <c r="BK52" s="3">
        <v>241.7</v>
      </c>
      <c r="BL52" s="3">
        <v>241.7</v>
      </c>
      <c r="BM52" s="3">
        <v>241.7</v>
      </c>
      <c r="BN52" s="3">
        <v>241.7</v>
      </c>
      <c r="BO52" s="3">
        <v>241.7</v>
      </c>
      <c r="BP52" s="3">
        <v>241.7</v>
      </c>
      <c r="BQ52" s="3">
        <v>241.7</v>
      </c>
    </row>
    <row r="53" spans="1:69" x14ac:dyDescent="0.25">
      <c r="A53" t="s">
        <v>38</v>
      </c>
      <c r="C53" s="3">
        <v>0</v>
      </c>
      <c r="D53" s="3">
        <v>0</v>
      </c>
      <c r="E53" s="3">
        <v>111.31</v>
      </c>
      <c r="F53" s="3">
        <v>111.31</v>
      </c>
      <c r="G53" s="3">
        <v>111.31</v>
      </c>
      <c r="H53" s="3">
        <v>111.31</v>
      </c>
      <c r="I53" s="3">
        <v>111.31</v>
      </c>
      <c r="J53" s="3">
        <v>111.31</v>
      </c>
      <c r="K53" s="3">
        <v>111.31</v>
      </c>
      <c r="L53" s="3">
        <v>111.31</v>
      </c>
      <c r="M53" s="3">
        <v>111.31</v>
      </c>
      <c r="N53" s="3">
        <v>111.31</v>
      </c>
      <c r="O53" s="3">
        <v>111.31</v>
      </c>
      <c r="P53" s="3">
        <v>111.31</v>
      </c>
      <c r="Q53" s="3">
        <v>111.31</v>
      </c>
      <c r="R53" s="3">
        <v>111.31</v>
      </c>
      <c r="S53" s="3">
        <v>111.31</v>
      </c>
      <c r="T53" s="3">
        <v>111.31</v>
      </c>
      <c r="U53" s="3">
        <v>111.31</v>
      </c>
      <c r="V53" s="3">
        <v>111.31</v>
      </c>
      <c r="W53" s="3">
        <v>111.31</v>
      </c>
      <c r="X53" s="3">
        <v>111.31</v>
      </c>
      <c r="Y53" s="3">
        <v>111.31</v>
      </c>
      <c r="Z53" s="3">
        <v>111.31</v>
      </c>
      <c r="AA53" s="3">
        <v>111.31</v>
      </c>
      <c r="AB53" s="3">
        <v>111.31</v>
      </c>
      <c r="AC53" s="3">
        <v>111.31</v>
      </c>
      <c r="AD53" s="3">
        <v>111.31</v>
      </c>
      <c r="AE53" s="3">
        <v>111.31</v>
      </c>
      <c r="AF53" s="3">
        <v>111.31</v>
      </c>
      <c r="AG53" s="3">
        <v>111.31</v>
      </c>
      <c r="AH53" s="3">
        <v>111.31</v>
      </c>
      <c r="AI53" s="3">
        <v>111.31</v>
      </c>
      <c r="AJ53" s="3">
        <v>111.31</v>
      </c>
      <c r="AK53" s="3">
        <v>111.31</v>
      </c>
      <c r="AL53" s="3">
        <v>111.31</v>
      </c>
      <c r="AM53" s="3">
        <v>111.31</v>
      </c>
      <c r="AN53" s="3">
        <v>111.31</v>
      </c>
      <c r="AO53" s="3">
        <v>111.31</v>
      </c>
      <c r="AP53" s="3">
        <v>111.31</v>
      </c>
      <c r="AQ53" s="3">
        <v>111.31</v>
      </c>
      <c r="AR53" s="3">
        <v>111.31</v>
      </c>
      <c r="AS53" s="3">
        <v>111.31</v>
      </c>
      <c r="AT53" s="3">
        <v>111.31</v>
      </c>
      <c r="AU53" s="3">
        <v>111.31</v>
      </c>
      <c r="AV53" s="3">
        <v>111.31</v>
      </c>
      <c r="AW53" s="3">
        <v>111.31</v>
      </c>
      <c r="AX53" s="3">
        <v>111.31</v>
      </c>
      <c r="AY53" s="3">
        <v>111.31</v>
      </c>
      <c r="AZ53" s="3">
        <v>111.31</v>
      </c>
      <c r="BA53" s="3">
        <v>111.31</v>
      </c>
      <c r="BB53" s="3">
        <v>111.31</v>
      </c>
      <c r="BC53" s="3">
        <v>111.31</v>
      </c>
      <c r="BD53" s="3">
        <v>111.31</v>
      </c>
      <c r="BE53" s="3">
        <v>111.31</v>
      </c>
      <c r="BF53" s="3">
        <v>111.31</v>
      </c>
      <c r="BG53" s="3">
        <v>111.31</v>
      </c>
      <c r="BH53" s="3">
        <v>111.31</v>
      </c>
      <c r="BI53" s="3">
        <v>111.31</v>
      </c>
      <c r="BJ53" s="3">
        <v>111.31</v>
      </c>
      <c r="BK53" s="3">
        <v>111.31</v>
      </c>
      <c r="BL53" s="3">
        <v>111.31</v>
      </c>
      <c r="BM53" s="3">
        <v>111.31</v>
      </c>
      <c r="BN53" s="3">
        <v>111.31</v>
      </c>
      <c r="BO53" s="3">
        <v>111.31</v>
      </c>
      <c r="BP53" s="3">
        <v>111.31</v>
      </c>
      <c r="BQ53" s="3">
        <v>111.31</v>
      </c>
    </row>
    <row r="54" spans="1:69" x14ac:dyDescent="0.25">
      <c r="A54" s="2" t="s">
        <v>39</v>
      </c>
      <c r="B54" s="2"/>
      <c r="C54" s="4">
        <f>C43+C34+C29+C22+C14+C18+C37</f>
        <v>1130.3699999999999</v>
      </c>
      <c r="D54" s="4">
        <f t="shared" ref="D54:BO54" si="45">D43+D34+D29+D22+D14+D18+D37</f>
        <v>12337.5</v>
      </c>
      <c r="E54" s="4">
        <f t="shared" si="45"/>
        <v>106039.58310749999</v>
      </c>
      <c r="F54" s="4">
        <f t="shared" si="45"/>
        <v>167002.30679999999</v>
      </c>
      <c r="G54" s="4">
        <f t="shared" si="45"/>
        <v>254675.82</v>
      </c>
      <c r="H54" s="4">
        <f t="shared" si="45"/>
        <v>217021.82</v>
      </c>
      <c r="I54" s="4">
        <f t="shared" si="45"/>
        <v>222902.42000000004</v>
      </c>
      <c r="J54" s="4">
        <f>J43+J34+J29+J22+J14+J18+J37</f>
        <v>244371.08000000005</v>
      </c>
      <c r="K54" s="4">
        <f t="shared" si="45"/>
        <v>253328.84300000005</v>
      </c>
      <c r="L54" s="4">
        <f t="shared" si="45"/>
        <v>257064.49415000004</v>
      </c>
      <c r="M54" s="4">
        <f>M43+M34+M29+M22+M14+M18+M37</f>
        <v>338986.92785750009</v>
      </c>
      <c r="N54" s="4">
        <f t="shared" si="45"/>
        <v>309105.48325037508</v>
      </c>
      <c r="O54" s="4">
        <f t="shared" si="45"/>
        <v>328429.96641289385</v>
      </c>
      <c r="P54" s="4">
        <f t="shared" si="45"/>
        <v>332970.67373353854</v>
      </c>
      <c r="Q54" s="4">
        <f t="shared" si="45"/>
        <v>341738.41642021545</v>
      </c>
      <c r="R54" s="4">
        <f t="shared" si="45"/>
        <v>359144.54624122626</v>
      </c>
      <c r="S54" s="4">
        <f t="shared" si="45"/>
        <v>364400.98255328753</v>
      </c>
      <c r="T54" s="4">
        <f t="shared" si="45"/>
        <v>444920.24068095192</v>
      </c>
      <c r="U54" s="4">
        <f t="shared" si="45"/>
        <v>388415.46171499952</v>
      </c>
      <c r="V54" s="4">
        <f t="shared" si="45"/>
        <v>447500.44380074949</v>
      </c>
      <c r="W54" s="4">
        <f t="shared" si="45"/>
        <v>453889.67499078694</v>
      </c>
      <c r="X54" s="4">
        <f t="shared" si="45"/>
        <v>479098.36774032633</v>
      </c>
      <c r="Y54" s="4">
        <f t="shared" si="45"/>
        <v>656142.49512734264</v>
      </c>
      <c r="Z54" s="4">
        <f t="shared" si="45"/>
        <v>495538.82888370979</v>
      </c>
      <c r="AA54" s="4">
        <f t="shared" si="45"/>
        <v>503304.97932789533</v>
      </c>
      <c r="AB54" s="4">
        <f t="shared" si="45"/>
        <v>561459.43729429005</v>
      </c>
      <c r="AC54" s="4">
        <f t="shared" si="45"/>
        <v>520021.61815900466</v>
      </c>
      <c r="AD54" s="4">
        <f t="shared" si="45"/>
        <v>529011.90806695481</v>
      </c>
      <c r="AE54" s="4">
        <f t="shared" si="45"/>
        <v>538451.71247030259</v>
      </c>
      <c r="AF54" s="4">
        <f t="shared" si="45"/>
        <v>598363.50709381769</v>
      </c>
      <c r="AG54" s="4">
        <f t="shared" si="45"/>
        <v>558770.8914485086</v>
      </c>
      <c r="AH54" s="4">
        <f t="shared" si="45"/>
        <v>562049.21752023615</v>
      </c>
      <c r="AI54" s="4">
        <f t="shared" si="45"/>
        <v>565376.71848303976</v>
      </c>
      <c r="AJ54" s="4">
        <f t="shared" si="45"/>
        <v>568754.13196028525</v>
      </c>
      <c r="AK54" s="4">
        <f t="shared" si="45"/>
        <v>757182.20663968951</v>
      </c>
      <c r="AL54" s="4">
        <f t="shared" si="45"/>
        <v>590661.70243928488</v>
      </c>
      <c r="AM54" s="4">
        <f t="shared" si="45"/>
        <v>594193.39067587408</v>
      </c>
      <c r="AN54" s="4">
        <f t="shared" si="45"/>
        <v>627778.05423601228</v>
      </c>
      <c r="AO54" s="4">
        <f t="shared" si="45"/>
        <v>601416.48774955235</v>
      </c>
      <c r="AP54" s="4">
        <f t="shared" si="45"/>
        <v>603878.4944270479</v>
      </c>
      <c r="AQ54" s="4">
        <f t="shared" si="45"/>
        <v>606365.12117131846</v>
      </c>
      <c r="AR54" s="4">
        <f t="shared" si="45"/>
        <v>638876.6141830316</v>
      </c>
      <c r="AS54" s="4">
        <f t="shared" si="45"/>
        <v>611413.2221248619</v>
      </c>
      <c r="AT54" s="4">
        <f t="shared" si="45"/>
        <v>613975.19614611054</v>
      </c>
      <c r="AU54" s="4">
        <f t="shared" si="45"/>
        <v>616562.78990757163</v>
      </c>
      <c r="AV54" s="4">
        <f t="shared" si="45"/>
        <v>619176.25960664731</v>
      </c>
      <c r="AW54" s="4">
        <f t="shared" si="45"/>
        <v>791815.8640027137</v>
      </c>
      <c r="AX54" s="4">
        <f t="shared" si="45"/>
        <v>624481.86444274092</v>
      </c>
      <c r="AY54" s="4">
        <f t="shared" si="45"/>
        <v>627174.52488716843</v>
      </c>
      <c r="AZ54" s="4">
        <f t="shared" si="45"/>
        <v>659894.11193604011</v>
      </c>
      <c r="BA54" s="4">
        <f t="shared" si="45"/>
        <v>632640.89485540055</v>
      </c>
      <c r="BB54" s="4">
        <f t="shared" si="45"/>
        <v>635415.14560395456</v>
      </c>
      <c r="BC54" s="4">
        <f t="shared" si="45"/>
        <v>638217.13885999401</v>
      </c>
      <c r="BD54" s="4">
        <f t="shared" si="45"/>
        <v>671047.15204859409</v>
      </c>
      <c r="BE54" s="4">
        <f t="shared" si="45"/>
        <v>643905.46536907996</v>
      </c>
      <c r="BF54" s="4">
        <f t="shared" si="45"/>
        <v>643905.46536907996</v>
      </c>
      <c r="BG54" s="4">
        <f t="shared" si="45"/>
        <v>643905.46536907996</v>
      </c>
      <c r="BH54" s="4">
        <f t="shared" si="45"/>
        <v>643905.46536907996</v>
      </c>
      <c r="BI54" s="4">
        <f t="shared" si="45"/>
        <v>813905.46536907996</v>
      </c>
      <c r="BJ54" s="4">
        <f t="shared" si="45"/>
        <v>643905.46536907996</v>
      </c>
      <c r="BK54" s="4">
        <f t="shared" si="45"/>
        <v>643905.46536907996</v>
      </c>
      <c r="BL54" s="4">
        <f t="shared" si="45"/>
        <v>673905.46536907996</v>
      </c>
      <c r="BM54" s="4">
        <f t="shared" si="45"/>
        <v>643905.46536907996</v>
      </c>
      <c r="BN54" s="4">
        <f t="shared" si="45"/>
        <v>643905.46536907996</v>
      </c>
      <c r="BO54" s="4">
        <f t="shared" si="45"/>
        <v>643905.46536907996</v>
      </c>
      <c r="BP54" s="4">
        <f t="shared" ref="BP54:BQ54" si="46">BP43+BP34+BP29+BP22+BP14+BP18+BP37</f>
        <v>673905.46536907996</v>
      </c>
      <c r="BQ54" s="4">
        <f t="shared" si="46"/>
        <v>643905.46536907996</v>
      </c>
    </row>
    <row r="55" spans="1:69" x14ac:dyDescent="0.25">
      <c r="C55" s="3"/>
      <c r="D55" s="3"/>
      <c r="E55" s="3"/>
      <c r="F55" s="3"/>
    </row>
    <row r="56" spans="1:69" x14ac:dyDescent="0.25">
      <c r="A56" s="2" t="s">
        <v>40</v>
      </c>
      <c r="B56" s="2"/>
      <c r="C56" s="4">
        <f t="shared" ref="C56:AH56" si="47">C6-C11-C54</f>
        <v>190468.02327999999</v>
      </c>
      <c r="D56" s="4">
        <f t="shared" si="47"/>
        <v>406414.35788800003</v>
      </c>
      <c r="E56" s="4">
        <f t="shared" si="47"/>
        <v>35758.147967500001</v>
      </c>
      <c r="F56" s="4">
        <f t="shared" si="47"/>
        <v>84200.705295999971</v>
      </c>
      <c r="G56" s="4">
        <f t="shared" si="47"/>
        <v>-22944.619999999995</v>
      </c>
      <c r="H56" s="4">
        <f t="shared" si="47"/>
        <v>33210.500000000058</v>
      </c>
      <c r="I56" s="4">
        <f t="shared" si="47"/>
        <v>47681.132000000041</v>
      </c>
      <c r="J56" s="4">
        <f t="shared" si="47"/>
        <v>48598.827200000087</v>
      </c>
      <c r="K56" s="4">
        <f t="shared" si="47"/>
        <v>70641.559560000082</v>
      </c>
      <c r="L56" s="4">
        <f t="shared" si="47"/>
        <v>79834.028538000071</v>
      </c>
      <c r="M56" s="4">
        <f t="shared" si="47"/>
        <v>11486.120964900067</v>
      </c>
      <c r="N56" s="4">
        <f t="shared" si="47"/>
        <v>55620.818013145123</v>
      </c>
      <c r="O56" s="4">
        <f t="shared" si="47"/>
        <v>51262.24991380237</v>
      </c>
      <c r="P56" s="4">
        <f t="shared" si="47"/>
        <v>62435.75340949255</v>
      </c>
      <c r="Q56" s="4">
        <f t="shared" si="47"/>
        <v>70167.93207996717</v>
      </c>
      <c r="R56" s="4">
        <f t="shared" si="47"/>
        <v>88774.719683965493</v>
      </c>
      <c r="S56" s="4">
        <f t="shared" si="47"/>
        <v>101709.44666816382</v>
      </c>
      <c r="T56" s="4">
        <f t="shared" si="47"/>
        <v>40290.910001571989</v>
      </c>
      <c r="U56" s="4">
        <f t="shared" si="47"/>
        <v>126195.44650165061</v>
      </c>
      <c r="V56" s="4">
        <f t="shared" si="47"/>
        <v>88169.009826733149</v>
      </c>
      <c r="W56" s="4">
        <f t="shared" si="47"/>
        <v>103891.25131806987</v>
      </c>
      <c r="X56" s="4">
        <f t="shared" si="47"/>
        <v>148619.60488397337</v>
      </c>
      <c r="Y56" s="4">
        <f t="shared" si="47"/>
        <v>-4046.6238718279637</v>
      </c>
      <c r="Z56" s="4">
        <f t="shared" si="47"/>
        <v>182153.83593458071</v>
      </c>
      <c r="AA56" s="4">
        <f t="shared" si="47"/>
        <v>201264.31873130973</v>
      </c>
      <c r="AB56" s="4">
        <f t="shared" si="47"/>
        <v>171330.32566787535</v>
      </c>
      <c r="AC56" s="4">
        <f t="shared" si="47"/>
        <v>242399.63295126898</v>
      </c>
      <c r="AD56" s="4">
        <f t="shared" si="47"/>
        <v>264522.40559883253</v>
      </c>
      <c r="AE56" s="4">
        <f t="shared" si="47"/>
        <v>287751.31687877409</v>
      </c>
      <c r="AF56" s="4">
        <f t="shared" si="47"/>
        <v>262141.67372271279</v>
      </c>
      <c r="AG56" s="4">
        <f t="shared" si="47"/>
        <v>337751.54840884847</v>
      </c>
      <c r="AH56" s="4">
        <f t="shared" si="47"/>
        <v>345818.65893498121</v>
      </c>
      <c r="AI56" s="4">
        <f t="shared" ref="AI56:BQ56" si="48">AI6-AI11-AI54</f>
        <v>354006.77611900575</v>
      </c>
      <c r="AJ56" s="4">
        <f t="shared" si="48"/>
        <v>362317.71506079088</v>
      </c>
      <c r="AK56" s="4">
        <f t="shared" si="48"/>
        <v>185753.31808670273</v>
      </c>
      <c r="AL56" s="4">
        <f t="shared" si="48"/>
        <v>364315.45515800314</v>
      </c>
      <c r="AM56" s="4">
        <f t="shared" si="48"/>
        <v>373006.02428537316</v>
      </c>
      <c r="AN56" s="4">
        <f t="shared" si="48"/>
        <v>351826.95194965345</v>
      </c>
      <c r="AO56" s="4">
        <f t="shared" si="48"/>
        <v>390780.19352889841</v>
      </c>
      <c r="AP56" s="4">
        <f t="shared" si="48"/>
        <v>396838.5536641872</v>
      </c>
      <c r="AQ56" s="4">
        <f t="shared" si="48"/>
        <v>402957.49740082934</v>
      </c>
      <c r="AR56" s="4">
        <f t="shared" si="48"/>
        <v>379137.63057483768</v>
      </c>
      <c r="AS56" s="4">
        <f t="shared" si="48"/>
        <v>415379.56508058601</v>
      </c>
      <c r="AT56" s="4">
        <f t="shared" si="48"/>
        <v>421683.91893139191</v>
      </c>
      <c r="AU56" s="4">
        <f t="shared" si="48"/>
        <v>428051.31632070593</v>
      </c>
      <c r="AV56" s="4">
        <f t="shared" si="48"/>
        <v>434482.38768391288</v>
      </c>
      <c r="AW56" s="4">
        <f t="shared" si="48"/>
        <v>270977.7697607521</v>
      </c>
      <c r="AX56" s="4">
        <f t="shared" si="48"/>
        <v>447538.10565835971</v>
      </c>
      <c r="AY56" s="4">
        <f t="shared" si="48"/>
        <v>454164.04491494305</v>
      </c>
      <c r="AZ56" s="4">
        <f t="shared" si="48"/>
        <v>430856.24356409267</v>
      </c>
      <c r="BA56" s="4">
        <f t="shared" si="48"/>
        <v>467615.36419973359</v>
      </c>
      <c r="BB56" s="4">
        <f t="shared" si="48"/>
        <v>474442.07604173082</v>
      </c>
      <c r="BC56" s="4">
        <f t="shared" si="48"/>
        <v>481337.0550021485</v>
      </c>
      <c r="BD56" s="4">
        <f t="shared" si="48"/>
        <v>458300.98375216965</v>
      </c>
      <c r="BE56" s="4">
        <f t="shared" si="48"/>
        <v>495334.55178969144</v>
      </c>
      <c r="BF56" s="4">
        <f t="shared" si="48"/>
        <v>495334.55178969144</v>
      </c>
      <c r="BG56" s="4">
        <f t="shared" si="48"/>
        <v>495334.55178969144</v>
      </c>
      <c r="BH56" s="4">
        <f t="shared" si="48"/>
        <v>495334.55178969144</v>
      </c>
      <c r="BI56" s="4">
        <f t="shared" si="48"/>
        <v>325334.55178969144</v>
      </c>
      <c r="BJ56" s="4">
        <f t="shared" si="48"/>
        <v>495334.55178969144</v>
      </c>
      <c r="BK56" s="4">
        <f t="shared" si="48"/>
        <v>495334.55178969144</v>
      </c>
      <c r="BL56" s="4">
        <f t="shared" si="48"/>
        <v>465334.55178969144</v>
      </c>
      <c r="BM56" s="4">
        <f t="shared" si="48"/>
        <v>495334.55178969144</v>
      </c>
      <c r="BN56" s="4">
        <f t="shared" si="48"/>
        <v>495334.55178969144</v>
      </c>
      <c r="BO56" s="4">
        <f t="shared" si="48"/>
        <v>495334.55178969144</v>
      </c>
      <c r="BP56" s="4">
        <f t="shared" si="48"/>
        <v>465334.55178969144</v>
      </c>
      <c r="BQ56" s="4">
        <f t="shared" si="48"/>
        <v>495334.55178969144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6521-7E5B-411F-B33C-DA34ED9274AB}">
  <dimension ref="A1:BP21"/>
  <sheetViews>
    <sheetView topLeftCell="H1" workbookViewId="0">
      <selection activeCell="J34" sqref="J34"/>
    </sheetView>
  </sheetViews>
  <sheetFormatPr defaultRowHeight="15" x14ac:dyDescent="0.25"/>
  <cols>
    <col min="1" max="1" width="20.42578125" style="3" bestFit="1" customWidth="1"/>
    <col min="2" max="20" width="13.28515625" style="3" bestFit="1" customWidth="1"/>
    <col min="21" max="68" width="14.28515625" style="3" bestFit="1" customWidth="1"/>
    <col min="69" max="16384" width="9.140625" style="3"/>
  </cols>
  <sheetData>
    <row r="1" spans="1:68" ht="15.75" x14ac:dyDescent="0.25">
      <c r="A1" s="9" t="s">
        <v>49</v>
      </c>
      <c r="B1" s="5">
        <v>45809</v>
      </c>
      <c r="C1" s="5">
        <v>45839</v>
      </c>
      <c r="D1" s="5">
        <v>45870</v>
      </c>
      <c r="E1" s="5">
        <v>45901</v>
      </c>
      <c r="F1" s="5">
        <v>45931</v>
      </c>
      <c r="G1" s="5">
        <v>45962</v>
      </c>
      <c r="H1" s="5">
        <v>45992</v>
      </c>
      <c r="I1" s="5">
        <v>46023</v>
      </c>
      <c r="J1" s="5">
        <v>46054</v>
      </c>
      <c r="K1" s="5">
        <v>46082</v>
      </c>
      <c r="L1" s="5">
        <v>46113</v>
      </c>
      <c r="M1" s="5">
        <v>46143</v>
      </c>
      <c r="N1" s="5">
        <v>46174</v>
      </c>
      <c r="O1" s="5">
        <v>46204</v>
      </c>
      <c r="P1" s="5">
        <v>46235</v>
      </c>
      <c r="Q1" s="5">
        <v>46266</v>
      </c>
      <c r="R1" s="5">
        <v>46296</v>
      </c>
      <c r="S1" s="5">
        <v>46327</v>
      </c>
      <c r="T1" s="5">
        <v>46357</v>
      </c>
      <c r="U1" s="5">
        <v>46388</v>
      </c>
      <c r="V1" s="5">
        <v>46419</v>
      </c>
      <c r="W1" s="5">
        <v>46447</v>
      </c>
      <c r="X1" s="5">
        <v>46478</v>
      </c>
      <c r="Y1" s="5">
        <v>46508</v>
      </c>
      <c r="Z1" s="5">
        <v>46539</v>
      </c>
      <c r="AA1" s="5">
        <v>46569</v>
      </c>
      <c r="AB1" s="5">
        <v>46600</v>
      </c>
      <c r="AC1" s="5">
        <v>46631</v>
      </c>
      <c r="AD1" s="5">
        <v>46661</v>
      </c>
      <c r="AE1" s="5">
        <v>46692</v>
      </c>
      <c r="AF1" s="5">
        <v>46722</v>
      </c>
      <c r="AG1" s="5">
        <v>46753</v>
      </c>
      <c r="AH1" s="5">
        <v>46784</v>
      </c>
      <c r="AI1" s="5">
        <v>46813</v>
      </c>
      <c r="AJ1" s="5">
        <v>46844</v>
      </c>
      <c r="AK1" s="5">
        <v>46874</v>
      </c>
      <c r="AL1" s="5">
        <v>46905</v>
      </c>
      <c r="AM1" s="5">
        <v>46935</v>
      </c>
      <c r="AN1" s="5">
        <v>46966</v>
      </c>
      <c r="AO1" s="5">
        <v>46997</v>
      </c>
      <c r="AP1" s="5">
        <v>47027</v>
      </c>
      <c r="AQ1" s="5">
        <v>47058</v>
      </c>
      <c r="AR1" s="5">
        <v>47088</v>
      </c>
      <c r="AS1" s="5">
        <v>47119</v>
      </c>
      <c r="AT1" s="5">
        <v>47150</v>
      </c>
      <c r="AU1" s="5">
        <v>47178</v>
      </c>
      <c r="AV1" s="5">
        <v>47209</v>
      </c>
      <c r="AW1" s="5">
        <v>47239</v>
      </c>
      <c r="AX1" s="5">
        <v>47270</v>
      </c>
      <c r="AY1" s="5">
        <v>47300</v>
      </c>
      <c r="AZ1" s="5">
        <v>47331</v>
      </c>
      <c r="BA1" s="5">
        <v>47362</v>
      </c>
      <c r="BB1" s="5">
        <v>47392</v>
      </c>
      <c r="BC1" s="5">
        <v>47423</v>
      </c>
      <c r="BD1" s="5">
        <v>47453</v>
      </c>
      <c r="BE1" s="5">
        <v>47484</v>
      </c>
      <c r="BF1" s="5">
        <v>47515</v>
      </c>
      <c r="BG1" s="5">
        <v>47543</v>
      </c>
      <c r="BH1" s="5">
        <v>47574</v>
      </c>
      <c r="BI1" s="5">
        <v>47604</v>
      </c>
      <c r="BJ1" s="5">
        <v>47635</v>
      </c>
      <c r="BK1" s="5">
        <v>47665</v>
      </c>
      <c r="BL1" s="5">
        <v>47696</v>
      </c>
      <c r="BM1" s="5">
        <v>47727</v>
      </c>
      <c r="BN1" s="5">
        <v>47757</v>
      </c>
      <c r="BO1" s="5">
        <v>47788</v>
      </c>
      <c r="BP1" s="5">
        <v>47818</v>
      </c>
    </row>
    <row r="2" spans="1:68" x14ac:dyDescent="0.25">
      <c r="A2" s="3" t="s">
        <v>24</v>
      </c>
      <c r="B2" s="3">
        <f>SUM(B3:B5)</f>
        <v>19159.839327999998</v>
      </c>
      <c r="C2" s="3">
        <f t="shared" ref="C2" si="0">SUM(C3:C5)</f>
        <v>41875.185788800009</v>
      </c>
      <c r="D2" s="3">
        <f t="shared" ref="D2" si="1">SUM(D3:D5)</f>
        <v>14179.773107499999</v>
      </c>
      <c r="E2" s="3">
        <f t="shared" ref="E2" si="2">SUM(E3:E5)</f>
        <v>36883.883999999998</v>
      </c>
      <c r="F2" s="3">
        <f t="shared" ref="F2" si="3">SUM(F3:F5)</f>
        <v>34800</v>
      </c>
      <c r="G2" s="3">
        <f t="shared" ref="G2" si="4">SUM(G3:G5)</f>
        <v>36780.000000000007</v>
      </c>
      <c r="H2" s="3">
        <f t="shared" ref="H2" si="5">SUM(H3:H5)</f>
        <v>38958.000000000015</v>
      </c>
      <c r="I2" s="3">
        <f t="shared" ref="I2" si="6">SUM(I3:I5)</f>
        <v>51353.800000000017</v>
      </c>
      <c r="J2" s="3">
        <f t="shared" ref="J2" si="7">SUM(J3:J5)</f>
        <v>54671.490000000013</v>
      </c>
      <c r="K2" s="3">
        <f t="shared" ref="K2" si="8">SUM(K3:K5)</f>
        <v>56055.064500000015</v>
      </c>
      <c r="L2" s="3">
        <f t="shared" ref="L2" si="9">SUM(L3:L5)</f>
        <v>57507.817725000023</v>
      </c>
      <c r="M2" s="3">
        <f t="shared" ref="M2" si="10">SUM(M3:M5)</f>
        <v>59033.208611250026</v>
      </c>
      <c r="N2" s="3">
        <f t="shared" ref="N2" si="11">SUM(N3:N5)</f>
        <v>70634.869041812519</v>
      </c>
      <c r="O2" s="3">
        <f t="shared" ref="O2" si="12">SUM(O3:O5)</f>
        <v>72316.612493903158</v>
      </c>
      <c r="P2" s="3">
        <f t="shared" ref="P2" si="13">SUM(P3:P5)</f>
        <v>74082.443118598312</v>
      </c>
      <c r="Q2" s="3">
        <f t="shared" ref="Q2" si="14">SUM(Q3:Q5)</f>
        <v>77936.565274528228</v>
      </c>
      <c r="R2" s="3">
        <f t="shared" ref="R2" si="15">SUM(R3:R5)</f>
        <v>79883.393538254633</v>
      </c>
      <c r="S2" s="3">
        <f t="shared" ref="S2" si="16">SUM(S3:S5)</f>
        <v>81927.563215167378</v>
      </c>
      <c r="T2" s="3">
        <f t="shared" ref="T2" si="17">SUM(T3:T5)</f>
        <v>85073.941375925744</v>
      </c>
      <c r="U2" s="3">
        <f t="shared" ref="U2" si="18">SUM(U3:U5)</f>
        <v>92327.638444722019</v>
      </c>
      <c r="V2" s="3">
        <f t="shared" ref="V2" si="19">SUM(V3:V5)</f>
        <v>94694.020366958139</v>
      </c>
      <c r="W2" s="3">
        <f t="shared" ref="W2" si="20">SUM(W3:W5)</f>
        <v>102178.72138530605</v>
      </c>
      <c r="X2" s="3">
        <f t="shared" ref="X2" si="21">SUM(X3:X5)</f>
        <v>104787.65745457135</v>
      </c>
      <c r="Y2" s="3">
        <f t="shared" ref="Y2" si="22">SUM(Y3:Y5)</f>
        <v>107527.04032729992</v>
      </c>
      <c r="Z2" s="3">
        <f t="shared" ref="Z2" si="23">SUM(Z3:Z5)</f>
        <v>110403.39234366493</v>
      </c>
      <c r="AA2" s="3">
        <f t="shared" ref="AA2" si="24">SUM(AA3:AA5)</f>
        <v>118423.56196084818</v>
      </c>
      <c r="AB2" s="3">
        <f t="shared" ref="AB2" si="25">SUM(AB3:AB5)</f>
        <v>121594.7400588906</v>
      </c>
      <c r="AC2" s="3">
        <f t="shared" ref="AC2" si="26">SUM(AC3:AC5)</f>
        <v>164924.47706183512</v>
      </c>
      <c r="AD2" s="3">
        <f t="shared" ref="AD2" si="27">SUM(AD3:AD5)</f>
        <v>168420.70091492689</v>
      </c>
      <c r="AE2" s="3">
        <f t="shared" ref="AE2" si="28">SUM(AE3:AE5)</f>
        <v>172091.73596067322</v>
      </c>
      <c r="AF2" s="3">
        <f t="shared" ref="AF2" si="29">SUM(AF3:AF5)</f>
        <v>175946.32275870687</v>
      </c>
      <c r="AG2" s="3">
        <f t="shared" ref="AG2" si="30">SUM(AG3:AG5)</f>
        <v>177160.51760008748</v>
      </c>
      <c r="AH2" s="3">
        <f t="shared" ref="AH2" si="31">SUM(AH3:AH5)</f>
        <v>178392.92536408879</v>
      </c>
      <c r="AI2" s="3">
        <f t="shared" ref="AI2" si="32">SUM(AI3:AI5)</f>
        <v>179643.8192445501</v>
      </c>
      <c r="AJ2" s="3">
        <f t="shared" ref="AJ2" si="33">SUM(AJ3:AJ5)</f>
        <v>180913.47653321835</v>
      </c>
      <c r="AK2" s="3">
        <f t="shared" ref="AK2" si="34">SUM(AK3:AK5)</f>
        <v>182202.17868121661</v>
      </c>
      <c r="AL2" s="3">
        <f t="shared" ref="AL2" si="35">SUM(AL3:AL5)</f>
        <v>183510.21136143483</v>
      </c>
      <c r="AM2" s="3">
        <f t="shared" ref="AM2" si="36">SUM(AM3:AM5)</f>
        <v>184837.86453185638</v>
      </c>
      <c r="AN2" s="3">
        <f t="shared" ref="AN2" si="37">SUM(AN3:AN5)</f>
        <v>186185.43249983422</v>
      </c>
      <c r="AO2" s="3">
        <f t="shared" ref="AO2" si="38">SUM(AO3:AO5)</f>
        <v>187097.28682483255</v>
      </c>
      <c r="AP2" s="3">
        <f t="shared" ref="AP2" si="39">SUM(AP3:AP5)</f>
        <v>188018.25969308091</v>
      </c>
      <c r="AQ2" s="3">
        <f t="shared" ref="AQ2" si="40">SUM(AQ3:AQ5)</f>
        <v>188948.44229001171</v>
      </c>
      <c r="AR2" s="3">
        <f t="shared" ref="AR2" si="41">SUM(AR3:AR5)</f>
        <v>189887.92671291181</v>
      </c>
      <c r="AS2" s="3">
        <f t="shared" ref="AS2" si="42">SUM(AS3:AS5)</f>
        <v>190836.80598004092</v>
      </c>
      <c r="AT2" s="3">
        <f t="shared" ref="AT2" si="43">SUM(AT3:AT5)</f>
        <v>191795.17403984134</v>
      </c>
      <c r="AU2" s="3">
        <f t="shared" ref="AU2" si="44">SUM(AU3:AU5)</f>
        <v>192763.12578023976</v>
      </c>
      <c r="AV2" s="3">
        <f t="shared" ref="AV2" si="45">SUM(AV3:AV5)</f>
        <v>193740.75703804212</v>
      </c>
      <c r="AW2" s="3">
        <f t="shared" ref="AW2" si="46">SUM(AW3:AW5)</f>
        <v>194728.16460842258</v>
      </c>
      <c r="AX2" s="3">
        <f t="shared" ref="AX2" si="47">SUM(AX3:AX5)</f>
        <v>195725.44625450682</v>
      </c>
      <c r="AY2" s="3">
        <f t="shared" ref="AY2" si="48">SUM(AY3:AY5)</f>
        <v>196732.70071705189</v>
      </c>
      <c r="AZ2" s="3">
        <f t="shared" ref="AZ2" si="49">SUM(AZ3:AZ5)</f>
        <v>197750.0277242224</v>
      </c>
      <c r="BA2" s="3">
        <f t="shared" ref="BA2" si="50">SUM(BA3:BA5)</f>
        <v>198777.52800146461</v>
      </c>
      <c r="BB2" s="3">
        <f t="shared" ref="BB2" si="51">SUM(BB3:BB5)</f>
        <v>199815.30328147928</v>
      </c>
      <c r="BC2" s="3">
        <f t="shared" ref="BC2" si="52">SUM(BC3:BC5)</f>
        <v>200863.45631429408</v>
      </c>
      <c r="BD2" s="3">
        <f t="shared" ref="BD2" si="53">SUM(BD3:BD5)</f>
        <v>201922.09087743703</v>
      </c>
      <c r="BE2" s="3">
        <f t="shared" ref="BE2" si="54">SUM(BE3:BE5)</f>
        <v>201922.09087743703</v>
      </c>
      <c r="BF2" s="3">
        <f t="shared" ref="BF2" si="55">SUM(BF3:BF5)</f>
        <v>201922.09087743703</v>
      </c>
      <c r="BG2" s="3">
        <f t="shared" ref="BG2" si="56">SUM(BG3:BG5)</f>
        <v>201922.09087743703</v>
      </c>
      <c r="BH2" s="3">
        <f t="shared" ref="BH2" si="57">SUM(BH3:BH5)</f>
        <v>201922.09087743703</v>
      </c>
      <c r="BI2" s="3">
        <f t="shared" ref="BI2" si="58">SUM(BI3:BI5)</f>
        <v>201922.09087743703</v>
      </c>
      <c r="BJ2" s="3">
        <f t="shared" ref="BJ2" si="59">SUM(BJ3:BJ5)</f>
        <v>201922.09087743703</v>
      </c>
      <c r="BK2" s="3">
        <f t="shared" ref="BK2" si="60">SUM(BK3:BK5)</f>
        <v>201922.09087743703</v>
      </c>
      <c r="BL2" s="3">
        <f t="shared" ref="BL2" si="61">SUM(BL3:BL5)</f>
        <v>201922.09087743703</v>
      </c>
      <c r="BM2" s="3">
        <f t="shared" ref="BM2" si="62">SUM(BM3:BM5)</f>
        <v>201922.09087743703</v>
      </c>
      <c r="BN2" s="3">
        <f t="shared" ref="BN2" si="63">SUM(BN3:BN5)</f>
        <v>201922.09087743703</v>
      </c>
      <c r="BO2" s="3">
        <f t="shared" ref="BO2" si="64">SUM(BO3:BO5)</f>
        <v>201922.09087743703</v>
      </c>
      <c r="BP2" s="3">
        <f t="shared" ref="BP2" si="65">SUM(BP3:BP5)</f>
        <v>201922.09087743703</v>
      </c>
    </row>
    <row r="3" spans="1:68" x14ac:dyDescent="0.25">
      <c r="A3" s="3" t="s">
        <v>51</v>
      </c>
      <c r="E3" s="3">
        <v>2500</v>
      </c>
      <c r="F3" s="3">
        <v>2500</v>
      </c>
      <c r="G3" s="3">
        <v>2500</v>
      </c>
      <c r="H3" s="3">
        <v>2500</v>
      </c>
      <c r="I3" s="3">
        <v>5000</v>
      </c>
      <c r="J3" s="3">
        <v>5000</v>
      </c>
      <c r="K3" s="3">
        <v>5000</v>
      </c>
      <c r="L3" s="3">
        <v>5000</v>
      </c>
      <c r="M3" s="3">
        <v>5000</v>
      </c>
      <c r="N3" s="3">
        <v>15000</v>
      </c>
      <c r="O3" s="3">
        <v>15000</v>
      </c>
      <c r="P3" s="3">
        <v>15000</v>
      </c>
      <c r="Q3" s="3">
        <v>15000</v>
      </c>
      <c r="R3" s="3">
        <v>15000</v>
      </c>
      <c r="S3" s="3">
        <v>15000</v>
      </c>
      <c r="T3" s="3">
        <v>15000</v>
      </c>
      <c r="U3" s="3">
        <v>15000</v>
      </c>
      <c r="V3" s="3">
        <v>15000</v>
      </c>
      <c r="W3" s="3">
        <v>15000</v>
      </c>
      <c r="X3" s="3">
        <v>15000</v>
      </c>
      <c r="Y3" s="3">
        <v>15000</v>
      </c>
      <c r="Z3" s="3">
        <v>15000</v>
      </c>
      <c r="AA3" s="3">
        <v>15000</v>
      </c>
      <c r="AB3" s="3">
        <f t="shared" ref="AB3" si="66">AA3</f>
        <v>15000</v>
      </c>
      <c r="AC3" s="3">
        <v>30000</v>
      </c>
      <c r="AD3" s="3">
        <v>30000</v>
      </c>
      <c r="AE3" s="3">
        <v>30000</v>
      </c>
      <c r="AF3" s="3">
        <v>30000</v>
      </c>
      <c r="AG3" s="3">
        <v>30000</v>
      </c>
      <c r="AH3" s="3">
        <v>30000</v>
      </c>
      <c r="AI3" s="3">
        <v>30000</v>
      </c>
      <c r="AJ3" s="3">
        <v>30000</v>
      </c>
      <c r="AK3" s="3">
        <v>30000</v>
      </c>
      <c r="AL3" s="3">
        <v>30000</v>
      </c>
      <c r="AM3" s="3">
        <v>30000</v>
      </c>
      <c r="AN3" s="3">
        <v>30000</v>
      </c>
      <c r="AO3" s="3">
        <v>30000</v>
      </c>
      <c r="AP3" s="3">
        <v>30000</v>
      </c>
      <c r="AQ3" s="3">
        <v>30000</v>
      </c>
      <c r="AR3" s="3">
        <v>30000</v>
      </c>
      <c r="AS3" s="3">
        <v>30000</v>
      </c>
      <c r="AT3" s="3">
        <v>30000</v>
      </c>
      <c r="AU3" s="3">
        <v>30000</v>
      </c>
      <c r="AV3" s="3">
        <v>30000</v>
      </c>
      <c r="AW3" s="3">
        <v>30000</v>
      </c>
      <c r="AX3" s="3">
        <v>30000</v>
      </c>
      <c r="AY3" s="3">
        <v>30000</v>
      </c>
      <c r="AZ3" s="3">
        <v>30000</v>
      </c>
      <c r="BA3" s="3">
        <v>30000</v>
      </c>
      <c r="BB3" s="3">
        <v>30000</v>
      </c>
      <c r="BC3" s="3">
        <v>30000</v>
      </c>
      <c r="BD3" s="3">
        <v>30000</v>
      </c>
      <c r="BE3" s="3">
        <v>30000</v>
      </c>
      <c r="BF3" s="3">
        <v>30000</v>
      </c>
      <c r="BG3" s="3">
        <v>30000</v>
      </c>
      <c r="BH3" s="3">
        <v>30000</v>
      </c>
      <c r="BI3" s="3">
        <v>30000</v>
      </c>
      <c r="BJ3" s="3">
        <v>30000</v>
      </c>
      <c r="BK3" s="3">
        <v>30000</v>
      </c>
      <c r="BL3" s="3">
        <v>30000</v>
      </c>
      <c r="BM3" s="3">
        <v>30000</v>
      </c>
      <c r="BN3" s="3">
        <v>30000</v>
      </c>
      <c r="BO3" s="3">
        <v>30000</v>
      </c>
      <c r="BP3" s="3">
        <v>30000</v>
      </c>
    </row>
    <row r="4" spans="1:68" x14ac:dyDescent="0.25">
      <c r="A4" s="3" t="s">
        <v>52</v>
      </c>
      <c r="E4" s="3">
        <v>7500</v>
      </c>
      <c r="F4" s="3">
        <v>7500</v>
      </c>
      <c r="G4" s="3">
        <v>7500</v>
      </c>
      <c r="H4" s="3">
        <v>7500</v>
      </c>
      <c r="I4" s="3">
        <v>15000</v>
      </c>
      <c r="J4" s="3">
        <v>15000</v>
      </c>
      <c r="K4" s="3">
        <v>15000</v>
      </c>
      <c r="L4" s="3">
        <v>15000</v>
      </c>
      <c r="M4" s="3">
        <v>15000</v>
      </c>
      <c r="N4" s="3">
        <v>15000</v>
      </c>
      <c r="O4" s="3">
        <v>15000</v>
      </c>
      <c r="P4" s="3">
        <v>15000</v>
      </c>
      <c r="Q4" s="3">
        <v>15000</v>
      </c>
      <c r="R4" s="3">
        <v>15000</v>
      </c>
      <c r="S4" s="3">
        <v>15000</v>
      </c>
      <c r="T4" s="3">
        <v>15000</v>
      </c>
      <c r="U4" s="3">
        <v>20000</v>
      </c>
      <c r="V4" s="3">
        <v>20000</v>
      </c>
      <c r="W4" s="3">
        <v>20000</v>
      </c>
      <c r="X4" s="3">
        <v>20000</v>
      </c>
      <c r="Y4" s="3">
        <v>20000</v>
      </c>
      <c r="Z4" s="3">
        <v>20000</v>
      </c>
      <c r="AA4" s="3">
        <v>25000</v>
      </c>
      <c r="AB4" s="3">
        <f t="shared" ref="AB4" si="67">AA4</f>
        <v>25000</v>
      </c>
      <c r="AC4" s="3">
        <v>50000</v>
      </c>
      <c r="AD4" s="3">
        <v>50000</v>
      </c>
      <c r="AE4" s="3">
        <v>50000</v>
      </c>
      <c r="AF4" s="3">
        <v>50000</v>
      </c>
      <c r="AG4" s="3">
        <v>50000</v>
      </c>
      <c r="AH4" s="3">
        <v>50000</v>
      </c>
      <c r="AI4" s="3">
        <v>50000</v>
      </c>
      <c r="AJ4" s="3">
        <v>50000</v>
      </c>
      <c r="AK4" s="3">
        <v>50000</v>
      </c>
      <c r="AL4" s="3">
        <v>50000</v>
      </c>
      <c r="AM4" s="3">
        <v>50000</v>
      </c>
      <c r="AN4" s="3">
        <v>50000</v>
      </c>
      <c r="AO4" s="3">
        <v>50000</v>
      </c>
      <c r="AP4" s="3">
        <v>50000</v>
      </c>
      <c r="AQ4" s="3">
        <v>50000</v>
      </c>
      <c r="AR4" s="3">
        <v>50000</v>
      </c>
      <c r="AS4" s="3">
        <v>50000</v>
      </c>
      <c r="AT4" s="3">
        <v>50000</v>
      </c>
      <c r="AU4" s="3">
        <v>50000</v>
      </c>
      <c r="AV4" s="3">
        <v>50000</v>
      </c>
      <c r="AW4" s="3">
        <v>50000</v>
      </c>
      <c r="AX4" s="3">
        <v>50000</v>
      </c>
      <c r="AY4" s="3">
        <v>50000</v>
      </c>
      <c r="AZ4" s="3">
        <v>50000</v>
      </c>
      <c r="BA4" s="3">
        <v>50000</v>
      </c>
      <c r="BB4" s="3">
        <v>50000</v>
      </c>
      <c r="BC4" s="3">
        <v>50000</v>
      </c>
      <c r="BD4" s="3">
        <v>50000</v>
      </c>
      <c r="BE4" s="3">
        <v>50000</v>
      </c>
      <c r="BF4" s="3">
        <v>50000</v>
      </c>
      <c r="BG4" s="3">
        <v>50000</v>
      </c>
      <c r="BH4" s="3">
        <v>50000</v>
      </c>
      <c r="BI4" s="3">
        <v>50000</v>
      </c>
      <c r="BJ4" s="3">
        <v>50000</v>
      </c>
      <c r="BK4" s="3">
        <v>50000</v>
      </c>
      <c r="BL4" s="3">
        <v>50000</v>
      </c>
      <c r="BM4" s="3">
        <v>50000</v>
      </c>
      <c r="BN4" s="3">
        <v>50000</v>
      </c>
      <c r="BO4" s="3">
        <v>50000</v>
      </c>
      <c r="BP4" s="3">
        <v>50000</v>
      </c>
    </row>
    <row r="5" spans="1:68" x14ac:dyDescent="0.25">
      <c r="A5" s="3" t="s">
        <v>54</v>
      </c>
      <c r="B5" s="3">
        <f>'Matriz Detalhada'!C6*0.1</f>
        <v>19159.839327999998</v>
      </c>
      <c r="C5" s="3">
        <f>'Matriz Detalhada'!D6*0.1</f>
        <v>41875.185788800009</v>
      </c>
      <c r="D5" s="3">
        <f>'Matriz Detalhada'!E6*0.1</f>
        <v>14179.773107499999</v>
      </c>
      <c r="E5" s="3">
        <f>'Matriz Detalhada'!F6*0.1</f>
        <v>26883.883999999998</v>
      </c>
      <c r="F5" s="3">
        <f>'Matriz Detalhada'!G6*0.1</f>
        <v>24800.000000000004</v>
      </c>
      <c r="G5" s="3">
        <f>'Matriz Detalhada'!H6*0.1</f>
        <v>26780.000000000007</v>
      </c>
      <c r="H5" s="3">
        <f>'Matriz Detalhada'!I6*0.1</f>
        <v>28958.000000000015</v>
      </c>
      <c r="I5" s="3">
        <f>'Matriz Detalhada'!J6*0.1</f>
        <v>31353.800000000014</v>
      </c>
      <c r="J5" s="3">
        <f>'Matriz Detalhada'!K6*0.1</f>
        <v>34671.490000000013</v>
      </c>
      <c r="K5" s="3">
        <f>'Matriz Detalhada'!L6*0.1</f>
        <v>36055.064500000015</v>
      </c>
      <c r="L5" s="3">
        <f>'Matriz Detalhada'!M6*0.1</f>
        <v>37507.817725000023</v>
      </c>
      <c r="M5" s="3">
        <f>'Matriz Detalhada'!N6*0.1</f>
        <v>39033.208611250026</v>
      </c>
      <c r="N5" s="3">
        <f>'Matriz Detalhada'!O6*0.1</f>
        <v>40634.869041812526</v>
      </c>
      <c r="O5" s="3">
        <f>'Matriz Detalhada'!P6*0.1</f>
        <v>42316.612493903158</v>
      </c>
      <c r="P5" s="3">
        <f>'Matriz Detalhada'!Q6*0.1</f>
        <v>44082.443118598312</v>
      </c>
      <c r="Q5" s="3">
        <f>'Matriz Detalhada'!R6*0.1</f>
        <v>47936.565274528228</v>
      </c>
      <c r="R5" s="3">
        <f>'Matriz Detalhada'!S6*0.1</f>
        <v>49883.393538254641</v>
      </c>
      <c r="S5" s="3">
        <f>'Matriz Detalhada'!T6*0.1</f>
        <v>51927.563215167378</v>
      </c>
      <c r="T5" s="3">
        <f>'Matriz Detalhada'!U6*0.1</f>
        <v>55073.941375925744</v>
      </c>
      <c r="U5" s="3">
        <f>'Matriz Detalhada'!V6*0.1</f>
        <v>57327.638444722026</v>
      </c>
      <c r="V5" s="3">
        <f>'Matriz Detalhada'!W6*0.1</f>
        <v>59694.020366958139</v>
      </c>
      <c r="W5" s="3">
        <f>'Matriz Detalhada'!X6*0.1</f>
        <v>67178.721385306053</v>
      </c>
      <c r="X5" s="3">
        <f>'Matriz Detalhada'!Y6*0.1</f>
        <v>69787.657454571352</v>
      </c>
      <c r="Y5" s="3">
        <f>'Matriz Detalhada'!Z6*0.1</f>
        <v>72527.040327299925</v>
      </c>
      <c r="Z5" s="3">
        <f>'Matriz Detalhada'!AA6*0.1</f>
        <v>75403.392343664935</v>
      </c>
      <c r="AA5" s="3">
        <f>'Matriz Detalhada'!AB6*0.1</f>
        <v>78423.561960848179</v>
      </c>
      <c r="AB5" s="3">
        <f>'Matriz Detalhada'!AC6*0.1</f>
        <v>81594.740058890602</v>
      </c>
      <c r="AC5" s="3">
        <f>'Matriz Detalhada'!AD6*0.1</f>
        <v>84924.477061835118</v>
      </c>
      <c r="AD5" s="3">
        <f>'Matriz Detalhada'!AE6*0.1</f>
        <v>88420.700914926885</v>
      </c>
      <c r="AE5" s="3">
        <f>'Matriz Detalhada'!AF6*0.1</f>
        <v>92091.735960673221</v>
      </c>
      <c r="AF5" s="3">
        <f>'Matriz Detalhada'!AG6*0.1</f>
        <v>95946.322758706883</v>
      </c>
      <c r="AG5" s="3">
        <f>'Matriz Detalhada'!AH6*0.1</f>
        <v>97160.517600087478</v>
      </c>
      <c r="AH5" s="3">
        <f>'Matriz Detalhada'!AI6*0.1</f>
        <v>98392.925364088791</v>
      </c>
      <c r="AI5" s="3">
        <f>'Matriz Detalhada'!AJ6*0.1</f>
        <v>99643.819244550104</v>
      </c>
      <c r="AJ5" s="3">
        <f>'Matriz Detalhada'!AK6*0.1</f>
        <v>100913.47653321835</v>
      </c>
      <c r="AK5" s="3">
        <f>'Matriz Detalhada'!AL6*0.1</f>
        <v>102202.17868121661</v>
      </c>
      <c r="AL5" s="3">
        <f>'Matriz Detalhada'!AM6*0.1</f>
        <v>103510.21136143485</v>
      </c>
      <c r="AM5" s="3">
        <f>'Matriz Detalhada'!AN6*0.1</f>
        <v>104837.86453185636</v>
      </c>
      <c r="AN5" s="3">
        <f>'Matriz Detalhada'!AO6*0.1</f>
        <v>106185.43249983421</v>
      </c>
      <c r="AO5" s="3">
        <f>'Matriz Detalhada'!AP6*0.1</f>
        <v>107097.28682483254</v>
      </c>
      <c r="AP5" s="3">
        <f>'Matriz Detalhada'!AQ6*0.1</f>
        <v>108018.25969308089</v>
      </c>
      <c r="AQ5" s="3">
        <f>'Matriz Detalhada'!AR6*0.1</f>
        <v>108948.44229001171</v>
      </c>
      <c r="AR5" s="3">
        <f>'Matriz Detalhada'!AS6*0.1</f>
        <v>109887.92671291181</v>
      </c>
      <c r="AS5" s="3">
        <f>'Matriz Detalhada'!AT6*0.1</f>
        <v>110836.80598004092</v>
      </c>
      <c r="AT5" s="3">
        <f>'Matriz Detalhada'!AU6*0.1</f>
        <v>111795.17403984135</v>
      </c>
      <c r="AU5" s="3">
        <f>'Matriz Detalhada'!AV6*0.1</f>
        <v>112763.12578023976</v>
      </c>
      <c r="AV5" s="3">
        <f>'Matriz Detalhada'!AW6*0.1</f>
        <v>113740.75703804214</v>
      </c>
      <c r="AW5" s="3">
        <f>'Matriz Detalhada'!AX6*0.1</f>
        <v>114728.16460842258</v>
      </c>
      <c r="AX5" s="3">
        <f>'Matriz Detalhada'!AY6*0.1</f>
        <v>115725.44625450681</v>
      </c>
      <c r="AY5" s="3">
        <f>'Matriz Detalhada'!AZ6*0.1</f>
        <v>116732.70071705189</v>
      </c>
      <c r="AZ5" s="3">
        <f>'Matriz Detalhada'!BA6*0.1</f>
        <v>117750.0277242224</v>
      </c>
      <c r="BA5" s="3">
        <f>'Matriz Detalhada'!BB6*0.1</f>
        <v>118777.52800146463</v>
      </c>
      <c r="BB5" s="3">
        <f>'Matriz Detalhada'!BC6*0.1</f>
        <v>119815.30328147928</v>
      </c>
      <c r="BC5" s="3">
        <f>'Matriz Detalhada'!BD6*0.1</f>
        <v>120863.45631429408</v>
      </c>
      <c r="BD5" s="3">
        <f>'Matriz Detalhada'!BE6*0.1</f>
        <v>121922.09087743702</v>
      </c>
      <c r="BE5" s="3">
        <f>'Matriz Detalhada'!BF6*0.1</f>
        <v>121922.09087743702</v>
      </c>
      <c r="BF5" s="3">
        <f>'Matriz Detalhada'!BG6*0.1</f>
        <v>121922.09087743702</v>
      </c>
      <c r="BG5" s="3">
        <f>'Matriz Detalhada'!BH6*0.1</f>
        <v>121922.09087743702</v>
      </c>
      <c r="BH5" s="3">
        <f>'Matriz Detalhada'!BI6*0.1</f>
        <v>121922.09087743702</v>
      </c>
      <c r="BI5" s="3">
        <f>'Matriz Detalhada'!BJ6*0.1</f>
        <v>121922.09087743702</v>
      </c>
      <c r="BJ5" s="3">
        <f>'Matriz Detalhada'!BK6*0.1</f>
        <v>121922.09087743702</v>
      </c>
      <c r="BK5" s="3">
        <f>'Matriz Detalhada'!BL6*0.1</f>
        <v>121922.09087743702</v>
      </c>
      <c r="BL5" s="3">
        <f>'Matriz Detalhada'!BM6*0.1</f>
        <v>121922.09087743702</v>
      </c>
      <c r="BM5" s="3">
        <f>'Matriz Detalhada'!BN6*0.1</f>
        <v>121922.09087743702</v>
      </c>
      <c r="BN5" s="3">
        <f>'Matriz Detalhada'!BO6*0.1</f>
        <v>121922.09087743702</v>
      </c>
      <c r="BO5" s="3">
        <f>'Matriz Detalhada'!BP6*0.1</f>
        <v>121922.09087743702</v>
      </c>
      <c r="BP5" s="3">
        <f>'Matriz Detalhada'!BQ6*0.1</f>
        <v>121922.09087743702</v>
      </c>
    </row>
    <row r="6" spans="1:68" x14ac:dyDescent="0.25">
      <c r="A6" s="3" t="s">
        <v>56</v>
      </c>
      <c r="B6" s="3">
        <f>SUM(B7:B9)</f>
        <v>0</v>
      </c>
      <c r="C6" s="3">
        <f t="shared" ref="C6" si="68">SUM(C7:C9)</f>
        <v>0</v>
      </c>
      <c r="D6" s="3">
        <f t="shared" ref="D6" si="69">SUM(D7:D9)</f>
        <v>10000</v>
      </c>
      <c r="E6" s="3">
        <f t="shared" ref="E6:BP6" si="70">SUM(E7:E9)</f>
        <v>10000</v>
      </c>
      <c r="F6" s="3">
        <f t="shared" si="70"/>
        <v>10000</v>
      </c>
      <c r="G6" s="3">
        <f t="shared" si="70"/>
        <v>17000</v>
      </c>
      <c r="H6" s="3">
        <f t="shared" si="70"/>
        <v>17000</v>
      </c>
      <c r="I6" s="3">
        <f t="shared" si="70"/>
        <v>22000</v>
      </c>
      <c r="J6" s="3">
        <f t="shared" si="70"/>
        <v>22000</v>
      </c>
      <c r="K6" s="3">
        <f t="shared" si="70"/>
        <v>22000</v>
      </c>
      <c r="L6" s="3">
        <f t="shared" si="70"/>
        <v>22000</v>
      </c>
      <c r="M6" s="3">
        <f t="shared" si="70"/>
        <v>32000</v>
      </c>
      <c r="N6" s="3">
        <f t="shared" si="70"/>
        <v>37000</v>
      </c>
      <c r="O6" s="3">
        <f t="shared" si="70"/>
        <v>37000</v>
      </c>
      <c r="P6" s="3">
        <f t="shared" si="70"/>
        <v>37000</v>
      </c>
      <c r="Q6" s="3">
        <f t="shared" si="70"/>
        <v>37000</v>
      </c>
      <c r="R6" s="3">
        <f t="shared" si="70"/>
        <v>37000</v>
      </c>
      <c r="S6" s="3">
        <f t="shared" si="70"/>
        <v>37000</v>
      </c>
      <c r="T6" s="3">
        <f t="shared" si="70"/>
        <v>42000</v>
      </c>
      <c r="U6" s="3">
        <f>SUM(U7:U9)</f>
        <v>47000</v>
      </c>
      <c r="V6" s="3">
        <f t="shared" si="70"/>
        <v>47000</v>
      </c>
      <c r="W6" s="3">
        <f t="shared" si="70"/>
        <v>47000</v>
      </c>
      <c r="X6" s="3">
        <f t="shared" si="70"/>
        <v>47000</v>
      </c>
      <c r="Y6" s="3">
        <f t="shared" si="70"/>
        <v>49000</v>
      </c>
      <c r="Z6" s="3">
        <f t="shared" si="70"/>
        <v>49000</v>
      </c>
      <c r="AA6" s="3">
        <f t="shared" si="70"/>
        <v>49000</v>
      </c>
      <c r="AB6" s="3">
        <f t="shared" si="70"/>
        <v>49000</v>
      </c>
      <c r="AC6" s="3">
        <f t="shared" si="70"/>
        <v>49000</v>
      </c>
      <c r="AD6" s="3">
        <f t="shared" si="70"/>
        <v>49000</v>
      </c>
      <c r="AE6" s="3">
        <f t="shared" si="70"/>
        <v>49000</v>
      </c>
      <c r="AF6" s="3">
        <f t="shared" si="70"/>
        <v>49000</v>
      </c>
      <c r="AG6" s="3">
        <f t="shared" si="70"/>
        <v>49000</v>
      </c>
      <c r="AH6" s="3">
        <f t="shared" si="70"/>
        <v>49000</v>
      </c>
      <c r="AI6" s="3">
        <f t="shared" si="70"/>
        <v>49000</v>
      </c>
      <c r="AJ6" s="3">
        <f t="shared" si="70"/>
        <v>49000</v>
      </c>
      <c r="AK6" s="3">
        <f t="shared" si="70"/>
        <v>49000</v>
      </c>
      <c r="AL6" s="3">
        <f t="shared" si="70"/>
        <v>49000</v>
      </c>
      <c r="AM6" s="3">
        <f t="shared" si="70"/>
        <v>49000</v>
      </c>
      <c r="AN6" s="3">
        <f t="shared" si="70"/>
        <v>49000</v>
      </c>
      <c r="AO6" s="3">
        <f t="shared" si="70"/>
        <v>49000</v>
      </c>
      <c r="AP6" s="3">
        <f t="shared" si="70"/>
        <v>49000</v>
      </c>
      <c r="AQ6" s="3">
        <f t="shared" si="70"/>
        <v>49000</v>
      </c>
      <c r="AR6" s="3">
        <f t="shared" si="70"/>
        <v>49000</v>
      </c>
      <c r="AS6" s="3">
        <f t="shared" si="70"/>
        <v>49000</v>
      </c>
      <c r="AT6" s="3">
        <f t="shared" si="70"/>
        <v>49000</v>
      </c>
      <c r="AU6" s="3">
        <f t="shared" si="70"/>
        <v>49000</v>
      </c>
      <c r="AV6" s="3">
        <f t="shared" si="70"/>
        <v>49000</v>
      </c>
      <c r="AW6" s="3">
        <f t="shared" si="70"/>
        <v>49000</v>
      </c>
      <c r="AX6" s="3">
        <f t="shared" si="70"/>
        <v>49000</v>
      </c>
      <c r="AY6" s="3">
        <f t="shared" si="70"/>
        <v>49000</v>
      </c>
      <c r="AZ6" s="3">
        <f t="shared" si="70"/>
        <v>49000</v>
      </c>
      <c r="BA6" s="3">
        <f t="shared" si="70"/>
        <v>49000</v>
      </c>
      <c r="BB6" s="3">
        <f t="shared" si="70"/>
        <v>49000</v>
      </c>
      <c r="BC6" s="3">
        <f t="shared" si="70"/>
        <v>49000</v>
      </c>
      <c r="BD6" s="3">
        <f t="shared" si="70"/>
        <v>49000</v>
      </c>
      <c r="BE6" s="3">
        <f t="shared" si="70"/>
        <v>49000</v>
      </c>
      <c r="BF6" s="3">
        <f t="shared" si="70"/>
        <v>49000</v>
      </c>
      <c r="BG6" s="3">
        <f t="shared" si="70"/>
        <v>49000</v>
      </c>
      <c r="BH6" s="3">
        <f t="shared" si="70"/>
        <v>49000</v>
      </c>
      <c r="BI6" s="3">
        <f t="shared" si="70"/>
        <v>49000</v>
      </c>
      <c r="BJ6" s="3">
        <f t="shared" si="70"/>
        <v>49000</v>
      </c>
      <c r="BK6" s="3">
        <f t="shared" si="70"/>
        <v>49000</v>
      </c>
      <c r="BL6" s="3">
        <f t="shared" si="70"/>
        <v>49000</v>
      </c>
      <c r="BM6" s="3">
        <f t="shared" si="70"/>
        <v>49000</v>
      </c>
      <c r="BN6" s="3">
        <f t="shared" si="70"/>
        <v>49000</v>
      </c>
      <c r="BO6" s="3">
        <f t="shared" si="70"/>
        <v>49000</v>
      </c>
      <c r="BP6" s="3">
        <f t="shared" si="70"/>
        <v>49000</v>
      </c>
    </row>
    <row r="7" spans="1:68" x14ac:dyDescent="0.25">
      <c r="A7" s="3" t="s">
        <v>51</v>
      </c>
      <c r="D7" s="3">
        <v>10000</v>
      </c>
      <c r="E7" s="3">
        <v>10000</v>
      </c>
      <c r="F7" s="3">
        <v>10000</v>
      </c>
      <c r="G7" s="3">
        <v>17000</v>
      </c>
      <c r="H7" s="3">
        <v>17000</v>
      </c>
      <c r="I7" s="3">
        <v>22000</v>
      </c>
      <c r="J7" s="3">
        <v>22000</v>
      </c>
      <c r="K7" s="3">
        <v>22000</v>
      </c>
      <c r="L7" s="3">
        <v>22000</v>
      </c>
      <c r="M7" s="3">
        <v>30000</v>
      </c>
      <c r="N7" s="3">
        <v>30000</v>
      </c>
      <c r="O7" s="3">
        <v>30000</v>
      </c>
      <c r="P7" s="3">
        <v>30000</v>
      </c>
      <c r="Q7" s="3">
        <v>30000</v>
      </c>
      <c r="R7" s="3">
        <v>30000</v>
      </c>
      <c r="S7" s="3">
        <v>30000</v>
      </c>
      <c r="T7" s="3">
        <v>30000</v>
      </c>
      <c r="U7" s="3">
        <v>35000</v>
      </c>
      <c r="V7" s="3">
        <v>35000</v>
      </c>
      <c r="W7" s="3">
        <v>35000</v>
      </c>
      <c r="X7" s="3">
        <v>35000</v>
      </c>
      <c r="Y7" s="3">
        <v>35000</v>
      </c>
      <c r="Z7" s="3">
        <v>35000</v>
      </c>
      <c r="AA7" s="3">
        <v>35000</v>
      </c>
      <c r="AB7" s="3">
        <v>35000</v>
      </c>
      <c r="AC7" s="3">
        <v>35000</v>
      </c>
      <c r="AD7" s="3">
        <v>35000</v>
      </c>
      <c r="AE7" s="3">
        <v>35000</v>
      </c>
      <c r="AF7" s="3">
        <v>35000</v>
      </c>
      <c r="AG7" s="3">
        <v>35000</v>
      </c>
      <c r="AH7" s="3">
        <v>35000</v>
      </c>
      <c r="AI7" s="3">
        <v>35000</v>
      </c>
      <c r="AJ7" s="3">
        <v>35000</v>
      </c>
      <c r="AK7" s="3">
        <v>35000</v>
      </c>
      <c r="AL7" s="3">
        <v>35000</v>
      </c>
      <c r="AM7" s="3">
        <v>35000</v>
      </c>
      <c r="AN7" s="3">
        <v>35000</v>
      </c>
      <c r="AO7" s="3">
        <v>35000</v>
      </c>
      <c r="AP7" s="3">
        <v>35000</v>
      </c>
      <c r="AQ7" s="3">
        <v>35000</v>
      </c>
      <c r="AR7" s="3">
        <v>35000</v>
      </c>
      <c r="AS7" s="3">
        <v>35000</v>
      </c>
      <c r="AT7" s="3">
        <v>35000</v>
      </c>
      <c r="AU7" s="3">
        <v>35000</v>
      </c>
      <c r="AV7" s="3">
        <v>35000</v>
      </c>
      <c r="AW7" s="3">
        <v>35000</v>
      </c>
      <c r="AX7" s="3">
        <v>35000</v>
      </c>
      <c r="AY7" s="3">
        <v>35000</v>
      </c>
      <c r="AZ7" s="3">
        <v>35000</v>
      </c>
      <c r="BA7" s="3">
        <v>35000</v>
      </c>
      <c r="BB7" s="3">
        <v>35000</v>
      </c>
      <c r="BC7" s="3">
        <v>35000</v>
      </c>
      <c r="BD7" s="3">
        <v>35000</v>
      </c>
      <c r="BE7" s="3">
        <v>35000</v>
      </c>
      <c r="BF7" s="3">
        <v>35000</v>
      </c>
      <c r="BG7" s="3">
        <v>35000</v>
      </c>
      <c r="BH7" s="3">
        <v>35000</v>
      </c>
      <c r="BI7" s="3">
        <v>35000</v>
      </c>
      <c r="BJ7" s="3">
        <v>35000</v>
      </c>
      <c r="BK7" s="3">
        <v>35000</v>
      </c>
      <c r="BL7" s="3">
        <v>35000</v>
      </c>
      <c r="BM7" s="3">
        <v>35000</v>
      </c>
      <c r="BN7" s="3">
        <v>35000</v>
      </c>
      <c r="BO7" s="3">
        <v>35000</v>
      </c>
      <c r="BP7" s="3">
        <v>35000</v>
      </c>
    </row>
    <row r="8" spans="1:68" x14ac:dyDescent="0.25">
      <c r="A8" s="3" t="s">
        <v>52</v>
      </c>
      <c r="N8" s="3">
        <v>5000</v>
      </c>
      <c r="O8" s="3">
        <v>5000</v>
      </c>
      <c r="P8" s="3">
        <v>5000</v>
      </c>
      <c r="Q8" s="3">
        <v>5000</v>
      </c>
      <c r="R8" s="3">
        <v>5000</v>
      </c>
      <c r="S8" s="3">
        <v>5000</v>
      </c>
      <c r="T8" s="3">
        <v>10000</v>
      </c>
      <c r="U8" s="3">
        <v>10000</v>
      </c>
      <c r="V8" s="3">
        <v>10000</v>
      </c>
      <c r="W8" s="3">
        <v>10000</v>
      </c>
      <c r="X8" s="3">
        <v>10000</v>
      </c>
      <c r="Y8" s="3">
        <v>10000</v>
      </c>
      <c r="Z8" s="3">
        <v>10000</v>
      </c>
      <c r="AA8" s="3">
        <v>10000</v>
      </c>
      <c r="AB8" s="3">
        <v>10000</v>
      </c>
      <c r="AC8" s="3">
        <v>10000</v>
      </c>
      <c r="AD8" s="3">
        <v>10000</v>
      </c>
      <c r="AE8" s="3">
        <v>10000</v>
      </c>
      <c r="AF8" s="3">
        <v>10000</v>
      </c>
      <c r="AG8" s="3">
        <v>10000</v>
      </c>
      <c r="AH8" s="3">
        <v>10000</v>
      </c>
      <c r="AI8" s="3">
        <v>10000</v>
      </c>
      <c r="AJ8" s="3">
        <v>10000</v>
      </c>
      <c r="AK8" s="3">
        <v>10000</v>
      </c>
      <c r="AL8" s="3">
        <v>10000</v>
      </c>
      <c r="AM8" s="3">
        <v>10000</v>
      </c>
      <c r="AN8" s="3">
        <v>10000</v>
      </c>
      <c r="AO8" s="3">
        <v>10000</v>
      </c>
      <c r="AP8" s="3">
        <v>10000</v>
      </c>
      <c r="AQ8" s="3">
        <v>10000</v>
      </c>
      <c r="AR8" s="3">
        <v>10000</v>
      </c>
      <c r="AS8" s="3">
        <v>10000</v>
      </c>
      <c r="AT8" s="3">
        <v>10000</v>
      </c>
      <c r="AU8" s="3">
        <v>10000</v>
      </c>
      <c r="AV8" s="3">
        <v>10000</v>
      </c>
      <c r="AW8" s="3">
        <v>10000</v>
      </c>
      <c r="AX8" s="3">
        <v>10000</v>
      </c>
      <c r="AY8" s="3">
        <v>10000</v>
      </c>
      <c r="AZ8" s="3">
        <v>10000</v>
      </c>
      <c r="BA8" s="3">
        <v>10000</v>
      </c>
      <c r="BB8" s="3">
        <v>10000</v>
      </c>
      <c r="BC8" s="3">
        <v>10000</v>
      </c>
      <c r="BD8" s="3">
        <v>10000</v>
      </c>
      <c r="BE8" s="3">
        <v>10000</v>
      </c>
      <c r="BF8" s="3">
        <v>10000</v>
      </c>
      <c r="BG8" s="3">
        <v>10000</v>
      </c>
      <c r="BH8" s="3">
        <v>10000</v>
      </c>
      <c r="BI8" s="3">
        <v>10000</v>
      </c>
      <c r="BJ8" s="3">
        <v>10000</v>
      </c>
      <c r="BK8" s="3">
        <v>10000</v>
      </c>
      <c r="BL8" s="3">
        <v>10000</v>
      </c>
      <c r="BM8" s="3">
        <v>10000</v>
      </c>
      <c r="BN8" s="3">
        <v>10000</v>
      </c>
      <c r="BO8" s="3">
        <v>10000</v>
      </c>
      <c r="BP8" s="3">
        <v>10000</v>
      </c>
    </row>
    <row r="9" spans="1:68" x14ac:dyDescent="0.25">
      <c r="A9" s="3" t="s">
        <v>55</v>
      </c>
      <c r="M9" s="3">
        <v>2000</v>
      </c>
      <c r="N9" s="3">
        <v>2000</v>
      </c>
      <c r="O9" s="3">
        <v>2000</v>
      </c>
      <c r="P9" s="3">
        <v>2000</v>
      </c>
      <c r="Q9" s="3">
        <v>2000</v>
      </c>
      <c r="R9" s="3">
        <v>2000</v>
      </c>
      <c r="S9" s="3">
        <v>2000</v>
      </c>
      <c r="T9" s="3">
        <v>2000</v>
      </c>
      <c r="U9" s="3">
        <v>2000</v>
      </c>
      <c r="V9" s="3">
        <v>2000</v>
      </c>
      <c r="W9" s="3">
        <v>2000</v>
      </c>
      <c r="X9" s="3">
        <v>2000</v>
      </c>
      <c r="Y9" s="3">
        <v>4000</v>
      </c>
      <c r="Z9" s="3">
        <v>4000</v>
      </c>
      <c r="AA9" s="3">
        <v>4000</v>
      </c>
      <c r="AB9" s="3">
        <v>4000</v>
      </c>
      <c r="AC9" s="3">
        <v>4000</v>
      </c>
      <c r="AD9" s="3">
        <v>4000</v>
      </c>
      <c r="AE9" s="3">
        <v>4000</v>
      </c>
      <c r="AF9" s="3">
        <v>4000</v>
      </c>
      <c r="AG9" s="3">
        <v>4000</v>
      </c>
      <c r="AH9" s="3">
        <v>4000</v>
      </c>
      <c r="AI9" s="3">
        <v>4000</v>
      </c>
      <c r="AJ9" s="3">
        <v>4000</v>
      </c>
      <c r="AK9" s="3">
        <v>4000</v>
      </c>
      <c r="AL9" s="3">
        <v>4000</v>
      </c>
      <c r="AM9" s="3">
        <v>4000</v>
      </c>
      <c r="AN9" s="3">
        <v>4000</v>
      </c>
      <c r="AO9" s="3">
        <v>4000</v>
      </c>
      <c r="AP9" s="3">
        <v>4000</v>
      </c>
      <c r="AQ9" s="3">
        <v>4000</v>
      </c>
      <c r="AR9" s="3">
        <v>4000</v>
      </c>
      <c r="AS9" s="3">
        <v>4000</v>
      </c>
      <c r="AT9" s="3">
        <v>4000</v>
      </c>
      <c r="AU9" s="3">
        <v>4000</v>
      </c>
      <c r="AV9" s="3">
        <v>4000</v>
      </c>
      <c r="AW9" s="3">
        <v>4000</v>
      </c>
      <c r="AX9" s="3">
        <v>4000</v>
      </c>
      <c r="AY9" s="3">
        <v>4000</v>
      </c>
      <c r="AZ9" s="3">
        <v>4000</v>
      </c>
      <c r="BA9" s="3">
        <v>4000</v>
      </c>
      <c r="BB9" s="3">
        <v>4000</v>
      </c>
      <c r="BC9" s="3">
        <v>4000</v>
      </c>
      <c r="BD9" s="3">
        <v>4000</v>
      </c>
      <c r="BE9" s="3">
        <v>4000</v>
      </c>
      <c r="BF9" s="3">
        <v>4000</v>
      </c>
      <c r="BG9" s="3">
        <v>4000</v>
      </c>
      <c r="BH9" s="3">
        <v>4000</v>
      </c>
      <c r="BI9" s="3">
        <v>4000</v>
      </c>
      <c r="BJ9" s="3">
        <v>4000</v>
      </c>
      <c r="BK9" s="3">
        <v>4000</v>
      </c>
      <c r="BL9" s="3">
        <v>4000</v>
      </c>
      <c r="BM9" s="3">
        <v>4000</v>
      </c>
      <c r="BN9" s="3">
        <v>4000</v>
      </c>
      <c r="BO9" s="3">
        <v>4000</v>
      </c>
      <c r="BP9" s="3">
        <v>4000</v>
      </c>
    </row>
    <row r="10" spans="1:68" x14ac:dyDescent="0.25">
      <c r="A10" s="3" t="s">
        <v>45</v>
      </c>
      <c r="B10" s="3">
        <f>SUM(B11:B13)</f>
        <v>0</v>
      </c>
      <c r="C10" s="3">
        <f t="shared" ref="C10:BN10" si="71">SUM(C11:C13)</f>
        <v>0</v>
      </c>
      <c r="D10" s="3">
        <f t="shared" si="71"/>
        <v>1850</v>
      </c>
      <c r="E10" s="3">
        <f t="shared" si="71"/>
        <v>6850</v>
      </c>
      <c r="F10" s="3">
        <f t="shared" si="71"/>
        <v>6850</v>
      </c>
      <c r="G10" s="3">
        <f t="shared" si="71"/>
        <v>6850</v>
      </c>
      <c r="H10" s="3">
        <f t="shared" si="71"/>
        <v>6850</v>
      </c>
      <c r="I10" s="3">
        <f t="shared" si="71"/>
        <v>6850</v>
      </c>
      <c r="J10" s="3">
        <f t="shared" si="71"/>
        <v>6850</v>
      </c>
      <c r="K10" s="3">
        <f t="shared" si="71"/>
        <v>6850</v>
      </c>
      <c r="L10" s="3">
        <f t="shared" si="71"/>
        <v>6850</v>
      </c>
      <c r="M10" s="3">
        <f t="shared" si="71"/>
        <v>6850</v>
      </c>
      <c r="N10" s="3">
        <f t="shared" si="71"/>
        <v>6850</v>
      </c>
      <c r="O10" s="3">
        <f t="shared" si="71"/>
        <v>6850</v>
      </c>
      <c r="P10" s="3">
        <f t="shared" si="71"/>
        <v>8850</v>
      </c>
      <c r="Q10" s="3">
        <f t="shared" si="71"/>
        <v>8850</v>
      </c>
      <c r="R10" s="3">
        <f t="shared" si="71"/>
        <v>8850</v>
      </c>
      <c r="S10" s="3">
        <f t="shared" si="71"/>
        <v>8850</v>
      </c>
      <c r="T10" s="3">
        <f t="shared" si="71"/>
        <v>8850</v>
      </c>
      <c r="U10" s="3">
        <f t="shared" si="71"/>
        <v>27850</v>
      </c>
      <c r="V10" s="3">
        <f t="shared" si="71"/>
        <v>27850</v>
      </c>
      <c r="W10" s="3">
        <f t="shared" si="71"/>
        <v>27850</v>
      </c>
      <c r="X10" s="3">
        <f t="shared" si="71"/>
        <v>27850</v>
      </c>
      <c r="Y10" s="3">
        <f t="shared" si="71"/>
        <v>27850</v>
      </c>
      <c r="Z10" s="3">
        <f t="shared" si="71"/>
        <v>27850</v>
      </c>
      <c r="AA10" s="3">
        <f t="shared" si="71"/>
        <v>27850</v>
      </c>
      <c r="AB10" s="3">
        <f t="shared" si="71"/>
        <v>27850</v>
      </c>
      <c r="AC10" s="3">
        <f t="shared" si="71"/>
        <v>27850</v>
      </c>
      <c r="AD10" s="3">
        <f t="shared" si="71"/>
        <v>27850</v>
      </c>
      <c r="AE10" s="3">
        <f t="shared" si="71"/>
        <v>27850</v>
      </c>
      <c r="AF10" s="3">
        <f t="shared" si="71"/>
        <v>27850</v>
      </c>
      <c r="AG10" s="3">
        <f t="shared" si="71"/>
        <v>27850</v>
      </c>
      <c r="AH10" s="3">
        <f t="shared" si="71"/>
        <v>27850</v>
      </c>
      <c r="AI10" s="3">
        <f t="shared" si="71"/>
        <v>27850</v>
      </c>
      <c r="AJ10" s="3">
        <f t="shared" si="71"/>
        <v>27850</v>
      </c>
      <c r="AK10" s="3">
        <f t="shared" si="71"/>
        <v>27850</v>
      </c>
      <c r="AL10" s="3">
        <f t="shared" si="71"/>
        <v>27850</v>
      </c>
      <c r="AM10" s="3">
        <f t="shared" si="71"/>
        <v>27850</v>
      </c>
      <c r="AN10" s="3">
        <f t="shared" si="71"/>
        <v>27850</v>
      </c>
      <c r="AO10" s="3">
        <f t="shared" si="71"/>
        <v>27850</v>
      </c>
      <c r="AP10" s="3">
        <f t="shared" si="71"/>
        <v>27850</v>
      </c>
      <c r="AQ10" s="3">
        <f t="shared" si="71"/>
        <v>27850</v>
      </c>
      <c r="AR10" s="3">
        <f t="shared" si="71"/>
        <v>27850</v>
      </c>
      <c r="AS10" s="3">
        <f t="shared" si="71"/>
        <v>27850</v>
      </c>
      <c r="AT10" s="3">
        <f t="shared" si="71"/>
        <v>27850</v>
      </c>
      <c r="AU10" s="3">
        <f t="shared" si="71"/>
        <v>27850</v>
      </c>
      <c r="AV10" s="3">
        <f t="shared" si="71"/>
        <v>27850</v>
      </c>
      <c r="AW10" s="3">
        <f t="shared" si="71"/>
        <v>27850</v>
      </c>
      <c r="AX10" s="3">
        <f t="shared" si="71"/>
        <v>27850</v>
      </c>
      <c r="AY10" s="3">
        <f t="shared" si="71"/>
        <v>27850</v>
      </c>
      <c r="AZ10" s="3">
        <f t="shared" si="71"/>
        <v>27850</v>
      </c>
      <c r="BA10" s="3">
        <f t="shared" si="71"/>
        <v>27850</v>
      </c>
      <c r="BB10" s="3">
        <f t="shared" si="71"/>
        <v>27850</v>
      </c>
      <c r="BC10" s="3">
        <f t="shared" si="71"/>
        <v>27850</v>
      </c>
      <c r="BD10" s="3">
        <f t="shared" si="71"/>
        <v>27850</v>
      </c>
      <c r="BE10" s="3">
        <f t="shared" si="71"/>
        <v>27850</v>
      </c>
      <c r="BF10" s="3">
        <f t="shared" si="71"/>
        <v>27850</v>
      </c>
      <c r="BG10" s="3">
        <f t="shared" si="71"/>
        <v>27850</v>
      </c>
      <c r="BH10" s="3">
        <f t="shared" si="71"/>
        <v>27850</v>
      </c>
      <c r="BI10" s="3">
        <f t="shared" si="71"/>
        <v>27850</v>
      </c>
      <c r="BJ10" s="3">
        <f t="shared" si="71"/>
        <v>27850</v>
      </c>
      <c r="BK10" s="3">
        <f t="shared" si="71"/>
        <v>27850</v>
      </c>
      <c r="BL10" s="3">
        <f t="shared" si="71"/>
        <v>27850</v>
      </c>
      <c r="BM10" s="3">
        <f t="shared" si="71"/>
        <v>27850</v>
      </c>
      <c r="BN10" s="3">
        <f t="shared" si="71"/>
        <v>27850</v>
      </c>
      <c r="BO10" s="3">
        <f t="shared" ref="BO10:BP10" si="72">SUM(BO11:BO13)</f>
        <v>27850</v>
      </c>
      <c r="BP10" s="3">
        <f t="shared" si="72"/>
        <v>27850</v>
      </c>
    </row>
    <row r="11" spans="1:68" x14ac:dyDescent="0.25">
      <c r="A11" s="3" t="s">
        <v>51</v>
      </c>
      <c r="U11" s="3">
        <v>12000</v>
      </c>
      <c r="V11" s="3">
        <v>12000</v>
      </c>
      <c r="W11" s="3">
        <v>12000</v>
      </c>
      <c r="X11" s="3">
        <v>12000</v>
      </c>
      <c r="Y11" s="3">
        <v>12000</v>
      </c>
      <c r="Z11" s="3">
        <v>12000</v>
      </c>
      <c r="AA11" s="3">
        <v>12000</v>
      </c>
      <c r="AB11" s="3">
        <v>12000</v>
      </c>
      <c r="AC11" s="3">
        <v>12000</v>
      </c>
      <c r="AD11" s="3">
        <v>12000</v>
      </c>
      <c r="AE11" s="3">
        <v>12000</v>
      </c>
      <c r="AF11" s="3">
        <v>12000</v>
      </c>
      <c r="AG11" s="3">
        <v>12000</v>
      </c>
      <c r="AH11" s="3">
        <v>12000</v>
      </c>
      <c r="AI11" s="3">
        <v>12000</v>
      </c>
      <c r="AJ11" s="3">
        <v>12000</v>
      </c>
      <c r="AK11" s="3">
        <v>12000</v>
      </c>
      <c r="AL11" s="3">
        <v>12000</v>
      </c>
      <c r="AM11" s="3">
        <v>12000</v>
      </c>
      <c r="AN11" s="3">
        <v>12000</v>
      </c>
      <c r="AO11" s="3">
        <v>12000</v>
      </c>
      <c r="AP11" s="3">
        <v>12000</v>
      </c>
      <c r="AQ11" s="3">
        <v>12000</v>
      </c>
      <c r="AR11" s="3">
        <v>12000</v>
      </c>
      <c r="AS11" s="3">
        <v>12000</v>
      </c>
      <c r="AT11" s="3">
        <v>12000</v>
      </c>
      <c r="AU11" s="3">
        <v>12000</v>
      </c>
      <c r="AV11" s="3">
        <v>12000</v>
      </c>
      <c r="AW11" s="3">
        <v>12000</v>
      </c>
      <c r="AX11" s="3">
        <v>12000</v>
      </c>
      <c r="AY11" s="3">
        <v>12000</v>
      </c>
      <c r="AZ11" s="3">
        <v>12000</v>
      </c>
      <c r="BA11" s="3">
        <v>12000</v>
      </c>
      <c r="BB11" s="3">
        <v>12000</v>
      </c>
      <c r="BC11" s="3">
        <v>12000</v>
      </c>
      <c r="BD11" s="3">
        <v>12000</v>
      </c>
      <c r="BE11" s="3">
        <v>12000</v>
      </c>
      <c r="BF11" s="3">
        <v>12000</v>
      </c>
      <c r="BG11" s="3">
        <v>12000</v>
      </c>
      <c r="BH11" s="3">
        <v>12000</v>
      </c>
      <c r="BI11" s="3">
        <v>12000</v>
      </c>
      <c r="BJ11" s="3">
        <v>12000</v>
      </c>
      <c r="BK11" s="3">
        <v>12000</v>
      </c>
      <c r="BL11" s="3">
        <v>12000</v>
      </c>
      <c r="BM11" s="3">
        <v>12000</v>
      </c>
      <c r="BN11" s="3">
        <v>12000</v>
      </c>
      <c r="BO11" s="3">
        <v>12000</v>
      </c>
      <c r="BP11" s="3">
        <v>12000</v>
      </c>
    </row>
    <row r="12" spans="1:68" x14ac:dyDescent="0.25">
      <c r="A12" s="3" t="s">
        <v>52</v>
      </c>
      <c r="E12" s="3">
        <v>5000</v>
      </c>
      <c r="F12" s="3">
        <v>5000</v>
      </c>
      <c r="G12" s="3">
        <v>5000</v>
      </c>
      <c r="H12" s="3">
        <v>5000</v>
      </c>
      <c r="I12" s="3">
        <v>5000</v>
      </c>
      <c r="J12" s="3">
        <v>5000</v>
      </c>
      <c r="K12" s="3">
        <v>5000</v>
      </c>
      <c r="L12" s="3">
        <v>5000</v>
      </c>
      <c r="M12" s="3">
        <v>5000</v>
      </c>
      <c r="N12" s="3">
        <v>5000</v>
      </c>
      <c r="O12" s="3">
        <v>5000</v>
      </c>
      <c r="P12" s="3">
        <v>7000</v>
      </c>
      <c r="Q12" s="3">
        <v>7000</v>
      </c>
      <c r="R12" s="3">
        <v>7000</v>
      </c>
      <c r="S12" s="3">
        <v>7000</v>
      </c>
      <c r="T12" s="3">
        <v>7000</v>
      </c>
      <c r="U12" s="3">
        <v>14000</v>
      </c>
      <c r="V12" s="3">
        <v>14000</v>
      </c>
      <c r="W12" s="3">
        <v>14000</v>
      </c>
      <c r="X12" s="3">
        <v>14000</v>
      </c>
      <c r="Y12" s="3">
        <v>14000</v>
      </c>
      <c r="Z12" s="3">
        <v>14000</v>
      </c>
      <c r="AA12" s="3">
        <v>14000</v>
      </c>
      <c r="AB12" s="3">
        <v>14000</v>
      </c>
      <c r="AC12" s="3">
        <v>14000</v>
      </c>
      <c r="AD12" s="3">
        <v>14000</v>
      </c>
      <c r="AE12" s="3">
        <v>14000</v>
      </c>
      <c r="AF12" s="3">
        <v>14000</v>
      </c>
      <c r="AG12" s="3">
        <v>14000</v>
      </c>
      <c r="AH12" s="3">
        <v>14000</v>
      </c>
      <c r="AI12" s="3">
        <v>14000</v>
      </c>
      <c r="AJ12" s="3">
        <v>14000</v>
      </c>
      <c r="AK12" s="3">
        <v>14000</v>
      </c>
      <c r="AL12" s="3">
        <v>14000</v>
      </c>
      <c r="AM12" s="3">
        <v>14000</v>
      </c>
      <c r="AN12" s="3">
        <v>14000</v>
      </c>
      <c r="AO12" s="3">
        <v>14000</v>
      </c>
      <c r="AP12" s="3">
        <v>14000</v>
      </c>
      <c r="AQ12" s="3">
        <v>14000</v>
      </c>
      <c r="AR12" s="3">
        <v>14000</v>
      </c>
      <c r="AS12" s="3">
        <v>14000</v>
      </c>
      <c r="AT12" s="3">
        <v>14000</v>
      </c>
      <c r="AU12" s="3">
        <v>14000</v>
      </c>
      <c r="AV12" s="3">
        <v>14000</v>
      </c>
      <c r="AW12" s="3">
        <v>14000</v>
      </c>
      <c r="AX12" s="3">
        <v>14000</v>
      </c>
      <c r="AY12" s="3">
        <v>14000</v>
      </c>
      <c r="AZ12" s="3">
        <v>14000</v>
      </c>
      <c r="BA12" s="3">
        <v>14000</v>
      </c>
      <c r="BB12" s="3">
        <v>14000</v>
      </c>
      <c r="BC12" s="3">
        <v>14000</v>
      </c>
      <c r="BD12" s="3">
        <v>14000</v>
      </c>
      <c r="BE12" s="3">
        <v>14000</v>
      </c>
      <c r="BF12" s="3">
        <v>14000</v>
      </c>
      <c r="BG12" s="3">
        <v>14000</v>
      </c>
      <c r="BH12" s="3">
        <v>14000</v>
      </c>
      <c r="BI12" s="3">
        <v>14000</v>
      </c>
      <c r="BJ12" s="3">
        <v>14000</v>
      </c>
      <c r="BK12" s="3">
        <v>14000</v>
      </c>
      <c r="BL12" s="3">
        <v>14000</v>
      </c>
      <c r="BM12" s="3">
        <v>14000</v>
      </c>
      <c r="BN12" s="3">
        <v>14000</v>
      </c>
      <c r="BO12" s="3">
        <v>14000</v>
      </c>
      <c r="BP12" s="3">
        <v>14000</v>
      </c>
    </row>
    <row r="13" spans="1:68" x14ac:dyDescent="0.25">
      <c r="A13" s="3" t="s">
        <v>55</v>
      </c>
      <c r="D13" s="3">
        <v>1850</v>
      </c>
      <c r="E13" s="3">
        <v>1850</v>
      </c>
      <c r="F13" s="3">
        <v>1850</v>
      </c>
      <c r="G13" s="3">
        <v>1850</v>
      </c>
      <c r="H13" s="3">
        <v>1850</v>
      </c>
      <c r="I13" s="3">
        <v>1850</v>
      </c>
      <c r="J13" s="3">
        <v>1850</v>
      </c>
      <c r="K13" s="3">
        <v>1850</v>
      </c>
      <c r="L13" s="3">
        <v>1850</v>
      </c>
      <c r="M13" s="3">
        <v>1850</v>
      </c>
      <c r="N13" s="3">
        <v>1850</v>
      </c>
      <c r="O13" s="3">
        <v>1850</v>
      </c>
      <c r="P13" s="3">
        <v>1850</v>
      </c>
      <c r="Q13" s="3">
        <v>1850</v>
      </c>
      <c r="R13" s="3">
        <v>1850</v>
      </c>
      <c r="S13" s="3">
        <v>1850</v>
      </c>
      <c r="T13" s="3">
        <v>1850</v>
      </c>
      <c r="U13" s="3">
        <v>1850</v>
      </c>
      <c r="V13" s="3">
        <v>1850</v>
      </c>
      <c r="W13" s="3">
        <v>1850</v>
      </c>
      <c r="X13" s="3">
        <v>1850</v>
      </c>
      <c r="Y13" s="3">
        <v>1850</v>
      </c>
      <c r="Z13" s="3">
        <v>1850</v>
      </c>
      <c r="AA13" s="3">
        <v>1850</v>
      </c>
      <c r="AB13" s="3">
        <v>1850</v>
      </c>
      <c r="AC13" s="3">
        <v>1850</v>
      </c>
      <c r="AD13" s="3">
        <v>1850</v>
      </c>
      <c r="AE13" s="3">
        <v>1850</v>
      </c>
      <c r="AF13" s="3">
        <v>1850</v>
      </c>
      <c r="AG13" s="3">
        <v>1850</v>
      </c>
      <c r="AH13" s="3">
        <v>1850</v>
      </c>
      <c r="AI13" s="3">
        <v>1850</v>
      </c>
      <c r="AJ13" s="3">
        <v>1850</v>
      </c>
      <c r="AK13" s="3">
        <v>1850</v>
      </c>
      <c r="AL13" s="3">
        <v>1850</v>
      </c>
      <c r="AM13" s="3">
        <v>1850</v>
      </c>
      <c r="AN13" s="3">
        <v>1850</v>
      </c>
      <c r="AO13" s="3">
        <v>1850</v>
      </c>
      <c r="AP13" s="3">
        <v>1850</v>
      </c>
      <c r="AQ13" s="3">
        <v>1850</v>
      </c>
      <c r="AR13" s="3">
        <v>1850</v>
      </c>
      <c r="AS13" s="3">
        <v>1850</v>
      </c>
      <c r="AT13" s="3">
        <v>1850</v>
      </c>
      <c r="AU13" s="3">
        <v>1850</v>
      </c>
      <c r="AV13" s="3">
        <v>1850</v>
      </c>
      <c r="AW13" s="3">
        <v>1850</v>
      </c>
      <c r="AX13" s="3">
        <v>1850</v>
      </c>
      <c r="AY13" s="3">
        <v>1850</v>
      </c>
      <c r="AZ13" s="3">
        <v>1850</v>
      </c>
      <c r="BA13" s="3">
        <v>1850</v>
      </c>
      <c r="BB13" s="3">
        <v>1850</v>
      </c>
      <c r="BC13" s="3">
        <v>1850</v>
      </c>
      <c r="BD13" s="3">
        <v>1850</v>
      </c>
      <c r="BE13" s="3">
        <v>1850</v>
      </c>
      <c r="BF13" s="3">
        <v>1850</v>
      </c>
      <c r="BG13" s="3">
        <v>1850</v>
      </c>
      <c r="BH13" s="3">
        <v>1850</v>
      </c>
      <c r="BI13" s="3">
        <v>1850</v>
      </c>
      <c r="BJ13" s="3">
        <v>1850</v>
      </c>
      <c r="BK13" s="3">
        <v>1850</v>
      </c>
      <c r="BL13" s="3">
        <v>1850</v>
      </c>
      <c r="BM13" s="3">
        <v>1850</v>
      </c>
      <c r="BN13" s="3">
        <v>1850</v>
      </c>
      <c r="BO13" s="3">
        <v>1850</v>
      </c>
      <c r="BP13" s="3">
        <v>1850</v>
      </c>
    </row>
    <row r="14" spans="1:68" x14ac:dyDescent="0.25">
      <c r="A14" s="3" t="s">
        <v>50</v>
      </c>
      <c r="B14" s="3">
        <f>SUM(B15:B17)</f>
        <v>0</v>
      </c>
      <c r="C14" s="3">
        <f t="shared" ref="C14" si="73">SUM(C15:C17)</f>
        <v>0</v>
      </c>
      <c r="D14" s="3">
        <f t="shared" ref="D14" si="74">SUM(D15:D17)</f>
        <v>0</v>
      </c>
      <c r="E14" s="3">
        <f t="shared" ref="E14" si="75">SUM(E15:E17)</f>
        <v>5000</v>
      </c>
      <c r="F14" s="3">
        <f t="shared" ref="F14" si="76">SUM(F15:F17)</f>
        <v>5000</v>
      </c>
      <c r="G14" s="3">
        <f t="shared" ref="G14" si="77">SUM(G15:G17)</f>
        <v>5000</v>
      </c>
      <c r="H14" s="3">
        <f t="shared" ref="H14" si="78">SUM(H15:H17)</f>
        <v>5000</v>
      </c>
      <c r="I14" s="3">
        <f t="shared" ref="I14" si="79">SUM(I15:I17)</f>
        <v>5000</v>
      </c>
      <c r="J14" s="3">
        <f t="shared" ref="J14" si="80">SUM(J15:J17)</f>
        <v>5000</v>
      </c>
      <c r="K14" s="3">
        <f t="shared" ref="K14" si="81">SUM(K15:K17)</f>
        <v>5000</v>
      </c>
      <c r="L14" s="3">
        <f t="shared" ref="L14" si="82">SUM(L15:L17)</f>
        <v>13000</v>
      </c>
      <c r="M14" s="3">
        <f t="shared" ref="M14" si="83">SUM(M15:M17)</f>
        <v>15000</v>
      </c>
      <c r="N14" s="3">
        <f t="shared" ref="N14" si="84">SUM(N15:N17)</f>
        <v>15000</v>
      </c>
      <c r="O14" s="3">
        <f t="shared" ref="O14" si="85">SUM(O15:O17)</f>
        <v>15000</v>
      </c>
      <c r="P14" s="3">
        <f t="shared" ref="P14" si="86">SUM(P15:P17)</f>
        <v>15000</v>
      </c>
      <c r="Q14" s="3">
        <f t="shared" ref="Q14" si="87">SUM(Q15:Q17)</f>
        <v>15000</v>
      </c>
      <c r="R14" s="3">
        <f t="shared" ref="R14" si="88">SUM(R15:R17)</f>
        <v>15000</v>
      </c>
      <c r="S14" s="3">
        <f t="shared" ref="S14" si="89">SUM(S15:S17)</f>
        <v>20000</v>
      </c>
      <c r="T14" s="3">
        <f t="shared" ref="T14" si="90">SUM(T15:T17)</f>
        <v>20000</v>
      </c>
      <c r="U14" s="3">
        <f t="shared" ref="U14" si="91">SUM(U15:U17)</f>
        <v>24000</v>
      </c>
      <c r="V14" s="3">
        <f t="shared" ref="V14" si="92">SUM(V15:V17)</f>
        <v>24000</v>
      </c>
      <c r="W14" s="3">
        <f t="shared" ref="W14" si="93">SUM(W15:W17)</f>
        <v>29000</v>
      </c>
      <c r="X14" s="3">
        <f t="shared" ref="X14" si="94">SUM(X15:X17)</f>
        <v>29000</v>
      </c>
      <c r="Y14" s="3">
        <f t="shared" ref="Y14" si="95">SUM(Y15:Y17)</f>
        <v>29000</v>
      </c>
      <c r="Z14" s="3">
        <f t="shared" ref="Z14" si="96">SUM(Z15:Z17)</f>
        <v>29000</v>
      </c>
      <c r="AA14" s="3">
        <f t="shared" ref="AA14" si="97">SUM(AA15:AA17)</f>
        <v>29000</v>
      </c>
      <c r="AB14" s="3">
        <f t="shared" ref="AB14" si="98">SUM(AB15:AB17)</f>
        <v>29000</v>
      </c>
      <c r="AC14" s="3">
        <f t="shared" ref="AC14" si="99">SUM(AC15:AC17)</f>
        <v>29000</v>
      </c>
      <c r="AD14" s="3">
        <f t="shared" ref="AD14" si="100">SUM(AD15:AD17)</f>
        <v>29000</v>
      </c>
      <c r="AE14" s="3">
        <f t="shared" ref="AE14" si="101">SUM(AE15:AE17)</f>
        <v>29000</v>
      </c>
      <c r="AF14" s="3">
        <f t="shared" ref="AF14" si="102">SUM(AF15:AF17)</f>
        <v>29000</v>
      </c>
      <c r="AG14" s="3">
        <f t="shared" ref="AG14" si="103">SUM(AG15:AG17)</f>
        <v>29000</v>
      </c>
      <c r="AH14" s="3">
        <f t="shared" ref="AH14" si="104">SUM(AH15:AH17)</f>
        <v>29000</v>
      </c>
      <c r="AI14" s="3">
        <f t="shared" ref="AI14" si="105">SUM(AI15:AI17)</f>
        <v>29000</v>
      </c>
      <c r="AJ14" s="3">
        <f t="shared" ref="AJ14" si="106">SUM(AJ15:AJ17)</f>
        <v>44000</v>
      </c>
      <c r="AK14" s="3">
        <f t="shared" ref="AK14" si="107">SUM(AK15:AK17)</f>
        <v>44000</v>
      </c>
      <c r="AL14" s="3">
        <f t="shared" ref="AL14" si="108">SUM(AL15:AL17)</f>
        <v>44000</v>
      </c>
      <c r="AM14" s="3">
        <f t="shared" ref="AM14" si="109">SUM(AM15:AM17)</f>
        <v>44000</v>
      </c>
      <c r="AN14" s="3">
        <f t="shared" ref="AN14" si="110">SUM(AN15:AN17)</f>
        <v>44000</v>
      </c>
      <c r="AO14" s="3">
        <f t="shared" ref="AO14" si="111">SUM(AO15:AO17)</f>
        <v>44000</v>
      </c>
      <c r="AP14" s="3">
        <f t="shared" ref="AP14" si="112">SUM(AP15:AP17)</f>
        <v>44000</v>
      </c>
      <c r="AQ14" s="3">
        <f t="shared" ref="AQ14" si="113">SUM(AQ15:AQ17)</f>
        <v>44000</v>
      </c>
      <c r="AR14" s="3">
        <f t="shared" ref="AR14" si="114">SUM(AR15:AR17)</f>
        <v>44000</v>
      </c>
      <c r="AS14" s="3">
        <f t="shared" ref="AS14" si="115">SUM(AS15:AS17)</f>
        <v>44000</v>
      </c>
      <c r="AT14" s="3">
        <f t="shared" ref="AT14" si="116">SUM(AT15:AT17)</f>
        <v>44000</v>
      </c>
      <c r="AU14" s="3">
        <f t="shared" ref="AU14" si="117">SUM(AU15:AU17)</f>
        <v>44000</v>
      </c>
      <c r="AV14" s="3">
        <f t="shared" ref="AV14" si="118">SUM(AV15:AV17)</f>
        <v>44000</v>
      </c>
      <c r="AW14" s="3">
        <f t="shared" ref="AW14" si="119">SUM(AW15:AW17)</f>
        <v>44000</v>
      </c>
      <c r="AX14" s="3">
        <f t="shared" ref="AX14" si="120">SUM(AX15:AX17)</f>
        <v>44000</v>
      </c>
      <c r="AY14" s="3">
        <f t="shared" ref="AY14" si="121">SUM(AY15:AY17)</f>
        <v>44000</v>
      </c>
      <c r="AZ14" s="3">
        <f t="shared" ref="AZ14" si="122">SUM(AZ15:AZ17)</f>
        <v>44000</v>
      </c>
      <c r="BA14" s="3">
        <f t="shared" ref="BA14" si="123">SUM(BA15:BA17)</f>
        <v>44000</v>
      </c>
      <c r="BB14" s="3">
        <f t="shared" ref="BB14" si="124">SUM(BB15:BB17)</f>
        <v>44000</v>
      </c>
      <c r="BC14" s="3">
        <f t="shared" ref="BC14" si="125">SUM(BC15:BC17)</f>
        <v>44000</v>
      </c>
      <c r="BD14" s="3">
        <f t="shared" ref="BD14" si="126">SUM(BD15:BD17)</f>
        <v>44000</v>
      </c>
      <c r="BE14" s="3">
        <f t="shared" ref="BE14" si="127">SUM(BE15:BE17)</f>
        <v>44000</v>
      </c>
      <c r="BF14" s="3">
        <f t="shared" ref="BF14" si="128">SUM(BF15:BF17)</f>
        <v>44000</v>
      </c>
      <c r="BG14" s="3">
        <f t="shared" ref="BG14" si="129">SUM(BG15:BG17)</f>
        <v>44000</v>
      </c>
      <c r="BH14" s="3">
        <f t="shared" ref="BH14" si="130">SUM(BH15:BH17)</f>
        <v>44000</v>
      </c>
      <c r="BI14" s="3">
        <f t="shared" ref="BI14" si="131">SUM(BI15:BI17)</f>
        <v>44000</v>
      </c>
      <c r="BJ14" s="3">
        <f t="shared" ref="BJ14" si="132">SUM(BJ15:BJ17)</f>
        <v>44000</v>
      </c>
      <c r="BK14" s="3">
        <f t="shared" ref="BK14" si="133">SUM(BK15:BK17)</f>
        <v>44000</v>
      </c>
      <c r="BL14" s="3">
        <f t="shared" ref="BL14" si="134">SUM(BL15:BL17)</f>
        <v>44000</v>
      </c>
      <c r="BM14" s="3">
        <f t="shared" ref="BM14" si="135">SUM(BM15:BM17)</f>
        <v>44000</v>
      </c>
      <c r="BN14" s="3">
        <f t="shared" ref="BN14" si="136">SUM(BN15:BN17)</f>
        <v>44000</v>
      </c>
      <c r="BO14" s="3">
        <f t="shared" ref="BO14" si="137">SUM(BO15:BO17)</f>
        <v>44000</v>
      </c>
      <c r="BP14" s="3">
        <f t="shared" ref="BP14" si="138">SUM(BP15:BP17)</f>
        <v>44000</v>
      </c>
    </row>
    <row r="15" spans="1:68" x14ac:dyDescent="0.25">
      <c r="A15" s="3" t="s">
        <v>51</v>
      </c>
      <c r="L15" s="3">
        <v>8000</v>
      </c>
      <c r="M15" s="3">
        <v>8000</v>
      </c>
      <c r="N15" s="3">
        <v>8000</v>
      </c>
      <c r="O15" s="3">
        <v>8000</v>
      </c>
      <c r="P15" s="3">
        <v>8000</v>
      </c>
      <c r="Q15" s="3">
        <v>8000</v>
      </c>
      <c r="R15" s="3">
        <v>8000</v>
      </c>
      <c r="S15" s="3">
        <v>8000</v>
      </c>
      <c r="T15" s="3">
        <v>8000</v>
      </c>
      <c r="U15" s="3">
        <v>12000</v>
      </c>
      <c r="V15" s="3">
        <v>12000</v>
      </c>
      <c r="W15" s="3">
        <v>12000</v>
      </c>
      <c r="X15" s="3">
        <v>12000</v>
      </c>
      <c r="Y15" s="3">
        <v>12000</v>
      </c>
      <c r="Z15" s="3">
        <v>12000</v>
      </c>
      <c r="AA15" s="3">
        <v>12000</v>
      </c>
      <c r="AB15" s="3">
        <v>12000</v>
      </c>
      <c r="AC15" s="3">
        <v>12000</v>
      </c>
      <c r="AD15" s="3">
        <v>12000</v>
      </c>
      <c r="AE15" s="3">
        <v>12000</v>
      </c>
      <c r="AF15" s="3">
        <v>12000</v>
      </c>
      <c r="AG15" s="3">
        <v>12000</v>
      </c>
      <c r="AH15" s="3">
        <v>12000</v>
      </c>
      <c r="AI15" s="3">
        <v>12000</v>
      </c>
      <c r="AJ15" s="3">
        <v>12000</v>
      </c>
      <c r="AK15" s="3">
        <v>12000</v>
      </c>
      <c r="AL15" s="3">
        <v>12000</v>
      </c>
      <c r="AM15" s="3">
        <v>12000</v>
      </c>
      <c r="AN15" s="3">
        <v>12000</v>
      </c>
      <c r="AO15" s="3">
        <v>12000</v>
      </c>
      <c r="AP15" s="3">
        <v>12000</v>
      </c>
      <c r="AQ15" s="3">
        <v>12000</v>
      </c>
      <c r="AR15" s="3">
        <v>12000</v>
      </c>
      <c r="AS15" s="3">
        <v>12000</v>
      </c>
      <c r="AT15" s="3">
        <v>12000</v>
      </c>
      <c r="AU15" s="3">
        <v>12000</v>
      </c>
      <c r="AV15" s="3">
        <v>12000</v>
      </c>
      <c r="AW15" s="3">
        <v>12000</v>
      </c>
      <c r="AX15" s="3">
        <v>12000</v>
      </c>
      <c r="AY15" s="3">
        <v>12000</v>
      </c>
      <c r="AZ15" s="3">
        <v>12000</v>
      </c>
      <c r="BA15" s="3">
        <v>12000</v>
      </c>
      <c r="BB15" s="3">
        <v>12000</v>
      </c>
      <c r="BC15" s="3">
        <v>12000</v>
      </c>
      <c r="BD15" s="3">
        <v>12000</v>
      </c>
      <c r="BE15" s="3">
        <v>12000</v>
      </c>
      <c r="BF15" s="3">
        <v>12000</v>
      </c>
      <c r="BG15" s="3">
        <v>12000</v>
      </c>
      <c r="BH15" s="3">
        <v>12000</v>
      </c>
      <c r="BI15" s="3">
        <v>12000</v>
      </c>
      <c r="BJ15" s="3">
        <v>12000</v>
      </c>
      <c r="BK15" s="3">
        <v>12000</v>
      </c>
      <c r="BL15" s="3">
        <v>12000</v>
      </c>
      <c r="BM15" s="3">
        <v>12000</v>
      </c>
      <c r="BN15" s="3">
        <v>12000</v>
      </c>
      <c r="BO15" s="3">
        <v>12000</v>
      </c>
      <c r="BP15" s="3">
        <v>12000</v>
      </c>
    </row>
    <row r="16" spans="1:68" x14ac:dyDescent="0.25">
      <c r="A16" s="3" t="s">
        <v>52</v>
      </c>
      <c r="E16" s="3">
        <v>5000</v>
      </c>
      <c r="F16" s="3">
        <v>5000</v>
      </c>
      <c r="G16" s="3">
        <v>5000</v>
      </c>
      <c r="H16" s="3">
        <v>5000</v>
      </c>
      <c r="I16" s="3">
        <v>5000</v>
      </c>
      <c r="J16" s="3">
        <v>5000</v>
      </c>
      <c r="K16" s="3">
        <v>5000</v>
      </c>
      <c r="L16" s="3">
        <v>5000</v>
      </c>
      <c r="M16" s="3">
        <v>5000</v>
      </c>
      <c r="N16" s="3">
        <v>5000</v>
      </c>
      <c r="O16" s="3">
        <v>5000</v>
      </c>
      <c r="P16" s="3">
        <v>5000</v>
      </c>
      <c r="Q16" s="3">
        <v>5000</v>
      </c>
      <c r="R16" s="3">
        <v>5000</v>
      </c>
      <c r="S16" s="3">
        <v>10000</v>
      </c>
      <c r="T16" s="3">
        <v>10000</v>
      </c>
      <c r="U16" s="3">
        <v>10000</v>
      </c>
      <c r="V16" s="3">
        <v>10000</v>
      </c>
      <c r="W16" s="3">
        <v>15000</v>
      </c>
      <c r="X16" s="3">
        <v>15000</v>
      </c>
      <c r="Y16" s="3">
        <v>15000</v>
      </c>
      <c r="Z16" s="3">
        <v>15000</v>
      </c>
      <c r="AA16" s="3">
        <v>15000</v>
      </c>
      <c r="AB16" s="3">
        <v>15000</v>
      </c>
      <c r="AC16" s="3">
        <v>15000</v>
      </c>
      <c r="AD16" s="3">
        <v>15000</v>
      </c>
      <c r="AE16" s="3">
        <v>15000</v>
      </c>
      <c r="AF16" s="3">
        <v>15000</v>
      </c>
      <c r="AG16" s="3">
        <v>15000</v>
      </c>
      <c r="AH16" s="3">
        <v>15000</v>
      </c>
      <c r="AI16" s="3">
        <v>15000</v>
      </c>
      <c r="AJ16" s="3">
        <v>30000</v>
      </c>
      <c r="AK16" s="3">
        <v>30000</v>
      </c>
      <c r="AL16" s="3">
        <v>30000</v>
      </c>
      <c r="AM16" s="3">
        <v>30000</v>
      </c>
      <c r="AN16" s="3">
        <v>30000</v>
      </c>
      <c r="AO16" s="3">
        <v>30000</v>
      </c>
      <c r="AP16" s="3">
        <v>30000</v>
      </c>
      <c r="AQ16" s="3">
        <v>30000</v>
      </c>
      <c r="AR16" s="3">
        <v>30000</v>
      </c>
      <c r="AS16" s="3">
        <v>30000</v>
      </c>
      <c r="AT16" s="3">
        <v>30000</v>
      </c>
      <c r="AU16" s="3">
        <v>30000</v>
      </c>
      <c r="AV16" s="3">
        <v>30000</v>
      </c>
      <c r="AW16" s="3">
        <v>30000</v>
      </c>
      <c r="AX16" s="3">
        <v>30000</v>
      </c>
      <c r="AY16" s="3">
        <v>30000</v>
      </c>
      <c r="AZ16" s="3">
        <v>30000</v>
      </c>
      <c r="BA16" s="3">
        <v>30000</v>
      </c>
      <c r="BB16" s="3">
        <v>30000</v>
      </c>
      <c r="BC16" s="3">
        <v>30000</v>
      </c>
      <c r="BD16" s="3">
        <v>30000</v>
      </c>
      <c r="BE16" s="3">
        <v>30000</v>
      </c>
      <c r="BF16" s="3">
        <v>30000</v>
      </c>
      <c r="BG16" s="3">
        <v>30000</v>
      </c>
      <c r="BH16" s="3">
        <v>30000</v>
      </c>
      <c r="BI16" s="3">
        <v>30000</v>
      </c>
      <c r="BJ16" s="3">
        <v>30000</v>
      </c>
      <c r="BK16" s="3">
        <v>30000</v>
      </c>
      <c r="BL16" s="3">
        <v>30000</v>
      </c>
      <c r="BM16" s="3">
        <v>30000</v>
      </c>
      <c r="BN16" s="3">
        <v>30000</v>
      </c>
      <c r="BO16" s="3">
        <v>30000</v>
      </c>
      <c r="BP16" s="3">
        <v>30000</v>
      </c>
    </row>
    <row r="17" spans="1:68" x14ac:dyDescent="0.25">
      <c r="A17" s="3" t="s">
        <v>55</v>
      </c>
      <c r="M17" s="3">
        <v>2000</v>
      </c>
      <c r="N17" s="3">
        <v>2000</v>
      </c>
      <c r="O17" s="3">
        <v>2000</v>
      </c>
      <c r="P17" s="3">
        <v>2000</v>
      </c>
      <c r="Q17" s="3">
        <v>2000</v>
      </c>
      <c r="R17" s="3">
        <v>2000</v>
      </c>
      <c r="S17" s="3">
        <v>2000</v>
      </c>
      <c r="T17" s="3">
        <v>2000</v>
      </c>
      <c r="U17" s="3">
        <v>2000</v>
      </c>
      <c r="V17" s="3">
        <v>2000</v>
      </c>
      <c r="W17" s="3">
        <v>2000</v>
      </c>
      <c r="X17" s="3">
        <v>2000</v>
      </c>
      <c r="Y17" s="3">
        <v>2000</v>
      </c>
      <c r="Z17" s="3">
        <v>2000</v>
      </c>
      <c r="AA17" s="3">
        <v>2000</v>
      </c>
      <c r="AB17" s="3">
        <v>2000</v>
      </c>
      <c r="AC17" s="3">
        <v>2000</v>
      </c>
      <c r="AD17" s="3">
        <v>2000</v>
      </c>
      <c r="AE17" s="3">
        <v>2000</v>
      </c>
      <c r="AF17" s="3">
        <v>2000</v>
      </c>
      <c r="AG17" s="3">
        <v>2000</v>
      </c>
      <c r="AH17" s="3">
        <v>2000</v>
      </c>
      <c r="AI17" s="3">
        <v>2000</v>
      </c>
      <c r="AJ17" s="3">
        <v>2000</v>
      </c>
      <c r="AK17" s="3">
        <v>2000</v>
      </c>
      <c r="AL17" s="3">
        <v>2000</v>
      </c>
      <c r="AM17" s="3">
        <v>2000</v>
      </c>
      <c r="AN17" s="3">
        <v>2000</v>
      </c>
      <c r="AO17" s="3">
        <v>2000</v>
      </c>
      <c r="AP17" s="3">
        <v>2000</v>
      </c>
      <c r="AQ17" s="3">
        <v>2000</v>
      </c>
      <c r="AR17" s="3">
        <v>2000</v>
      </c>
      <c r="AS17" s="3">
        <v>2000</v>
      </c>
      <c r="AT17" s="3">
        <v>2000</v>
      </c>
      <c r="AU17" s="3">
        <v>2000</v>
      </c>
      <c r="AV17" s="3">
        <v>2000</v>
      </c>
      <c r="AW17" s="3">
        <v>2000</v>
      </c>
      <c r="AX17" s="3">
        <v>2000</v>
      </c>
      <c r="AY17" s="3">
        <v>2000</v>
      </c>
      <c r="AZ17" s="3">
        <v>2000</v>
      </c>
      <c r="BA17" s="3">
        <v>2000</v>
      </c>
      <c r="BB17" s="3">
        <v>2000</v>
      </c>
      <c r="BC17" s="3">
        <v>2000</v>
      </c>
      <c r="BD17" s="3">
        <v>2000</v>
      </c>
      <c r="BE17" s="3">
        <v>2000</v>
      </c>
      <c r="BF17" s="3">
        <v>2000</v>
      </c>
      <c r="BG17" s="3">
        <v>2000</v>
      </c>
      <c r="BH17" s="3">
        <v>2000</v>
      </c>
      <c r="BI17" s="3">
        <v>2000</v>
      </c>
      <c r="BJ17" s="3">
        <v>2000</v>
      </c>
      <c r="BK17" s="3">
        <v>2000</v>
      </c>
      <c r="BL17" s="3">
        <v>2000</v>
      </c>
      <c r="BM17" s="3">
        <v>2000</v>
      </c>
      <c r="BN17" s="3">
        <v>2000</v>
      </c>
      <c r="BO17" s="3">
        <v>2000</v>
      </c>
      <c r="BP17" s="3">
        <v>2000</v>
      </c>
    </row>
    <row r="18" spans="1:68" x14ac:dyDescent="0.25">
      <c r="A18" s="3" t="s">
        <v>53</v>
      </c>
      <c r="B18" s="3">
        <f>SUM(B19:B21)</f>
        <v>0</v>
      </c>
      <c r="C18" s="3">
        <f t="shared" ref="C18" si="139">SUM(C19:C21)</f>
        <v>0</v>
      </c>
      <c r="D18" s="3">
        <f t="shared" ref="D18" si="140">SUM(D19:D21)</f>
        <v>0</v>
      </c>
      <c r="E18" s="3">
        <f t="shared" ref="E18" si="141">SUM(E19:E21)</f>
        <v>0</v>
      </c>
      <c r="F18" s="3">
        <f t="shared" ref="F18" si="142">SUM(F19:F21)</f>
        <v>5000</v>
      </c>
      <c r="G18" s="3">
        <f t="shared" ref="G18" si="143">SUM(G19:G21)</f>
        <v>5000</v>
      </c>
      <c r="H18" s="3">
        <f t="shared" ref="H18" si="144">SUM(H19:H21)</f>
        <v>5000</v>
      </c>
      <c r="I18" s="3">
        <f t="shared" ref="I18" si="145">SUM(I19:I21)</f>
        <v>15000</v>
      </c>
      <c r="J18" s="3">
        <f t="shared" ref="J18" si="146">SUM(J19:J21)</f>
        <v>15000</v>
      </c>
      <c r="K18" s="3">
        <f t="shared" ref="K18" si="147">SUM(K19:K21)</f>
        <v>15000</v>
      </c>
      <c r="L18" s="3">
        <f t="shared" ref="L18" si="148">SUM(L19:L21)</f>
        <v>15000</v>
      </c>
      <c r="M18" s="3">
        <f t="shared" ref="M18" si="149">SUM(M19:M21)</f>
        <v>15000</v>
      </c>
      <c r="N18" s="3">
        <f t="shared" ref="N18" si="150">SUM(N19:N21)</f>
        <v>15000</v>
      </c>
      <c r="O18" s="3">
        <f t="shared" ref="O18" si="151">SUM(O19:O21)</f>
        <v>15000</v>
      </c>
      <c r="P18" s="3">
        <f t="shared" ref="P18" si="152">SUM(P19:P21)</f>
        <v>17000</v>
      </c>
      <c r="Q18" s="3">
        <f t="shared" ref="Q18" si="153">SUM(Q19:Q21)</f>
        <v>22000</v>
      </c>
      <c r="R18" s="3">
        <f t="shared" ref="R18" si="154">SUM(R19:R21)</f>
        <v>22000</v>
      </c>
      <c r="S18" s="3">
        <f t="shared" ref="S18" si="155">SUM(S19:S21)</f>
        <v>22000</v>
      </c>
      <c r="T18" s="3">
        <f t="shared" ref="T18" si="156">SUM(T19:T21)</f>
        <v>22000</v>
      </c>
      <c r="U18" s="3">
        <f t="shared" ref="U18" si="157">SUM(U19:U21)</f>
        <v>27000</v>
      </c>
      <c r="V18" s="3">
        <f t="shared" ref="V18" si="158">SUM(V19:V21)</f>
        <v>27000</v>
      </c>
      <c r="W18" s="3">
        <f t="shared" ref="W18" si="159">SUM(W19:W21)</f>
        <v>27000</v>
      </c>
      <c r="X18" s="3">
        <f t="shared" ref="X18" si="160">SUM(X19:X21)</f>
        <v>27000</v>
      </c>
      <c r="Y18" s="3">
        <f t="shared" ref="Y18" si="161">SUM(Y19:Y21)</f>
        <v>27000</v>
      </c>
      <c r="Z18" s="3">
        <f t="shared" ref="Z18" si="162">SUM(Z19:Z21)</f>
        <v>27000</v>
      </c>
      <c r="AA18" s="3">
        <f t="shared" ref="AA18" si="163">SUM(AA19:AA21)</f>
        <v>27000</v>
      </c>
      <c r="AB18" s="3">
        <f t="shared" ref="AB18" si="164">SUM(AB19:AB21)</f>
        <v>27000</v>
      </c>
      <c r="AC18" s="3">
        <f t="shared" ref="AC18" si="165">SUM(AC19:AC21)</f>
        <v>27000</v>
      </c>
      <c r="AD18" s="3">
        <f t="shared" ref="AD18" si="166">SUM(AD19:AD21)</f>
        <v>27000</v>
      </c>
      <c r="AE18" s="3">
        <f t="shared" ref="AE18" si="167">SUM(AE19:AE21)</f>
        <v>27000</v>
      </c>
      <c r="AF18" s="3">
        <f t="shared" ref="AF18" si="168">SUM(AF19:AF21)</f>
        <v>27000</v>
      </c>
      <c r="AG18" s="3">
        <f t="shared" ref="AG18" si="169">SUM(AG19:AG21)</f>
        <v>27000</v>
      </c>
      <c r="AH18" s="3">
        <f t="shared" ref="AH18" si="170">SUM(AH19:AH21)</f>
        <v>27000</v>
      </c>
      <c r="AI18" s="3">
        <f t="shared" ref="AI18" si="171">SUM(AI19:AI21)</f>
        <v>27000</v>
      </c>
      <c r="AJ18" s="3">
        <f t="shared" ref="AJ18" si="172">SUM(AJ19:AJ21)</f>
        <v>27000</v>
      </c>
      <c r="AK18" s="3">
        <f t="shared" ref="AK18" si="173">SUM(AK19:AK21)</f>
        <v>27000</v>
      </c>
      <c r="AL18" s="3">
        <f t="shared" ref="AL18" si="174">SUM(AL19:AL21)</f>
        <v>27000</v>
      </c>
      <c r="AM18" s="3">
        <f t="shared" ref="AM18" si="175">SUM(AM19:AM21)</f>
        <v>27000</v>
      </c>
      <c r="AN18" s="3">
        <f t="shared" ref="AN18" si="176">SUM(AN19:AN21)</f>
        <v>27000</v>
      </c>
      <c r="AO18" s="3">
        <f t="shared" ref="AO18" si="177">SUM(AO19:AO21)</f>
        <v>27000</v>
      </c>
      <c r="AP18" s="3">
        <f t="shared" ref="AP18" si="178">SUM(AP19:AP21)</f>
        <v>27000</v>
      </c>
      <c r="AQ18" s="3">
        <f t="shared" ref="AQ18" si="179">SUM(AQ19:AQ21)</f>
        <v>27000</v>
      </c>
      <c r="AR18" s="3">
        <f t="shared" ref="AR18" si="180">SUM(AR19:AR21)</f>
        <v>27000</v>
      </c>
      <c r="AS18" s="3">
        <f t="shared" ref="AS18" si="181">SUM(AS19:AS21)</f>
        <v>27000</v>
      </c>
      <c r="AT18" s="3">
        <f t="shared" ref="AT18" si="182">SUM(AT19:AT21)</f>
        <v>27000</v>
      </c>
      <c r="AU18" s="3">
        <f t="shared" ref="AU18" si="183">SUM(AU19:AU21)</f>
        <v>27000</v>
      </c>
      <c r="AV18" s="3">
        <f t="shared" ref="AV18" si="184">SUM(AV19:AV21)</f>
        <v>27000</v>
      </c>
      <c r="AW18" s="3">
        <f t="shared" ref="AW18" si="185">SUM(AW19:AW21)</f>
        <v>27000</v>
      </c>
      <c r="AX18" s="3">
        <f t="shared" ref="AX18" si="186">SUM(AX19:AX21)</f>
        <v>27000</v>
      </c>
      <c r="AY18" s="3">
        <f t="shared" ref="AY18" si="187">SUM(AY19:AY21)</f>
        <v>27000</v>
      </c>
      <c r="AZ18" s="3">
        <f t="shared" ref="AZ18" si="188">SUM(AZ19:AZ21)</f>
        <v>27000</v>
      </c>
      <c r="BA18" s="3">
        <f t="shared" ref="BA18" si="189">SUM(BA19:BA21)</f>
        <v>27000</v>
      </c>
      <c r="BB18" s="3">
        <f t="shared" ref="BB18" si="190">SUM(BB19:BB21)</f>
        <v>27000</v>
      </c>
      <c r="BC18" s="3">
        <f t="shared" ref="BC18" si="191">SUM(BC19:BC21)</f>
        <v>27000</v>
      </c>
      <c r="BD18" s="3">
        <f t="shared" ref="BD18" si="192">SUM(BD19:BD21)</f>
        <v>27000</v>
      </c>
      <c r="BE18" s="3">
        <f t="shared" ref="BE18" si="193">SUM(BE19:BE21)</f>
        <v>27000</v>
      </c>
      <c r="BF18" s="3">
        <f t="shared" ref="BF18" si="194">SUM(BF19:BF21)</f>
        <v>27000</v>
      </c>
      <c r="BG18" s="3">
        <f t="shared" ref="BG18" si="195">SUM(BG19:BG21)</f>
        <v>27000</v>
      </c>
      <c r="BH18" s="3">
        <f t="shared" ref="BH18" si="196">SUM(BH19:BH21)</f>
        <v>27000</v>
      </c>
      <c r="BI18" s="3">
        <f t="shared" ref="BI18" si="197">SUM(BI19:BI21)</f>
        <v>27000</v>
      </c>
      <c r="BJ18" s="3">
        <f t="shared" ref="BJ18" si="198">SUM(BJ19:BJ21)</f>
        <v>27000</v>
      </c>
      <c r="BK18" s="3">
        <f t="shared" ref="BK18" si="199">SUM(BK19:BK21)</f>
        <v>27000</v>
      </c>
      <c r="BL18" s="3">
        <f t="shared" ref="BL18" si="200">SUM(BL19:BL21)</f>
        <v>27000</v>
      </c>
      <c r="BM18" s="3">
        <f t="shared" ref="BM18" si="201">SUM(BM19:BM21)</f>
        <v>27000</v>
      </c>
      <c r="BN18" s="3">
        <f t="shared" ref="BN18" si="202">SUM(BN19:BN21)</f>
        <v>27000</v>
      </c>
      <c r="BO18" s="3">
        <f t="shared" ref="BO18" si="203">SUM(BO19:BO21)</f>
        <v>27000</v>
      </c>
      <c r="BP18" s="3">
        <f t="shared" ref="BP18" si="204">SUM(BP19:BP21)</f>
        <v>27000</v>
      </c>
    </row>
    <row r="19" spans="1:68" x14ac:dyDescent="0.25">
      <c r="A19" s="3" t="s">
        <v>51</v>
      </c>
      <c r="I19" s="3">
        <v>10000</v>
      </c>
      <c r="J19" s="3">
        <v>10000</v>
      </c>
      <c r="K19" s="3">
        <v>10000</v>
      </c>
      <c r="L19" s="3">
        <v>10000</v>
      </c>
      <c r="M19" s="3">
        <v>10000</v>
      </c>
      <c r="N19" s="3">
        <v>10000</v>
      </c>
      <c r="O19" s="3">
        <v>10000</v>
      </c>
      <c r="P19" s="3">
        <v>10000</v>
      </c>
      <c r="Q19" s="3">
        <v>10000</v>
      </c>
      <c r="R19" s="3">
        <v>10000</v>
      </c>
      <c r="S19" s="3">
        <v>10000</v>
      </c>
      <c r="T19" s="3">
        <v>10000</v>
      </c>
      <c r="U19" s="3">
        <v>15000</v>
      </c>
      <c r="V19" s="3">
        <v>15000</v>
      </c>
      <c r="W19" s="3">
        <v>15000</v>
      </c>
      <c r="X19" s="3">
        <v>15000</v>
      </c>
      <c r="Y19" s="3">
        <v>15000</v>
      </c>
      <c r="Z19" s="3">
        <v>15000</v>
      </c>
      <c r="AA19" s="3">
        <v>15000</v>
      </c>
      <c r="AB19" s="3">
        <v>15000</v>
      </c>
      <c r="AC19" s="3">
        <v>15000</v>
      </c>
      <c r="AD19" s="3">
        <v>15000</v>
      </c>
      <c r="AE19" s="3">
        <v>15000</v>
      </c>
      <c r="AF19" s="3">
        <v>15000</v>
      </c>
      <c r="AG19" s="3">
        <v>15000</v>
      </c>
      <c r="AH19" s="3">
        <v>15000</v>
      </c>
      <c r="AI19" s="3">
        <v>15000</v>
      </c>
      <c r="AJ19" s="3">
        <v>15000</v>
      </c>
      <c r="AK19" s="3">
        <v>15000</v>
      </c>
      <c r="AL19" s="3">
        <v>15000</v>
      </c>
      <c r="AM19" s="3">
        <v>15000</v>
      </c>
      <c r="AN19" s="3">
        <v>15000</v>
      </c>
      <c r="AO19" s="3">
        <v>15000</v>
      </c>
      <c r="AP19" s="3">
        <v>15000</v>
      </c>
      <c r="AQ19" s="3">
        <v>15000</v>
      </c>
      <c r="AR19" s="3">
        <v>15000</v>
      </c>
      <c r="AS19" s="3">
        <v>15000</v>
      </c>
      <c r="AT19" s="3">
        <v>15000</v>
      </c>
      <c r="AU19" s="3">
        <v>15000</v>
      </c>
      <c r="AV19" s="3">
        <v>15000</v>
      </c>
      <c r="AW19" s="3">
        <v>15000</v>
      </c>
      <c r="AX19" s="3">
        <v>15000</v>
      </c>
      <c r="AY19" s="3">
        <v>15000</v>
      </c>
      <c r="AZ19" s="3">
        <v>15000</v>
      </c>
      <c r="BA19" s="3">
        <v>15000</v>
      </c>
      <c r="BB19" s="3">
        <v>15000</v>
      </c>
      <c r="BC19" s="3">
        <v>15000</v>
      </c>
      <c r="BD19" s="3">
        <v>15000</v>
      </c>
      <c r="BE19" s="3">
        <v>15000</v>
      </c>
      <c r="BF19" s="3">
        <v>15000</v>
      </c>
      <c r="BG19" s="3">
        <v>15000</v>
      </c>
      <c r="BH19" s="3">
        <v>15000</v>
      </c>
      <c r="BI19" s="3">
        <v>15000</v>
      </c>
      <c r="BJ19" s="3">
        <v>15000</v>
      </c>
      <c r="BK19" s="3">
        <v>15000</v>
      </c>
      <c r="BL19" s="3">
        <v>15000</v>
      </c>
      <c r="BM19" s="3">
        <v>15000</v>
      </c>
      <c r="BN19" s="3">
        <v>15000</v>
      </c>
      <c r="BO19" s="3">
        <v>15000</v>
      </c>
      <c r="BP19" s="3">
        <v>15000</v>
      </c>
    </row>
    <row r="20" spans="1:68" x14ac:dyDescent="0.25">
      <c r="A20" s="3" t="s">
        <v>52</v>
      </c>
      <c r="F20" s="3">
        <v>5000</v>
      </c>
      <c r="G20" s="3">
        <v>5000</v>
      </c>
      <c r="H20" s="3">
        <v>5000</v>
      </c>
      <c r="I20" s="3">
        <v>5000</v>
      </c>
      <c r="J20" s="3">
        <v>5000</v>
      </c>
      <c r="K20" s="3">
        <v>5000</v>
      </c>
      <c r="L20" s="3">
        <v>5000</v>
      </c>
      <c r="M20" s="3">
        <v>5000</v>
      </c>
      <c r="N20" s="3">
        <v>5000</v>
      </c>
      <c r="O20" s="3">
        <v>5000</v>
      </c>
      <c r="P20" s="3">
        <v>5000</v>
      </c>
      <c r="Q20" s="3">
        <v>10000</v>
      </c>
      <c r="R20" s="3">
        <v>10000</v>
      </c>
      <c r="S20" s="3">
        <v>10000</v>
      </c>
      <c r="T20" s="3">
        <v>10000</v>
      </c>
      <c r="U20" s="3">
        <v>10000</v>
      </c>
      <c r="V20" s="3">
        <v>10000</v>
      </c>
      <c r="W20" s="3">
        <v>10000</v>
      </c>
      <c r="X20" s="3">
        <v>10000</v>
      </c>
      <c r="Y20" s="3">
        <v>10000</v>
      </c>
      <c r="Z20" s="3">
        <v>10000</v>
      </c>
      <c r="AA20" s="3">
        <v>10000</v>
      </c>
      <c r="AB20" s="3">
        <v>10000</v>
      </c>
      <c r="AC20" s="3">
        <v>10000</v>
      </c>
      <c r="AD20" s="3">
        <v>10000</v>
      </c>
      <c r="AE20" s="3">
        <v>10000</v>
      </c>
      <c r="AF20" s="3">
        <v>10000</v>
      </c>
      <c r="AG20" s="3">
        <v>10000</v>
      </c>
      <c r="AH20" s="3">
        <v>10000</v>
      </c>
      <c r="AI20" s="3">
        <v>10000</v>
      </c>
      <c r="AJ20" s="3">
        <v>10000</v>
      </c>
      <c r="AK20" s="3">
        <v>10000</v>
      </c>
      <c r="AL20" s="3">
        <v>10000</v>
      </c>
      <c r="AM20" s="3">
        <v>10000</v>
      </c>
      <c r="AN20" s="3">
        <v>10000</v>
      </c>
      <c r="AO20" s="3">
        <v>10000</v>
      </c>
      <c r="AP20" s="3">
        <v>10000</v>
      </c>
      <c r="AQ20" s="3">
        <v>10000</v>
      </c>
      <c r="AR20" s="3">
        <v>10000</v>
      </c>
      <c r="AS20" s="3">
        <v>10000</v>
      </c>
      <c r="AT20" s="3">
        <v>10000</v>
      </c>
      <c r="AU20" s="3">
        <v>10000</v>
      </c>
      <c r="AV20" s="3">
        <v>10000</v>
      </c>
      <c r="AW20" s="3">
        <v>10000</v>
      </c>
      <c r="AX20" s="3">
        <v>10000</v>
      </c>
      <c r="AY20" s="3">
        <v>10000</v>
      </c>
      <c r="AZ20" s="3">
        <v>10000</v>
      </c>
      <c r="BA20" s="3">
        <v>10000</v>
      </c>
      <c r="BB20" s="3">
        <v>10000</v>
      </c>
      <c r="BC20" s="3">
        <v>10000</v>
      </c>
      <c r="BD20" s="3">
        <v>10000</v>
      </c>
      <c r="BE20" s="3">
        <v>10000</v>
      </c>
      <c r="BF20" s="3">
        <v>10000</v>
      </c>
      <c r="BG20" s="3">
        <v>10000</v>
      </c>
      <c r="BH20" s="3">
        <v>10000</v>
      </c>
      <c r="BI20" s="3">
        <v>10000</v>
      </c>
      <c r="BJ20" s="3">
        <v>10000</v>
      </c>
      <c r="BK20" s="3">
        <v>10000</v>
      </c>
      <c r="BL20" s="3">
        <v>10000</v>
      </c>
      <c r="BM20" s="3">
        <v>10000</v>
      </c>
      <c r="BN20" s="3">
        <v>10000</v>
      </c>
      <c r="BO20" s="3">
        <v>10000</v>
      </c>
      <c r="BP20" s="3">
        <v>10000</v>
      </c>
    </row>
    <row r="21" spans="1:68" x14ac:dyDescent="0.25">
      <c r="A21" s="3" t="s">
        <v>55</v>
      </c>
      <c r="P21" s="3">
        <v>2000</v>
      </c>
      <c r="Q21" s="3">
        <v>2000</v>
      </c>
      <c r="R21" s="3">
        <v>2000</v>
      </c>
      <c r="S21" s="3">
        <v>2000</v>
      </c>
      <c r="T21" s="3">
        <v>2000</v>
      </c>
      <c r="U21" s="3">
        <v>2000</v>
      </c>
      <c r="V21" s="3">
        <v>2000</v>
      </c>
      <c r="W21" s="3">
        <v>2000</v>
      </c>
      <c r="X21" s="3">
        <v>2000</v>
      </c>
      <c r="Y21" s="3">
        <v>2000</v>
      </c>
      <c r="Z21" s="3">
        <v>2000</v>
      </c>
      <c r="AA21" s="3">
        <v>2000</v>
      </c>
      <c r="AB21" s="3">
        <v>2000</v>
      </c>
      <c r="AC21" s="3">
        <v>2000</v>
      </c>
      <c r="AD21" s="3">
        <v>2000</v>
      </c>
      <c r="AE21" s="3">
        <v>2000</v>
      </c>
      <c r="AF21" s="3">
        <v>2000</v>
      </c>
      <c r="AG21" s="3">
        <v>2000</v>
      </c>
      <c r="AH21" s="3">
        <v>2000</v>
      </c>
      <c r="AI21" s="3">
        <v>2000</v>
      </c>
      <c r="AJ21" s="3">
        <v>2000</v>
      </c>
      <c r="AK21" s="3">
        <v>2000</v>
      </c>
      <c r="AL21" s="3">
        <v>2000</v>
      </c>
      <c r="AM21" s="3">
        <v>2000</v>
      </c>
      <c r="AN21" s="3">
        <v>2000</v>
      </c>
      <c r="AO21" s="3">
        <v>2000</v>
      </c>
      <c r="AP21" s="3">
        <v>2000</v>
      </c>
      <c r="AQ21" s="3">
        <v>2000</v>
      </c>
      <c r="AR21" s="3">
        <v>2000</v>
      </c>
      <c r="AS21" s="3">
        <v>2000</v>
      </c>
      <c r="AT21" s="3">
        <v>2000</v>
      </c>
      <c r="AU21" s="3">
        <v>2000</v>
      </c>
      <c r="AV21" s="3">
        <v>2000</v>
      </c>
      <c r="AW21" s="3">
        <v>2000</v>
      </c>
      <c r="AX21" s="3">
        <v>2000</v>
      </c>
      <c r="AY21" s="3">
        <v>2000</v>
      </c>
      <c r="AZ21" s="3">
        <v>2000</v>
      </c>
      <c r="BA21" s="3">
        <v>2000</v>
      </c>
      <c r="BB21" s="3">
        <v>2000</v>
      </c>
      <c r="BC21" s="3">
        <v>2000</v>
      </c>
      <c r="BD21" s="3">
        <v>2000</v>
      </c>
      <c r="BE21" s="3">
        <v>2000</v>
      </c>
      <c r="BF21" s="3">
        <v>2000</v>
      </c>
      <c r="BG21" s="3">
        <v>2000</v>
      </c>
      <c r="BH21" s="3">
        <v>2000</v>
      </c>
      <c r="BI21" s="3">
        <v>2000</v>
      </c>
      <c r="BJ21" s="3">
        <v>2000</v>
      </c>
      <c r="BK21" s="3">
        <v>2000</v>
      </c>
      <c r="BL21" s="3">
        <v>2000</v>
      </c>
      <c r="BM21" s="3">
        <v>2000</v>
      </c>
      <c r="BN21" s="3">
        <v>2000</v>
      </c>
      <c r="BO21" s="3">
        <v>2000</v>
      </c>
      <c r="BP21" s="3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Detalhada</vt:lpstr>
      <vt:lpstr>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Ygor Duarte</cp:lastModifiedBy>
  <dcterms:created xsi:type="dcterms:W3CDTF">2025-09-04T16:57:12Z</dcterms:created>
  <dcterms:modified xsi:type="dcterms:W3CDTF">2025-09-22T16:39:03Z</dcterms:modified>
</cp:coreProperties>
</file>