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obs\Lecture\Data Analytics for SCM\2020\04_Sources\Exploratory Data Analysis and Preprocessing\Datasets\"/>
    </mc:Choice>
  </mc:AlternateContent>
  <xr:revisionPtr revIDLastSave="0" documentId="13_ncr:1_{E2A01A85-A66E-47A7-871A-89261324A502}" xr6:coauthVersionLast="36" xr6:coauthVersionMax="36" xr10:uidLastSave="{00000000-0000-0000-0000-000000000000}"/>
  <bookViews>
    <workbookView xWindow="930" yWindow="0" windowWidth="28800" windowHeight="12225" xr2:uid="{6757E794-6055-D74E-98B1-346D315EC4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28" i="1" l="1"/>
  <c r="C24" i="1" l="1"/>
  <c r="E10" i="1"/>
  <c r="E9" i="1"/>
  <c r="C18" i="1"/>
  <c r="E8" i="1" l="1"/>
  <c r="D11" i="1"/>
  <c r="C11" i="1"/>
  <c r="E11" i="1" s="1"/>
  <c r="D25" i="1" l="1"/>
  <c r="D18" i="1"/>
  <c r="D24" i="1" s="1"/>
  <c r="D17" i="1"/>
  <c r="C19" i="1"/>
  <c r="C25" i="1" s="1"/>
  <c r="C17" i="1"/>
  <c r="C30" i="1" l="1"/>
  <c r="C23" i="1"/>
  <c r="D23" i="1"/>
  <c r="D26" i="1" s="1"/>
  <c r="C26" i="1"/>
  <c r="C34" i="1" s="1"/>
</calcChain>
</file>

<file path=xl/sharedStrings.xml><?xml version="1.0" encoding="utf-8"?>
<sst xmlns="http://schemas.openxmlformats.org/spreadsheetml/2006/main" count="24" uniqueCount="16">
  <si>
    <t>Iphone</t>
  </si>
  <si>
    <t xml:space="preserve">Samsung </t>
  </si>
  <si>
    <t xml:space="preserve">Other </t>
  </si>
  <si>
    <t>Female</t>
  </si>
  <si>
    <t>Male</t>
  </si>
  <si>
    <t>Grand Total</t>
  </si>
  <si>
    <t>Observed Freq</t>
  </si>
  <si>
    <t xml:space="preserve">Expected Freq </t>
  </si>
  <si>
    <t>P value</t>
  </si>
  <si>
    <t>i</t>
  </si>
  <si>
    <t>j</t>
  </si>
  <si>
    <t>Total</t>
  </si>
  <si>
    <t>X-test</t>
  </si>
  <si>
    <t>Chi Test</t>
  </si>
  <si>
    <t>Cramer's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</si>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</sst>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64" fontId="0" fillId="2" borderId="2" xfId="0" applyNumberFormat="1" applyFont="1" applyFill="1" applyBorder="1"/>
    <xf numFmtId="164" fontId="0" fillId="0" borderId="2" xfId="0" applyNumberFormat="1" applyFont="1" applyBorder="1"/>
    <xf numFmtId="1" fontId="0" fillId="2" borderId="2" xfId="0" applyNumberFormat="1" applyFont="1" applyFill="1" applyBorder="1"/>
    <xf numFmtId="1" fontId="0" fillId="0" borderId="2" xfId="0" applyNumberFormat="1" applyFont="1" applyBorder="1"/>
  </cellXfs>
  <cellStyles count="1">
    <cellStyle name="Normal" xfId="0" builtinId="0"/>
  </cellStyles>
  <dxfs count="1">
    <dxf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22</xdr:row>
      <xdr:rowOff>190500</xdr:rowOff>
    </xdr:from>
    <xdr:to>
      <xdr:col>9</xdr:col>
      <xdr:colOff>165100</xdr:colOff>
      <xdr:row>26</xdr:row>
      <xdr:rowOff>12700</xdr:rowOff>
    </xdr:to>
    <xdr:pic>
      <xdr:nvPicPr>
        <xdr:cNvPr id="2" name="Imagen 1" descr="http://www.statisticssolutions.com/wp-content/uploads/2010/02/chi_5.jpg">
          <a:extLst>
            <a:ext uri="{FF2B5EF4-FFF2-40B4-BE49-F238E27FC236}">
              <a16:creationId xmlns:a16="http://schemas.microsoft.com/office/drawing/2014/main" id="{EDCA8737-4D3D-A945-BBA2-EC407B47B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660900"/>
          <a:ext cx="25146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63500</xdr:colOff>
      <xdr:row>15</xdr:row>
      <xdr:rowOff>152400</xdr:rowOff>
    </xdr:from>
    <xdr:to>
      <xdr:col>9</xdr:col>
      <xdr:colOff>101600</xdr:colOff>
      <xdr:row>19</xdr:row>
      <xdr:rowOff>12700</xdr:rowOff>
    </xdr:to>
    <xdr:pic>
      <xdr:nvPicPr>
        <xdr:cNvPr id="3" name="Imagen 2" descr="http://www.statisticssolutions.com/wp-content/uploads/2010/02/chi_1.jpg">
          <a:extLst>
            <a:ext uri="{FF2B5EF4-FFF2-40B4-BE49-F238E27FC236}">
              <a16:creationId xmlns:a16="http://schemas.microsoft.com/office/drawing/2014/main" id="{E4A5DF3D-C202-004A-A5E1-592596710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3200400"/>
          <a:ext cx="2514600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39</xdr:row>
      <xdr:rowOff>38100</xdr:rowOff>
    </xdr:from>
    <xdr:to>
      <xdr:col>8</xdr:col>
      <xdr:colOff>787400</xdr:colOff>
      <xdr:row>44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807B12A-6085-7D4D-A2BE-27778074B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300" y="7962900"/>
          <a:ext cx="22098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4D001-F4B8-F140-B434-54EA0BB80417}" name="Tabla1" displayName="Tabla1" ref="B7:E11" totalsRowShown="0" headerRowDxfId="0">
  <autoFilter ref="B7:E11" xr:uid="{59EA7876-86A6-FB4F-B400-2105A9CB783C}">
    <filterColumn colId="0" hiddenButton="1"/>
    <filterColumn colId="1" hiddenButton="1"/>
    <filterColumn colId="2" hiddenButton="1"/>
    <filterColumn colId="3" hiddenButton="1"/>
  </autoFilter>
  <tableColumns count="4">
    <tableColumn id="1" xr3:uid="{357D5655-70E1-4C4F-9879-2ECF4FD7EFFB}" name=" "/>
    <tableColumn id="2" xr3:uid="{22F35707-96F3-7F4A-93EC-475184C938DD}" name="Female"/>
    <tableColumn id="3" xr3:uid="{9B6C91EC-11DB-484B-98E3-E8C361439DCD}" name="Male"/>
    <tableColumn id="4" xr3:uid="{C31F53D8-4338-2049-9EB8-E5C8B0E28603}" name="Grand Total">
      <calculatedColumnFormula>C8+D8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BD0C-363A-5F43-81C3-5AAF9A939F0F}">
  <dimension ref="B3:E34"/>
  <sheetViews>
    <sheetView tabSelected="1" topLeftCell="A7" zoomScale="115" zoomScaleNormal="115" workbookViewId="0">
      <selection activeCell="E11" sqref="E11"/>
    </sheetView>
  </sheetViews>
  <sheetFormatPr defaultColWidth="11" defaultRowHeight="15.75" x14ac:dyDescent="0.25"/>
  <cols>
    <col min="2" max="2" width="11.625" customWidth="1"/>
    <col min="3" max="3" width="15.625" bestFit="1" customWidth="1"/>
    <col min="4" max="4" width="14.625" bestFit="1" customWidth="1"/>
    <col min="5" max="5" width="13.125" customWidth="1"/>
  </cols>
  <sheetData>
    <row r="3" spans="2:5" x14ac:dyDescent="0.25">
      <c r="B3" t="s">
        <v>13</v>
      </c>
    </row>
    <row r="6" spans="2:5" x14ac:dyDescent="0.25">
      <c r="B6" t="s">
        <v>6</v>
      </c>
    </row>
    <row r="7" spans="2:5" x14ac:dyDescent="0.25">
      <c r="B7" s="6" t="s">
        <v>15</v>
      </c>
      <c r="C7" s="6" t="s">
        <v>3</v>
      </c>
      <c r="D7" s="6" t="s">
        <v>4</v>
      </c>
      <c r="E7" s="6" t="s">
        <v>5</v>
      </c>
    </row>
    <row r="8" spans="2:5" x14ac:dyDescent="0.25">
      <c r="B8" t="s">
        <v>0</v>
      </c>
      <c r="C8">
        <v>34</v>
      </c>
      <c r="D8">
        <v>61</v>
      </c>
      <c r="E8">
        <f>C8+D8</f>
        <v>95</v>
      </c>
    </row>
    <row r="9" spans="2:5" x14ac:dyDescent="0.25">
      <c r="B9" t="s">
        <v>1</v>
      </c>
      <c r="C9">
        <v>88</v>
      </c>
      <c r="D9">
        <v>65</v>
      </c>
      <c r="E9">
        <f>C9+D9</f>
        <v>153</v>
      </c>
    </row>
    <row r="10" spans="2:5" x14ac:dyDescent="0.25">
      <c r="B10" t="s">
        <v>2</v>
      </c>
      <c r="C10">
        <v>71</v>
      </c>
      <c r="D10">
        <v>35</v>
      </c>
      <c r="E10">
        <f>C10+D10</f>
        <v>106</v>
      </c>
    </row>
    <row r="11" spans="2:5" x14ac:dyDescent="0.25">
      <c r="B11" t="s">
        <v>5</v>
      </c>
      <c r="C11">
        <f>C8+C9+C10</f>
        <v>193</v>
      </c>
      <c r="D11">
        <f>D8+D9+D10</f>
        <v>161</v>
      </c>
      <c r="E11">
        <f>C11+D11</f>
        <v>354</v>
      </c>
    </row>
    <row r="15" spans="2:5" x14ac:dyDescent="0.25">
      <c r="B15" t="s">
        <v>7</v>
      </c>
    </row>
    <row r="16" spans="2:5" x14ac:dyDescent="0.25">
      <c r="B16" s="7"/>
      <c r="C16" s="8" t="s">
        <v>3</v>
      </c>
      <c r="D16" s="8" t="s">
        <v>4</v>
      </c>
      <c r="E16" s="9" t="s">
        <v>5</v>
      </c>
    </row>
    <row r="17" spans="2:5" x14ac:dyDescent="0.25">
      <c r="B17" s="1" t="s">
        <v>0</v>
      </c>
      <c r="C17" s="12">
        <f>(C20*E17)/E20</f>
        <v>51.793785310734464</v>
      </c>
      <c r="D17" s="12">
        <f>(D20*E17)/E20</f>
        <v>43.206214689265536</v>
      </c>
      <c r="E17" s="2">
        <v>95</v>
      </c>
    </row>
    <row r="18" spans="2:5" x14ac:dyDescent="0.25">
      <c r="B18" s="3" t="s">
        <v>1</v>
      </c>
      <c r="C18" s="13">
        <f>(C20*E18)/E20</f>
        <v>83.415254237288138</v>
      </c>
      <c r="D18" s="13">
        <f>(D20*E18)/E20</f>
        <v>69.584745762711862</v>
      </c>
      <c r="E18" s="5">
        <v>153</v>
      </c>
    </row>
    <row r="19" spans="2:5" x14ac:dyDescent="0.25">
      <c r="B19" s="1" t="s">
        <v>2</v>
      </c>
      <c r="C19" s="12">
        <f>(C20*E19)/E20</f>
        <v>57.790960451977398</v>
      </c>
      <c r="D19" s="12">
        <f>(D20*E19)/E20</f>
        <v>48.209039548022602</v>
      </c>
      <c r="E19" s="2">
        <v>106</v>
      </c>
    </row>
    <row r="20" spans="2:5" x14ac:dyDescent="0.25">
      <c r="B20" s="3" t="s">
        <v>5</v>
      </c>
      <c r="C20" s="4">
        <v>193</v>
      </c>
      <c r="D20" s="4">
        <v>161</v>
      </c>
      <c r="E20" s="5">
        <v>354</v>
      </c>
    </row>
    <row r="22" spans="2:5" x14ac:dyDescent="0.25">
      <c r="B22" s="7"/>
      <c r="C22" s="8" t="s">
        <v>9</v>
      </c>
      <c r="D22" s="8" t="s">
        <v>10</v>
      </c>
    </row>
    <row r="23" spans="2:5" x14ac:dyDescent="0.25">
      <c r="B23" s="1"/>
      <c r="C23" s="10">
        <f>((C8-C17)^2)/C17</f>
        <v>6.1130653761830587</v>
      </c>
      <c r="D23" s="10">
        <f t="shared" ref="D23:D25" si="0">((D8-D17)^2)/D17</f>
        <v>7.3280845813871451</v>
      </c>
    </row>
    <row r="24" spans="2:5" x14ac:dyDescent="0.25">
      <c r="B24" s="3"/>
      <c r="C24" s="11">
        <f>((C9-C18)^2)/C18</f>
        <v>0.25199100453389367</v>
      </c>
      <c r="D24" s="11">
        <f t="shared" si="0"/>
        <v>0.30207617313690366</v>
      </c>
    </row>
    <row r="25" spans="2:5" x14ac:dyDescent="0.25">
      <c r="B25" s="1"/>
      <c r="C25" s="10">
        <f>((C10-C19)^2)/C19</f>
        <v>3.0191352491227734</v>
      </c>
      <c r="D25" s="10">
        <f t="shared" si="0"/>
        <v>3.619211820376989</v>
      </c>
    </row>
    <row r="26" spans="2:5" x14ac:dyDescent="0.25">
      <c r="B26" s="7" t="s">
        <v>11</v>
      </c>
      <c r="C26" s="3">
        <f>C23+C24+C25</f>
        <v>9.3841916298397265</v>
      </c>
      <c r="D26" s="4">
        <f>D23+D24+D25</f>
        <v>11.249372574901038</v>
      </c>
    </row>
    <row r="27" spans="2:5" x14ac:dyDescent="0.25">
      <c r="C27" s="3"/>
      <c r="D27" s="4"/>
    </row>
    <row r="28" spans="2:5" x14ac:dyDescent="0.25">
      <c r="B28" s="7" t="s">
        <v>12</v>
      </c>
      <c r="C28" s="3">
        <f>C26+D26</f>
        <v>20.633564204740765</v>
      </c>
    </row>
    <row r="29" spans="2:5" x14ac:dyDescent="0.25">
      <c r="C29" s="3"/>
    </row>
    <row r="30" spans="2:5" x14ac:dyDescent="0.25">
      <c r="B30" s="7" t="s">
        <v>8</v>
      </c>
      <c r="C30" s="3">
        <f>_xlfn.CHISQ.TEST(C8:D10,C17:D19)</f>
        <v>3.3073370950603513E-5</v>
      </c>
    </row>
    <row r="31" spans="2:5" x14ac:dyDescent="0.25">
      <c r="C31" s="3"/>
    </row>
    <row r="32" spans="2:5" x14ac:dyDescent="0.25">
      <c r="C32" s="3"/>
    </row>
    <row r="33" spans="2:3" x14ac:dyDescent="0.25">
      <c r="C33" s="3"/>
    </row>
    <row r="34" spans="2:3" x14ac:dyDescent="0.25">
      <c r="B34" s="7" t="s">
        <v>14</v>
      </c>
      <c r="C34" s="3">
        <f>SQRT((C28/(E20*2)))</f>
        <v>0.1707145344327278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Salguero, Daniela</dc:creator>
  <cp:lastModifiedBy>Wicaksono, Hendro</cp:lastModifiedBy>
  <dcterms:created xsi:type="dcterms:W3CDTF">2020-09-23T20:11:49Z</dcterms:created>
  <dcterms:modified xsi:type="dcterms:W3CDTF">2020-09-29T07:41:42Z</dcterms:modified>
</cp:coreProperties>
</file>